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8035" windowHeight="11880"/>
  </bookViews>
  <sheets>
    <sheet name="2월" sheetId="1" r:id="rId1"/>
    <sheet name="5월" sheetId="5" r:id="rId2"/>
    <sheet name="8월" sheetId="3" r:id="rId3"/>
    <sheet name="11월" sheetId="4" r:id="rId4"/>
  </sheets>
  <definedNames>
    <definedName name="MP9802B1_평가_List" localSheetId="3">#REF!</definedName>
    <definedName name="MP9802B1_평가_List" localSheetId="0">#REF!</definedName>
    <definedName name="MP9802B1_평가_List" localSheetId="1">#REF!</definedName>
    <definedName name="MP9802B1_평가_List" localSheetId="2">#REF!</definedName>
    <definedName name="MP9802B1_평가_List">#REF!</definedName>
    <definedName name="_xlnm.Print_Titles" localSheetId="0">'2월'!$A$1:$IV$3</definedName>
    <definedName name="Z_1BEDF280_F552_11D5_829D_00B0D03681B4_.wvu.PrintTitles" localSheetId="0" hidden="1">'2월'!$A$1:$IV$3</definedName>
  </definedNames>
  <calcPr calcId="125725"/>
</workbook>
</file>

<file path=xl/calcChain.xml><?xml version="1.0" encoding="utf-8"?>
<calcChain xmlns="http://schemas.openxmlformats.org/spreadsheetml/2006/main">
  <c r="B437" i="5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X360"/>
  <c r="W360"/>
  <c r="X359"/>
  <c r="W359"/>
  <c r="X358"/>
  <c r="W358"/>
  <c r="X357"/>
  <c r="W357"/>
  <c r="X356"/>
  <c r="W356"/>
  <c r="X355"/>
  <c r="W355"/>
  <c r="X354"/>
  <c r="W354"/>
  <c r="X353"/>
  <c r="W353"/>
  <c r="X352"/>
  <c r="W352"/>
  <c r="X351"/>
  <c r="W351"/>
  <c r="X350"/>
  <c r="W350"/>
  <c r="X349"/>
  <c r="W349"/>
  <c r="X348"/>
  <c r="W348"/>
  <c r="X347"/>
  <c r="W347"/>
  <c r="X346"/>
  <c r="W346"/>
  <c r="X345"/>
  <c r="W345"/>
  <c r="X344"/>
  <c r="W344"/>
  <c r="X343"/>
  <c r="W343"/>
  <c r="X342"/>
  <c r="W342"/>
  <c r="X341"/>
  <c r="W341"/>
  <c r="X340"/>
  <c r="W340"/>
  <c r="B340"/>
  <c r="A340"/>
  <c r="B336"/>
  <c r="A336"/>
  <c r="B329"/>
  <c r="A329"/>
  <c r="B324"/>
  <c r="A324"/>
  <c r="B319"/>
  <c r="A319"/>
  <c r="B310"/>
  <c r="A310"/>
  <c r="AK309"/>
  <c r="AK307"/>
  <c r="AK306"/>
  <c r="B303"/>
  <c r="A303"/>
  <c r="AK301"/>
  <c r="B291"/>
  <c r="A291"/>
  <c r="AK289"/>
  <c r="AK286"/>
  <c r="B283"/>
  <c r="A283"/>
  <c r="X282"/>
  <c r="W282"/>
  <c r="X281"/>
  <c r="W281"/>
  <c r="X280"/>
  <c r="W280"/>
  <c r="B280"/>
  <c r="A280"/>
  <c r="X279"/>
  <c r="W279"/>
  <c r="X278"/>
  <c r="W278"/>
  <c r="X277"/>
  <c r="W277"/>
  <c r="X276"/>
  <c r="W276"/>
  <c r="X275"/>
  <c r="W275"/>
  <c r="X274"/>
  <c r="W274"/>
  <c r="X273"/>
  <c r="W273"/>
  <c r="X272"/>
  <c r="W272"/>
  <c r="X271"/>
  <c r="W271"/>
  <c r="X270"/>
  <c r="W270"/>
  <c r="X269"/>
  <c r="W269"/>
  <c r="X268"/>
  <c r="W268"/>
  <c r="X267"/>
  <c r="W267"/>
  <c r="X266"/>
  <c r="W266"/>
  <c r="X265"/>
  <c r="W265"/>
  <c r="X264"/>
  <c r="W264"/>
  <c r="X263"/>
  <c r="W263"/>
  <c r="X262"/>
  <c r="W262"/>
  <c r="B262"/>
  <c r="A262"/>
  <c r="X261"/>
  <c r="W261"/>
  <c r="X260"/>
  <c r="W260"/>
  <c r="X259"/>
  <c r="W259"/>
  <c r="X258"/>
  <c r="W258"/>
  <c r="X257"/>
  <c r="W257"/>
  <c r="B257"/>
  <c r="A257"/>
  <c r="X256"/>
  <c r="W256"/>
  <c r="X255"/>
  <c r="W255"/>
  <c r="X254"/>
  <c r="W254"/>
  <c r="X253"/>
  <c r="W253"/>
  <c r="B253"/>
  <c r="A253"/>
  <c r="X252"/>
  <c r="W252"/>
  <c r="X251"/>
  <c r="W251"/>
  <c r="X250"/>
  <c r="W250"/>
  <c r="B250"/>
  <c r="A250"/>
  <c r="X249"/>
  <c r="W249"/>
  <c r="X248"/>
  <c r="W248"/>
  <c r="X247"/>
  <c r="W247"/>
  <c r="X246"/>
  <c r="W246"/>
  <c r="X245"/>
  <c r="W245"/>
  <c r="B245"/>
  <c r="A245"/>
  <c r="X244"/>
  <c r="W244"/>
  <c r="X243"/>
  <c r="W243"/>
  <c r="X242"/>
  <c r="W242"/>
  <c r="X241"/>
  <c r="W241"/>
  <c r="X240"/>
  <c r="W240"/>
  <c r="B240"/>
  <c r="A240"/>
  <c r="X239"/>
  <c r="W239"/>
  <c r="X238"/>
  <c r="W238"/>
  <c r="X237"/>
  <c r="W237"/>
  <c r="X236"/>
  <c r="W236"/>
  <c r="B236"/>
  <c r="A236"/>
  <c r="X235"/>
  <c r="W235"/>
  <c r="X234"/>
  <c r="W234"/>
  <c r="X233"/>
  <c r="W233"/>
  <c r="X232"/>
  <c r="W232"/>
  <c r="X231"/>
  <c r="W231"/>
  <c r="X230"/>
  <c r="W230"/>
  <c r="X229"/>
  <c r="W229"/>
  <c r="X228"/>
  <c r="W228"/>
  <c r="X227"/>
  <c r="W227"/>
  <c r="X226"/>
  <c r="W226"/>
  <c r="B226"/>
  <c r="A226"/>
  <c r="X225"/>
  <c r="W225"/>
  <c r="X224"/>
  <c r="W224"/>
  <c r="X223"/>
  <c r="W223"/>
  <c r="X222"/>
  <c r="W222"/>
  <c r="X221"/>
  <c r="W221"/>
  <c r="X220"/>
  <c r="W220"/>
  <c r="B220"/>
  <c r="A220"/>
  <c r="X219"/>
  <c r="W219"/>
  <c r="X218"/>
  <c r="W218"/>
  <c r="X217"/>
  <c r="W217"/>
  <c r="X216"/>
  <c r="W216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X130"/>
  <c r="W130"/>
  <c r="X129"/>
  <c r="W129"/>
  <c r="B129"/>
  <c r="A129"/>
  <c r="X128"/>
  <c r="W128"/>
  <c r="X127"/>
  <c r="W127"/>
  <c r="X126"/>
  <c r="W126"/>
  <c r="X125"/>
  <c r="W125"/>
  <c r="B125"/>
  <c r="A125"/>
  <c r="X124"/>
  <c r="W124"/>
  <c r="X123"/>
  <c r="W123"/>
  <c r="X122"/>
  <c r="W122"/>
  <c r="B122"/>
  <c r="A122"/>
  <c r="X121"/>
  <c r="W121"/>
  <c r="X120"/>
  <c r="W120"/>
  <c r="X119"/>
  <c r="W119"/>
  <c r="X118"/>
  <c r="W118"/>
  <c r="X117"/>
  <c r="W117"/>
  <c r="X116"/>
  <c r="W116"/>
  <c r="B116"/>
  <c r="A116"/>
  <c r="X115"/>
  <c r="W115"/>
  <c r="X114"/>
  <c r="W114"/>
  <c r="X113"/>
  <c r="W113"/>
  <c r="X112"/>
  <c r="W112"/>
  <c r="B112"/>
  <c r="A112"/>
  <c r="X111"/>
  <c r="W111"/>
  <c r="X110"/>
  <c r="W110"/>
  <c r="X109"/>
  <c r="W109"/>
  <c r="X108"/>
  <c r="W108"/>
  <c r="B108"/>
  <c r="A108"/>
  <c r="AK107"/>
  <c r="AK105"/>
  <c r="B104"/>
  <c r="A104"/>
  <c r="AK101"/>
  <c r="AK99"/>
  <c r="AK96"/>
  <c r="B95"/>
  <c r="A95"/>
  <c r="AK94"/>
  <c r="AK93"/>
  <c r="B92"/>
  <c r="A92"/>
  <c r="B90"/>
  <c r="A90"/>
  <c r="AK88"/>
  <c r="B88"/>
  <c r="A88"/>
  <c r="B84"/>
  <c r="A84"/>
  <c r="B78"/>
  <c r="A78"/>
  <c r="AK75"/>
  <c r="B74"/>
  <c r="A74"/>
  <c r="AK72"/>
  <c r="B71"/>
  <c r="A71"/>
  <c r="AK69"/>
  <c r="B66"/>
  <c r="A66"/>
  <c r="X65"/>
  <c r="W65"/>
  <c r="X64"/>
  <c r="W64"/>
  <c r="X63"/>
  <c r="W63"/>
  <c r="X62"/>
  <c r="W62"/>
  <c r="B62"/>
  <c r="A62"/>
  <c r="X61"/>
  <c r="W61"/>
  <c r="X60"/>
  <c r="W60"/>
  <c r="B60"/>
  <c r="A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B48"/>
  <c r="A48"/>
  <c r="X47"/>
  <c r="W47"/>
  <c r="X46"/>
  <c r="W46"/>
  <c r="B46"/>
  <c r="A46"/>
  <c r="X45"/>
  <c r="W45"/>
  <c r="X44"/>
  <c r="W44"/>
  <c r="B44"/>
  <c r="A44"/>
  <c r="X43"/>
  <c r="W43"/>
  <c r="X42"/>
  <c r="W42"/>
  <c r="B42"/>
  <c r="A42"/>
  <c r="X41"/>
  <c r="W41"/>
  <c r="X40"/>
  <c r="W40"/>
  <c r="B40"/>
  <c r="A40"/>
  <c r="X39"/>
  <c r="W39"/>
  <c r="X38"/>
  <c r="W38"/>
  <c r="X37"/>
  <c r="W37"/>
  <c r="X36"/>
  <c r="W36"/>
  <c r="X35"/>
  <c r="W35"/>
  <c r="X34"/>
  <c r="W34"/>
  <c r="B34"/>
  <c r="A34"/>
  <c r="X33"/>
  <c r="W33"/>
  <c r="X32"/>
  <c r="W32"/>
  <c r="X31"/>
  <c r="W31"/>
  <c r="X30"/>
  <c r="W30"/>
  <c r="B30"/>
  <c r="A30"/>
  <c r="X29"/>
  <c r="W29"/>
  <c r="X28"/>
  <c r="W28"/>
  <c r="X27"/>
  <c r="W27"/>
  <c r="X26"/>
  <c r="W26"/>
  <c r="B26"/>
  <c r="A26"/>
  <c r="X25"/>
  <c r="W25"/>
  <c r="X24"/>
  <c r="W24"/>
  <c r="X23"/>
  <c r="W23"/>
  <c r="X22"/>
  <c r="W22"/>
  <c r="X21"/>
  <c r="W21"/>
  <c r="X20"/>
  <c r="W20"/>
  <c r="X19"/>
  <c r="W19"/>
  <c r="B19"/>
  <c r="A19"/>
  <c r="X18"/>
  <c r="W18"/>
  <c r="X17"/>
  <c r="W17"/>
  <c r="X16"/>
  <c r="W16"/>
  <c r="X15"/>
  <c r="W15"/>
  <c r="X14"/>
  <c r="W14"/>
  <c r="B14"/>
  <c r="A14"/>
  <c r="X13"/>
  <c r="W13"/>
  <c r="X12"/>
  <c r="W12"/>
  <c r="X11"/>
  <c r="W11"/>
  <c r="X10"/>
  <c r="W10"/>
  <c r="B10"/>
  <c r="A10"/>
  <c r="X9"/>
  <c r="W9"/>
  <c r="X8"/>
  <c r="W8"/>
  <c r="X7"/>
  <c r="W7"/>
  <c r="X6"/>
  <c r="W6"/>
  <c r="B6"/>
  <c r="A6"/>
  <c r="X5"/>
  <c r="W5"/>
  <c r="X4"/>
  <c r="W4"/>
  <c r="B4"/>
  <c r="A4"/>
  <c r="B437" i="4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437" i="3"/>
  <c r="A437"/>
  <c r="B425"/>
  <c r="A425"/>
  <c r="B418"/>
  <c r="A418"/>
  <c r="B415"/>
  <c r="A415"/>
  <c r="B408"/>
  <c r="A408"/>
  <c r="B403"/>
  <c r="A403"/>
  <c r="B398"/>
  <c r="A398"/>
  <c r="B377"/>
  <c r="A377"/>
  <c r="B361"/>
  <c r="A361"/>
  <c r="B340"/>
  <c r="A340"/>
  <c r="B336"/>
  <c r="A336"/>
  <c r="B329"/>
  <c r="A329"/>
  <c r="B324"/>
  <c r="A324"/>
  <c r="B319"/>
  <c r="A319"/>
  <c r="B310"/>
  <c r="A310"/>
  <c r="B303"/>
  <c r="A303"/>
  <c r="B291"/>
  <c r="A291"/>
  <c r="B283"/>
  <c r="A283"/>
  <c r="B280"/>
  <c r="A280"/>
  <c r="B262"/>
  <c r="A262"/>
  <c r="B257"/>
  <c r="A257"/>
  <c r="B253"/>
  <c r="A253"/>
  <c r="B250"/>
  <c r="A250"/>
  <c r="B245"/>
  <c r="A245"/>
  <c r="B240"/>
  <c r="A240"/>
  <c r="B236"/>
  <c r="A236"/>
  <c r="B226"/>
  <c r="A226"/>
  <c r="B220"/>
  <c r="A220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41"/>
  <c r="A141"/>
  <c r="B136"/>
  <c r="A136"/>
  <c r="B131"/>
  <c r="A131"/>
  <c r="B129"/>
  <c r="A129"/>
  <c r="B125"/>
  <c r="A125"/>
  <c r="B122"/>
  <c r="A122"/>
  <c r="B116"/>
  <c r="A116"/>
  <c r="B112"/>
  <c r="A112"/>
  <c r="B108"/>
  <c r="A108"/>
  <c r="B104"/>
  <c r="A104"/>
  <c r="B95"/>
  <c r="A95"/>
  <c r="B92"/>
  <c r="A92"/>
  <c r="B90"/>
  <c r="A90"/>
  <c r="B88"/>
  <c r="A88"/>
  <c r="B84"/>
  <c r="A84"/>
  <c r="B78"/>
  <c r="A78"/>
  <c r="B74"/>
  <c r="A74"/>
  <c r="B71"/>
  <c r="A71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437" i="1"/>
  <c r="A437"/>
  <c r="B425"/>
  <c r="A425"/>
  <c r="B418"/>
  <c r="A418"/>
  <c r="B415"/>
  <c r="A415"/>
  <c r="B408"/>
  <c r="A408"/>
  <c r="B403"/>
  <c r="A403"/>
  <c r="X402"/>
  <c r="W402"/>
  <c r="X401"/>
  <c r="W401"/>
  <c r="X400"/>
  <c r="W400"/>
  <c r="B398"/>
  <c r="A398"/>
  <c r="X385"/>
  <c r="W385"/>
  <c r="X384"/>
  <c r="W384"/>
  <c r="X383"/>
  <c r="W383"/>
  <c r="X382"/>
  <c r="W382"/>
  <c r="X381"/>
  <c r="W381"/>
  <c r="X380"/>
  <c r="W380"/>
  <c r="X379"/>
  <c r="W379"/>
  <c r="X378"/>
  <c r="W378"/>
  <c r="X377"/>
  <c r="W377"/>
  <c r="B377"/>
  <c r="A377"/>
  <c r="B361"/>
  <c r="A361"/>
  <c r="X360"/>
  <c r="W360"/>
  <c r="X359"/>
  <c r="W359"/>
  <c r="X358"/>
  <c r="W358"/>
  <c r="X357"/>
  <c r="W357"/>
  <c r="X356"/>
  <c r="W356"/>
  <c r="X355"/>
  <c r="W355"/>
  <c r="X354"/>
  <c r="W354"/>
  <c r="X353"/>
  <c r="W353"/>
  <c r="X352"/>
  <c r="W352"/>
  <c r="X351"/>
  <c r="W351"/>
  <c r="X350"/>
  <c r="W350"/>
  <c r="X349"/>
  <c r="W349"/>
  <c r="X348"/>
  <c r="W348"/>
  <c r="X347"/>
  <c r="W347"/>
  <c r="X346"/>
  <c r="W346"/>
  <c r="X345"/>
  <c r="W345"/>
  <c r="X344"/>
  <c r="W344"/>
  <c r="X343"/>
  <c r="W343"/>
  <c r="X342"/>
  <c r="W342"/>
  <c r="X341"/>
  <c r="W341"/>
  <c r="X340"/>
  <c r="W340"/>
  <c r="B340"/>
  <c r="A340"/>
  <c r="B336"/>
  <c r="A336"/>
  <c r="B329"/>
  <c r="A329"/>
  <c r="B324"/>
  <c r="A324"/>
  <c r="B319"/>
  <c r="A319"/>
  <c r="B310"/>
  <c r="A310"/>
  <c r="X309"/>
  <c r="W309"/>
  <c r="X308"/>
  <c r="W308"/>
  <c r="X307"/>
  <c r="W307"/>
  <c r="X306"/>
  <c r="W306"/>
  <c r="X305"/>
  <c r="W305"/>
  <c r="X304"/>
  <c r="W304"/>
  <c r="X303"/>
  <c r="W303"/>
  <c r="B303"/>
  <c r="A303"/>
  <c r="X302"/>
  <c r="W302"/>
  <c r="X301"/>
  <c r="W301"/>
  <c r="X300"/>
  <c r="W300"/>
  <c r="X299"/>
  <c r="W299"/>
  <c r="X298"/>
  <c r="W298"/>
  <c r="X297"/>
  <c r="W297"/>
  <c r="X296"/>
  <c r="W296"/>
  <c r="X295"/>
  <c r="W295"/>
  <c r="X294"/>
  <c r="W294"/>
  <c r="X293"/>
  <c r="W293"/>
  <c r="X292"/>
  <c r="W292"/>
  <c r="X291"/>
  <c r="W291"/>
  <c r="B291"/>
  <c r="A291"/>
  <c r="X290"/>
  <c r="W290"/>
  <c r="X289"/>
  <c r="W289"/>
  <c r="X288"/>
  <c r="W288"/>
  <c r="X287"/>
  <c r="W287"/>
  <c r="X286"/>
  <c r="W286"/>
  <c r="X285"/>
  <c r="W285"/>
  <c r="X284"/>
  <c r="W284"/>
  <c r="X283"/>
  <c r="W283"/>
  <c r="B283"/>
  <c r="A283"/>
  <c r="X282"/>
  <c r="W282"/>
  <c r="X281"/>
  <c r="W281"/>
  <c r="X280"/>
  <c r="W280"/>
  <c r="B280"/>
  <c r="A280"/>
  <c r="X279"/>
  <c r="W279"/>
  <c r="X278"/>
  <c r="W278"/>
  <c r="X277"/>
  <c r="W277"/>
  <c r="X276"/>
  <c r="W276"/>
  <c r="X275"/>
  <c r="W275"/>
  <c r="X274"/>
  <c r="W274"/>
  <c r="X273"/>
  <c r="W273"/>
  <c r="X272"/>
  <c r="W272"/>
  <c r="X271"/>
  <c r="W271"/>
  <c r="X270"/>
  <c r="W270"/>
  <c r="X269"/>
  <c r="W269"/>
  <c r="X268"/>
  <c r="W268"/>
  <c r="X267"/>
  <c r="W267"/>
  <c r="X266"/>
  <c r="W266"/>
  <c r="X265"/>
  <c r="W265"/>
  <c r="X264"/>
  <c r="W264"/>
  <c r="X263"/>
  <c r="W263"/>
  <c r="X262"/>
  <c r="W262"/>
  <c r="B262"/>
  <c r="A262"/>
  <c r="X261"/>
  <c r="W261"/>
  <c r="X260"/>
  <c r="W260"/>
  <c r="X259"/>
  <c r="W259"/>
  <c r="X258"/>
  <c r="W258"/>
  <c r="X257"/>
  <c r="W257"/>
  <c r="B257"/>
  <c r="A257"/>
  <c r="X256"/>
  <c r="W256"/>
  <c r="X255"/>
  <c r="W255"/>
  <c r="X254"/>
  <c r="W254"/>
  <c r="X253"/>
  <c r="W253"/>
  <c r="B253"/>
  <c r="A253"/>
  <c r="X252"/>
  <c r="W252"/>
  <c r="X251"/>
  <c r="W251"/>
  <c r="X250"/>
  <c r="W250"/>
  <c r="B250"/>
  <c r="A250"/>
  <c r="X249"/>
  <c r="W249"/>
  <c r="X248"/>
  <c r="W248"/>
  <c r="X247"/>
  <c r="W247"/>
  <c r="X246"/>
  <c r="W246"/>
  <c r="X245"/>
  <c r="W245"/>
  <c r="B245"/>
  <c r="A245"/>
  <c r="X244"/>
  <c r="W244"/>
  <c r="X243"/>
  <c r="W243"/>
  <c r="X242"/>
  <c r="W242"/>
  <c r="X241"/>
  <c r="W241"/>
  <c r="X240"/>
  <c r="W240"/>
  <c r="B240"/>
  <c r="A240"/>
  <c r="X239"/>
  <c r="W239"/>
  <c r="X238"/>
  <c r="W238"/>
  <c r="X237"/>
  <c r="W237"/>
  <c r="X236"/>
  <c r="W236"/>
  <c r="B236"/>
  <c r="A236"/>
  <c r="X235"/>
  <c r="W235"/>
  <c r="X234"/>
  <c r="W234"/>
  <c r="X233"/>
  <c r="W233"/>
  <c r="X232"/>
  <c r="W232"/>
  <c r="X231"/>
  <c r="W231"/>
  <c r="X230"/>
  <c r="W230"/>
  <c r="X229"/>
  <c r="W229"/>
  <c r="X228"/>
  <c r="W228"/>
  <c r="X227"/>
  <c r="W227"/>
  <c r="X226"/>
  <c r="W226"/>
  <c r="B226"/>
  <c r="A226"/>
  <c r="X225"/>
  <c r="W225"/>
  <c r="X224"/>
  <c r="W224"/>
  <c r="X223"/>
  <c r="W223"/>
  <c r="X222"/>
  <c r="W222"/>
  <c r="X221"/>
  <c r="W221"/>
  <c r="X220"/>
  <c r="W220"/>
  <c r="B220"/>
  <c r="A220"/>
  <c r="X219"/>
  <c r="W219"/>
  <c r="X218"/>
  <c r="W218"/>
  <c r="X217"/>
  <c r="W217"/>
  <c r="X216"/>
  <c r="W216"/>
  <c r="B216"/>
  <c r="A216"/>
  <c r="B212"/>
  <c r="A212"/>
  <c r="B209"/>
  <c r="A209"/>
  <c r="B207"/>
  <c r="A207"/>
  <c r="B203"/>
  <c r="A203"/>
  <c r="B201"/>
  <c r="A201"/>
  <c r="B197"/>
  <c r="A197"/>
  <c r="B195"/>
  <c r="A195"/>
  <c r="B190"/>
  <c r="A190"/>
  <c r="B187"/>
  <c r="A187"/>
  <c r="B184"/>
  <c r="A184"/>
  <c r="B181"/>
  <c r="A181"/>
  <c r="B179"/>
  <c r="A179"/>
  <c r="B177"/>
  <c r="A177"/>
  <c r="B174"/>
  <c r="A174"/>
  <c r="B171"/>
  <c r="A171"/>
  <c r="B166"/>
  <c r="A166"/>
  <c r="B158"/>
  <c r="A158"/>
  <c r="B155"/>
  <c r="A155"/>
  <c r="B150"/>
  <c r="A150"/>
  <c r="B145"/>
  <c r="A145"/>
  <c r="B136"/>
  <c r="A136"/>
  <c r="B131"/>
  <c r="A131"/>
  <c r="B129"/>
  <c r="A129"/>
  <c r="B125"/>
  <c r="A125"/>
  <c r="B122"/>
  <c r="A122"/>
  <c r="B116"/>
  <c r="A116"/>
  <c r="B112"/>
  <c r="A112"/>
  <c r="B108"/>
  <c r="A108"/>
  <c r="X107"/>
  <c r="W107"/>
  <c r="X106"/>
  <c r="W106"/>
  <c r="X105"/>
  <c r="W105"/>
  <c r="X104"/>
  <c r="W104"/>
  <c r="B104"/>
  <c r="A104"/>
  <c r="X103"/>
  <c r="W103"/>
  <c r="X102"/>
  <c r="W102"/>
  <c r="X101"/>
  <c r="W101"/>
  <c r="X100"/>
  <c r="W100"/>
  <c r="X99"/>
  <c r="W99"/>
  <c r="X98"/>
  <c r="W98"/>
  <c r="X97"/>
  <c r="W97"/>
  <c r="X96"/>
  <c r="W96"/>
  <c r="X95"/>
  <c r="W95"/>
  <c r="B95"/>
  <c r="A95"/>
  <c r="X94"/>
  <c r="W94"/>
  <c r="X93"/>
  <c r="W93"/>
  <c r="X92"/>
  <c r="W92"/>
  <c r="B92"/>
  <c r="A92"/>
  <c r="X91"/>
  <c r="W91"/>
  <c r="X90"/>
  <c r="W90"/>
  <c r="B90"/>
  <c r="A90"/>
  <c r="X89"/>
  <c r="W89"/>
  <c r="X88"/>
  <c r="W88"/>
  <c r="B88"/>
  <c r="A88"/>
  <c r="X87"/>
  <c r="W87"/>
  <c r="X86"/>
  <c r="W86"/>
  <c r="X85"/>
  <c r="W85"/>
  <c r="X84"/>
  <c r="W84"/>
  <c r="B84"/>
  <c r="A84"/>
  <c r="X83"/>
  <c r="W83"/>
  <c r="X82"/>
  <c r="W82"/>
  <c r="X81"/>
  <c r="W81"/>
  <c r="X80"/>
  <c r="W80"/>
  <c r="X79"/>
  <c r="W79"/>
  <c r="X78"/>
  <c r="W78"/>
  <c r="B78"/>
  <c r="A78"/>
  <c r="X77"/>
  <c r="W77"/>
  <c r="X76"/>
  <c r="W76"/>
  <c r="X75"/>
  <c r="W75"/>
  <c r="X74"/>
  <c r="W74"/>
  <c r="B74"/>
  <c r="A74"/>
  <c r="X73"/>
  <c r="W73"/>
  <c r="X72"/>
  <c r="W72"/>
  <c r="X71"/>
  <c r="W71"/>
  <c r="B71"/>
  <c r="A71"/>
  <c r="X70"/>
  <c r="W70"/>
  <c r="X69"/>
  <c r="W69"/>
  <c r="X68"/>
  <c r="W68"/>
  <c r="X67"/>
  <c r="W67"/>
  <c r="X66"/>
  <c r="W66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</calcChain>
</file>

<file path=xl/sharedStrings.xml><?xml version="1.0" encoding="utf-8"?>
<sst xmlns="http://schemas.openxmlformats.org/spreadsheetml/2006/main" count="2207" uniqueCount="333">
  <si>
    <t>조사년월</t>
    <phoneticPr fontId="3" type="noConversion"/>
  </si>
  <si>
    <t>해역</t>
  </si>
  <si>
    <t>Code
No.</t>
    <phoneticPr fontId="4" type="noConversion"/>
  </si>
  <si>
    <t>연안명칭</t>
    <phoneticPr fontId="3" type="noConversion"/>
  </si>
  <si>
    <t xml:space="preserve">St.
No
</t>
    <phoneticPr fontId="3" type="noConversion"/>
  </si>
  <si>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</si>
  <si>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</si>
  <si>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</si>
  <si>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</si>
  <si>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</si>
  <si>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</si>
  <si>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</si>
  <si>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</si>
  <si>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</si>
  <si>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유분</t>
  </si>
  <si>
    <t>투명도</t>
  </si>
  <si>
    <t>As</t>
  </si>
  <si>
    <t>Cd</t>
  </si>
  <si>
    <t>Pb</t>
  </si>
  <si>
    <t>Cu</t>
  </si>
  <si>
    <t>Zn</t>
  </si>
  <si>
    <t>CN</t>
  </si>
  <si>
    <t>총수은</t>
  </si>
  <si>
    <t>PCB</t>
  </si>
  <si>
    <t>유기인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</si>
  <si>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</si>
  <si>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</si>
  <si>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</si>
  <si>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</si>
  <si>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</si>
  <si>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</si>
  <si>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</si>
  <si>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</si>
  <si>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</si>
  <si>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</si>
  <si>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</si>
  <si>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01-03</t>
  </si>
  <si>
    <t>양양연안</t>
  </si>
  <si>
    <t>주문진연안</t>
  </si>
  <si>
    <t>01-05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</si>
  <si>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</si>
  <si>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</si>
  <si>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</si>
  <si>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</si>
  <si>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</si>
  <si>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</si>
  <si>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</si>
  <si>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01-12</t>
  </si>
  <si>
    <t>월포연안</t>
  </si>
  <si>
    <t>영 일 만</t>
  </si>
  <si>
    <t>감포연안</t>
  </si>
  <si>
    <t>남 해</t>
  </si>
  <si>
    <t>울산연안</t>
  </si>
  <si>
    <t>02-02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</si>
  <si>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</si>
  <si>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</si>
  <si>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</si>
  <si>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</si>
  <si>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</si>
  <si>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</si>
  <si>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</si>
  <si>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/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</si>
  <si>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</si>
  <si>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</si>
  <si>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</si>
  <si>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</si>
  <si>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</si>
  <si>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</si>
  <si>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</si>
  <si>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</si>
  <si>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</si>
  <si>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</si>
  <si>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</si>
  <si>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</si>
  <si>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</si>
  <si>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</si>
  <si>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</si>
  <si>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</si>
  <si>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</si>
  <si>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</si>
  <si>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</si>
  <si>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</si>
  <si>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</si>
  <si>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</si>
  <si>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</si>
  <si>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</si>
  <si>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</si>
  <si>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</si>
  <si>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서 해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</si>
  <si>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</si>
  <si>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</si>
  <si>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</si>
  <si>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</si>
  <si>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</si>
  <si>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</si>
  <si>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</si>
  <si>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</si>
  <si>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</si>
  <si>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</si>
  <si>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01-01</t>
  </si>
  <si>
    <t>01-02</t>
  </si>
  <si>
    <t>01-04</t>
  </si>
  <si>
    <t>01-06</t>
  </si>
  <si>
    <t>01-07</t>
  </si>
  <si>
    <t>01-08</t>
  </si>
  <si>
    <t>01-09</t>
  </si>
  <si>
    <t>01-10</t>
  </si>
  <si>
    <t>01-11</t>
  </si>
  <si>
    <t>01-13</t>
  </si>
  <si>
    <t>01-14</t>
  </si>
  <si>
    <t>구룡포연안</t>
  </si>
  <si>
    <t>01-15</t>
  </si>
  <si>
    <t>02-01</t>
  </si>
  <si>
    <t>H2</t>
  </si>
  <si>
    <t>H3</t>
  </si>
  <si>
    <t>-</t>
  </si>
  <si>
    <t>ND</t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</si>
  <si>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</si>
  <si>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</si>
  <si>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</si>
  <si>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</si>
  <si>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t>DIP</t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</si>
  <si>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</si>
  <si>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대장균군</t>
    <phoneticPr fontId="4" type="noConversion"/>
  </si>
  <si>
    <r>
      <t>Cr</t>
    </r>
    <r>
      <rPr>
        <b/>
        <vertAlign val="superscript"/>
        <sz val="10"/>
        <rFont val="돋움"/>
        <family val="3"/>
        <charset val="129"/>
      </rPr>
      <t>+6</t>
    </r>
    <phoneticPr fontId="4" type="noConversion"/>
  </si>
  <si>
    <t>(㎎/L)</t>
    <phoneticPr fontId="3" type="noConversion"/>
  </si>
  <si>
    <t>( mg/L)</t>
    <phoneticPr fontId="3" type="noConversion"/>
  </si>
  <si>
    <t>( mg/L )</t>
    <phoneticPr fontId="3" type="noConversion"/>
  </si>
  <si>
    <t>( mg /L)</t>
    <phoneticPr fontId="3" type="noConversion"/>
  </si>
  <si>
    <t>(㎍/L)</t>
    <phoneticPr fontId="3" type="noConversion"/>
  </si>
  <si>
    <t>(MPN/100ml)</t>
    <phoneticPr fontId="4" type="noConversion"/>
  </si>
  <si>
    <t>저층</t>
    <phoneticPr fontId="3" type="noConversion"/>
  </si>
  <si>
    <t>01-01</t>
    <phoneticPr fontId="4" type="noConversion"/>
  </si>
  <si>
    <t>01-02</t>
    <phoneticPr fontId="4" type="noConversion"/>
  </si>
  <si>
    <t>01-04</t>
    <phoneticPr fontId="4" type="noConversion"/>
  </si>
  <si>
    <t>01-06</t>
    <phoneticPr fontId="4" type="noConversion"/>
  </si>
  <si>
    <t>01-07</t>
    <phoneticPr fontId="4" type="noConversion"/>
  </si>
  <si>
    <t>01-08</t>
    <phoneticPr fontId="4" type="noConversion"/>
  </si>
  <si>
    <t>01-09</t>
    <phoneticPr fontId="4" type="noConversion"/>
  </si>
  <si>
    <t>01-10</t>
    <phoneticPr fontId="4" type="noConversion"/>
  </si>
  <si>
    <t>01-11</t>
    <phoneticPr fontId="4" type="noConversion"/>
  </si>
  <si>
    <t>01-13</t>
    <phoneticPr fontId="4" type="noConversion"/>
  </si>
  <si>
    <t>01-14</t>
    <phoneticPr fontId="4" type="noConversion"/>
  </si>
  <si>
    <t>구룡포연안</t>
    <phoneticPr fontId="3" type="noConversion"/>
  </si>
  <si>
    <t>01-15</t>
    <phoneticPr fontId="4" type="noConversion"/>
  </si>
  <si>
    <t>02-01</t>
    <phoneticPr fontId="4" type="noConversion"/>
  </si>
  <si>
    <t>02-03</t>
    <phoneticPr fontId="4" type="noConversion"/>
  </si>
  <si>
    <t>기장연안</t>
    <phoneticPr fontId="4" type="noConversion"/>
  </si>
  <si>
    <t>02-04</t>
    <phoneticPr fontId="4" type="noConversion"/>
  </si>
  <si>
    <t>02-05</t>
    <phoneticPr fontId="4" type="noConversion"/>
  </si>
  <si>
    <t>낙동강하구</t>
    <phoneticPr fontId="4" type="noConversion"/>
  </si>
  <si>
    <t>02-04</t>
    <phoneticPr fontId="3" type="noConversion"/>
  </si>
  <si>
    <t>신항연안</t>
    <phoneticPr fontId="3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</si>
  <si>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</si>
  <si>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</si>
  <si>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</si>
  <si>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t>02-09</t>
    <phoneticPr fontId="4" type="noConversion"/>
  </si>
  <si>
    <t>02-10</t>
    <phoneticPr fontId="3" type="noConversion"/>
  </si>
  <si>
    <t>02-11</t>
    <phoneticPr fontId="4" type="noConversion"/>
  </si>
  <si>
    <t>02-12</t>
    <phoneticPr fontId="3" type="noConversion"/>
  </si>
  <si>
    <t>02-13</t>
    <phoneticPr fontId="3" type="noConversion"/>
  </si>
  <si>
    <t>02-14</t>
    <phoneticPr fontId="4" type="noConversion"/>
  </si>
  <si>
    <t>사천연안</t>
    <phoneticPr fontId="4" type="noConversion"/>
  </si>
  <si>
    <t>02-15</t>
    <phoneticPr fontId="3" type="noConversion"/>
  </si>
  <si>
    <t>02-16</t>
    <phoneticPr fontId="3" type="noConversion"/>
  </si>
  <si>
    <t>02-17</t>
    <phoneticPr fontId="4" type="noConversion"/>
  </si>
  <si>
    <t>02-19</t>
    <phoneticPr fontId="4" type="noConversion"/>
  </si>
  <si>
    <t>02-20</t>
    <phoneticPr fontId="3" type="noConversion"/>
  </si>
  <si>
    <t>02-21</t>
    <phoneticPr fontId="3" type="noConversion"/>
  </si>
  <si>
    <t>02-22</t>
    <phoneticPr fontId="3" type="noConversion"/>
  </si>
  <si>
    <t>02-23</t>
    <phoneticPr fontId="3" type="noConversion"/>
  </si>
  <si>
    <t>02-24</t>
    <phoneticPr fontId="4" type="noConversion"/>
  </si>
  <si>
    <t>02-25</t>
    <phoneticPr fontId="3" type="noConversion"/>
  </si>
  <si>
    <t>02-26</t>
    <phoneticPr fontId="4" type="noConversion"/>
  </si>
  <si>
    <t>02-27</t>
    <phoneticPr fontId="3" type="noConversion"/>
  </si>
  <si>
    <t>02-28</t>
    <phoneticPr fontId="4" type="noConversion"/>
  </si>
  <si>
    <t>02-29</t>
    <phoneticPr fontId="3" type="noConversion"/>
  </si>
  <si>
    <t>02-30</t>
    <phoneticPr fontId="4" type="noConversion"/>
  </si>
  <si>
    <t>02-31</t>
    <phoneticPr fontId="4" type="noConversion"/>
  </si>
  <si>
    <t>02-32</t>
    <phoneticPr fontId="3" type="noConversion"/>
  </si>
  <si>
    <t>02-33</t>
    <phoneticPr fontId="3" type="noConversion"/>
  </si>
  <si>
    <t>서 해</t>
    <phoneticPr fontId="3" type="noConversion"/>
  </si>
  <si>
    <t>03-01</t>
    <phoneticPr fontId="3" type="noConversion"/>
  </si>
  <si>
    <t>서 해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</si>
  <si>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</si>
  <si>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</si>
  <si>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</si>
  <si>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03-05</t>
    <phoneticPr fontId="3" type="noConversion"/>
  </si>
  <si>
    <t>03-06</t>
    <phoneticPr fontId="3" type="noConversion"/>
  </si>
  <si>
    <t>03-07</t>
    <phoneticPr fontId="3" type="noConversion"/>
  </si>
  <si>
    <t>03-08</t>
    <phoneticPr fontId="3" type="noConversion"/>
  </si>
  <si>
    <t>03-09</t>
    <phoneticPr fontId="4" type="noConversion"/>
  </si>
  <si>
    <t>03-10</t>
    <phoneticPr fontId="3" type="noConversion"/>
  </si>
  <si>
    <t>03-11</t>
    <phoneticPr fontId="3" type="noConversion"/>
  </si>
  <si>
    <t>03-12</t>
    <phoneticPr fontId="3" type="noConversion"/>
  </si>
  <si>
    <t>03-13</t>
    <phoneticPr fontId="3" type="noConversion"/>
  </si>
  <si>
    <t>03-14</t>
    <phoneticPr fontId="4" type="noConversion"/>
  </si>
  <si>
    <t>03-15</t>
    <phoneticPr fontId="4" type="noConversion"/>
  </si>
  <si>
    <t>서해</t>
    <phoneticPr fontId="3" type="noConversion"/>
  </si>
  <si>
    <t>03-16</t>
    <phoneticPr fontId="3" type="noConversion"/>
  </si>
  <si>
    <t>시화호</t>
    <phoneticPr fontId="4" type="noConversion"/>
  </si>
  <si>
    <r>
      <t xml:space="preserve">울산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</si>
  <si>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02-01</t>
    <phoneticPr fontId="4" type="noConversion"/>
  </si>
  <si>
    <r>
      <t xml:space="preserve">부산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</si>
  <si>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02-04</t>
    <phoneticPr fontId="4" type="noConversion"/>
  </si>
  <si>
    <t>02-05</t>
    <phoneticPr fontId="3" type="noConversion"/>
  </si>
  <si>
    <t>낙동강하구</t>
    <phoneticPr fontId="4" type="noConversion"/>
  </si>
  <si>
    <t>02-04</t>
    <phoneticPr fontId="3" type="noConversion"/>
  </si>
  <si>
    <t>신항연안</t>
    <phoneticPr fontId="3" type="noConversion"/>
  </si>
  <si>
    <r>
      <t xml:space="preserve">마산만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</si>
  <si>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</si>
  <si>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</si>
  <si>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</si>
  <si>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r>
      <t xml:space="preserve">광양만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</si>
  <si>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02-17</t>
    <phoneticPr fontId="4" type="noConversion"/>
  </si>
  <si>
    <r>
      <t xml:space="preserve">가막만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</si>
  <si>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02-20</t>
    <phoneticPr fontId="3" type="noConversion"/>
  </si>
  <si>
    <r>
      <t xml:space="preserve">득량만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</si>
  <si>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02-23</t>
    <phoneticPr fontId="3" type="noConversion"/>
  </si>
  <si>
    <r>
      <t xml:space="preserve">완도
도암만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</si>
  <si>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02-31</t>
    <phoneticPr fontId="4" type="noConversion"/>
  </si>
  <si>
    <t>02-32</t>
    <phoneticPr fontId="3" type="noConversion"/>
  </si>
  <si>
    <r>
      <t xml:space="preserve">함평만
</t>
    </r>
    <r>
      <rPr>
        <b/>
        <sz val="10"/>
        <rFont val="돋움"/>
        <family val="3"/>
        <charset val="129"/>
      </rPr>
      <t xml:space="preserve">환경
</t>
    </r>
    <r>
      <rPr>
        <sz val="10"/>
        <rFont val="돋움"/>
        <family val="3"/>
        <charset val="129"/>
      </rPr>
      <t>(서해)</t>
    </r>
    <phoneticPr fontId="3" type="noConversion"/>
  </si>
  <si>
    <r>
      <t xml:space="preserve">시화호
인천
</t>
    </r>
    <r>
      <rPr>
        <b/>
        <sz val="10"/>
        <rFont val="돋움"/>
        <family val="3"/>
        <charset val="129"/>
      </rPr>
      <t>특별 관리</t>
    </r>
    <r>
      <rPr>
        <sz val="10"/>
        <rFont val="돋움"/>
        <family val="3"/>
        <charset val="129"/>
      </rPr>
      <t xml:space="preserve">
(서해)</t>
    </r>
    <phoneticPr fontId="4" type="noConversion"/>
  </si>
  <si>
    <t>03-15</t>
    <phoneticPr fontId="4" type="noConversion"/>
  </si>
  <si>
    <t>03-16</t>
    <phoneticPr fontId="3" type="noConversion"/>
  </si>
  <si>
    <t>시화호</t>
    <phoneticPr fontId="4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</si>
  <si>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4" type="noConversion"/>
  </si>
  <si>
    <t>H1</t>
    <phoneticPr fontId="4" type="noConversion"/>
  </si>
  <si>
    <t>H2</t>
    <phoneticPr fontId="4" type="noConversion"/>
  </si>
  <si>
    <r>
      <t>항만</t>
    </r>
    <r>
      <rPr>
        <sz val="10"/>
        <rFont val="돋움"/>
        <family val="3"/>
        <charset val="129"/>
      </rPr>
      <t xml:space="preserve">
측정만
(남해)</t>
    </r>
    <phoneticPr fontId="4" type="noConversion"/>
  </si>
  <si>
    <t>02-03</t>
    <phoneticPr fontId="3" type="noConversion"/>
  </si>
  <si>
    <t>기장연안</t>
    <phoneticPr fontId="4" type="noConversion"/>
  </si>
  <si>
    <t>H3</t>
    <phoneticPr fontId="4" type="noConversion"/>
  </si>
  <si>
    <t>신항</t>
    <phoneticPr fontId="3" type="noConversion"/>
  </si>
  <si>
    <t>H1</t>
    <phoneticPr fontId="3" type="noConversion"/>
  </si>
  <si>
    <t>02-07</t>
    <phoneticPr fontId="3" type="noConversion"/>
  </si>
  <si>
    <t>02-09</t>
    <phoneticPr fontId="3" type="noConversion"/>
  </si>
  <si>
    <t>02-11</t>
    <phoneticPr fontId="3" type="noConversion"/>
  </si>
  <si>
    <t>02-14</t>
    <phoneticPr fontId="3" type="noConversion"/>
  </si>
  <si>
    <t>사천연안</t>
    <phoneticPr fontId="4" type="noConversion"/>
  </si>
  <si>
    <t>02-17</t>
    <phoneticPr fontId="3" type="noConversion"/>
  </si>
  <si>
    <t>02-29</t>
    <phoneticPr fontId="3" type="noConversion"/>
  </si>
  <si>
    <t>02-24</t>
    <phoneticPr fontId="3" type="noConversion"/>
  </si>
  <si>
    <t>02-26</t>
    <phoneticPr fontId="3" type="noConversion"/>
  </si>
  <si>
    <t>02-28</t>
    <phoneticPr fontId="3" type="noConversion"/>
  </si>
  <si>
    <t>02-30</t>
    <phoneticPr fontId="3" type="noConversion"/>
  </si>
  <si>
    <t>02-31</t>
    <phoneticPr fontId="3" type="noConversion"/>
  </si>
  <si>
    <r>
      <t>항만</t>
    </r>
    <r>
      <rPr>
        <sz val="10"/>
        <rFont val="돋움"/>
        <family val="3"/>
        <charset val="129"/>
      </rPr>
      <t xml:space="preserve">
측정망
(서해)</t>
    </r>
    <phoneticPr fontId="3" type="noConversion"/>
  </si>
  <si>
    <t>03-02</t>
    <phoneticPr fontId="3" type="noConversion"/>
  </si>
  <si>
    <t>03-09</t>
    <phoneticPr fontId="3" type="noConversion"/>
  </si>
  <si>
    <t>03-14</t>
    <phoneticPr fontId="3" type="noConversion"/>
  </si>
  <si>
    <t>03-15</t>
    <phoneticPr fontId="3" type="noConversion"/>
  </si>
  <si>
    <t>동 해</t>
    <phoneticPr fontId="3" type="noConversion"/>
  </si>
  <si>
    <t>10-01</t>
    <phoneticPr fontId="3" type="noConversion"/>
  </si>
  <si>
    <t>동해중부</t>
    <phoneticPr fontId="3" type="noConversion"/>
  </si>
  <si>
    <t>10-02</t>
    <phoneticPr fontId="3" type="noConversion"/>
  </si>
  <si>
    <t>동해남부</t>
    <phoneticPr fontId="3" type="noConversion"/>
  </si>
  <si>
    <t>남 해</t>
    <phoneticPr fontId="3" type="noConversion"/>
  </si>
  <si>
    <t>20-01</t>
    <phoneticPr fontId="3" type="noConversion"/>
  </si>
  <si>
    <t>남해동부</t>
    <phoneticPr fontId="9" type="noConversion"/>
  </si>
  <si>
    <t>20-02</t>
    <phoneticPr fontId="3" type="noConversion"/>
  </si>
  <si>
    <t>남해서부</t>
    <phoneticPr fontId="9" type="noConversion"/>
  </si>
  <si>
    <t>30-01</t>
    <phoneticPr fontId="3" type="noConversion"/>
  </si>
  <si>
    <t>서해남부</t>
    <phoneticPr fontId="3" type="noConversion"/>
  </si>
  <si>
    <t>30-02</t>
    <phoneticPr fontId="3" type="noConversion"/>
  </si>
  <si>
    <t>서해중부</t>
    <phoneticPr fontId="3" type="noConversion"/>
  </si>
  <si>
    <t>03-01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</si>
  <si>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</si>
  <si>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</si>
  <si>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</si>
  <si>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03-05</t>
    <phoneticPr fontId="3" type="noConversion"/>
  </si>
  <si>
    <r>
      <t xml:space="preserve">부산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</si>
  <si>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t>02-05</t>
    <phoneticPr fontId="3" type="noConversion"/>
  </si>
  <si>
    <r>
      <t xml:space="preserve">마산만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</si>
  <si>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광양만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</si>
  <si>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가막만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</si>
  <si>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득량만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</si>
  <si>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완도
도암만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</si>
  <si>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함평만
</t>
    </r>
    <r>
      <rPr>
        <b/>
        <sz val="10"/>
        <rFont val="돋움"/>
        <family val="3"/>
        <charset val="129"/>
      </rPr>
      <t xml:space="preserve">환경
</t>
    </r>
    <r>
      <rPr>
        <sz val="10"/>
        <rFont val="돋움"/>
        <family val="3"/>
        <charset val="129"/>
      </rPr>
      <t>(서해)</t>
    </r>
    <phoneticPr fontId="3" type="noConversion"/>
  </si>
  <si>
    <r>
      <t xml:space="preserve">시화호
인천
</t>
    </r>
    <r>
      <rPr>
        <b/>
        <sz val="10"/>
        <rFont val="돋움"/>
        <family val="3"/>
        <charset val="129"/>
      </rPr>
      <t>특별 관리</t>
    </r>
    <r>
      <rPr>
        <sz val="10"/>
        <rFont val="돋움"/>
        <family val="3"/>
        <charset val="129"/>
      </rPr>
      <t xml:space="preserve">
(서해)</t>
    </r>
    <phoneticPr fontId="4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</si>
  <si>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4" type="noConversion"/>
  </si>
  <si>
    <t>H1</t>
    <phoneticPr fontId="4" type="noConversion"/>
  </si>
  <si>
    <t>H2</t>
    <phoneticPr fontId="4" type="noConversion"/>
  </si>
  <si>
    <r>
      <t>항만</t>
    </r>
    <r>
      <rPr>
        <sz val="10"/>
        <rFont val="돋움"/>
        <family val="3"/>
        <charset val="129"/>
      </rPr>
      <t xml:space="preserve">
측정만
(남해)</t>
    </r>
    <phoneticPr fontId="4" type="noConversion"/>
  </si>
  <si>
    <t>02-03</t>
    <phoneticPr fontId="3" type="noConversion"/>
  </si>
  <si>
    <t>H3</t>
    <phoneticPr fontId="4" type="noConversion"/>
  </si>
  <si>
    <t>신항</t>
    <phoneticPr fontId="3" type="noConversion"/>
  </si>
  <si>
    <t>H1</t>
    <phoneticPr fontId="3" type="noConversion"/>
  </si>
  <si>
    <t>02-07</t>
    <phoneticPr fontId="3" type="noConversion"/>
  </si>
  <si>
    <t>02-09</t>
    <phoneticPr fontId="3" type="noConversion"/>
  </si>
  <si>
    <t>02-11</t>
    <phoneticPr fontId="3" type="noConversion"/>
  </si>
  <si>
    <t>02-14</t>
    <phoneticPr fontId="3" type="noConversion"/>
  </si>
  <si>
    <t>02-17</t>
    <phoneticPr fontId="3" type="noConversion"/>
  </si>
  <si>
    <t>02-24</t>
    <phoneticPr fontId="3" type="noConversion"/>
  </si>
  <si>
    <t>02-26</t>
    <phoneticPr fontId="3" type="noConversion"/>
  </si>
  <si>
    <t>02-28</t>
    <phoneticPr fontId="3" type="noConversion"/>
  </si>
  <si>
    <t>02-30</t>
    <phoneticPr fontId="3" type="noConversion"/>
  </si>
  <si>
    <t>02-31</t>
    <phoneticPr fontId="3" type="noConversion"/>
  </si>
  <si>
    <r>
      <t>항만</t>
    </r>
    <r>
      <rPr>
        <sz val="10"/>
        <rFont val="돋움"/>
        <family val="3"/>
        <charset val="129"/>
      </rPr>
      <t xml:space="preserve">
측정망
(서해)</t>
    </r>
    <phoneticPr fontId="3" type="noConversion"/>
  </si>
  <si>
    <t>03-02</t>
    <phoneticPr fontId="3" type="noConversion"/>
  </si>
  <si>
    <t>03-09</t>
    <phoneticPr fontId="3" type="noConversion"/>
  </si>
  <si>
    <t>03-14</t>
    <phoneticPr fontId="3" type="noConversion"/>
  </si>
  <si>
    <t>03-15</t>
    <phoneticPr fontId="3" type="noConversion"/>
  </si>
  <si>
    <t>동 해</t>
    <phoneticPr fontId="3" type="noConversion"/>
  </si>
  <si>
    <t>10-01</t>
    <phoneticPr fontId="3" type="noConversion"/>
  </si>
  <si>
    <t>동해중부</t>
    <phoneticPr fontId="3" type="noConversion"/>
  </si>
  <si>
    <t>10-02</t>
    <phoneticPr fontId="3" type="noConversion"/>
  </si>
  <si>
    <t>동해남부</t>
    <phoneticPr fontId="3" type="noConversion"/>
  </si>
  <si>
    <t>남 해</t>
    <phoneticPr fontId="3" type="noConversion"/>
  </si>
  <si>
    <t>20-01</t>
    <phoneticPr fontId="3" type="noConversion"/>
  </si>
  <si>
    <t>남해동부</t>
    <phoneticPr fontId="9" type="noConversion"/>
  </si>
  <si>
    <t>20-02</t>
    <phoneticPr fontId="3" type="noConversion"/>
  </si>
  <si>
    <t>남해서부</t>
    <phoneticPr fontId="9" type="noConversion"/>
  </si>
  <si>
    <t>30-01</t>
    <phoneticPr fontId="3" type="noConversion"/>
  </si>
  <si>
    <t>서해남부</t>
    <phoneticPr fontId="3" type="noConversion"/>
  </si>
  <si>
    <t>30-02</t>
    <phoneticPr fontId="3" type="noConversion"/>
  </si>
  <si>
    <t>서해중부</t>
    <phoneticPr fontId="3" type="noConversion"/>
  </si>
  <si>
    <t>02-08</t>
    <phoneticPr fontId="4" type="noConversion"/>
  </si>
  <si>
    <t>02-10</t>
    <phoneticPr fontId="4" type="noConversion"/>
  </si>
  <si>
    <t>02-12</t>
    <phoneticPr fontId="4" type="noConversion"/>
  </si>
  <si>
    <t>02-15</t>
    <phoneticPr fontId="4" type="noConversion"/>
  </si>
  <si>
    <t>02-18</t>
    <phoneticPr fontId="4" type="noConversion"/>
  </si>
  <si>
    <t>광 양 만</t>
    <phoneticPr fontId="3" type="noConversion"/>
  </si>
  <si>
    <t>남해</t>
    <phoneticPr fontId="3" type="noConversion"/>
  </si>
  <si>
    <t>02-19</t>
    <phoneticPr fontId="3" type="noConversion"/>
  </si>
  <si>
    <t>02-20</t>
    <phoneticPr fontId="4" type="noConversion"/>
  </si>
  <si>
    <t>02-25</t>
    <phoneticPr fontId="4" type="noConversion"/>
  </si>
  <si>
    <t>02-27</t>
    <phoneticPr fontId="4" type="noConversion"/>
  </si>
  <si>
    <t>02-29</t>
    <phoneticPr fontId="4" type="noConversion"/>
  </si>
  <si>
    <t>02-32</t>
    <phoneticPr fontId="4" type="noConversion"/>
  </si>
  <si>
    <t>02-34</t>
    <phoneticPr fontId="3" type="noConversion"/>
  </si>
  <si>
    <t>02-18</t>
    <phoneticPr fontId="3" type="noConversion"/>
  </si>
</sst>
</file>

<file path=xl/styles.xml><?xml version="1.0" encoding="utf-8"?>
<styleSheet xmlns="http://schemas.openxmlformats.org/spreadsheetml/2006/main">
  <numFmts count="18">
    <numFmt numFmtId="176" formatCode="0.0_ ;[Red]\-0.0\ "/>
    <numFmt numFmtId="177" formatCode="0.00_ ;[Red]\-0.00\ "/>
    <numFmt numFmtId="178" formatCode="0.000_ ;[Red]\-0.000\ "/>
    <numFmt numFmtId="179" formatCode="0.000"/>
    <numFmt numFmtId="180" formatCode="0.0000"/>
    <numFmt numFmtId="181" formatCode="0.00_ "/>
    <numFmt numFmtId="182" formatCode="0.000_ "/>
    <numFmt numFmtId="183" formatCode="0.000_);[Red]\(0.000\)"/>
    <numFmt numFmtId="184" formatCode="0.0_ "/>
    <numFmt numFmtId="185" formatCode="0.0_);[Red]\(0.0\)"/>
    <numFmt numFmtId="186" formatCode="0_);[Red]\(0\)"/>
    <numFmt numFmtId="187" formatCode="0.00_);[Red]\(0.00\)"/>
    <numFmt numFmtId="188" formatCode="0.0"/>
    <numFmt numFmtId="189" formatCode="mm&quot;월&quot;\ dd&quot;일&quot;"/>
    <numFmt numFmtId="190" formatCode="0.00000_ "/>
    <numFmt numFmtId="191" formatCode="m&quot;월&quot;\ d&quot;일&quot;"/>
    <numFmt numFmtId="192" formatCode="0_ "/>
    <numFmt numFmtId="193" formatCode="0_ ;[Red]\-0\ "/>
  </numFmts>
  <fonts count="17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2"/>
      <name val="바탕체"/>
      <family val="1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뼻뮝"/>
      <family val="1"/>
      <charset val="129"/>
    </font>
    <font>
      <sz val="8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b/>
      <vertAlign val="superscript"/>
      <sz val="10"/>
      <name val="돋움"/>
      <family val="3"/>
      <charset val="129"/>
    </font>
    <font>
      <sz val="9"/>
      <name val="돋움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1" fillId="0" borderId="0">
      <alignment horizontal="centerContinuous"/>
    </xf>
    <xf numFmtId="0" fontId="7" fillId="0" borderId="0"/>
    <xf numFmtId="0" fontId="1" fillId="0" borderId="0">
      <alignment horizontal="centerContinuous"/>
    </xf>
    <xf numFmtId="0" fontId="1" fillId="0" borderId="0">
      <alignment horizontal="centerContinuous"/>
    </xf>
    <xf numFmtId="0" fontId="8" fillId="0" borderId="0">
      <alignment vertical="center"/>
    </xf>
    <xf numFmtId="0" fontId="8" fillId="0" borderId="0"/>
    <xf numFmtId="0" fontId="1" fillId="0" borderId="0">
      <alignment horizontal="centerContinuous"/>
    </xf>
    <xf numFmtId="0" fontId="8" fillId="0" borderId="0"/>
    <xf numFmtId="0" fontId="1" fillId="0" borderId="0">
      <alignment horizontal="centerContinuous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0" fontId="1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>
      <alignment vertical="center"/>
    </xf>
    <xf numFmtId="0" fontId="8" fillId="0" borderId="0"/>
  </cellStyleXfs>
  <cellXfs count="456">
    <xf numFmtId="0" fontId="0" fillId="0" borderId="0" xfId="0">
      <alignment vertical="center"/>
    </xf>
    <xf numFmtId="178" fontId="6" fillId="0" borderId="3" xfId="1" applyNumberFormat="1" applyFont="1" applyFill="1" applyBorder="1" applyAlignment="1">
      <alignment horizontal="center"/>
    </xf>
    <xf numFmtId="178" fontId="7" fillId="0" borderId="9" xfId="1" applyNumberFormat="1" applyFont="1" applyFill="1" applyBorder="1" applyAlignment="1">
      <alignment horizontal="center"/>
    </xf>
    <xf numFmtId="178" fontId="7" fillId="0" borderId="15" xfId="1" applyNumberFormat="1" applyFont="1" applyFill="1" applyBorder="1" applyAlignment="1">
      <alignment horizontal="center"/>
    </xf>
    <xf numFmtId="190" fontId="7" fillId="0" borderId="0" xfId="1" applyNumberFormat="1" applyFont="1" applyFill="1" applyAlignment="1">
      <alignment horizontal="center"/>
    </xf>
    <xf numFmtId="178" fontId="6" fillId="0" borderId="3" xfId="19" applyNumberFormat="1" applyFont="1" applyFill="1" applyBorder="1" applyAlignment="1">
      <alignment horizontal="center"/>
    </xf>
    <xf numFmtId="178" fontId="7" fillId="0" borderId="9" xfId="19" applyNumberFormat="1" applyFont="1" applyFill="1" applyBorder="1" applyAlignment="1">
      <alignment horizontal="center"/>
    </xf>
    <xf numFmtId="178" fontId="7" fillId="0" borderId="15" xfId="19" applyNumberFormat="1" applyFont="1" applyFill="1" applyBorder="1" applyAlignment="1">
      <alignment horizontal="center"/>
    </xf>
    <xf numFmtId="187" fontId="7" fillId="0" borderId="8" xfId="19" applyNumberFormat="1" applyFont="1" applyFill="1" applyBorder="1" applyAlignment="1">
      <alignment vertical="center"/>
    </xf>
    <xf numFmtId="187" fontId="7" fillId="0" borderId="0" xfId="19" applyNumberFormat="1" applyFont="1" applyFill="1" applyBorder="1" applyAlignment="1">
      <alignment vertical="center"/>
    </xf>
    <xf numFmtId="185" fontId="7" fillId="0" borderId="0" xfId="19" applyNumberFormat="1" applyFont="1" applyFill="1" applyBorder="1" applyAlignment="1">
      <alignment vertical="center"/>
    </xf>
    <xf numFmtId="185" fontId="7" fillId="0" borderId="35" xfId="19" applyNumberFormat="1" applyFont="1" applyFill="1" applyBorder="1" applyAlignment="1">
      <alignment vertical="center"/>
    </xf>
    <xf numFmtId="187" fontId="7" fillId="0" borderId="35" xfId="19" applyNumberFormat="1" applyFont="1" applyFill="1" applyBorder="1" applyAlignment="1">
      <alignment vertical="center"/>
    </xf>
    <xf numFmtId="177" fontId="7" fillId="0" borderId="0" xfId="19" applyNumberFormat="1" applyFont="1" applyFill="1" applyAlignment="1">
      <alignment vertical="center"/>
    </xf>
    <xf numFmtId="182" fontId="7" fillId="0" borderId="0" xfId="19" applyNumberFormat="1" applyFont="1" applyFill="1" applyAlignment="1">
      <alignment vertical="center"/>
    </xf>
    <xf numFmtId="177" fontId="7" fillId="0" borderId="0" xfId="19" applyNumberFormat="1" applyFont="1" applyFill="1" applyAlignment="1">
      <alignment horizontal="right" vertical="center"/>
    </xf>
    <xf numFmtId="193" fontId="7" fillId="0" borderId="0" xfId="19" applyNumberFormat="1" applyFont="1" applyFill="1" applyAlignment="1">
      <alignment horizontal="right" vertical="center"/>
    </xf>
    <xf numFmtId="193" fontId="7" fillId="0" borderId="0" xfId="19" applyNumberFormat="1" applyFont="1" applyFill="1" applyAlignment="1">
      <alignment vertical="center"/>
    </xf>
    <xf numFmtId="187" fontId="7" fillId="0" borderId="0" xfId="19" applyNumberFormat="1" applyFont="1" applyFill="1" applyBorder="1" applyAlignment="1">
      <alignment horizontal="center" vertical="center"/>
    </xf>
    <xf numFmtId="177" fontId="7" fillId="0" borderId="0" xfId="4" applyNumberFormat="1" applyFont="1" applyFill="1" applyBorder="1" applyAlignment="1">
      <alignment horizontal="center" vertical="center"/>
    </xf>
    <xf numFmtId="178" fontId="7" fillId="0" borderId="0" xfId="4" applyNumberFormat="1" applyFont="1" applyFill="1" applyBorder="1" applyAlignment="1">
      <alignment horizontal="center" vertical="center"/>
    </xf>
    <xf numFmtId="185" fontId="7" fillId="0" borderId="0" xfId="19" applyNumberFormat="1" applyFont="1" applyFill="1" applyBorder="1" applyAlignment="1">
      <alignment horizontal="center" vertical="center"/>
    </xf>
    <xf numFmtId="188" fontId="7" fillId="0" borderId="0" xfId="19" applyNumberFormat="1" applyFont="1" applyFill="1" applyBorder="1" applyAlignment="1">
      <alignment horizontal="center" vertical="center"/>
    </xf>
    <xf numFmtId="0" fontId="7" fillId="0" borderId="0" xfId="19" applyFont="1" applyFill="1" applyBorder="1" applyAlignment="1">
      <alignment horizontal="center" vertical="center"/>
    </xf>
    <xf numFmtId="187" fontId="7" fillId="0" borderId="0" xfId="5" applyNumberFormat="1" applyFont="1" applyFill="1" applyBorder="1" applyAlignment="1">
      <alignment horizontal="center" vertical="center"/>
    </xf>
    <xf numFmtId="184" fontId="7" fillId="0" borderId="0" xfId="19" applyNumberFormat="1" applyFont="1" applyFill="1" applyBorder="1" applyAlignment="1">
      <alignment horizontal="center" vertical="center"/>
    </xf>
    <xf numFmtId="176" fontId="7" fillId="0" borderId="0" xfId="4" applyNumberFormat="1" applyFont="1" applyFill="1" applyBorder="1" applyAlignment="1">
      <alignment horizontal="center" vertical="center"/>
    </xf>
    <xf numFmtId="184" fontId="7" fillId="0" borderId="0" xfId="4" applyNumberFormat="1" applyFont="1" applyFill="1" applyBorder="1" applyAlignment="1">
      <alignment horizontal="center" vertical="center"/>
    </xf>
    <xf numFmtId="177" fontId="7" fillId="0" borderId="43" xfId="4" applyNumberFormat="1" applyFont="1" applyFill="1" applyBorder="1" applyAlignment="1">
      <alignment horizontal="center" vertical="center"/>
    </xf>
    <xf numFmtId="178" fontId="7" fillId="0" borderId="43" xfId="4" applyNumberFormat="1" applyFont="1" applyFill="1" applyBorder="1" applyAlignment="1">
      <alignment horizontal="center" vertical="center"/>
    </xf>
    <xf numFmtId="184" fontId="7" fillId="0" borderId="43" xfId="4" applyNumberFormat="1" applyFont="1" applyFill="1" applyBorder="1" applyAlignment="1">
      <alignment horizontal="center" vertical="center"/>
    </xf>
    <xf numFmtId="178" fontId="6" fillId="0" borderId="3" xfId="19" applyNumberFormat="1" applyFont="1" applyFill="1" applyBorder="1" applyAlignment="1">
      <alignment horizontal="center" vertical="center"/>
    </xf>
    <xf numFmtId="178" fontId="7" fillId="0" borderId="9" xfId="19" applyNumberFormat="1" applyFont="1" applyFill="1" applyBorder="1" applyAlignment="1">
      <alignment horizontal="center" vertical="center"/>
    </xf>
    <xf numFmtId="178" fontId="7" fillId="0" borderId="15" xfId="19" applyNumberFormat="1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0" fontId="7" fillId="0" borderId="3" xfId="19" quotePrefix="1" applyFont="1" applyFill="1" applyBorder="1" applyAlignment="1">
      <alignment horizontal="center" vertical="center"/>
    </xf>
    <xf numFmtId="0" fontId="7" fillId="0" borderId="3" xfId="19" applyFont="1" applyFill="1" applyBorder="1" applyAlignment="1">
      <alignment horizontal="center" vertical="center"/>
    </xf>
    <xf numFmtId="0" fontId="7" fillId="0" borderId="9" xfId="19" applyFont="1" applyFill="1" applyBorder="1" applyAlignment="1">
      <alignment horizontal="center" vertical="center"/>
    </xf>
    <xf numFmtId="0" fontId="7" fillId="0" borderId="24" xfId="19" applyFont="1" applyFill="1" applyBorder="1" applyAlignment="1">
      <alignment horizontal="center" vertical="center"/>
    </xf>
    <xf numFmtId="0" fontId="7" fillId="0" borderId="9" xfId="1" quotePrefix="1" applyFont="1" applyFill="1" applyBorder="1" applyAlignment="1">
      <alignment horizontal="centerContinuous"/>
    </xf>
    <xf numFmtId="0" fontId="7" fillId="0" borderId="36" xfId="1" applyFont="1" applyFill="1" applyBorder="1" applyAlignment="1">
      <alignment horizontal="centerContinuous"/>
    </xf>
    <xf numFmtId="185" fontId="7" fillId="0" borderId="8" xfId="19" applyNumberFormat="1" applyFont="1" applyFill="1" applyBorder="1" applyAlignment="1">
      <alignment vertical="center"/>
    </xf>
    <xf numFmtId="183" fontId="7" fillId="0" borderId="8" xfId="19" applyNumberFormat="1" applyFont="1" applyFill="1" applyBorder="1" applyAlignment="1">
      <alignment vertical="center"/>
    </xf>
    <xf numFmtId="183" fontId="7" fillId="0" borderId="0" xfId="19" applyNumberFormat="1" applyFont="1" applyFill="1" applyBorder="1" applyAlignment="1">
      <alignment vertical="center"/>
    </xf>
    <xf numFmtId="182" fontId="7" fillId="0" borderId="0" xfId="19" applyNumberFormat="1" applyFont="1" applyFill="1" applyBorder="1" applyAlignment="1">
      <alignment vertical="center"/>
    </xf>
    <xf numFmtId="0" fontId="7" fillId="0" borderId="0" xfId="19" applyFont="1" applyFill="1" applyBorder="1" applyAlignment="1">
      <alignment vertical="center"/>
    </xf>
    <xf numFmtId="183" fontId="7" fillId="0" borderId="35" xfId="19" applyNumberFormat="1" applyFont="1" applyFill="1" applyBorder="1" applyAlignment="1">
      <alignment vertical="center"/>
    </xf>
    <xf numFmtId="184" fontId="7" fillId="0" borderId="42" xfId="19" applyNumberFormat="1" applyFont="1" applyFill="1" applyBorder="1" applyAlignment="1">
      <alignment horizontal="center" vertical="center"/>
    </xf>
    <xf numFmtId="192" fontId="7" fillId="0" borderId="42" xfId="19" applyNumberFormat="1" applyFont="1" applyFill="1" applyBorder="1" applyAlignment="1">
      <alignment horizontal="center"/>
    </xf>
    <xf numFmtId="184" fontId="7" fillId="0" borderId="36" xfId="19" applyNumberFormat="1" applyFont="1" applyFill="1" applyBorder="1" applyAlignment="1">
      <alignment horizontal="center"/>
    </xf>
    <xf numFmtId="184" fontId="7" fillId="0" borderId="36" xfId="19" applyNumberFormat="1" applyFont="1" applyFill="1" applyBorder="1" applyAlignment="1">
      <alignment horizontal="center" vertical="center"/>
    </xf>
    <xf numFmtId="178" fontId="7" fillId="0" borderId="0" xfId="19" applyNumberFormat="1" applyFont="1" applyFill="1" applyAlignment="1">
      <alignment vertical="center"/>
    </xf>
    <xf numFmtId="181" fontId="7" fillId="0" borderId="0" xfId="19" applyNumberFormat="1" applyFont="1" applyFill="1" applyAlignment="1">
      <alignment vertical="center"/>
    </xf>
    <xf numFmtId="181" fontId="7" fillId="0" borderId="0" xfId="19" applyNumberFormat="1" applyFont="1" applyFill="1" applyBorder="1" applyAlignment="1">
      <alignment horizontal="center" vertical="center"/>
    </xf>
    <xf numFmtId="182" fontId="7" fillId="0" borderId="0" xfId="19" applyNumberFormat="1" applyFont="1" applyFill="1" applyAlignment="1">
      <alignment horizontal="center" vertical="center"/>
    </xf>
    <xf numFmtId="184" fontId="7" fillId="0" borderId="0" xfId="19" applyNumberFormat="1" applyFont="1" applyFill="1" applyAlignment="1">
      <alignment horizontal="center" vertical="center"/>
    </xf>
    <xf numFmtId="0" fontId="7" fillId="0" borderId="0" xfId="19" applyFont="1" applyFill="1" applyAlignment="1">
      <alignment vertical="center"/>
    </xf>
    <xf numFmtId="181" fontId="12" fillId="0" borderId="0" xfId="18" applyNumberFormat="1" applyFont="1" applyFill="1">
      <alignment vertical="center"/>
    </xf>
    <xf numFmtId="2" fontId="12" fillId="0" borderId="0" xfId="6" applyNumberFormat="1" applyFont="1" applyFill="1" applyBorder="1" applyAlignment="1">
      <alignment horizontal="center"/>
    </xf>
    <xf numFmtId="179" fontId="12" fillId="0" borderId="0" xfId="6" applyNumberFormat="1" applyFont="1" applyFill="1" applyBorder="1" applyAlignment="1">
      <alignment horizontal="center"/>
    </xf>
    <xf numFmtId="182" fontId="12" fillId="0" borderId="0" xfId="6" applyNumberFormat="1" applyFont="1" applyFill="1" applyBorder="1" applyAlignment="1">
      <alignment horizontal="center"/>
    </xf>
    <xf numFmtId="188" fontId="12" fillId="0" borderId="0" xfId="6" applyNumberFormat="1" applyFont="1" applyFill="1" applyBorder="1" applyAlignment="1">
      <alignment horizontal="center"/>
    </xf>
    <xf numFmtId="192" fontId="12" fillId="0" borderId="0" xfId="6" applyNumberFormat="1" applyFont="1" applyFill="1" applyBorder="1" applyAlignment="1">
      <alignment horizontal="center"/>
    </xf>
    <xf numFmtId="0" fontId="7" fillId="0" borderId="9" xfId="19" quotePrefix="1" applyFont="1" applyFill="1" applyBorder="1" applyAlignment="1">
      <alignment horizontal="centerContinuous"/>
    </xf>
    <xf numFmtId="0" fontId="7" fillId="0" borderId="36" xfId="19" applyFont="1" applyFill="1" applyBorder="1" applyAlignment="1">
      <alignment horizontal="centerContinuous"/>
    </xf>
    <xf numFmtId="1" fontId="7" fillId="0" borderId="6" xfId="1" applyNumberFormat="1" applyFont="1" applyFill="1" applyBorder="1" applyAlignment="1">
      <alignment horizontal="center" vertical="center"/>
    </xf>
    <xf numFmtId="1" fontId="7" fillId="0" borderId="3" xfId="1" applyNumberFormat="1" applyFont="1" applyFill="1" applyBorder="1" applyAlignment="1">
      <alignment horizontal="center" vertical="center"/>
    </xf>
    <xf numFmtId="1" fontId="7" fillId="0" borderId="25" xfId="1" applyNumberFormat="1" applyFont="1" applyFill="1" applyBorder="1" applyAlignment="1">
      <alignment horizontal="center" vertical="center"/>
    </xf>
    <xf numFmtId="1" fontId="7" fillId="0" borderId="9" xfId="1" applyNumberFormat="1" applyFont="1" applyFill="1" applyBorder="1" applyAlignment="1">
      <alignment horizontal="center" vertical="center"/>
    </xf>
    <xf numFmtId="0" fontId="7" fillId="0" borderId="3" xfId="1" quotePrefix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91" fontId="7" fillId="0" borderId="3" xfId="1" quotePrefix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1" fontId="7" fillId="0" borderId="12" xfId="1" applyNumberFormat="1" applyFont="1" applyFill="1" applyBorder="1" applyAlignment="1">
      <alignment horizontal="center" vertical="center"/>
    </xf>
    <xf numFmtId="1" fontId="7" fillId="0" borderId="24" xfId="1" applyNumberFormat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24" xfId="1" applyFont="1" applyFill="1" applyBorder="1" applyAlignment="1">
      <alignment horizontal="center" vertical="center"/>
    </xf>
    <xf numFmtId="186" fontId="7" fillId="0" borderId="6" xfId="1" applyNumberFormat="1" applyFont="1" applyFill="1" applyBorder="1" applyAlignment="1">
      <alignment horizontal="center" vertical="center"/>
    </xf>
    <xf numFmtId="1" fontId="7" fillId="0" borderId="21" xfId="1" applyNumberFormat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/>
    </xf>
    <xf numFmtId="177" fontId="5" fillId="0" borderId="6" xfId="1" applyNumberFormat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/>
    </xf>
    <xf numFmtId="1" fontId="7" fillId="0" borderId="6" xfId="19" applyNumberFormat="1" applyFont="1" applyFill="1" applyBorder="1" applyAlignment="1">
      <alignment horizontal="center" vertical="center"/>
    </xf>
    <xf numFmtId="1" fontId="7" fillId="0" borderId="3" xfId="19" applyNumberFormat="1" applyFont="1" applyFill="1" applyBorder="1" applyAlignment="1">
      <alignment horizontal="center" vertical="center"/>
    </xf>
    <xf numFmtId="1" fontId="7" fillId="0" borderId="25" xfId="19" applyNumberFormat="1" applyFont="1" applyFill="1" applyBorder="1" applyAlignment="1">
      <alignment horizontal="center" vertical="center"/>
    </xf>
    <xf numFmtId="1" fontId="7" fillId="0" borderId="9" xfId="19" applyNumberFormat="1" applyFont="1" applyFill="1" applyBorder="1" applyAlignment="1">
      <alignment horizontal="center" vertical="center"/>
    </xf>
    <xf numFmtId="0" fontId="7" fillId="0" borderId="3" xfId="19" quotePrefix="1" applyFont="1" applyFill="1" applyBorder="1" applyAlignment="1">
      <alignment horizontal="center" vertical="center"/>
    </xf>
    <xf numFmtId="0" fontId="7" fillId="0" borderId="3" xfId="19" applyFont="1" applyFill="1" applyBorder="1" applyAlignment="1">
      <alignment horizontal="center" vertical="center"/>
    </xf>
    <xf numFmtId="191" fontId="7" fillId="0" borderId="3" xfId="19" quotePrefix="1" applyNumberFormat="1" applyFont="1" applyFill="1" applyBorder="1" applyAlignment="1">
      <alignment horizontal="center" vertical="center"/>
    </xf>
    <xf numFmtId="0" fontId="7" fillId="0" borderId="7" xfId="19" applyFont="1" applyFill="1" applyBorder="1" applyAlignment="1">
      <alignment horizontal="center" vertical="center"/>
    </xf>
    <xf numFmtId="1" fontId="7" fillId="0" borderId="12" xfId="19" applyNumberFormat="1" applyFont="1" applyFill="1" applyBorder="1" applyAlignment="1">
      <alignment horizontal="center" vertical="center"/>
    </xf>
    <xf numFmtId="1" fontId="7" fillId="0" borderId="24" xfId="19" applyNumberFormat="1" applyFont="1" applyFill="1" applyBorder="1" applyAlignment="1">
      <alignment horizontal="center" vertical="center"/>
    </xf>
    <xf numFmtId="0" fontId="7" fillId="0" borderId="9" xfId="19" applyFont="1" applyFill="1" applyBorder="1" applyAlignment="1">
      <alignment horizontal="center" vertical="center"/>
    </xf>
    <xf numFmtId="0" fontId="7" fillId="0" borderId="24" xfId="19" applyFont="1" applyFill="1" applyBorder="1" applyAlignment="1">
      <alignment horizontal="center" vertical="center"/>
    </xf>
    <xf numFmtId="186" fontId="7" fillId="0" borderId="6" xfId="19" applyNumberFormat="1" applyFont="1" applyFill="1" applyBorder="1" applyAlignment="1">
      <alignment horizontal="center" vertical="center"/>
    </xf>
    <xf numFmtId="1" fontId="7" fillId="0" borderId="21" xfId="19" applyNumberFormat="1" applyFont="1" applyFill="1" applyBorder="1" applyAlignment="1">
      <alignment horizontal="center" vertical="center"/>
    </xf>
    <xf numFmtId="178" fontId="5" fillId="0" borderId="6" xfId="19" applyNumberFormat="1" applyFont="1" applyFill="1" applyBorder="1" applyAlignment="1">
      <alignment horizontal="center"/>
    </xf>
    <xf numFmtId="177" fontId="5" fillId="0" borderId="6" xfId="19" applyNumberFormat="1" applyFont="1" applyFill="1" applyBorder="1" applyAlignment="1">
      <alignment horizontal="center"/>
    </xf>
    <xf numFmtId="0" fontId="5" fillId="0" borderId="6" xfId="19" applyFont="1" applyFill="1" applyBorder="1" applyAlignment="1">
      <alignment horizontal="center"/>
    </xf>
    <xf numFmtId="0" fontId="7" fillId="0" borderId="25" xfId="19" applyFont="1" applyFill="1" applyBorder="1" applyAlignment="1">
      <alignment horizontal="center" vertical="center"/>
    </xf>
    <xf numFmtId="0" fontId="7" fillId="0" borderId="12" xfId="19" applyFont="1" applyFill="1" applyBorder="1" applyAlignment="1">
      <alignment horizontal="center" vertical="center"/>
    </xf>
    <xf numFmtId="178" fontId="5" fillId="0" borderId="6" xfId="19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/>
    </xf>
    <xf numFmtId="177" fontId="6" fillId="0" borderId="7" xfId="1" applyNumberFormat="1" applyFont="1" applyFill="1" applyBorder="1" applyAlignment="1">
      <alignment horizontal="center"/>
    </xf>
    <xf numFmtId="178" fontId="6" fillId="0" borderId="7" xfId="1" applyNumberFormat="1" applyFont="1" applyFill="1" applyBorder="1" applyAlignment="1">
      <alignment horizontal="center"/>
    </xf>
    <xf numFmtId="176" fontId="6" fillId="0" borderId="7" xfId="1" applyNumberFormat="1" applyFont="1" applyFill="1" applyBorder="1" applyAlignment="1">
      <alignment horizontal="center"/>
    </xf>
    <xf numFmtId="176" fontId="6" fillId="0" borderId="6" xfId="1" applyNumberFormat="1" applyFont="1" applyFill="1" applyBorder="1" applyAlignment="1">
      <alignment horizontal="center"/>
    </xf>
    <xf numFmtId="0" fontId="1" fillId="0" borderId="8" xfId="1" applyFont="1" applyFill="1" applyBorder="1" applyAlignment="1">
      <alignment horizontal="center"/>
    </xf>
    <xf numFmtId="178" fontId="6" fillId="0" borderId="8" xfId="1" applyNumberFormat="1" applyFont="1" applyFill="1" applyBorder="1" applyAlignment="1">
      <alignment horizontal="center"/>
    </xf>
    <xf numFmtId="177" fontId="6" fillId="0" borderId="3" xfId="1" applyNumberFormat="1" applyFont="1" applyFill="1" applyBorder="1" applyAlignment="1">
      <alignment horizontal="center"/>
    </xf>
    <xf numFmtId="179" fontId="6" fillId="0" borderId="0" xfId="2" applyNumberFormat="1" applyFont="1" applyFill="1" applyBorder="1" applyAlignment="1">
      <alignment horizontal="center"/>
    </xf>
    <xf numFmtId="180" fontId="6" fillId="0" borderId="0" xfId="2" applyNumberFormat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center" vertical="center"/>
    </xf>
    <xf numFmtId="176" fontId="7" fillId="0" borderId="11" xfId="1" quotePrefix="1" applyNumberFormat="1" applyFont="1" applyFill="1" applyBorder="1" applyAlignment="1">
      <alignment horizontal="center"/>
    </xf>
    <xf numFmtId="0" fontId="1" fillId="0" borderId="12" xfId="1" applyFont="1" applyFill="1" applyBorder="1" applyAlignment="1">
      <alignment horizontal="center"/>
    </xf>
    <xf numFmtId="177" fontId="7" fillId="0" borderId="13" xfId="1" applyNumberFormat="1" applyFont="1" applyFill="1" applyBorder="1" applyAlignment="1">
      <alignment horizontal="center"/>
    </xf>
    <xf numFmtId="177" fontId="1" fillId="0" borderId="12" xfId="1" applyNumberFormat="1" applyFont="1" applyFill="1" applyBorder="1" applyAlignment="1">
      <alignment horizontal="center"/>
    </xf>
    <xf numFmtId="177" fontId="7" fillId="0" borderId="0" xfId="1" applyNumberFormat="1" applyFont="1" applyFill="1" applyBorder="1" applyAlignment="1">
      <alignment horizontal="center"/>
    </xf>
    <xf numFmtId="177" fontId="7" fillId="0" borderId="13" xfId="1" quotePrefix="1" applyNumberFormat="1" applyFont="1" applyFill="1" applyBorder="1" applyAlignment="1">
      <alignment horizontal="center"/>
    </xf>
    <xf numFmtId="178" fontId="7" fillId="0" borderId="13" xfId="1" quotePrefix="1" applyNumberFormat="1" applyFont="1" applyFill="1" applyBorder="1" applyAlignment="1">
      <alignment horizontal="center"/>
    </xf>
    <xf numFmtId="178" fontId="1" fillId="0" borderId="12" xfId="1" applyNumberFormat="1" applyFont="1" applyFill="1" applyBorder="1" applyAlignment="1">
      <alignment horizontal="center"/>
    </xf>
    <xf numFmtId="176" fontId="7" fillId="0" borderId="13" xfId="1" quotePrefix="1" applyNumberFormat="1" applyFont="1" applyFill="1" applyBorder="1" applyAlignment="1">
      <alignment horizontal="center"/>
    </xf>
    <xf numFmtId="176" fontId="7" fillId="0" borderId="12" xfId="1" quotePrefix="1" applyNumberFormat="1" applyFont="1" applyFill="1" applyBorder="1" applyAlignment="1">
      <alignment horizontal="center"/>
    </xf>
    <xf numFmtId="0" fontId="1" fillId="0" borderId="14" xfId="1" applyFont="1" applyFill="1" applyBorder="1" applyAlignment="1">
      <alignment horizontal="center"/>
    </xf>
    <xf numFmtId="178" fontId="7" fillId="0" borderId="0" xfId="1" quotePrefix="1" applyNumberFormat="1" applyFont="1" applyFill="1" applyBorder="1" applyAlignment="1">
      <alignment horizontal="center"/>
    </xf>
    <xf numFmtId="177" fontId="7" fillId="0" borderId="9" xfId="1" applyNumberFormat="1" applyFont="1" applyFill="1" applyBorder="1" applyAlignment="1">
      <alignment horizontal="center"/>
    </xf>
    <xf numFmtId="0" fontId="7" fillId="0" borderId="14" xfId="1" quotePrefix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" fontId="7" fillId="0" borderId="15" xfId="1" applyNumberFormat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7" xfId="1" applyFont="1" applyFill="1" applyBorder="1" applyAlignment="1">
      <alignment horizontal="center" vertical="center"/>
    </xf>
    <xf numFmtId="176" fontId="7" fillId="0" borderId="18" xfId="1" applyNumberFormat="1" applyFont="1" applyFill="1" applyBorder="1" applyAlignment="1">
      <alignment horizontal="right"/>
    </xf>
    <xf numFmtId="176" fontId="7" fillId="0" borderId="15" xfId="1" applyNumberFormat="1" applyFont="1" applyFill="1" applyBorder="1" applyAlignment="1">
      <alignment horizontal="right"/>
    </xf>
    <xf numFmtId="177" fontId="7" fillId="0" borderId="15" xfId="1" applyNumberFormat="1" applyFont="1" applyFill="1" applyBorder="1" applyAlignment="1">
      <alignment horizontal="right"/>
    </xf>
    <xf numFmtId="178" fontId="7" fillId="0" borderId="18" xfId="1" applyNumberFormat="1" applyFont="1" applyFill="1" applyBorder="1" applyAlignment="1">
      <alignment horizontal="center"/>
    </xf>
    <xf numFmtId="178" fontId="7" fillId="0" borderId="19" xfId="1" applyNumberFormat="1" applyFont="1" applyFill="1" applyBorder="1" applyAlignment="1">
      <alignment horizontal="center"/>
    </xf>
    <xf numFmtId="176" fontId="7" fillId="0" borderId="15" xfId="1" applyNumberFormat="1" applyFont="1" applyFill="1" applyBorder="1" applyAlignment="1">
      <alignment horizontal="center"/>
    </xf>
    <xf numFmtId="177" fontId="7" fillId="0" borderId="15" xfId="1" applyNumberFormat="1" applyFont="1" applyFill="1" applyBorder="1" applyAlignment="1">
      <alignment horizontal="center"/>
    </xf>
    <xf numFmtId="178" fontId="7" fillId="0" borderId="20" xfId="1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180" fontId="7" fillId="0" borderId="0" xfId="2" applyNumberFormat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 vertical="center"/>
    </xf>
    <xf numFmtId="0" fontId="7" fillId="0" borderId="22" xfId="1" quotePrefix="1" applyFont="1" applyFill="1" applyBorder="1" applyAlignment="1">
      <alignment horizontal="center" vertical="center"/>
    </xf>
    <xf numFmtId="0" fontId="7" fillId="0" borderId="23" xfId="1" applyFont="1" applyFill="1" applyBorder="1" applyAlignment="1">
      <alignment horizontal="center" vertical="center"/>
    </xf>
    <xf numFmtId="181" fontId="7" fillId="0" borderId="8" xfId="1" applyNumberFormat="1" applyFont="1" applyFill="1" applyBorder="1" applyAlignment="1">
      <alignment horizontal="center" vertical="center"/>
    </xf>
    <xf numFmtId="2" fontId="7" fillId="0" borderId="8" xfId="1" applyNumberFormat="1" applyFont="1" applyFill="1" applyBorder="1" applyAlignment="1">
      <alignment horizontal="center" vertical="center"/>
    </xf>
    <xf numFmtId="182" fontId="7" fillId="0" borderId="8" xfId="1" applyNumberFormat="1" applyFont="1" applyFill="1" applyBorder="1" applyAlignment="1">
      <alignment horizontal="center" vertical="center"/>
    </xf>
    <xf numFmtId="183" fontId="7" fillId="0" borderId="8" xfId="1" applyNumberFormat="1" applyFont="1" applyFill="1" applyBorder="1" applyAlignment="1">
      <alignment horizontal="center" vertical="center"/>
    </xf>
    <xf numFmtId="184" fontId="7" fillId="0" borderId="8" xfId="1" applyNumberFormat="1" applyFont="1" applyFill="1" applyBorder="1" applyAlignment="1">
      <alignment horizontal="center" vertical="center"/>
    </xf>
    <xf numFmtId="185" fontId="7" fillId="0" borderId="0" xfId="1" applyNumberFormat="1" applyFont="1" applyFill="1" applyAlignment="1">
      <alignment horizontal="center" vertical="center"/>
    </xf>
    <xf numFmtId="185" fontId="7" fillId="0" borderId="8" xfId="1" applyNumberFormat="1" applyFont="1" applyFill="1" applyBorder="1" applyAlignment="1">
      <alignment horizontal="center" vertical="center"/>
    </xf>
    <xf numFmtId="186" fontId="15" fillId="0" borderId="8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181" fontId="7" fillId="0" borderId="0" xfId="1" applyNumberFormat="1" applyFont="1" applyFill="1" applyBorder="1" applyAlignment="1">
      <alignment horizontal="center" vertical="center"/>
    </xf>
    <xf numFmtId="2" fontId="7" fillId="0" borderId="0" xfId="1" applyNumberFormat="1" applyFont="1" applyFill="1" applyBorder="1" applyAlignment="1">
      <alignment horizontal="center" vertical="center"/>
    </xf>
    <xf numFmtId="182" fontId="7" fillId="0" borderId="0" xfId="1" applyNumberFormat="1" applyFont="1" applyFill="1" applyBorder="1" applyAlignment="1">
      <alignment horizontal="center" vertical="center"/>
    </xf>
    <xf numFmtId="183" fontId="7" fillId="0" borderId="0" xfId="1" applyNumberFormat="1" applyFont="1" applyFill="1" applyBorder="1" applyAlignment="1">
      <alignment horizontal="center" vertical="center"/>
    </xf>
    <xf numFmtId="184" fontId="7" fillId="0" borderId="0" xfId="1" applyNumberFormat="1" applyFont="1" applyFill="1" applyBorder="1" applyAlignment="1">
      <alignment horizontal="center" vertical="center"/>
    </xf>
    <xf numFmtId="185" fontId="7" fillId="0" borderId="0" xfId="1" applyNumberFormat="1" applyFont="1" applyFill="1" applyBorder="1" applyAlignment="1">
      <alignment horizontal="center" vertical="center"/>
    </xf>
    <xf numFmtId="186" fontId="15" fillId="0" borderId="0" xfId="1" applyNumberFormat="1" applyFont="1" applyFill="1" applyBorder="1" applyAlignment="1">
      <alignment horizontal="center" vertical="center"/>
    </xf>
    <xf numFmtId="0" fontId="1" fillId="0" borderId="25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26" xfId="1" applyFont="1" applyFill="1" applyBorder="1" applyAlignment="1">
      <alignment horizontal="center" vertical="center"/>
    </xf>
    <xf numFmtId="0" fontId="7" fillId="0" borderId="27" xfId="1" applyFont="1" applyFill="1" applyBorder="1" applyAlignment="1">
      <alignment horizontal="center" vertical="center"/>
    </xf>
    <xf numFmtId="0" fontId="7" fillId="0" borderId="28" xfId="1" applyFont="1" applyFill="1" applyBorder="1" applyAlignment="1">
      <alignment horizontal="center" vertical="center"/>
    </xf>
    <xf numFmtId="0" fontId="7" fillId="0" borderId="29" xfId="1" applyFont="1" applyFill="1" applyBorder="1" applyAlignment="1">
      <alignment horizontal="center" vertical="center"/>
    </xf>
    <xf numFmtId="186" fontId="1" fillId="0" borderId="25" xfId="1" applyNumberFormat="1" applyFont="1" applyFill="1" applyBorder="1" applyAlignment="1">
      <alignment horizontal="center" vertical="center"/>
    </xf>
    <xf numFmtId="186" fontId="1" fillId="0" borderId="12" xfId="1" applyNumberFormat="1" applyFont="1" applyFill="1" applyBorder="1" applyAlignment="1">
      <alignment horizontal="center" vertical="center"/>
    </xf>
    <xf numFmtId="177" fontId="7" fillId="0" borderId="0" xfId="1" applyNumberFormat="1" applyFont="1" applyFill="1" applyAlignment="1">
      <alignment horizontal="center" vertical="center"/>
    </xf>
    <xf numFmtId="181" fontId="7" fillId="0" borderId="0" xfId="1" applyNumberFormat="1" applyFont="1" applyFill="1" applyAlignment="1">
      <alignment horizontal="center" vertical="center"/>
    </xf>
    <xf numFmtId="182" fontId="7" fillId="0" borderId="0" xfId="1" applyNumberFormat="1" applyFont="1" applyFill="1" applyAlignment="1">
      <alignment horizontal="center" vertical="center"/>
    </xf>
    <xf numFmtId="186" fontId="7" fillId="0" borderId="0" xfId="1" applyNumberFormat="1" applyFont="1" applyFill="1" applyAlignment="1">
      <alignment horizontal="center" vertical="center"/>
    </xf>
    <xf numFmtId="0" fontId="7" fillId="0" borderId="9" xfId="1" quotePrefix="1" applyFont="1" applyFill="1" applyBorder="1" applyAlignment="1">
      <alignment horizontal="center" vertical="center"/>
    </xf>
    <xf numFmtId="181" fontId="7" fillId="0" borderId="0" xfId="3" applyNumberFormat="1" applyFont="1" applyFill="1" applyBorder="1" applyAlignment="1">
      <alignment horizontal="center" vertical="center"/>
    </xf>
    <xf numFmtId="0" fontId="7" fillId="0" borderId="24" xfId="1" quotePrefix="1" applyFont="1" applyFill="1" applyBorder="1" applyAlignment="1">
      <alignment horizontal="center" vertical="center"/>
    </xf>
    <xf numFmtId="187" fontId="7" fillId="0" borderId="0" xfId="1" applyNumberFormat="1" applyFont="1" applyFill="1" applyBorder="1" applyAlignment="1">
      <alignment horizontal="center" vertical="center"/>
    </xf>
    <xf numFmtId="185" fontId="7" fillId="0" borderId="0" xfId="4" applyNumberFormat="1" applyFont="1" applyFill="1" applyBorder="1" applyAlignment="1">
      <alignment horizontal="center" vertical="center"/>
    </xf>
    <xf numFmtId="186" fontId="7" fillId="0" borderId="0" xfId="1" applyNumberFormat="1" applyFont="1" applyFill="1" applyBorder="1" applyAlignment="1">
      <alignment horizontal="center"/>
    </xf>
    <xf numFmtId="184" fontId="7" fillId="0" borderId="0" xfId="1" applyNumberFormat="1" applyFont="1" applyFill="1" applyAlignment="1">
      <alignment horizontal="center" vertical="center"/>
    </xf>
    <xf numFmtId="186" fontId="7" fillId="0" borderId="0" xfId="4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2" fontId="7" fillId="0" borderId="0" xfId="6" applyNumberFormat="1" applyFont="1" applyFill="1" applyBorder="1" applyAlignment="1">
      <alignment horizontal="center"/>
    </xf>
    <xf numFmtId="179" fontId="7" fillId="0" borderId="0" xfId="6" applyNumberFormat="1" applyFont="1" applyFill="1" applyBorder="1" applyAlignment="1">
      <alignment horizontal="center"/>
    </xf>
    <xf numFmtId="182" fontId="7" fillId="0" borderId="0" xfId="6" applyNumberFormat="1" applyFont="1" applyFill="1" applyBorder="1" applyAlignment="1">
      <alignment horizontal="center"/>
    </xf>
    <xf numFmtId="188" fontId="7" fillId="0" borderId="0" xfId="6" applyNumberFormat="1" applyFont="1" applyFill="1" applyBorder="1" applyAlignment="1">
      <alignment horizontal="center"/>
    </xf>
    <xf numFmtId="185" fontId="7" fillId="0" borderId="0" xfId="7" applyNumberFormat="1" applyFont="1" applyFill="1" applyBorder="1" applyAlignment="1">
      <alignment horizontal="center" vertical="center"/>
    </xf>
    <xf numFmtId="186" fontId="7" fillId="0" borderId="0" xfId="6" applyNumberFormat="1" applyFont="1" applyFill="1" applyBorder="1" applyAlignment="1">
      <alignment horizontal="center"/>
    </xf>
    <xf numFmtId="189" fontId="7" fillId="0" borderId="3" xfId="1" quotePrefix="1" applyNumberFormat="1" applyFont="1" applyFill="1" applyBorder="1" applyAlignment="1">
      <alignment horizontal="center" vertical="center"/>
    </xf>
    <xf numFmtId="181" fontId="7" fillId="0" borderId="0" xfId="1" applyNumberFormat="1" applyFont="1" applyFill="1" applyBorder="1" applyAlignment="1">
      <alignment horizontal="center"/>
    </xf>
    <xf numFmtId="179" fontId="7" fillId="0" borderId="0" xfId="1" applyNumberFormat="1" applyFont="1" applyFill="1" applyBorder="1" applyAlignment="1">
      <alignment horizontal="center"/>
    </xf>
    <xf numFmtId="183" fontId="7" fillId="0" borderId="0" xfId="1" applyNumberFormat="1" applyFont="1" applyFill="1" applyBorder="1" applyAlignment="1">
      <alignment horizontal="center"/>
    </xf>
    <xf numFmtId="184" fontId="7" fillId="0" borderId="0" xfId="1" applyNumberFormat="1" applyFont="1" applyFill="1" applyBorder="1" applyAlignment="1">
      <alignment horizontal="center"/>
    </xf>
    <xf numFmtId="185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187" fontId="7" fillId="0" borderId="0" xfId="1" applyNumberFormat="1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 vertical="center"/>
    </xf>
    <xf numFmtId="0" fontId="1" fillId="0" borderId="30" xfId="1" applyFont="1" applyFill="1" applyBorder="1" applyAlignment="1">
      <alignment horizontal="center" vertical="center"/>
    </xf>
    <xf numFmtId="0" fontId="1" fillId="0" borderId="31" xfId="1" applyFont="1" applyFill="1" applyBorder="1" applyAlignment="1">
      <alignment horizontal="center" vertical="center"/>
    </xf>
    <xf numFmtId="0" fontId="1" fillId="0" borderId="32" xfId="1" applyFont="1" applyFill="1" applyBorder="1" applyAlignment="1">
      <alignment horizontal="center" vertical="center"/>
    </xf>
    <xf numFmtId="0" fontId="1" fillId="0" borderId="33" xfId="1" applyFont="1" applyFill="1" applyBorder="1" applyAlignment="1">
      <alignment horizontal="center" vertical="center"/>
    </xf>
    <xf numFmtId="0" fontId="7" fillId="0" borderId="34" xfId="1" applyFont="1" applyFill="1" applyBorder="1" applyAlignment="1">
      <alignment horizontal="center" vertical="center"/>
    </xf>
    <xf numFmtId="181" fontId="7" fillId="0" borderId="35" xfId="1" applyNumberFormat="1" applyFont="1" applyFill="1" applyBorder="1" applyAlignment="1">
      <alignment horizontal="center" vertical="center"/>
    </xf>
    <xf numFmtId="0" fontId="7" fillId="0" borderId="35" xfId="1" applyFont="1" applyFill="1" applyBorder="1" applyAlignment="1">
      <alignment horizontal="center" vertical="center"/>
    </xf>
    <xf numFmtId="183" fontId="7" fillId="0" borderId="35" xfId="1" applyNumberFormat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 vertical="center"/>
    </xf>
    <xf numFmtId="185" fontId="7" fillId="0" borderId="35" xfId="1" applyNumberFormat="1" applyFont="1" applyFill="1" applyBorder="1" applyAlignment="1">
      <alignment horizontal="center"/>
    </xf>
    <xf numFmtId="185" fontId="7" fillId="0" borderId="35" xfId="1" applyNumberFormat="1" applyFont="1" applyFill="1" applyBorder="1" applyAlignment="1">
      <alignment horizontal="center" vertical="center"/>
    </xf>
    <xf numFmtId="186" fontId="7" fillId="0" borderId="35" xfId="1" applyNumberFormat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7" fillId="0" borderId="24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7" fillId="0" borderId="24" xfId="1" quotePrefix="1" applyFont="1" applyFill="1" applyBorder="1" applyAlignment="1">
      <alignment horizontal="center" vertical="center"/>
    </xf>
    <xf numFmtId="186" fontId="7" fillId="0" borderId="0" xfId="1" applyNumberFormat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7" fillId="0" borderId="36" xfId="1" quotePrefix="1" applyFont="1" applyFill="1" applyBorder="1" applyAlignment="1">
      <alignment horizontal="center" vertical="center"/>
    </xf>
    <xf numFmtId="177" fontId="7" fillId="0" borderId="0" xfId="3" applyNumberFormat="1" applyFont="1" applyFill="1" applyBorder="1" applyAlignment="1">
      <alignment horizontal="center"/>
    </xf>
    <xf numFmtId="185" fontId="7" fillId="0" borderId="0" xfId="3" applyNumberFormat="1" applyFont="1" applyFill="1" applyBorder="1" applyAlignment="1">
      <alignment horizontal="center"/>
    </xf>
    <xf numFmtId="186" fontId="7" fillId="0" borderId="0" xfId="3" applyNumberFormat="1" applyFont="1" applyFill="1" applyBorder="1" applyAlignment="1">
      <alignment horizontal="center"/>
    </xf>
    <xf numFmtId="0" fontId="7" fillId="0" borderId="9" xfId="1" quotePrefix="1" applyFont="1" applyFill="1" applyBorder="1" applyAlignment="1">
      <alignment horizontal="center" vertical="center"/>
    </xf>
    <xf numFmtId="186" fontId="8" fillId="0" borderId="0" xfId="8" applyNumberFormat="1" applyFont="1" applyFill="1" applyAlignment="1">
      <alignment horizontal="center"/>
    </xf>
    <xf numFmtId="185" fontId="7" fillId="0" borderId="0" xfId="6" applyNumberFormat="1" applyFont="1" applyFill="1" applyBorder="1" applyAlignment="1">
      <alignment horizontal="center"/>
    </xf>
    <xf numFmtId="0" fontId="7" fillId="0" borderId="37" xfId="1" quotePrefix="1" applyFont="1" applyFill="1" applyBorder="1" applyAlignment="1">
      <alignment horizontal="center" vertical="center"/>
    </xf>
    <xf numFmtId="0" fontId="7" fillId="0" borderId="37" xfId="1" applyFont="1" applyFill="1" applyBorder="1" applyAlignment="1">
      <alignment horizontal="center" vertical="center"/>
    </xf>
    <xf numFmtId="0" fontId="7" fillId="0" borderId="38" xfId="1" applyFont="1" applyFill="1" applyBorder="1" applyAlignment="1">
      <alignment horizontal="center" vertical="center"/>
    </xf>
    <xf numFmtId="181" fontId="7" fillId="0" borderId="35" xfId="1" applyNumberFormat="1" applyFont="1" applyFill="1" applyBorder="1" applyAlignment="1">
      <alignment horizontal="center"/>
    </xf>
    <xf numFmtId="187" fontId="7" fillId="0" borderId="35" xfId="1" applyNumberFormat="1" applyFont="1" applyFill="1" applyBorder="1" applyAlignment="1">
      <alignment horizontal="center"/>
    </xf>
    <xf numFmtId="176" fontId="7" fillId="0" borderId="12" xfId="1" applyNumberFormat="1" applyFont="1" applyFill="1" applyBorder="1" applyAlignment="1">
      <alignment horizontal="right"/>
    </xf>
    <xf numFmtId="177" fontId="7" fillId="0" borderId="12" xfId="1" applyNumberFormat="1" applyFont="1" applyFill="1" applyBorder="1" applyAlignment="1">
      <alignment horizontal="right"/>
    </xf>
    <xf numFmtId="178" fontId="7" fillId="0" borderId="12" xfId="1" applyNumberFormat="1" applyFont="1" applyFill="1" applyBorder="1" applyAlignment="1">
      <alignment horizontal="right"/>
    </xf>
    <xf numFmtId="178" fontId="7" fillId="0" borderId="24" xfId="1" applyNumberFormat="1" applyFont="1" applyFill="1" applyBorder="1" applyAlignment="1">
      <alignment horizontal="right"/>
    </xf>
    <xf numFmtId="178" fontId="7" fillId="0" borderId="36" xfId="1" applyNumberFormat="1" applyFont="1" applyFill="1" applyBorder="1" applyAlignment="1">
      <alignment horizontal="right"/>
    </xf>
    <xf numFmtId="176" fontId="7" fillId="0" borderId="0" xfId="1" applyNumberFormat="1" applyFont="1" applyFill="1" applyBorder="1" applyAlignment="1">
      <alignment horizontal="center" vertical="center"/>
    </xf>
    <xf numFmtId="0" fontId="7" fillId="0" borderId="3" xfId="9" applyFont="1" applyFill="1" applyBorder="1" applyAlignment="1">
      <alignment horizontal="center" vertical="center"/>
    </xf>
    <xf numFmtId="0" fontId="7" fillId="0" borderId="39" xfId="1" applyFont="1" applyFill="1" applyBorder="1" applyAlignment="1">
      <alignment horizontal="center" vertical="center"/>
    </xf>
    <xf numFmtId="176" fontId="7" fillId="0" borderId="40" xfId="1" applyNumberFormat="1" applyFont="1" applyFill="1" applyBorder="1" applyAlignment="1">
      <alignment horizontal="right"/>
    </xf>
    <xf numFmtId="176" fontId="7" fillId="0" borderId="41" xfId="1" applyNumberFormat="1" applyFont="1" applyFill="1" applyBorder="1" applyAlignment="1">
      <alignment horizontal="right"/>
    </xf>
    <xf numFmtId="177" fontId="7" fillId="0" borderId="41" xfId="1" applyNumberFormat="1" applyFont="1" applyFill="1" applyBorder="1" applyAlignment="1">
      <alignment horizontal="right"/>
    </xf>
    <xf numFmtId="178" fontId="7" fillId="0" borderId="41" xfId="1" applyNumberFormat="1" applyFont="1" applyFill="1" applyBorder="1" applyAlignment="1">
      <alignment horizontal="right"/>
    </xf>
    <xf numFmtId="176" fontId="7" fillId="0" borderId="37" xfId="1" applyNumberFormat="1" applyFont="1" applyFill="1" applyBorder="1" applyAlignment="1">
      <alignment horizontal="right"/>
    </xf>
    <xf numFmtId="176" fontId="7" fillId="0" borderId="0" xfId="1" applyNumberFormat="1" applyFont="1" applyFill="1" applyBorder="1" applyAlignment="1">
      <alignment horizontal="right"/>
    </xf>
    <xf numFmtId="177" fontId="7" fillId="0" borderId="0" xfId="1" applyNumberFormat="1" applyFont="1" applyFill="1" applyBorder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8" fontId="7" fillId="0" borderId="0" xfId="1" applyNumberFormat="1" applyFont="1" applyFill="1" applyBorder="1" applyAlignment="1"/>
    <xf numFmtId="178" fontId="7" fillId="0" borderId="0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 applyAlignment="1">
      <alignment horizontal="right" vertical="center"/>
    </xf>
    <xf numFmtId="176" fontId="7" fillId="0" borderId="0" xfId="1" applyNumberFormat="1" applyFont="1" applyFill="1" applyBorder="1" applyAlignment="1">
      <alignment horizontal="right" vertical="center"/>
    </xf>
    <xf numFmtId="0" fontId="7" fillId="0" borderId="1" xfId="19" applyFont="1" applyFill="1" applyBorder="1" applyAlignment="1">
      <alignment horizontal="center" vertical="center"/>
    </xf>
    <xf numFmtId="0" fontId="8" fillId="0" borderId="2" xfId="19" applyFont="1" applyFill="1" applyBorder="1" applyAlignment="1">
      <alignment horizontal="center" vertical="center"/>
    </xf>
    <xf numFmtId="0" fontId="7" fillId="0" borderId="3" xfId="19" applyFont="1" applyFill="1" applyBorder="1" applyAlignment="1" applyProtection="1">
      <alignment horizontal="center" vertical="center"/>
      <protection locked="0"/>
    </xf>
    <xf numFmtId="0" fontId="7" fillId="0" borderId="3" xfId="19" applyFont="1" applyFill="1" applyBorder="1" applyAlignment="1">
      <alignment horizontal="center" vertical="center" wrapText="1"/>
    </xf>
    <xf numFmtId="0" fontId="7" fillId="0" borderId="4" xfId="19" applyFont="1" applyFill="1" applyBorder="1" applyAlignment="1">
      <alignment horizontal="center" vertical="center" wrapText="1"/>
    </xf>
    <xf numFmtId="176" fontId="6" fillId="0" borderId="5" xfId="19" applyNumberFormat="1" applyFont="1" applyFill="1" applyBorder="1" applyAlignment="1">
      <alignment horizontal="center"/>
    </xf>
    <xf numFmtId="177" fontId="6" fillId="0" borderId="7" xfId="19" applyNumberFormat="1" applyFont="1" applyFill="1" applyBorder="1" applyAlignment="1">
      <alignment horizontal="center"/>
    </xf>
    <xf numFmtId="178" fontId="6" fillId="0" borderId="7" xfId="19" applyNumberFormat="1" applyFont="1" applyFill="1" applyBorder="1" applyAlignment="1">
      <alignment horizontal="center"/>
    </xf>
    <xf numFmtId="176" fontId="6" fillId="0" borderId="7" xfId="19" applyNumberFormat="1" applyFont="1" applyFill="1" applyBorder="1" applyAlignment="1">
      <alignment horizontal="center"/>
    </xf>
    <xf numFmtId="176" fontId="6" fillId="0" borderId="6" xfId="19" applyNumberFormat="1" applyFont="1" applyFill="1" applyBorder="1" applyAlignment="1">
      <alignment horizontal="center"/>
    </xf>
    <xf numFmtId="0" fontId="8" fillId="0" borderId="8" xfId="19" applyFont="1" applyFill="1" applyBorder="1" applyAlignment="1">
      <alignment horizontal="center"/>
    </xf>
    <xf numFmtId="178" fontId="6" fillId="0" borderId="8" xfId="19" applyNumberFormat="1" applyFont="1" applyFill="1" applyBorder="1" applyAlignment="1">
      <alignment horizontal="center"/>
    </xf>
    <xf numFmtId="177" fontId="6" fillId="0" borderId="3" xfId="19" applyNumberFormat="1" applyFont="1" applyFill="1" applyBorder="1" applyAlignment="1">
      <alignment horizontal="center"/>
    </xf>
    <xf numFmtId="0" fontId="8" fillId="0" borderId="0" xfId="19" applyFont="1" applyFill="1"/>
    <xf numFmtId="0" fontId="8" fillId="0" borderId="9" xfId="19" applyFont="1" applyFill="1" applyBorder="1" applyAlignment="1">
      <alignment horizontal="center" vertical="center"/>
    </xf>
    <xf numFmtId="0" fontId="8" fillId="0" borderId="10" xfId="19" applyFont="1" applyFill="1" applyBorder="1" applyAlignment="1">
      <alignment horizontal="center" vertical="center"/>
    </xf>
    <xf numFmtId="176" fontId="7" fillId="0" borderId="11" xfId="19" quotePrefix="1" applyNumberFormat="1" applyFont="1" applyFill="1" applyBorder="1" applyAlignment="1">
      <alignment horizontal="center"/>
    </xf>
    <xf numFmtId="0" fontId="8" fillId="0" borderId="12" xfId="19" applyFont="1" applyFill="1" applyBorder="1" applyAlignment="1">
      <alignment horizontal="center"/>
    </xf>
    <xf numFmtId="177" fontId="7" fillId="0" borderId="13" xfId="19" applyNumberFormat="1" applyFont="1" applyFill="1" applyBorder="1" applyAlignment="1">
      <alignment horizontal="center"/>
    </xf>
    <xf numFmtId="177" fontId="8" fillId="0" borderId="12" xfId="19" applyNumberFormat="1" applyFont="1" applyFill="1" applyBorder="1" applyAlignment="1">
      <alignment horizontal="center"/>
    </xf>
    <xf numFmtId="177" fontId="7" fillId="0" borderId="0" xfId="19" applyNumberFormat="1" applyFont="1" applyFill="1" applyBorder="1" applyAlignment="1">
      <alignment horizontal="center"/>
    </xf>
    <xf numFmtId="177" fontId="7" fillId="0" borderId="13" xfId="19" quotePrefix="1" applyNumberFormat="1" applyFont="1" applyFill="1" applyBorder="1" applyAlignment="1">
      <alignment horizontal="center"/>
    </xf>
    <xf numFmtId="178" fontId="7" fillId="0" borderId="13" xfId="19" quotePrefix="1" applyNumberFormat="1" applyFont="1" applyFill="1" applyBorder="1" applyAlignment="1">
      <alignment horizontal="center"/>
    </xf>
    <xf numFmtId="178" fontId="8" fillId="0" borderId="12" xfId="19" applyNumberFormat="1" applyFont="1" applyFill="1" applyBorder="1" applyAlignment="1">
      <alignment horizontal="center"/>
    </xf>
    <xf numFmtId="176" fontId="7" fillId="0" borderId="13" xfId="19" quotePrefix="1" applyNumberFormat="1" applyFont="1" applyFill="1" applyBorder="1" applyAlignment="1">
      <alignment horizontal="center"/>
    </xf>
    <xf numFmtId="176" fontId="7" fillId="0" borderId="12" xfId="19" quotePrefix="1" applyNumberFormat="1" applyFont="1" applyFill="1" applyBorder="1" applyAlignment="1">
      <alignment horizontal="center"/>
    </xf>
    <xf numFmtId="0" fontId="8" fillId="0" borderId="14" xfId="19" applyFont="1" applyFill="1" applyBorder="1" applyAlignment="1">
      <alignment horizontal="center"/>
    </xf>
    <xf numFmtId="178" fontId="7" fillId="0" borderId="0" xfId="19" quotePrefix="1" applyNumberFormat="1" applyFont="1" applyFill="1" applyBorder="1" applyAlignment="1">
      <alignment horizontal="center"/>
    </xf>
    <xf numFmtId="177" fontId="7" fillId="0" borderId="9" xfId="19" applyNumberFormat="1" applyFont="1" applyFill="1" applyBorder="1" applyAlignment="1">
      <alignment horizontal="center"/>
    </xf>
    <xf numFmtId="1" fontId="7" fillId="0" borderId="15" xfId="19" applyNumberFormat="1" applyFont="1" applyFill="1" applyBorder="1" applyAlignment="1">
      <alignment horizontal="center" vertical="center"/>
    </xf>
    <xf numFmtId="0" fontId="8" fillId="0" borderId="16" xfId="19" applyFont="1" applyFill="1" applyBorder="1" applyAlignment="1">
      <alignment horizontal="center" vertical="center"/>
    </xf>
    <xf numFmtId="0" fontId="8" fillId="0" borderId="17" xfId="19" applyFont="1" applyFill="1" applyBorder="1" applyAlignment="1">
      <alignment horizontal="center" vertical="center"/>
    </xf>
    <xf numFmtId="176" fontId="7" fillId="0" borderId="18" xfId="19" applyNumberFormat="1" applyFont="1" applyFill="1" applyBorder="1" applyAlignment="1">
      <alignment horizontal="right"/>
    </xf>
    <xf numFmtId="176" fontId="7" fillId="0" borderId="15" xfId="19" applyNumberFormat="1" applyFont="1" applyFill="1" applyBorder="1" applyAlignment="1">
      <alignment horizontal="right"/>
    </xf>
    <xf numFmtId="177" fontId="7" fillId="0" borderId="15" xfId="19" applyNumberFormat="1" applyFont="1" applyFill="1" applyBorder="1" applyAlignment="1">
      <alignment horizontal="right"/>
    </xf>
    <xf numFmtId="178" fontId="7" fillId="0" borderId="18" xfId="19" applyNumberFormat="1" applyFont="1" applyFill="1" applyBorder="1" applyAlignment="1">
      <alignment horizontal="center"/>
    </xf>
    <xf numFmtId="178" fontId="7" fillId="0" borderId="19" xfId="19" applyNumberFormat="1" applyFont="1" applyFill="1" applyBorder="1" applyAlignment="1">
      <alignment horizontal="center"/>
    </xf>
    <xf numFmtId="176" fontId="7" fillId="0" borderId="15" xfId="19" applyNumberFormat="1" applyFont="1" applyFill="1" applyBorder="1" applyAlignment="1">
      <alignment horizontal="center"/>
    </xf>
    <xf numFmtId="177" fontId="7" fillId="0" borderId="15" xfId="19" applyNumberFormat="1" applyFont="1" applyFill="1" applyBorder="1" applyAlignment="1">
      <alignment horizontal="center"/>
    </xf>
    <xf numFmtId="178" fontId="7" fillId="0" borderId="20" xfId="19" applyNumberFormat="1" applyFont="1" applyFill="1" applyBorder="1" applyAlignment="1">
      <alignment horizontal="center"/>
    </xf>
    <xf numFmtId="0" fontId="7" fillId="0" borderId="22" xfId="19" applyFont="1" applyFill="1" applyBorder="1" applyAlignment="1">
      <alignment horizontal="center" vertical="center"/>
    </xf>
    <xf numFmtId="0" fontId="7" fillId="0" borderId="22" xfId="19" quotePrefix="1" applyFont="1" applyFill="1" applyBorder="1" applyAlignment="1">
      <alignment horizontal="center" vertical="center"/>
    </xf>
    <xf numFmtId="0" fontId="7" fillId="0" borderId="23" xfId="19" applyFont="1" applyFill="1" applyBorder="1" applyAlignment="1">
      <alignment horizontal="center" vertical="center"/>
    </xf>
    <xf numFmtId="182" fontId="7" fillId="0" borderId="8" xfId="19" applyNumberFormat="1" applyFont="1" applyFill="1" applyBorder="1" applyAlignment="1">
      <alignment vertical="center"/>
    </xf>
    <xf numFmtId="0" fontId="7" fillId="0" borderId="8" xfId="19" applyFont="1" applyFill="1" applyBorder="1" applyAlignment="1">
      <alignment vertical="center"/>
    </xf>
    <xf numFmtId="0" fontId="8" fillId="0" borderId="12" xfId="19" applyFont="1" applyFill="1" applyBorder="1" applyAlignment="1">
      <alignment horizontal="center" vertical="center"/>
    </xf>
    <xf numFmtId="0" fontId="8" fillId="0" borderId="24" xfId="19" applyFont="1" applyFill="1" applyBorder="1" applyAlignment="1">
      <alignment horizontal="center" vertical="center"/>
    </xf>
    <xf numFmtId="0" fontId="8" fillId="0" borderId="25" xfId="19" applyFont="1" applyFill="1" applyBorder="1" applyAlignment="1">
      <alignment horizontal="center" vertical="center"/>
    </xf>
    <xf numFmtId="0" fontId="7" fillId="0" borderId="4" xfId="19" applyFont="1" applyFill="1" applyBorder="1" applyAlignment="1">
      <alignment horizontal="center" vertical="center"/>
    </xf>
    <xf numFmtId="0" fontId="7" fillId="0" borderId="26" xfId="19" applyFont="1" applyFill="1" applyBorder="1" applyAlignment="1">
      <alignment horizontal="center" vertical="center"/>
    </xf>
    <xf numFmtId="0" fontId="7" fillId="0" borderId="27" xfId="19" applyFont="1" applyFill="1" applyBorder="1" applyAlignment="1">
      <alignment horizontal="center" vertical="center"/>
    </xf>
    <xf numFmtId="0" fontId="7" fillId="0" borderId="28" xfId="19" applyFont="1" applyFill="1" applyBorder="1" applyAlignment="1">
      <alignment horizontal="center" vertical="center"/>
    </xf>
    <xf numFmtId="0" fontId="7" fillId="0" borderId="29" xfId="19" applyFont="1" applyFill="1" applyBorder="1" applyAlignment="1">
      <alignment horizontal="center" vertical="center"/>
    </xf>
    <xf numFmtId="186" fontId="8" fillId="0" borderId="25" xfId="19" applyNumberFormat="1" applyFont="1" applyFill="1" applyBorder="1" applyAlignment="1">
      <alignment horizontal="center" vertical="center"/>
    </xf>
    <xf numFmtId="186" fontId="8" fillId="0" borderId="12" xfId="19" applyNumberFormat="1" applyFont="1" applyFill="1" applyBorder="1" applyAlignment="1">
      <alignment horizontal="center" vertical="center"/>
    </xf>
    <xf numFmtId="182" fontId="7" fillId="0" borderId="35" xfId="19" applyNumberFormat="1" applyFont="1" applyFill="1" applyBorder="1" applyAlignment="1">
      <alignment vertical="center"/>
    </xf>
    <xf numFmtId="0" fontId="7" fillId="0" borderId="35" xfId="19" applyFont="1" applyFill="1" applyBorder="1" applyAlignment="1">
      <alignment vertical="center"/>
    </xf>
    <xf numFmtId="0" fontId="8" fillId="0" borderId="42" xfId="19" applyFont="1" applyFill="1" applyBorder="1" applyAlignment="1">
      <alignment horizontal="center"/>
    </xf>
    <xf numFmtId="181" fontId="7" fillId="0" borderId="36" xfId="19" applyNumberFormat="1" applyFont="1" applyFill="1" applyBorder="1" applyAlignment="1">
      <alignment horizontal="center"/>
    </xf>
    <xf numFmtId="181" fontId="7" fillId="0" borderId="0" xfId="19" applyNumberFormat="1" applyFont="1" applyFill="1" applyAlignment="1">
      <alignment horizontal="center"/>
    </xf>
    <xf numFmtId="0" fontId="7" fillId="0" borderId="9" xfId="19" quotePrefix="1" applyFont="1" applyFill="1" applyBorder="1" applyAlignment="1">
      <alignment horizontal="center" vertical="center"/>
    </xf>
    <xf numFmtId="0" fontId="7" fillId="0" borderId="24" xfId="19" quotePrefix="1" applyFont="1" applyFill="1" applyBorder="1" applyAlignment="1">
      <alignment horizontal="center" vertical="center"/>
    </xf>
    <xf numFmtId="185" fontId="7" fillId="0" borderId="0" xfId="19" applyNumberFormat="1" applyFont="1" applyFill="1" applyAlignment="1">
      <alignment horizontal="center" vertical="center"/>
    </xf>
    <xf numFmtId="187" fontId="7" fillId="0" borderId="0" xfId="4" applyNumberFormat="1" applyFont="1" applyFill="1" applyBorder="1" applyAlignment="1">
      <alignment horizontal="center" vertical="center"/>
    </xf>
    <xf numFmtId="178" fontId="7" fillId="0" borderId="0" xfId="19" applyNumberFormat="1" applyFont="1" applyFill="1" applyAlignment="1">
      <alignment horizontal="center" vertical="center"/>
    </xf>
    <xf numFmtId="0" fontId="7" fillId="0" borderId="1" xfId="19" applyFont="1" applyFill="1" applyBorder="1" applyAlignment="1">
      <alignment horizontal="center" vertical="center"/>
    </xf>
    <xf numFmtId="181" fontId="16" fillId="0" borderId="0" xfId="19" applyNumberFormat="1" applyFont="1" applyFill="1" applyAlignment="1">
      <alignment vertical="center"/>
    </xf>
    <xf numFmtId="184" fontId="12" fillId="0" borderId="0" xfId="7" applyNumberFormat="1" applyFont="1" applyFill="1" applyBorder="1" applyAlignment="1">
      <alignment horizontal="center" vertical="center"/>
    </xf>
    <xf numFmtId="176" fontId="7" fillId="0" borderId="43" xfId="4" applyNumberFormat="1" applyFont="1" applyFill="1" applyBorder="1" applyAlignment="1">
      <alignment horizontal="center" vertical="center"/>
    </xf>
    <xf numFmtId="189" fontId="7" fillId="0" borderId="3" xfId="19" quotePrefix="1" applyNumberFormat="1" applyFont="1" applyFill="1" applyBorder="1" applyAlignment="1">
      <alignment horizontal="center" vertical="center"/>
    </xf>
    <xf numFmtId="181" fontId="7" fillId="0" borderId="44" xfId="19" applyNumberFormat="1" applyFont="1" applyFill="1" applyBorder="1" applyAlignment="1">
      <alignment horizontal="center" vertical="center"/>
    </xf>
    <xf numFmtId="2" fontId="7" fillId="0" borderId="44" xfId="19" applyNumberFormat="1" applyFont="1" applyFill="1" applyBorder="1" applyAlignment="1">
      <alignment horizontal="center" vertical="center"/>
    </xf>
    <xf numFmtId="182" fontId="7" fillId="0" borderId="44" xfId="19" applyNumberFormat="1" applyFont="1" applyFill="1" applyBorder="1" applyAlignment="1">
      <alignment horizontal="center" vertical="center"/>
    </xf>
    <xf numFmtId="183" fontId="7" fillId="0" borderId="44" xfId="19" applyNumberFormat="1" applyFont="1" applyFill="1" applyBorder="1" applyAlignment="1">
      <alignment horizontal="center"/>
    </xf>
    <xf numFmtId="0" fontId="7" fillId="0" borderId="44" xfId="19" applyFont="1" applyFill="1" applyBorder="1" applyAlignment="1">
      <alignment horizontal="center" vertical="center"/>
    </xf>
    <xf numFmtId="183" fontId="7" fillId="0" borderId="44" xfId="19" applyNumberFormat="1" applyFont="1" applyFill="1" applyBorder="1" applyAlignment="1">
      <alignment horizontal="center" vertical="center"/>
    </xf>
    <xf numFmtId="185" fontId="7" fillId="0" borderId="44" xfId="19" applyNumberFormat="1" applyFont="1" applyFill="1" applyBorder="1" applyAlignment="1">
      <alignment horizontal="center"/>
    </xf>
    <xf numFmtId="185" fontId="7" fillId="0" borderId="44" xfId="19" applyNumberFormat="1" applyFont="1" applyFill="1" applyBorder="1" applyAlignment="1">
      <alignment horizontal="center" vertical="center"/>
    </xf>
    <xf numFmtId="187" fontId="7" fillId="0" borderId="45" xfId="19" applyNumberFormat="1" applyFont="1" applyFill="1" applyBorder="1" applyAlignment="1">
      <alignment horizontal="center"/>
    </xf>
    <xf numFmtId="187" fontId="7" fillId="0" borderId="46" xfId="19" applyNumberFormat="1" applyFont="1" applyFill="1" applyBorder="1" applyAlignment="1">
      <alignment horizontal="center" vertical="center"/>
    </xf>
    <xf numFmtId="184" fontId="7" fillId="0" borderId="47" xfId="19" applyNumberFormat="1" applyFont="1" applyFill="1" applyBorder="1" applyAlignment="1">
      <alignment horizontal="center" vertical="center"/>
    </xf>
    <xf numFmtId="192" fontId="7" fillId="0" borderId="48" xfId="19" applyNumberFormat="1" applyFont="1" applyFill="1" applyBorder="1" applyAlignment="1">
      <alignment horizontal="center"/>
    </xf>
    <xf numFmtId="187" fontId="7" fillId="0" borderId="44" xfId="19" applyNumberFormat="1" applyFont="1" applyFill="1" applyBorder="1" applyAlignment="1">
      <alignment horizontal="center" vertical="center"/>
    </xf>
    <xf numFmtId="187" fontId="7" fillId="0" borderId="46" xfId="19" applyNumberFormat="1" applyFont="1" applyFill="1" applyBorder="1" applyAlignment="1">
      <alignment horizontal="center"/>
    </xf>
    <xf numFmtId="184" fontId="7" fillId="0" borderId="49" xfId="19" applyNumberFormat="1" applyFont="1" applyFill="1" applyBorder="1" applyAlignment="1">
      <alignment horizontal="center" vertical="center"/>
    </xf>
    <xf numFmtId="192" fontId="7" fillId="0" borderId="50" xfId="19" applyNumberFormat="1" applyFont="1" applyFill="1" applyBorder="1" applyAlignment="1">
      <alignment horizontal="center"/>
    </xf>
    <xf numFmtId="187" fontId="7" fillId="0" borderId="44" xfId="19" applyNumberFormat="1" applyFont="1" applyFill="1" applyBorder="1" applyAlignment="1">
      <alignment horizontal="center"/>
    </xf>
    <xf numFmtId="181" fontId="7" fillId="0" borderId="51" xfId="19" applyNumberFormat="1" applyFont="1" applyFill="1" applyBorder="1" applyAlignment="1">
      <alignment horizontal="center" vertical="center"/>
    </xf>
    <xf numFmtId="2" fontId="7" fillId="0" borderId="51" xfId="19" applyNumberFormat="1" applyFont="1" applyFill="1" applyBorder="1" applyAlignment="1">
      <alignment horizontal="center" vertical="center"/>
    </xf>
    <xf numFmtId="182" fontId="7" fillId="0" borderId="51" xfId="19" applyNumberFormat="1" applyFont="1" applyFill="1" applyBorder="1" applyAlignment="1">
      <alignment horizontal="center" vertical="center"/>
    </xf>
    <xf numFmtId="183" fontId="7" fillId="0" borderId="51" xfId="19" applyNumberFormat="1" applyFont="1" applyFill="1" applyBorder="1" applyAlignment="1">
      <alignment horizontal="center"/>
    </xf>
    <xf numFmtId="0" fontId="7" fillId="0" borderId="51" xfId="19" applyFont="1" applyFill="1" applyBorder="1" applyAlignment="1">
      <alignment horizontal="center" vertical="center"/>
    </xf>
    <xf numFmtId="183" fontId="7" fillId="0" borderId="51" xfId="19" applyNumberFormat="1" applyFont="1" applyFill="1" applyBorder="1" applyAlignment="1">
      <alignment horizontal="center" vertical="center"/>
    </xf>
    <xf numFmtId="185" fontId="7" fillId="0" borderId="51" xfId="19" applyNumberFormat="1" applyFont="1" applyFill="1" applyBorder="1" applyAlignment="1">
      <alignment horizontal="center"/>
    </xf>
    <xf numFmtId="185" fontId="7" fillId="0" borderId="51" xfId="19" applyNumberFormat="1" applyFont="1" applyFill="1" applyBorder="1" applyAlignment="1">
      <alignment horizontal="center" vertical="center"/>
    </xf>
    <xf numFmtId="187" fontId="7" fillId="0" borderId="52" xfId="19" applyNumberFormat="1" applyFont="1" applyFill="1" applyBorder="1" applyAlignment="1">
      <alignment horizontal="center"/>
    </xf>
    <xf numFmtId="187" fontId="7" fillId="0" borderId="45" xfId="19" applyNumberFormat="1" applyFont="1" applyFill="1" applyBorder="1" applyAlignment="1">
      <alignment horizontal="center" vertical="center"/>
    </xf>
    <xf numFmtId="187" fontId="7" fillId="0" borderId="50" xfId="19" applyNumberFormat="1" applyFont="1" applyFill="1" applyBorder="1" applyAlignment="1">
      <alignment vertical="center"/>
    </xf>
    <xf numFmtId="181" fontId="7" fillId="0" borderId="44" xfId="19" applyNumberFormat="1" applyFont="1" applyFill="1" applyBorder="1" applyAlignment="1">
      <alignment horizontal="center"/>
    </xf>
    <xf numFmtId="184" fontId="7" fillId="0" borderId="49" xfId="19" applyNumberFormat="1" applyFont="1" applyFill="1" applyBorder="1" applyAlignment="1">
      <alignment horizontal="center"/>
    </xf>
    <xf numFmtId="181" fontId="7" fillId="0" borderId="53" xfId="19" applyNumberFormat="1" applyFont="1" applyFill="1" applyBorder="1" applyAlignment="1">
      <alignment horizontal="center" vertical="center"/>
    </xf>
    <xf numFmtId="187" fontId="6" fillId="0" borderId="44" xfId="19" applyNumberFormat="1" applyFont="1" applyFill="1" applyBorder="1" applyAlignment="1">
      <alignment horizontal="center"/>
    </xf>
    <xf numFmtId="187" fontId="7" fillId="0" borderId="54" xfId="19" applyNumberFormat="1" applyFont="1" applyFill="1" applyBorder="1" applyAlignment="1">
      <alignment horizontal="center" vertical="center"/>
    </xf>
    <xf numFmtId="192" fontId="7" fillId="0" borderId="55" xfId="19" applyNumberFormat="1" applyFont="1" applyFill="1" applyBorder="1" applyAlignment="1">
      <alignment horizontal="center"/>
    </xf>
    <xf numFmtId="181" fontId="7" fillId="0" borderId="56" xfId="19" applyNumberFormat="1" applyFont="1" applyFill="1" applyBorder="1" applyAlignment="1">
      <alignment horizontal="center" vertical="center"/>
    </xf>
    <xf numFmtId="181" fontId="7" fillId="0" borderId="43" xfId="19" applyNumberFormat="1" applyFont="1" applyFill="1" applyBorder="1" applyAlignment="1">
      <alignment horizontal="center" vertical="center"/>
    </xf>
    <xf numFmtId="181" fontId="7" fillId="0" borderId="57" xfId="19" applyNumberFormat="1" applyFont="1" applyFill="1" applyBorder="1" applyAlignment="1">
      <alignment horizontal="center" vertical="center"/>
    </xf>
    <xf numFmtId="181" fontId="7" fillId="0" borderId="58" xfId="19" applyNumberFormat="1" applyFont="1" applyFill="1" applyBorder="1" applyAlignment="1">
      <alignment horizontal="center" vertical="center"/>
    </xf>
    <xf numFmtId="0" fontId="7" fillId="0" borderId="59" xfId="19" applyFont="1" applyFill="1" applyBorder="1" applyAlignment="1">
      <alignment horizontal="center" vertical="center"/>
    </xf>
    <xf numFmtId="0" fontId="7" fillId="0" borderId="57" xfId="19" applyFont="1" applyFill="1" applyBorder="1" applyAlignment="1">
      <alignment horizontal="center" vertical="center"/>
    </xf>
    <xf numFmtId="2" fontId="7" fillId="0" borderId="58" xfId="19" applyNumberFormat="1" applyFont="1" applyFill="1" applyBorder="1" applyAlignment="1">
      <alignment horizontal="center" vertical="center"/>
    </xf>
    <xf numFmtId="182" fontId="7" fillId="0" borderId="58" xfId="19" applyNumberFormat="1" applyFont="1" applyFill="1" applyBorder="1" applyAlignment="1">
      <alignment horizontal="center" vertical="center"/>
    </xf>
    <xf numFmtId="0" fontId="7" fillId="0" borderId="58" xfId="19" applyFont="1" applyFill="1" applyBorder="1" applyAlignment="1">
      <alignment horizontal="center" vertical="center"/>
    </xf>
    <xf numFmtId="183" fontId="7" fillId="0" borderId="58" xfId="19" applyNumberFormat="1" applyFont="1" applyFill="1" applyBorder="1" applyAlignment="1">
      <alignment horizontal="center"/>
    </xf>
    <xf numFmtId="183" fontId="7" fillId="0" borderId="58" xfId="19" applyNumberFormat="1" applyFont="1" applyFill="1" applyBorder="1" applyAlignment="1">
      <alignment horizontal="center" vertical="center"/>
    </xf>
    <xf numFmtId="185" fontId="7" fillId="0" borderId="58" xfId="19" applyNumberFormat="1" applyFont="1" applyFill="1" applyBorder="1" applyAlignment="1">
      <alignment horizontal="center"/>
    </xf>
    <xf numFmtId="185" fontId="7" fillId="0" borderId="58" xfId="19" applyNumberFormat="1" applyFont="1" applyFill="1" applyBorder="1" applyAlignment="1">
      <alignment horizontal="center" vertical="center"/>
    </xf>
    <xf numFmtId="187" fontId="7" fillId="0" borderId="60" xfId="19" applyNumberFormat="1" applyFont="1" applyFill="1" applyBorder="1" applyAlignment="1">
      <alignment horizontal="center" vertical="center"/>
    </xf>
    <xf numFmtId="187" fontId="7" fillId="0" borderId="43" xfId="19" applyNumberFormat="1" applyFont="1" applyFill="1" applyBorder="1" applyAlignment="1">
      <alignment horizontal="center" vertical="center"/>
    </xf>
    <xf numFmtId="187" fontId="7" fillId="0" borderId="54" xfId="19" applyNumberFormat="1" applyFont="1" applyFill="1" applyBorder="1" applyAlignment="1">
      <alignment horizontal="center"/>
    </xf>
    <xf numFmtId="184" fontId="7" fillId="0" borderId="58" xfId="19" applyNumberFormat="1" applyFont="1" applyFill="1" applyBorder="1" applyAlignment="1">
      <alignment horizontal="center" vertical="center"/>
    </xf>
    <xf numFmtId="192" fontId="7" fillId="0" borderId="61" xfId="19" applyNumberFormat="1" applyFont="1" applyFill="1" applyBorder="1" applyAlignment="1">
      <alignment horizontal="center"/>
    </xf>
    <xf numFmtId="0" fontId="8" fillId="0" borderId="30" xfId="19" applyFont="1" applyFill="1" applyBorder="1" applyAlignment="1">
      <alignment horizontal="center" vertical="center"/>
    </xf>
    <xf numFmtId="181" fontId="7" fillId="0" borderId="30" xfId="19" applyNumberFormat="1" applyFont="1" applyFill="1" applyBorder="1" applyAlignment="1">
      <alignment horizontal="center" vertical="center"/>
    </xf>
    <xf numFmtId="181" fontId="7" fillId="0" borderId="49" xfId="19" applyNumberFormat="1" applyFont="1" applyFill="1" applyBorder="1" applyAlignment="1">
      <alignment horizontal="center" vertical="center"/>
    </xf>
    <xf numFmtId="0" fontId="7" fillId="0" borderId="45" xfId="19" applyFont="1" applyFill="1" applyBorder="1" applyAlignment="1">
      <alignment horizontal="center" vertical="center"/>
    </xf>
    <xf numFmtId="0" fontId="7" fillId="0" borderId="49" xfId="19" applyFont="1" applyFill="1" applyBorder="1" applyAlignment="1">
      <alignment horizontal="center" vertical="center"/>
    </xf>
    <xf numFmtId="187" fontId="7" fillId="0" borderId="62" xfId="19" applyNumberFormat="1" applyFont="1" applyFill="1" applyBorder="1" applyAlignment="1">
      <alignment horizontal="center" vertical="center"/>
    </xf>
    <xf numFmtId="187" fontId="7" fillId="0" borderId="63" xfId="19" applyNumberFormat="1" applyFont="1" applyFill="1" applyBorder="1" applyAlignment="1">
      <alignment horizontal="center"/>
    </xf>
    <xf numFmtId="184" fontId="7" fillId="0" borderId="44" xfId="19" applyNumberFormat="1" applyFont="1" applyFill="1" applyBorder="1" applyAlignment="1">
      <alignment horizontal="center" vertical="center"/>
    </xf>
    <xf numFmtId="192" fontId="7" fillId="0" borderId="64" xfId="19" applyNumberFormat="1" applyFont="1" applyFill="1" applyBorder="1" applyAlignment="1">
      <alignment horizontal="center"/>
    </xf>
    <xf numFmtId="0" fontId="8" fillId="0" borderId="31" xfId="19" applyFont="1" applyFill="1" applyBorder="1" applyAlignment="1">
      <alignment horizontal="center" vertical="center"/>
    </xf>
    <xf numFmtId="0" fontId="8" fillId="0" borderId="32" xfId="19" applyFont="1" applyFill="1" applyBorder="1" applyAlignment="1">
      <alignment horizontal="center" vertical="center"/>
    </xf>
    <xf numFmtId="0" fontId="8" fillId="0" borderId="33" xfId="19" applyFont="1" applyFill="1" applyBorder="1" applyAlignment="1">
      <alignment horizontal="center" vertical="center"/>
    </xf>
    <xf numFmtId="0" fontId="7" fillId="0" borderId="34" xfId="19" applyFont="1" applyFill="1" applyBorder="1" applyAlignment="1">
      <alignment horizontal="center" vertical="center"/>
    </xf>
    <xf numFmtId="181" fontId="7" fillId="0" borderId="33" xfId="19" applyNumberFormat="1" applyFont="1" applyFill="1" applyBorder="1" applyAlignment="1">
      <alignment horizontal="center" vertical="center"/>
    </xf>
    <xf numFmtId="181" fontId="7" fillId="0" borderId="35" xfId="19" applyNumberFormat="1" applyFont="1" applyFill="1" applyBorder="1" applyAlignment="1">
      <alignment horizontal="center" vertical="center"/>
    </xf>
    <xf numFmtId="181" fontId="7" fillId="0" borderId="65" xfId="19" applyNumberFormat="1" applyFont="1" applyFill="1" applyBorder="1" applyAlignment="1">
      <alignment horizontal="center" vertical="center"/>
    </xf>
    <xf numFmtId="181" fontId="7" fillId="0" borderId="54" xfId="19" applyNumberFormat="1" applyFont="1" applyFill="1" applyBorder="1" applyAlignment="1">
      <alignment horizontal="center" vertical="center"/>
    </xf>
    <xf numFmtId="0" fontId="7" fillId="0" borderId="66" xfId="19" applyFont="1" applyFill="1" applyBorder="1" applyAlignment="1">
      <alignment horizontal="center" vertical="center"/>
    </xf>
    <xf numFmtId="0" fontId="7" fillId="0" borderId="65" xfId="19" applyFont="1" applyFill="1" applyBorder="1" applyAlignment="1">
      <alignment horizontal="center" vertical="center"/>
    </xf>
    <xf numFmtId="2" fontId="7" fillId="0" borderId="54" xfId="19" applyNumberFormat="1" applyFont="1" applyFill="1" applyBorder="1" applyAlignment="1">
      <alignment horizontal="center" vertical="center"/>
    </xf>
    <xf numFmtId="182" fontId="7" fillId="0" borderId="54" xfId="19" applyNumberFormat="1" applyFont="1" applyFill="1" applyBorder="1" applyAlignment="1">
      <alignment horizontal="center" vertical="center"/>
    </xf>
    <xf numFmtId="0" fontId="7" fillId="0" borderId="54" xfId="19" applyFont="1" applyFill="1" applyBorder="1" applyAlignment="1">
      <alignment horizontal="center" vertical="center"/>
    </xf>
    <xf numFmtId="183" fontId="7" fillId="0" borderId="54" xfId="19" applyNumberFormat="1" applyFont="1" applyFill="1" applyBorder="1" applyAlignment="1">
      <alignment horizontal="center"/>
    </xf>
    <xf numFmtId="183" fontId="7" fillId="0" borderId="54" xfId="19" applyNumberFormat="1" applyFont="1" applyFill="1" applyBorder="1" applyAlignment="1">
      <alignment horizontal="center" vertical="center"/>
    </xf>
    <xf numFmtId="185" fontId="7" fillId="0" borderId="54" xfId="19" applyNumberFormat="1" applyFont="1" applyFill="1" applyBorder="1" applyAlignment="1">
      <alignment horizontal="center"/>
    </xf>
    <xf numFmtId="185" fontId="7" fillId="0" borderId="54" xfId="19" applyNumberFormat="1" applyFont="1" applyFill="1" applyBorder="1" applyAlignment="1">
      <alignment horizontal="center" vertical="center"/>
    </xf>
    <xf numFmtId="187" fontId="7" fillId="0" borderId="67" xfId="19" applyNumberFormat="1" applyFont="1" applyFill="1" applyBorder="1" applyAlignment="1">
      <alignment horizontal="center" vertical="center"/>
    </xf>
    <xf numFmtId="187" fontId="7" fillId="0" borderId="35" xfId="19" applyNumberFormat="1" applyFont="1" applyFill="1" applyBorder="1" applyAlignment="1">
      <alignment horizontal="center" vertical="center"/>
    </xf>
    <xf numFmtId="187" fontId="7" fillId="0" borderId="9" xfId="19" applyNumberFormat="1" applyFont="1" applyFill="1" applyBorder="1" applyAlignment="1">
      <alignment horizontal="center"/>
    </xf>
    <xf numFmtId="184" fontId="7" fillId="0" borderId="54" xfId="19" applyNumberFormat="1" applyFont="1" applyFill="1" applyBorder="1" applyAlignment="1">
      <alignment horizontal="center" vertical="center"/>
    </xf>
    <xf numFmtId="192" fontId="7" fillId="0" borderId="68" xfId="19" applyNumberFormat="1" applyFont="1" applyFill="1" applyBorder="1" applyAlignment="1">
      <alignment horizontal="center"/>
    </xf>
    <xf numFmtId="0" fontId="7" fillId="0" borderId="9" xfId="19" applyFont="1" applyFill="1" applyBorder="1" applyAlignment="1">
      <alignment horizontal="center" vertical="center" wrapText="1"/>
    </xf>
    <xf numFmtId="187" fontId="6" fillId="0" borderId="32" xfId="19" applyNumberFormat="1" applyFont="1" applyFill="1" applyBorder="1" applyAlignment="1">
      <alignment horizontal="center"/>
    </xf>
    <xf numFmtId="0" fontId="8" fillId="0" borderId="9" xfId="19" applyFont="1" applyFill="1" applyBorder="1" applyAlignment="1">
      <alignment horizontal="center" vertical="center" wrapText="1"/>
    </xf>
    <xf numFmtId="0" fontId="8" fillId="0" borderId="24" xfId="19" applyFont="1" applyFill="1" applyBorder="1" applyAlignment="1">
      <alignment horizontal="center" vertical="center" wrapText="1"/>
    </xf>
    <xf numFmtId="0" fontId="1" fillId="0" borderId="25" xfId="19" applyFont="1" applyFill="1" applyBorder="1" applyAlignment="1">
      <alignment horizontal="center" vertical="center"/>
    </xf>
    <xf numFmtId="0" fontId="1" fillId="0" borderId="9" xfId="19" applyFont="1" applyFill="1" applyBorder="1" applyAlignment="1">
      <alignment horizontal="center" vertical="center"/>
    </xf>
    <xf numFmtId="0" fontId="1" fillId="0" borderId="12" xfId="19" applyFont="1" applyFill="1" applyBorder="1" applyAlignment="1">
      <alignment horizontal="center" vertical="center"/>
    </xf>
    <xf numFmtId="0" fontId="1" fillId="0" borderId="24" xfId="19" applyFont="1" applyFill="1" applyBorder="1" applyAlignment="1">
      <alignment horizontal="center" vertical="center"/>
    </xf>
    <xf numFmtId="0" fontId="7" fillId="0" borderId="24" xfId="19" applyFont="1" applyFill="1" applyBorder="1" applyAlignment="1">
      <alignment horizontal="center" vertical="center" wrapText="1"/>
    </xf>
    <xf numFmtId="0" fontId="6" fillId="0" borderId="9" xfId="19" applyFont="1" applyFill="1" applyBorder="1" applyAlignment="1">
      <alignment horizontal="center" vertical="center" wrapText="1"/>
    </xf>
    <xf numFmtId="0" fontId="7" fillId="0" borderId="24" xfId="19" quotePrefix="1" applyFont="1" applyFill="1" applyBorder="1" applyAlignment="1">
      <alignment horizontal="center" vertical="center"/>
    </xf>
    <xf numFmtId="0" fontId="6" fillId="0" borderId="3" xfId="19" applyFont="1" applyFill="1" applyBorder="1" applyAlignment="1">
      <alignment horizontal="center" vertical="center" wrapText="1"/>
    </xf>
    <xf numFmtId="0" fontId="7" fillId="0" borderId="36" xfId="19" quotePrefix="1" applyFont="1" applyFill="1" applyBorder="1" applyAlignment="1">
      <alignment horizontal="center" vertical="center"/>
    </xf>
    <xf numFmtId="0" fontId="7" fillId="0" borderId="9" xfId="19" quotePrefix="1" applyFont="1" applyFill="1" applyBorder="1" applyAlignment="1">
      <alignment horizontal="center" vertical="center"/>
    </xf>
    <xf numFmtId="0" fontId="7" fillId="0" borderId="37" xfId="19" quotePrefix="1" applyFont="1" applyFill="1" applyBorder="1" applyAlignment="1">
      <alignment horizontal="center" vertical="center"/>
    </xf>
    <xf numFmtId="0" fontId="7" fillId="0" borderId="37" xfId="19" applyFont="1" applyFill="1" applyBorder="1" applyAlignment="1">
      <alignment horizontal="center" vertical="center"/>
    </xf>
    <xf numFmtId="0" fontId="7" fillId="0" borderId="38" xfId="19" applyFont="1" applyFill="1" applyBorder="1" applyAlignment="1">
      <alignment horizontal="center" vertical="center"/>
    </xf>
    <xf numFmtId="0" fontId="7" fillId="0" borderId="39" xfId="19" applyFont="1" applyFill="1" applyBorder="1" applyAlignment="1">
      <alignment horizontal="center" vertical="center"/>
    </xf>
    <xf numFmtId="178" fontId="6" fillId="0" borderId="7" xfId="19" applyNumberFormat="1" applyFont="1" applyFill="1" applyBorder="1" applyAlignment="1">
      <alignment horizontal="center" vertical="center"/>
    </xf>
    <xf numFmtId="176" fontId="6" fillId="0" borderId="7" xfId="19" applyNumberFormat="1" applyFont="1" applyFill="1" applyBorder="1" applyAlignment="1">
      <alignment horizontal="center" vertical="center"/>
    </xf>
    <xf numFmtId="176" fontId="6" fillId="0" borderId="6" xfId="19" applyNumberFormat="1" applyFont="1" applyFill="1" applyBorder="1" applyAlignment="1">
      <alignment horizontal="center" vertical="center"/>
    </xf>
    <xf numFmtId="177" fontId="6" fillId="0" borderId="7" xfId="19" applyNumberFormat="1" applyFont="1" applyFill="1" applyBorder="1" applyAlignment="1">
      <alignment horizontal="center" vertical="center"/>
    </xf>
    <xf numFmtId="0" fontId="8" fillId="0" borderId="8" xfId="19" applyFont="1" applyFill="1" applyBorder="1" applyAlignment="1">
      <alignment horizontal="center" vertical="center"/>
    </xf>
    <xf numFmtId="187" fontId="6" fillId="0" borderId="8" xfId="19" applyNumberFormat="1" applyFont="1" applyFill="1" applyBorder="1" applyAlignment="1">
      <alignment horizontal="center" vertical="center"/>
    </xf>
    <xf numFmtId="177" fontId="6" fillId="0" borderId="3" xfId="19" applyNumberFormat="1" applyFont="1" applyFill="1" applyBorder="1" applyAlignment="1">
      <alignment horizontal="center" vertical="center"/>
    </xf>
    <xf numFmtId="0" fontId="6" fillId="0" borderId="0" xfId="19" applyFont="1" applyFill="1" applyBorder="1" applyAlignment="1">
      <alignment horizontal="center"/>
    </xf>
    <xf numFmtId="178" fontId="7" fillId="0" borderId="13" xfId="19" quotePrefix="1" applyNumberFormat="1" applyFont="1" applyFill="1" applyBorder="1" applyAlignment="1">
      <alignment horizontal="center" vertical="center"/>
    </xf>
    <xf numFmtId="178" fontId="8" fillId="0" borderId="12" xfId="19" applyNumberFormat="1" applyFont="1" applyFill="1" applyBorder="1" applyAlignment="1">
      <alignment horizontal="center" vertical="center"/>
    </xf>
    <xf numFmtId="176" fontId="7" fillId="0" borderId="13" xfId="19" quotePrefix="1" applyNumberFormat="1" applyFont="1" applyFill="1" applyBorder="1" applyAlignment="1">
      <alignment horizontal="center" vertical="center"/>
    </xf>
    <xf numFmtId="176" fontId="7" fillId="0" borderId="12" xfId="19" quotePrefix="1" applyNumberFormat="1" applyFont="1" applyFill="1" applyBorder="1" applyAlignment="1">
      <alignment horizontal="center" vertical="center"/>
    </xf>
    <xf numFmtId="177" fontId="7" fillId="0" borderId="13" xfId="19" quotePrefix="1" applyNumberFormat="1" applyFont="1" applyFill="1" applyBorder="1" applyAlignment="1">
      <alignment horizontal="center" vertical="center"/>
    </xf>
    <xf numFmtId="0" fontId="8" fillId="0" borderId="14" xfId="19" applyFont="1" applyFill="1" applyBorder="1" applyAlignment="1">
      <alignment horizontal="center" vertical="center"/>
    </xf>
    <xf numFmtId="187" fontId="7" fillId="0" borderId="0" xfId="19" quotePrefix="1" applyNumberFormat="1" applyFont="1" applyFill="1" applyBorder="1" applyAlignment="1">
      <alignment horizontal="center" vertical="center"/>
    </xf>
    <xf numFmtId="177" fontId="7" fillId="0" borderId="9" xfId="19" applyNumberFormat="1" applyFont="1" applyFill="1" applyBorder="1" applyAlignment="1">
      <alignment horizontal="center" vertical="center"/>
    </xf>
    <xf numFmtId="0" fontId="7" fillId="0" borderId="14" xfId="19" quotePrefix="1" applyFont="1" applyFill="1" applyBorder="1" applyAlignment="1">
      <alignment horizontal="center"/>
    </xf>
    <xf numFmtId="0" fontId="7" fillId="0" borderId="0" xfId="19" applyFont="1" applyFill="1" applyBorder="1" applyAlignment="1">
      <alignment horizontal="center"/>
    </xf>
    <xf numFmtId="178" fontId="7" fillId="0" borderId="19" xfId="19" applyNumberFormat="1" applyFont="1" applyFill="1" applyBorder="1" applyAlignment="1">
      <alignment horizontal="center" vertical="center"/>
    </xf>
    <xf numFmtId="176" fontId="7" fillId="0" borderId="15" xfId="19" applyNumberFormat="1" applyFont="1" applyFill="1" applyBorder="1" applyAlignment="1">
      <alignment horizontal="center" vertical="center"/>
    </xf>
    <xf numFmtId="177" fontId="7" fillId="0" borderId="15" xfId="19" applyNumberFormat="1" applyFont="1" applyFill="1" applyBorder="1" applyAlignment="1">
      <alignment horizontal="center" vertical="center"/>
    </xf>
    <xf numFmtId="187" fontId="7" fillId="0" borderId="20" xfId="19" applyNumberFormat="1" applyFont="1" applyFill="1" applyBorder="1" applyAlignment="1">
      <alignment horizontal="center" vertical="center"/>
    </xf>
    <xf numFmtId="0" fontId="8" fillId="0" borderId="25" xfId="19" applyFont="1" applyFill="1" applyBorder="1" applyAlignment="1">
      <alignment horizontal="center" vertical="center"/>
    </xf>
    <xf numFmtId="0" fontId="8" fillId="0" borderId="9" xfId="19" applyFont="1" applyFill="1" applyBorder="1" applyAlignment="1">
      <alignment horizontal="center" vertical="center"/>
    </xf>
  </cellXfs>
  <cellStyles count="20">
    <cellStyle name="Comma [0]_ SG&amp;A Bridge " xfId="10"/>
    <cellStyle name="Comma_ SG&amp;A Bridge " xfId="11"/>
    <cellStyle name="Currency [0]_ SG&amp;A Bridge " xfId="12"/>
    <cellStyle name="Currency_ SG&amp;A Bridge " xfId="13"/>
    <cellStyle name="Normal_ SG&amp;A Bridge " xfId="14"/>
    <cellStyle name="뷭?_BOOKSHIP" xfId="15"/>
    <cellStyle name="콤마 [0]_1202" xfId="16"/>
    <cellStyle name="콤마_1202" xfId="17"/>
    <cellStyle name="표준" xfId="0" builtinId="0"/>
    <cellStyle name="표준 2" xfId="18"/>
    <cellStyle name="표준 3" xfId="1"/>
    <cellStyle name="표준 4" xfId="19"/>
    <cellStyle name="표준_2006년 05월 해양환경측정망조사-(정리)" xfId="6"/>
    <cellStyle name="표준_2008년 11월 해양환경측정망 운영결과 보고" xfId="8"/>
    <cellStyle name="표준_2008년 8월 해양환경측정망 결과-최종평가" xfId="4"/>
    <cellStyle name="표준_2008측정망통계(02월)(1)" xfId="3"/>
    <cellStyle name="표준_EKH2004.11(해수)" xfId="7"/>
    <cellStyle name="표준_MP9711중금속" xfId="2"/>
    <cellStyle name="표준_MPN9805" xfId="9"/>
    <cellStyle name="표준_조사결과" xfId="5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443"/>
  <sheetViews>
    <sheetView tabSelected="1" zoomScale="88" zoomScaleNormal="100" zoomScaleSheetLayoutView="100" workbookViewId="0">
      <pane xSplit="6" ySplit="3" topLeftCell="G4" activePane="bottomRight" state="frozen"/>
      <selection activeCell="I231" sqref="I231"/>
      <selection pane="topRight" activeCell="I231" sqref="I231"/>
      <selection pane="bottomLeft" activeCell="I231" sqref="I231"/>
      <selection pane="bottomRight" activeCell="B3" sqref="B3"/>
    </sheetView>
  </sheetViews>
  <sheetFormatPr defaultRowHeight="18" customHeight="1"/>
  <cols>
    <col min="1" max="1" width="6.625" style="121" bestFit="1" customWidth="1"/>
    <col min="2" max="2" width="3.625" style="121" customWidth="1"/>
    <col min="3" max="3" width="6.625" style="121" customWidth="1"/>
    <col min="4" max="4" width="5.625" style="121" customWidth="1"/>
    <col min="5" max="5" width="10.625" style="121" customWidth="1"/>
    <col min="6" max="6" width="4.625" style="121" customWidth="1"/>
    <col min="7" max="8" width="6.125" style="254" customWidth="1"/>
    <col min="9" max="16" width="6.125" style="255" customWidth="1"/>
    <col min="17" max="30" width="6.125" style="258" customWidth="1"/>
    <col min="31" max="32" width="6.125" style="163" customWidth="1"/>
    <col min="33" max="33" width="7.75" style="258" customWidth="1"/>
    <col min="34" max="34" width="8.125" style="258" customWidth="1"/>
    <col min="35" max="35" width="6.125" style="259" customWidth="1"/>
    <col min="36" max="36" width="6.125" style="260" customWidth="1"/>
    <col min="37" max="37" width="6.125" style="258" customWidth="1"/>
    <col min="38" max="38" width="6.125" style="259" customWidth="1"/>
    <col min="39" max="39" width="7.875" style="258" customWidth="1"/>
    <col min="40" max="40" width="6.125" style="246" customWidth="1"/>
    <col min="41" max="41" width="7.125" style="246" customWidth="1"/>
    <col min="42" max="51" width="6.125" style="121" customWidth="1"/>
    <col min="52" max="256" width="9" style="121"/>
    <col min="257" max="257" width="6.625" style="121" bestFit="1" customWidth="1"/>
    <col min="258" max="258" width="3.625" style="121" customWidth="1"/>
    <col min="259" max="259" width="6.625" style="121" customWidth="1"/>
    <col min="260" max="260" width="5.625" style="121" customWidth="1"/>
    <col min="261" max="261" width="10.625" style="121" customWidth="1"/>
    <col min="262" max="262" width="4.625" style="121" customWidth="1"/>
    <col min="263" max="288" width="6.125" style="121" customWidth="1"/>
    <col min="289" max="289" width="7.75" style="121" customWidth="1"/>
    <col min="290" max="290" width="8.125" style="121" customWidth="1"/>
    <col min="291" max="294" width="6.125" style="121" customWidth="1"/>
    <col min="295" max="295" width="7.875" style="121" customWidth="1"/>
    <col min="296" max="296" width="6.125" style="121" customWidth="1"/>
    <col min="297" max="297" width="7.125" style="121" customWidth="1"/>
    <col min="298" max="307" width="6.125" style="121" customWidth="1"/>
    <col min="308" max="512" width="9" style="121"/>
    <col min="513" max="513" width="6.625" style="121" bestFit="1" customWidth="1"/>
    <col min="514" max="514" width="3.625" style="121" customWidth="1"/>
    <col min="515" max="515" width="6.625" style="121" customWidth="1"/>
    <col min="516" max="516" width="5.625" style="121" customWidth="1"/>
    <col min="517" max="517" width="10.625" style="121" customWidth="1"/>
    <col min="518" max="518" width="4.625" style="121" customWidth="1"/>
    <col min="519" max="544" width="6.125" style="121" customWidth="1"/>
    <col min="545" max="545" width="7.75" style="121" customWidth="1"/>
    <col min="546" max="546" width="8.125" style="121" customWidth="1"/>
    <col min="547" max="550" width="6.125" style="121" customWidth="1"/>
    <col min="551" max="551" width="7.875" style="121" customWidth="1"/>
    <col min="552" max="552" width="6.125" style="121" customWidth="1"/>
    <col min="553" max="553" width="7.125" style="121" customWidth="1"/>
    <col min="554" max="563" width="6.125" style="121" customWidth="1"/>
    <col min="564" max="768" width="9" style="121"/>
    <col min="769" max="769" width="6.625" style="121" bestFit="1" customWidth="1"/>
    <col min="770" max="770" width="3.625" style="121" customWidth="1"/>
    <col min="771" max="771" width="6.625" style="121" customWidth="1"/>
    <col min="772" max="772" width="5.625" style="121" customWidth="1"/>
    <col min="773" max="773" width="10.625" style="121" customWidth="1"/>
    <col min="774" max="774" width="4.625" style="121" customWidth="1"/>
    <col min="775" max="800" width="6.125" style="121" customWidth="1"/>
    <col min="801" max="801" width="7.75" style="121" customWidth="1"/>
    <col min="802" max="802" width="8.125" style="121" customWidth="1"/>
    <col min="803" max="806" width="6.125" style="121" customWidth="1"/>
    <col min="807" max="807" width="7.875" style="121" customWidth="1"/>
    <col min="808" max="808" width="6.125" style="121" customWidth="1"/>
    <col min="809" max="809" width="7.125" style="121" customWidth="1"/>
    <col min="810" max="819" width="6.125" style="121" customWidth="1"/>
    <col min="820" max="1024" width="9" style="121"/>
    <col min="1025" max="1025" width="6.625" style="121" bestFit="1" customWidth="1"/>
    <col min="1026" max="1026" width="3.625" style="121" customWidth="1"/>
    <col min="1027" max="1027" width="6.625" style="121" customWidth="1"/>
    <col min="1028" max="1028" width="5.625" style="121" customWidth="1"/>
    <col min="1029" max="1029" width="10.625" style="121" customWidth="1"/>
    <col min="1030" max="1030" width="4.625" style="121" customWidth="1"/>
    <col min="1031" max="1056" width="6.125" style="121" customWidth="1"/>
    <col min="1057" max="1057" width="7.75" style="121" customWidth="1"/>
    <col min="1058" max="1058" width="8.125" style="121" customWidth="1"/>
    <col min="1059" max="1062" width="6.125" style="121" customWidth="1"/>
    <col min="1063" max="1063" width="7.875" style="121" customWidth="1"/>
    <col min="1064" max="1064" width="6.125" style="121" customWidth="1"/>
    <col min="1065" max="1065" width="7.125" style="121" customWidth="1"/>
    <col min="1066" max="1075" width="6.125" style="121" customWidth="1"/>
    <col min="1076" max="1280" width="9" style="121"/>
    <col min="1281" max="1281" width="6.625" style="121" bestFit="1" customWidth="1"/>
    <col min="1282" max="1282" width="3.625" style="121" customWidth="1"/>
    <col min="1283" max="1283" width="6.625" style="121" customWidth="1"/>
    <col min="1284" max="1284" width="5.625" style="121" customWidth="1"/>
    <col min="1285" max="1285" width="10.625" style="121" customWidth="1"/>
    <col min="1286" max="1286" width="4.625" style="121" customWidth="1"/>
    <col min="1287" max="1312" width="6.125" style="121" customWidth="1"/>
    <col min="1313" max="1313" width="7.75" style="121" customWidth="1"/>
    <col min="1314" max="1314" width="8.125" style="121" customWidth="1"/>
    <col min="1315" max="1318" width="6.125" style="121" customWidth="1"/>
    <col min="1319" max="1319" width="7.875" style="121" customWidth="1"/>
    <col min="1320" max="1320" width="6.125" style="121" customWidth="1"/>
    <col min="1321" max="1321" width="7.125" style="121" customWidth="1"/>
    <col min="1322" max="1331" width="6.125" style="121" customWidth="1"/>
    <col min="1332" max="1536" width="9" style="121"/>
    <col min="1537" max="1537" width="6.625" style="121" bestFit="1" customWidth="1"/>
    <col min="1538" max="1538" width="3.625" style="121" customWidth="1"/>
    <col min="1539" max="1539" width="6.625" style="121" customWidth="1"/>
    <col min="1540" max="1540" width="5.625" style="121" customWidth="1"/>
    <col min="1541" max="1541" width="10.625" style="121" customWidth="1"/>
    <col min="1542" max="1542" width="4.625" style="121" customWidth="1"/>
    <col min="1543" max="1568" width="6.125" style="121" customWidth="1"/>
    <col min="1569" max="1569" width="7.75" style="121" customWidth="1"/>
    <col min="1570" max="1570" width="8.125" style="121" customWidth="1"/>
    <col min="1571" max="1574" width="6.125" style="121" customWidth="1"/>
    <col min="1575" max="1575" width="7.875" style="121" customWidth="1"/>
    <col min="1576" max="1576" width="6.125" style="121" customWidth="1"/>
    <col min="1577" max="1577" width="7.125" style="121" customWidth="1"/>
    <col min="1578" max="1587" width="6.125" style="121" customWidth="1"/>
    <col min="1588" max="1792" width="9" style="121"/>
    <col min="1793" max="1793" width="6.625" style="121" bestFit="1" customWidth="1"/>
    <col min="1794" max="1794" width="3.625" style="121" customWidth="1"/>
    <col min="1795" max="1795" width="6.625" style="121" customWidth="1"/>
    <col min="1796" max="1796" width="5.625" style="121" customWidth="1"/>
    <col min="1797" max="1797" width="10.625" style="121" customWidth="1"/>
    <col min="1798" max="1798" width="4.625" style="121" customWidth="1"/>
    <col min="1799" max="1824" width="6.125" style="121" customWidth="1"/>
    <col min="1825" max="1825" width="7.75" style="121" customWidth="1"/>
    <col min="1826" max="1826" width="8.125" style="121" customWidth="1"/>
    <col min="1827" max="1830" width="6.125" style="121" customWidth="1"/>
    <col min="1831" max="1831" width="7.875" style="121" customWidth="1"/>
    <col min="1832" max="1832" width="6.125" style="121" customWidth="1"/>
    <col min="1833" max="1833" width="7.125" style="121" customWidth="1"/>
    <col min="1834" max="1843" width="6.125" style="121" customWidth="1"/>
    <col min="1844" max="2048" width="9" style="121"/>
    <col min="2049" max="2049" width="6.625" style="121" bestFit="1" customWidth="1"/>
    <col min="2050" max="2050" width="3.625" style="121" customWidth="1"/>
    <col min="2051" max="2051" width="6.625" style="121" customWidth="1"/>
    <col min="2052" max="2052" width="5.625" style="121" customWidth="1"/>
    <col min="2053" max="2053" width="10.625" style="121" customWidth="1"/>
    <col min="2054" max="2054" width="4.625" style="121" customWidth="1"/>
    <col min="2055" max="2080" width="6.125" style="121" customWidth="1"/>
    <col min="2081" max="2081" width="7.75" style="121" customWidth="1"/>
    <col min="2082" max="2082" width="8.125" style="121" customWidth="1"/>
    <col min="2083" max="2086" width="6.125" style="121" customWidth="1"/>
    <col min="2087" max="2087" width="7.875" style="121" customWidth="1"/>
    <col min="2088" max="2088" width="6.125" style="121" customWidth="1"/>
    <col min="2089" max="2089" width="7.125" style="121" customWidth="1"/>
    <col min="2090" max="2099" width="6.125" style="121" customWidth="1"/>
    <col min="2100" max="2304" width="9" style="121"/>
    <col min="2305" max="2305" width="6.625" style="121" bestFit="1" customWidth="1"/>
    <col min="2306" max="2306" width="3.625" style="121" customWidth="1"/>
    <col min="2307" max="2307" width="6.625" style="121" customWidth="1"/>
    <col min="2308" max="2308" width="5.625" style="121" customWidth="1"/>
    <col min="2309" max="2309" width="10.625" style="121" customWidth="1"/>
    <col min="2310" max="2310" width="4.625" style="121" customWidth="1"/>
    <col min="2311" max="2336" width="6.125" style="121" customWidth="1"/>
    <col min="2337" max="2337" width="7.75" style="121" customWidth="1"/>
    <col min="2338" max="2338" width="8.125" style="121" customWidth="1"/>
    <col min="2339" max="2342" width="6.125" style="121" customWidth="1"/>
    <col min="2343" max="2343" width="7.875" style="121" customWidth="1"/>
    <col min="2344" max="2344" width="6.125" style="121" customWidth="1"/>
    <col min="2345" max="2345" width="7.125" style="121" customWidth="1"/>
    <col min="2346" max="2355" width="6.125" style="121" customWidth="1"/>
    <col min="2356" max="2560" width="9" style="121"/>
    <col min="2561" max="2561" width="6.625" style="121" bestFit="1" customWidth="1"/>
    <col min="2562" max="2562" width="3.625" style="121" customWidth="1"/>
    <col min="2563" max="2563" width="6.625" style="121" customWidth="1"/>
    <col min="2564" max="2564" width="5.625" style="121" customWidth="1"/>
    <col min="2565" max="2565" width="10.625" style="121" customWidth="1"/>
    <col min="2566" max="2566" width="4.625" style="121" customWidth="1"/>
    <col min="2567" max="2592" width="6.125" style="121" customWidth="1"/>
    <col min="2593" max="2593" width="7.75" style="121" customWidth="1"/>
    <col min="2594" max="2594" width="8.125" style="121" customWidth="1"/>
    <col min="2595" max="2598" width="6.125" style="121" customWidth="1"/>
    <col min="2599" max="2599" width="7.875" style="121" customWidth="1"/>
    <col min="2600" max="2600" width="6.125" style="121" customWidth="1"/>
    <col min="2601" max="2601" width="7.125" style="121" customWidth="1"/>
    <col min="2602" max="2611" width="6.125" style="121" customWidth="1"/>
    <col min="2612" max="2816" width="9" style="121"/>
    <col min="2817" max="2817" width="6.625" style="121" bestFit="1" customWidth="1"/>
    <col min="2818" max="2818" width="3.625" style="121" customWidth="1"/>
    <col min="2819" max="2819" width="6.625" style="121" customWidth="1"/>
    <col min="2820" max="2820" width="5.625" style="121" customWidth="1"/>
    <col min="2821" max="2821" width="10.625" style="121" customWidth="1"/>
    <col min="2822" max="2822" width="4.625" style="121" customWidth="1"/>
    <col min="2823" max="2848" width="6.125" style="121" customWidth="1"/>
    <col min="2849" max="2849" width="7.75" style="121" customWidth="1"/>
    <col min="2850" max="2850" width="8.125" style="121" customWidth="1"/>
    <col min="2851" max="2854" width="6.125" style="121" customWidth="1"/>
    <col min="2855" max="2855" width="7.875" style="121" customWidth="1"/>
    <col min="2856" max="2856" width="6.125" style="121" customWidth="1"/>
    <col min="2857" max="2857" width="7.125" style="121" customWidth="1"/>
    <col min="2858" max="2867" width="6.125" style="121" customWidth="1"/>
    <col min="2868" max="3072" width="9" style="121"/>
    <col min="3073" max="3073" width="6.625" style="121" bestFit="1" customWidth="1"/>
    <col min="3074" max="3074" width="3.625" style="121" customWidth="1"/>
    <col min="3075" max="3075" width="6.625" style="121" customWidth="1"/>
    <col min="3076" max="3076" width="5.625" style="121" customWidth="1"/>
    <col min="3077" max="3077" width="10.625" style="121" customWidth="1"/>
    <col min="3078" max="3078" width="4.625" style="121" customWidth="1"/>
    <col min="3079" max="3104" width="6.125" style="121" customWidth="1"/>
    <col min="3105" max="3105" width="7.75" style="121" customWidth="1"/>
    <col min="3106" max="3106" width="8.125" style="121" customWidth="1"/>
    <col min="3107" max="3110" width="6.125" style="121" customWidth="1"/>
    <col min="3111" max="3111" width="7.875" style="121" customWidth="1"/>
    <col min="3112" max="3112" width="6.125" style="121" customWidth="1"/>
    <col min="3113" max="3113" width="7.125" style="121" customWidth="1"/>
    <col min="3114" max="3123" width="6.125" style="121" customWidth="1"/>
    <col min="3124" max="3328" width="9" style="121"/>
    <col min="3329" max="3329" width="6.625" style="121" bestFit="1" customWidth="1"/>
    <col min="3330" max="3330" width="3.625" style="121" customWidth="1"/>
    <col min="3331" max="3331" width="6.625" style="121" customWidth="1"/>
    <col min="3332" max="3332" width="5.625" style="121" customWidth="1"/>
    <col min="3333" max="3333" width="10.625" style="121" customWidth="1"/>
    <col min="3334" max="3334" width="4.625" style="121" customWidth="1"/>
    <col min="3335" max="3360" width="6.125" style="121" customWidth="1"/>
    <col min="3361" max="3361" width="7.75" style="121" customWidth="1"/>
    <col min="3362" max="3362" width="8.125" style="121" customWidth="1"/>
    <col min="3363" max="3366" width="6.125" style="121" customWidth="1"/>
    <col min="3367" max="3367" width="7.875" style="121" customWidth="1"/>
    <col min="3368" max="3368" width="6.125" style="121" customWidth="1"/>
    <col min="3369" max="3369" width="7.125" style="121" customWidth="1"/>
    <col min="3370" max="3379" width="6.125" style="121" customWidth="1"/>
    <col min="3380" max="3584" width="9" style="121"/>
    <col min="3585" max="3585" width="6.625" style="121" bestFit="1" customWidth="1"/>
    <col min="3586" max="3586" width="3.625" style="121" customWidth="1"/>
    <col min="3587" max="3587" width="6.625" style="121" customWidth="1"/>
    <col min="3588" max="3588" width="5.625" style="121" customWidth="1"/>
    <col min="3589" max="3589" width="10.625" style="121" customWidth="1"/>
    <col min="3590" max="3590" width="4.625" style="121" customWidth="1"/>
    <col min="3591" max="3616" width="6.125" style="121" customWidth="1"/>
    <col min="3617" max="3617" width="7.75" style="121" customWidth="1"/>
    <col min="3618" max="3618" width="8.125" style="121" customWidth="1"/>
    <col min="3619" max="3622" width="6.125" style="121" customWidth="1"/>
    <col min="3623" max="3623" width="7.875" style="121" customWidth="1"/>
    <col min="3624" max="3624" width="6.125" style="121" customWidth="1"/>
    <col min="3625" max="3625" width="7.125" style="121" customWidth="1"/>
    <col min="3626" max="3635" width="6.125" style="121" customWidth="1"/>
    <col min="3636" max="3840" width="9" style="121"/>
    <col min="3841" max="3841" width="6.625" style="121" bestFit="1" customWidth="1"/>
    <col min="3842" max="3842" width="3.625" style="121" customWidth="1"/>
    <col min="3843" max="3843" width="6.625" style="121" customWidth="1"/>
    <col min="3844" max="3844" width="5.625" style="121" customWidth="1"/>
    <col min="3845" max="3845" width="10.625" style="121" customWidth="1"/>
    <col min="3846" max="3846" width="4.625" style="121" customWidth="1"/>
    <col min="3847" max="3872" width="6.125" style="121" customWidth="1"/>
    <col min="3873" max="3873" width="7.75" style="121" customWidth="1"/>
    <col min="3874" max="3874" width="8.125" style="121" customWidth="1"/>
    <col min="3875" max="3878" width="6.125" style="121" customWidth="1"/>
    <col min="3879" max="3879" width="7.875" style="121" customWidth="1"/>
    <col min="3880" max="3880" width="6.125" style="121" customWidth="1"/>
    <col min="3881" max="3881" width="7.125" style="121" customWidth="1"/>
    <col min="3882" max="3891" width="6.125" style="121" customWidth="1"/>
    <col min="3892" max="4096" width="9" style="121"/>
    <col min="4097" max="4097" width="6.625" style="121" bestFit="1" customWidth="1"/>
    <col min="4098" max="4098" width="3.625" style="121" customWidth="1"/>
    <col min="4099" max="4099" width="6.625" style="121" customWidth="1"/>
    <col min="4100" max="4100" width="5.625" style="121" customWidth="1"/>
    <col min="4101" max="4101" width="10.625" style="121" customWidth="1"/>
    <col min="4102" max="4102" width="4.625" style="121" customWidth="1"/>
    <col min="4103" max="4128" width="6.125" style="121" customWidth="1"/>
    <col min="4129" max="4129" width="7.75" style="121" customWidth="1"/>
    <col min="4130" max="4130" width="8.125" style="121" customWidth="1"/>
    <col min="4131" max="4134" width="6.125" style="121" customWidth="1"/>
    <col min="4135" max="4135" width="7.875" style="121" customWidth="1"/>
    <col min="4136" max="4136" width="6.125" style="121" customWidth="1"/>
    <col min="4137" max="4137" width="7.125" style="121" customWidth="1"/>
    <col min="4138" max="4147" width="6.125" style="121" customWidth="1"/>
    <col min="4148" max="4352" width="9" style="121"/>
    <col min="4353" max="4353" width="6.625" style="121" bestFit="1" customWidth="1"/>
    <col min="4354" max="4354" width="3.625" style="121" customWidth="1"/>
    <col min="4355" max="4355" width="6.625" style="121" customWidth="1"/>
    <col min="4356" max="4356" width="5.625" style="121" customWidth="1"/>
    <col min="4357" max="4357" width="10.625" style="121" customWidth="1"/>
    <col min="4358" max="4358" width="4.625" style="121" customWidth="1"/>
    <col min="4359" max="4384" width="6.125" style="121" customWidth="1"/>
    <col min="4385" max="4385" width="7.75" style="121" customWidth="1"/>
    <col min="4386" max="4386" width="8.125" style="121" customWidth="1"/>
    <col min="4387" max="4390" width="6.125" style="121" customWidth="1"/>
    <col min="4391" max="4391" width="7.875" style="121" customWidth="1"/>
    <col min="4392" max="4392" width="6.125" style="121" customWidth="1"/>
    <col min="4393" max="4393" width="7.125" style="121" customWidth="1"/>
    <col min="4394" max="4403" width="6.125" style="121" customWidth="1"/>
    <col min="4404" max="4608" width="9" style="121"/>
    <col min="4609" max="4609" width="6.625" style="121" bestFit="1" customWidth="1"/>
    <col min="4610" max="4610" width="3.625" style="121" customWidth="1"/>
    <col min="4611" max="4611" width="6.625" style="121" customWidth="1"/>
    <col min="4612" max="4612" width="5.625" style="121" customWidth="1"/>
    <col min="4613" max="4613" width="10.625" style="121" customWidth="1"/>
    <col min="4614" max="4614" width="4.625" style="121" customWidth="1"/>
    <col min="4615" max="4640" width="6.125" style="121" customWidth="1"/>
    <col min="4641" max="4641" width="7.75" style="121" customWidth="1"/>
    <col min="4642" max="4642" width="8.125" style="121" customWidth="1"/>
    <col min="4643" max="4646" width="6.125" style="121" customWidth="1"/>
    <col min="4647" max="4647" width="7.875" style="121" customWidth="1"/>
    <col min="4648" max="4648" width="6.125" style="121" customWidth="1"/>
    <col min="4649" max="4649" width="7.125" style="121" customWidth="1"/>
    <col min="4650" max="4659" width="6.125" style="121" customWidth="1"/>
    <col min="4660" max="4864" width="9" style="121"/>
    <col min="4865" max="4865" width="6.625" style="121" bestFit="1" customWidth="1"/>
    <col min="4866" max="4866" width="3.625" style="121" customWidth="1"/>
    <col min="4867" max="4867" width="6.625" style="121" customWidth="1"/>
    <col min="4868" max="4868" width="5.625" style="121" customWidth="1"/>
    <col min="4869" max="4869" width="10.625" style="121" customWidth="1"/>
    <col min="4870" max="4870" width="4.625" style="121" customWidth="1"/>
    <col min="4871" max="4896" width="6.125" style="121" customWidth="1"/>
    <col min="4897" max="4897" width="7.75" style="121" customWidth="1"/>
    <col min="4898" max="4898" width="8.125" style="121" customWidth="1"/>
    <col min="4899" max="4902" width="6.125" style="121" customWidth="1"/>
    <col min="4903" max="4903" width="7.875" style="121" customWidth="1"/>
    <col min="4904" max="4904" width="6.125" style="121" customWidth="1"/>
    <col min="4905" max="4905" width="7.125" style="121" customWidth="1"/>
    <col min="4906" max="4915" width="6.125" style="121" customWidth="1"/>
    <col min="4916" max="5120" width="9" style="121"/>
    <col min="5121" max="5121" width="6.625" style="121" bestFit="1" customWidth="1"/>
    <col min="5122" max="5122" width="3.625" style="121" customWidth="1"/>
    <col min="5123" max="5123" width="6.625" style="121" customWidth="1"/>
    <col min="5124" max="5124" width="5.625" style="121" customWidth="1"/>
    <col min="5125" max="5125" width="10.625" style="121" customWidth="1"/>
    <col min="5126" max="5126" width="4.625" style="121" customWidth="1"/>
    <col min="5127" max="5152" width="6.125" style="121" customWidth="1"/>
    <col min="5153" max="5153" width="7.75" style="121" customWidth="1"/>
    <col min="5154" max="5154" width="8.125" style="121" customWidth="1"/>
    <col min="5155" max="5158" width="6.125" style="121" customWidth="1"/>
    <col min="5159" max="5159" width="7.875" style="121" customWidth="1"/>
    <col min="5160" max="5160" width="6.125" style="121" customWidth="1"/>
    <col min="5161" max="5161" width="7.125" style="121" customWidth="1"/>
    <col min="5162" max="5171" width="6.125" style="121" customWidth="1"/>
    <col min="5172" max="5376" width="9" style="121"/>
    <col min="5377" max="5377" width="6.625" style="121" bestFit="1" customWidth="1"/>
    <col min="5378" max="5378" width="3.625" style="121" customWidth="1"/>
    <col min="5379" max="5379" width="6.625" style="121" customWidth="1"/>
    <col min="5380" max="5380" width="5.625" style="121" customWidth="1"/>
    <col min="5381" max="5381" width="10.625" style="121" customWidth="1"/>
    <col min="5382" max="5382" width="4.625" style="121" customWidth="1"/>
    <col min="5383" max="5408" width="6.125" style="121" customWidth="1"/>
    <col min="5409" max="5409" width="7.75" style="121" customWidth="1"/>
    <col min="5410" max="5410" width="8.125" style="121" customWidth="1"/>
    <col min="5411" max="5414" width="6.125" style="121" customWidth="1"/>
    <col min="5415" max="5415" width="7.875" style="121" customWidth="1"/>
    <col min="5416" max="5416" width="6.125" style="121" customWidth="1"/>
    <col min="5417" max="5417" width="7.125" style="121" customWidth="1"/>
    <col min="5418" max="5427" width="6.125" style="121" customWidth="1"/>
    <col min="5428" max="5632" width="9" style="121"/>
    <col min="5633" max="5633" width="6.625" style="121" bestFit="1" customWidth="1"/>
    <col min="5634" max="5634" width="3.625" style="121" customWidth="1"/>
    <col min="5635" max="5635" width="6.625" style="121" customWidth="1"/>
    <col min="5636" max="5636" width="5.625" style="121" customWidth="1"/>
    <col min="5637" max="5637" width="10.625" style="121" customWidth="1"/>
    <col min="5638" max="5638" width="4.625" style="121" customWidth="1"/>
    <col min="5639" max="5664" width="6.125" style="121" customWidth="1"/>
    <col min="5665" max="5665" width="7.75" style="121" customWidth="1"/>
    <col min="5666" max="5666" width="8.125" style="121" customWidth="1"/>
    <col min="5667" max="5670" width="6.125" style="121" customWidth="1"/>
    <col min="5671" max="5671" width="7.875" style="121" customWidth="1"/>
    <col min="5672" max="5672" width="6.125" style="121" customWidth="1"/>
    <col min="5673" max="5673" width="7.125" style="121" customWidth="1"/>
    <col min="5674" max="5683" width="6.125" style="121" customWidth="1"/>
    <col min="5684" max="5888" width="9" style="121"/>
    <col min="5889" max="5889" width="6.625" style="121" bestFit="1" customWidth="1"/>
    <col min="5890" max="5890" width="3.625" style="121" customWidth="1"/>
    <col min="5891" max="5891" width="6.625" style="121" customWidth="1"/>
    <col min="5892" max="5892" width="5.625" style="121" customWidth="1"/>
    <col min="5893" max="5893" width="10.625" style="121" customWidth="1"/>
    <col min="5894" max="5894" width="4.625" style="121" customWidth="1"/>
    <col min="5895" max="5920" width="6.125" style="121" customWidth="1"/>
    <col min="5921" max="5921" width="7.75" style="121" customWidth="1"/>
    <col min="5922" max="5922" width="8.125" style="121" customWidth="1"/>
    <col min="5923" max="5926" width="6.125" style="121" customWidth="1"/>
    <col min="5927" max="5927" width="7.875" style="121" customWidth="1"/>
    <col min="5928" max="5928" width="6.125" style="121" customWidth="1"/>
    <col min="5929" max="5929" width="7.125" style="121" customWidth="1"/>
    <col min="5930" max="5939" width="6.125" style="121" customWidth="1"/>
    <col min="5940" max="6144" width="9" style="121"/>
    <col min="6145" max="6145" width="6.625" style="121" bestFit="1" customWidth="1"/>
    <col min="6146" max="6146" width="3.625" style="121" customWidth="1"/>
    <col min="6147" max="6147" width="6.625" style="121" customWidth="1"/>
    <col min="6148" max="6148" width="5.625" style="121" customWidth="1"/>
    <col min="6149" max="6149" width="10.625" style="121" customWidth="1"/>
    <col min="6150" max="6150" width="4.625" style="121" customWidth="1"/>
    <col min="6151" max="6176" width="6.125" style="121" customWidth="1"/>
    <col min="6177" max="6177" width="7.75" style="121" customWidth="1"/>
    <col min="6178" max="6178" width="8.125" style="121" customWidth="1"/>
    <col min="6179" max="6182" width="6.125" style="121" customWidth="1"/>
    <col min="6183" max="6183" width="7.875" style="121" customWidth="1"/>
    <col min="6184" max="6184" width="6.125" style="121" customWidth="1"/>
    <col min="6185" max="6185" width="7.125" style="121" customWidth="1"/>
    <col min="6186" max="6195" width="6.125" style="121" customWidth="1"/>
    <col min="6196" max="6400" width="9" style="121"/>
    <col min="6401" max="6401" width="6.625" style="121" bestFit="1" customWidth="1"/>
    <col min="6402" max="6402" width="3.625" style="121" customWidth="1"/>
    <col min="6403" max="6403" width="6.625" style="121" customWidth="1"/>
    <col min="6404" max="6404" width="5.625" style="121" customWidth="1"/>
    <col min="6405" max="6405" width="10.625" style="121" customWidth="1"/>
    <col min="6406" max="6406" width="4.625" style="121" customWidth="1"/>
    <col min="6407" max="6432" width="6.125" style="121" customWidth="1"/>
    <col min="6433" max="6433" width="7.75" style="121" customWidth="1"/>
    <col min="6434" max="6434" width="8.125" style="121" customWidth="1"/>
    <col min="6435" max="6438" width="6.125" style="121" customWidth="1"/>
    <col min="6439" max="6439" width="7.875" style="121" customWidth="1"/>
    <col min="6440" max="6440" width="6.125" style="121" customWidth="1"/>
    <col min="6441" max="6441" width="7.125" style="121" customWidth="1"/>
    <col min="6442" max="6451" width="6.125" style="121" customWidth="1"/>
    <col min="6452" max="6656" width="9" style="121"/>
    <col min="6657" max="6657" width="6.625" style="121" bestFit="1" customWidth="1"/>
    <col min="6658" max="6658" width="3.625" style="121" customWidth="1"/>
    <col min="6659" max="6659" width="6.625" style="121" customWidth="1"/>
    <col min="6660" max="6660" width="5.625" style="121" customWidth="1"/>
    <col min="6661" max="6661" width="10.625" style="121" customWidth="1"/>
    <col min="6662" max="6662" width="4.625" style="121" customWidth="1"/>
    <col min="6663" max="6688" width="6.125" style="121" customWidth="1"/>
    <col min="6689" max="6689" width="7.75" style="121" customWidth="1"/>
    <col min="6690" max="6690" width="8.125" style="121" customWidth="1"/>
    <col min="6691" max="6694" width="6.125" style="121" customWidth="1"/>
    <col min="6695" max="6695" width="7.875" style="121" customWidth="1"/>
    <col min="6696" max="6696" width="6.125" style="121" customWidth="1"/>
    <col min="6697" max="6697" width="7.125" style="121" customWidth="1"/>
    <col min="6698" max="6707" width="6.125" style="121" customWidth="1"/>
    <col min="6708" max="6912" width="9" style="121"/>
    <col min="6913" max="6913" width="6.625" style="121" bestFit="1" customWidth="1"/>
    <col min="6914" max="6914" width="3.625" style="121" customWidth="1"/>
    <col min="6915" max="6915" width="6.625" style="121" customWidth="1"/>
    <col min="6916" max="6916" width="5.625" style="121" customWidth="1"/>
    <col min="6917" max="6917" width="10.625" style="121" customWidth="1"/>
    <col min="6918" max="6918" width="4.625" style="121" customWidth="1"/>
    <col min="6919" max="6944" width="6.125" style="121" customWidth="1"/>
    <col min="6945" max="6945" width="7.75" style="121" customWidth="1"/>
    <col min="6946" max="6946" width="8.125" style="121" customWidth="1"/>
    <col min="6947" max="6950" width="6.125" style="121" customWidth="1"/>
    <col min="6951" max="6951" width="7.875" style="121" customWidth="1"/>
    <col min="6952" max="6952" width="6.125" style="121" customWidth="1"/>
    <col min="6953" max="6953" width="7.125" style="121" customWidth="1"/>
    <col min="6954" max="6963" width="6.125" style="121" customWidth="1"/>
    <col min="6964" max="7168" width="9" style="121"/>
    <col min="7169" max="7169" width="6.625" style="121" bestFit="1" customWidth="1"/>
    <col min="7170" max="7170" width="3.625" style="121" customWidth="1"/>
    <col min="7171" max="7171" width="6.625" style="121" customWidth="1"/>
    <col min="7172" max="7172" width="5.625" style="121" customWidth="1"/>
    <col min="7173" max="7173" width="10.625" style="121" customWidth="1"/>
    <col min="7174" max="7174" width="4.625" style="121" customWidth="1"/>
    <col min="7175" max="7200" width="6.125" style="121" customWidth="1"/>
    <col min="7201" max="7201" width="7.75" style="121" customWidth="1"/>
    <col min="7202" max="7202" width="8.125" style="121" customWidth="1"/>
    <col min="7203" max="7206" width="6.125" style="121" customWidth="1"/>
    <col min="7207" max="7207" width="7.875" style="121" customWidth="1"/>
    <col min="7208" max="7208" width="6.125" style="121" customWidth="1"/>
    <col min="7209" max="7209" width="7.125" style="121" customWidth="1"/>
    <col min="7210" max="7219" width="6.125" style="121" customWidth="1"/>
    <col min="7220" max="7424" width="9" style="121"/>
    <col min="7425" max="7425" width="6.625" style="121" bestFit="1" customWidth="1"/>
    <col min="7426" max="7426" width="3.625" style="121" customWidth="1"/>
    <col min="7427" max="7427" width="6.625" style="121" customWidth="1"/>
    <col min="7428" max="7428" width="5.625" style="121" customWidth="1"/>
    <col min="7429" max="7429" width="10.625" style="121" customWidth="1"/>
    <col min="7430" max="7430" width="4.625" style="121" customWidth="1"/>
    <col min="7431" max="7456" width="6.125" style="121" customWidth="1"/>
    <col min="7457" max="7457" width="7.75" style="121" customWidth="1"/>
    <col min="7458" max="7458" width="8.125" style="121" customWidth="1"/>
    <col min="7459" max="7462" width="6.125" style="121" customWidth="1"/>
    <col min="7463" max="7463" width="7.875" style="121" customWidth="1"/>
    <col min="7464" max="7464" width="6.125" style="121" customWidth="1"/>
    <col min="7465" max="7465" width="7.125" style="121" customWidth="1"/>
    <col min="7466" max="7475" width="6.125" style="121" customWidth="1"/>
    <col min="7476" max="7680" width="9" style="121"/>
    <col min="7681" max="7681" width="6.625" style="121" bestFit="1" customWidth="1"/>
    <col min="7682" max="7682" width="3.625" style="121" customWidth="1"/>
    <col min="7683" max="7683" width="6.625" style="121" customWidth="1"/>
    <col min="7684" max="7684" width="5.625" style="121" customWidth="1"/>
    <col min="7685" max="7685" width="10.625" style="121" customWidth="1"/>
    <col min="7686" max="7686" width="4.625" style="121" customWidth="1"/>
    <col min="7687" max="7712" width="6.125" style="121" customWidth="1"/>
    <col min="7713" max="7713" width="7.75" style="121" customWidth="1"/>
    <col min="7714" max="7714" width="8.125" style="121" customWidth="1"/>
    <col min="7715" max="7718" width="6.125" style="121" customWidth="1"/>
    <col min="7719" max="7719" width="7.875" style="121" customWidth="1"/>
    <col min="7720" max="7720" width="6.125" style="121" customWidth="1"/>
    <col min="7721" max="7721" width="7.125" style="121" customWidth="1"/>
    <col min="7722" max="7731" width="6.125" style="121" customWidth="1"/>
    <col min="7732" max="7936" width="9" style="121"/>
    <col min="7937" max="7937" width="6.625" style="121" bestFit="1" customWidth="1"/>
    <col min="7938" max="7938" width="3.625" style="121" customWidth="1"/>
    <col min="7939" max="7939" width="6.625" style="121" customWidth="1"/>
    <col min="7940" max="7940" width="5.625" style="121" customWidth="1"/>
    <col min="7941" max="7941" width="10.625" style="121" customWidth="1"/>
    <col min="7942" max="7942" width="4.625" style="121" customWidth="1"/>
    <col min="7943" max="7968" width="6.125" style="121" customWidth="1"/>
    <col min="7969" max="7969" width="7.75" style="121" customWidth="1"/>
    <col min="7970" max="7970" width="8.125" style="121" customWidth="1"/>
    <col min="7971" max="7974" width="6.125" style="121" customWidth="1"/>
    <col min="7975" max="7975" width="7.875" style="121" customWidth="1"/>
    <col min="7976" max="7976" width="6.125" style="121" customWidth="1"/>
    <col min="7977" max="7977" width="7.125" style="121" customWidth="1"/>
    <col min="7978" max="7987" width="6.125" style="121" customWidth="1"/>
    <col min="7988" max="8192" width="9" style="121"/>
    <col min="8193" max="8193" width="6.625" style="121" bestFit="1" customWidth="1"/>
    <col min="8194" max="8194" width="3.625" style="121" customWidth="1"/>
    <col min="8195" max="8195" width="6.625" style="121" customWidth="1"/>
    <col min="8196" max="8196" width="5.625" style="121" customWidth="1"/>
    <col min="8197" max="8197" width="10.625" style="121" customWidth="1"/>
    <col min="8198" max="8198" width="4.625" style="121" customWidth="1"/>
    <col min="8199" max="8224" width="6.125" style="121" customWidth="1"/>
    <col min="8225" max="8225" width="7.75" style="121" customWidth="1"/>
    <col min="8226" max="8226" width="8.125" style="121" customWidth="1"/>
    <col min="8227" max="8230" width="6.125" style="121" customWidth="1"/>
    <col min="8231" max="8231" width="7.875" style="121" customWidth="1"/>
    <col min="8232" max="8232" width="6.125" style="121" customWidth="1"/>
    <col min="8233" max="8233" width="7.125" style="121" customWidth="1"/>
    <col min="8234" max="8243" width="6.125" style="121" customWidth="1"/>
    <col min="8244" max="8448" width="9" style="121"/>
    <col min="8449" max="8449" width="6.625" style="121" bestFit="1" customWidth="1"/>
    <col min="8450" max="8450" width="3.625" style="121" customWidth="1"/>
    <col min="8451" max="8451" width="6.625" style="121" customWidth="1"/>
    <col min="8452" max="8452" width="5.625" style="121" customWidth="1"/>
    <col min="8453" max="8453" width="10.625" style="121" customWidth="1"/>
    <col min="8454" max="8454" width="4.625" style="121" customWidth="1"/>
    <col min="8455" max="8480" width="6.125" style="121" customWidth="1"/>
    <col min="8481" max="8481" width="7.75" style="121" customWidth="1"/>
    <col min="8482" max="8482" width="8.125" style="121" customWidth="1"/>
    <col min="8483" max="8486" width="6.125" style="121" customWidth="1"/>
    <col min="8487" max="8487" width="7.875" style="121" customWidth="1"/>
    <col min="8488" max="8488" width="6.125" style="121" customWidth="1"/>
    <col min="8489" max="8489" width="7.125" style="121" customWidth="1"/>
    <col min="8490" max="8499" width="6.125" style="121" customWidth="1"/>
    <col min="8500" max="8704" width="9" style="121"/>
    <col min="8705" max="8705" width="6.625" style="121" bestFit="1" customWidth="1"/>
    <col min="8706" max="8706" width="3.625" style="121" customWidth="1"/>
    <col min="8707" max="8707" width="6.625" style="121" customWidth="1"/>
    <col min="8708" max="8708" width="5.625" style="121" customWidth="1"/>
    <col min="8709" max="8709" width="10.625" style="121" customWidth="1"/>
    <col min="8710" max="8710" width="4.625" style="121" customWidth="1"/>
    <col min="8711" max="8736" width="6.125" style="121" customWidth="1"/>
    <col min="8737" max="8737" width="7.75" style="121" customWidth="1"/>
    <col min="8738" max="8738" width="8.125" style="121" customWidth="1"/>
    <col min="8739" max="8742" width="6.125" style="121" customWidth="1"/>
    <col min="8743" max="8743" width="7.875" style="121" customWidth="1"/>
    <col min="8744" max="8744" width="6.125" style="121" customWidth="1"/>
    <col min="8745" max="8745" width="7.125" style="121" customWidth="1"/>
    <col min="8746" max="8755" width="6.125" style="121" customWidth="1"/>
    <col min="8756" max="8960" width="9" style="121"/>
    <col min="8961" max="8961" width="6.625" style="121" bestFit="1" customWidth="1"/>
    <col min="8962" max="8962" width="3.625" style="121" customWidth="1"/>
    <col min="8963" max="8963" width="6.625" style="121" customWidth="1"/>
    <col min="8964" max="8964" width="5.625" style="121" customWidth="1"/>
    <col min="8965" max="8965" width="10.625" style="121" customWidth="1"/>
    <col min="8966" max="8966" width="4.625" style="121" customWidth="1"/>
    <col min="8967" max="8992" width="6.125" style="121" customWidth="1"/>
    <col min="8993" max="8993" width="7.75" style="121" customWidth="1"/>
    <col min="8994" max="8994" width="8.125" style="121" customWidth="1"/>
    <col min="8995" max="8998" width="6.125" style="121" customWidth="1"/>
    <col min="8999" max="8999" width="7.875" style="121" customWidth="1"/>
    <col min="9000" max="9000" width="6.125" style="121" customWidth="1"/>
    <col min="9001" max="9001" width="7.125" style="121" customWidth="1"/>
    <col min="9002" max="9011" width="6.125" style="121" customWidth="1"/>
    <col min="9012" max="9216" width="9" style="121"/>
    <col min="9217" max="9217" width="6.625" style="121" bestFit="1" customWidth="1"/>
    <col min="9218" max="9218" width="3.625" style="121" customWidth="1"/>
    <col min="9219" max="9219" width="6.625" style="121" customWidth="1"/>
    <col min="9220" max="9220" width="5.625" style="121" customWidth="1"/>
    <col min="9221" max="9221" width="10.625" style="121" customWidth="1"/>
    <col min="9222" max="9222" width="4.625" style="121" customWidth="1"/>
    <col min="9223" max="9248" width="6.125" style="121" customWidth="1"/>
    <col min="9249" max="9249" width="7.75" style="121" customWidth="1"/>
    <col min="9250" max="9250" width="8.125" style="121" customWidth="1"/>
    <col min="9251" max="9254" width="6.125" style="121" customWidth="1"/>
    <col min="9255" max="9255" width="7.875" style="121" customWidth="1"/>
    <col min="9256" max="9256" width="6.125" style="121" customWidth="1"/>
    <col min="9257" max="9257" width="7.125" style="121" customWidth="1"/>
    <col min="9258" max="9267" width="6.125" style="121" customWidth="1"/>
    <col min="9268" max="9472" width="9" style="121"/>
    <col min="9473" max="9473" width="6.625" style="121" bestFit="1" customWidth="1"/>
    <col min="9474" max="9474" width="3.625" style="121" customWidth="1"/>
    <col min="9475" max="9475" width="6.625" style="121" customWidth="1"/>
    <col min="9476" max="9476" width="5.625" style="121" customWidth="1"/>
    <col min="9477" max="9477" width="10.625" style="121" customWidth="1"/>
    <col min="9478" max="9478" width="4.625" style="121" customWidth="1"/>
    <col min="9479" max="9504" width="6.125" style="121" customWidth="1"/>
    <col min="9505" max="9505" width="7.75" style="121" customWidth="1"/>
    <col min="9506" max="9506" width="8.125" style="121" customWidth="1"/>
    <col min="9507" max="9510" width="6.125" style="121" customWidth="1"/>
    <col min="9511" max="9511" width="7.875" style="121" customWidth="1"/>
    <col min="9512" max="9512" width="6.125" style="121" customWidth="1"/>
    <col min="9513" max="9513" width="7.125" style="121" customWidth="1"/>
    <col min="9514" max="9523" width="6.125" style="121" customWidth="1"/>
    <col min="9524" max="9728" width="9" style="121"/>
    <col min="9729" max="9729" width="6.625" style="121" bestFit="1" customWidth="1"/>
    <col min="9730" max="9730" width="3.625" style="121" customWidth="1"/>
    <col min="9731" max="9731" width="6.625" style="121" customWidth="1"/>
    <col min="9732" max="9732" width="5.625" style="121" customWidth="1"/>
    <col min="9733" max="9733" width="10.625" style="121" customWidth="1"/>
    <col min="9734" max="9734" width="4.625" style="121" customWidth="1"/>
    <col min="9735" max="9760" width="6.125" style="121" customWidth="1"/>
    <col min="9761" max="9761" width="7.75" style="121" customWidth="1"/>
    <col min="9762" max="9762" width="8.125" style="121" customWidth="1"/>
    <col min="9763" max="9766" width="6.125" style="121" customWidth="1"/>
    <col min="9767" max="9767" width="7.875" style="121" customWidth="1"/>
    <col min="9768" max="9768" width="6.125" style="121" customWidth="1"/>
    <col min="9769" max="9769" width="7.125" style="121" customWidth="1"/>
    <col min="9770" max="9779" width="6.125" style="121" customWidth="1"/>
    <col min="9780" max="9984" width="9" style="121"/>
    <col min="9985" max="9985" width="6.625" style="121" bestFit="1" customWidth="1"/>
    <col min="9986" max="9986" width="3.625" style="121" customWidth="1"/>
    <col min="9987" max="9987" width="6.625" style="121" customWidth="1"/>
    <col min="9988" max="9988" width="5.625" style="121" customWidth="1"/>
    <col min="9989" max="9989" width="10.625" style="121" customWidth="1"/>
    <col min="9990" max="9990" width="4.625" style="121" customWidth="1"/>
    <col min="9991" max="10016" width="6.125" style="121" customWidth="1"/>
    <col min="10017" max="10017" width="7.75" style="121" customWidth="1"/>
    <col min="10018" max="10018" width="8.125" style="121" customWidth="1"/>
    <col min="10019" max="10022" width="6.125" style="121" customWidth="1"/>
    <col min="10023" max="10023" width="7.875" style="121" customWidth="1"/>
    <col min="10024" max="10024" width="6.125" style="121" customWidth="1"/>
    <col min="10025" max="10025" width="7.125" style="121" customWidth="1"/>
    <col min="10026" max="10035" width="6.125" style="121" customWidth="1"/>
    <col min="10036" max="10240" width="9" style="121"/>
    <col min="10241" max="10241" width="6.625" style="121" bestFit="1" customWidth="1"/>
    <col min="10242" max="10242" width="3.625" style="121" customWidth="1"/>
    <col min="10243" max="10243" width="6.625" style="121" customWidth="1"/>
    <col min="10244" max="10244" width="5.625" style="121" customWidth="1"/>
    <col min="10245" max="10245" width="10.625" style="121" customWidth="1"/>
    <col min="10246" max="10246" width="4.625" style="121" customWidth="1"/>
    <col min="10247" max="10272" width="6.125" style="121" customWidth="1"/>
    <col min="10273" max="10273" width="7.75" style="121" customWidth="1"/>
    <col min="10274" max="10274" width="8.125" style="121" customWidth="1"/>
    <col min="10275" max="10278" width="6.125" style="121" customWidth="1"/>
    <col min="10279" max="10279" width="7.875" style="121" customWidth="1"/>
    <col min="10280" max="10280" width="6.125" style="121" customWidth="1"/>
    <col min="10281" max="10281" width="7.125" style="121" customWidth="1"/>
    <col min="10282" max="10291" width="6.125" style="121" customWidth="1"/>
    <col min="10292" max="10496" width="9" style="121"/>
    <col min="10497" max="10497" width="6.625" style="121" bestFit="1" customWidth="1"/>
    <col min="10498" max="10498" width="3.625" style="121" customWidth="1"/>
    <col min="10499" max="10499" width="6.625" style="121" customWidth="1"/>
    <col min="10500" max="10500" width="5.625" style="121" customWidth="1"/>
    <col min="10501" max="10501" width="10.625" style="121" customWidth="1"/>
    <col min="10502" max="10502" width="4.625" style="121" customWidth="1"/>
    <col min="10503" max="10528" width="6.125" style="121" customWidth="1"/>
    <col min="10529" max="10529" width="7.75" style="121" customWidth="1"/>
    <col min="10530" max="10530" width="8.125" style="121" customWidth="1"/>
    <col min="10531" max="10534" width="6.125" style="121" customWidth="1"/>
    <col min="10535" max="10535" width="7.875" style="121" customWidth="1"/>
    <col min="10536" max="10536" width="6.125" style="121" customWidth="1"/>
    <col min="10537" max="10537" width="7.125" style="121" customWidth="1"/>
    <col min="10538" max="10547" width="6.125" style="121" customWidth="1"/>
    <col min="10548" max="10752" width="9" style="121"/>
    <col min="10753" max="10753" width="6.625" style="121" bestFit="1" customWidth="1"/>
    <col min="10754" max="10754" width="3.625" style="121" customWidth="1"/>
    <col min="10755" max="10755" width="6.625" style="121" customWidth="1"/>
    <col min="10756" max="10756" width="5.625" style="121" customWidth="1"/>
    <col min="10757" max="10757" width="10.625" style="121" customWidth="1"/>
    <col min="10758" max="10758" width="4.625" style="121" customWidth="1"/>
    <col min="10759" max="10784" width="6.125" style="121" customWidth="1"/>
    <col min="10785" max="10785" width="7.75" style="121" customWidth="1"/>
    <col min="10786" max="10786" width="8.125" style="121" customWidth="1"/>
    <col min="10787" max="10790" width="6.125" style="121" customWidth="1"/>
    <col min="10791" max="10791" width="7.875" style="121" customWidth="1"/>
    <col min="10792" max="10792" width="6.125" style="121" customWidth="1"/>
    <col min="10793" max="10793" width="7.125" style="121" customWidth="1"/>
    <col min="10794" max="10803" width="6.125" style="121" customWidth="1"/>
    <col min="10804" max="11008" width="9" style="121"/>
    <col min="11009" max="11009" width="6.625" style="121" bestFit="1" customWidth="1"/>
    <col min="11010" max="11010" width="3.625" style="121" customWidth="1"/>
    <col min="11011" max="11011" width="6.625" style="121" customWidth="1"/>
    <col min="11012" max="11012" width="5.625" style="121" customWidth="1"/>
    <col min="11013" max="11013" width="10.625" style="121" customWidth="1"/>
    <col min="11014" max="11014" width="4.625" style="121" customWidth="1"/>
    <col min="11015" max="11040" width="6.125" style="121" customWidth="1"/>
    <col min="11041" max="11041" width="7.75" style="121" customWidth="1"/>
    <col min="11042" max="11042" width="8.125" style="121" customWidth="1"/>
    <col min="11043" max="11046" width="6.125" style="121" customWidth="1"/>
    <col min="11047" max="11047" width="7.875" style="121" customWidth="1"/>
    <col min="11048" max="11048" width="6.125" style="121" customWidth="1"/>
    <col min="11049" max="11049" width="7.125" style="121" customWidth="1"/>
    <col min="11050" max="11059" width="6.125" style="121" customWidth="1"/>
    <col min="11060" max="11264" width="9" style="121"/>
    <col min="11265" max="11265" width="6.625" style="121" bestFit="1" customWidth="1"/>
    <col min="11266" max="11266" width="3.625" style="121" customWidth="1"/>
    <col min="11267" max="11267" width="6.625" style="121" customWidth="1"/>
    <col min="11268" max="11268" width="5.625" style="121" customWidth="1"/>
    <col min="11269" max="11269" width="10.625" style="121" customWidth="1"/>
    <col min="11270" max="11270" width="4.625" style="121" customWidth="1"/>
    <col min="11271" max="11296" width="6.125" style="121" customWidth="1"/>
    <col min="11297" max="11297" width="7.75" style="121" customWidth="1"/>
    <col min="11298" max="11298" width="8.125" style="121" customWidth="1"/>
    <col min="11299" max="11302" width="6.125" style="121" customWidth="1"/>
    <col min="11303" max="11303" width="7.875" style="121" customWidth="1"/>
    <col min="11304" max="11304" width="6.125" style="121" customWidth="1"/>
    <col min="11305" max="11305" width="7.125" style="121" customWidth="1"/>
    <col min="11306" max="11315" width="6.125" style="121" customWidth="1"/>
    <col min="11316" max="11520" width="9" style="121"/>
    <col min="11521" max="11521" width="6.625" style="121" bestFit="1" customWidth="1"/>
    <col min="11522" max="11522" width="3.625" style="121" customWidth="1"/>
    <col min="11523" max="11523" width="6.625" style="121" customWidth="1"/>
    <col min="11524" max="11524" width="5.625" style="121" customWidth="1"/>
    <col min="11525" max="11525" width="10.625" style="121" customWidth="1"/>
    <col min="11526" max="11526" width="4.625" style="121" customWidth="1"/>
    <col min="11527" max="11552" width="6.125" style="121" customWidth="1"/>
    <col min="11553" max="11553" width="7.75" style="121" customWidth="1"/>
    <col min="11554" max="11554" width="8.125" style="121" customWidth="1"/>
    <col min="11555" max="11558" width="6.125" style="121" customWidth="1"/>
    <col min="11559" max="11559" width="7.875" style="121" customWidth="1"/>
    <col min="11560" max="11560" width="6.125" style="121" customWidth="1"/>
    <col min="11561" max="11561" width="7.125" style="121" customWidth="1"/>
    <col min="11562" max="11571" width="6.125" style="121" customWidth="1"/>
    <col min="11572" max="11776" width="9" style="121"/>
    <col min="11777" max="11777" width="6.625" style="121" bestFit="1" customWidth="1"/>
    <col min="11778" max="11778" width="3.625" style="121" customWidth="1"/>
    <col min="11779" max="11779" width="6.625" style="121" customWidth="1"/>
    <col min="11780" max="11780" width="5.625" style="121" customWidth="1"/>
    <col min="11781" max="11781" width="10.625" style="121" customWidth="1"/>
    <col min="11782" max="11782" width="4.625" style="121" customWidth="1"/>
    <col min="11783" max="11808" width="6.125" style="121" customWidth="1"/>
    <col min="11809" max="11809" width="7.75" style="121" customWidth="1"/>
    <col min="11810" max="11810" width="8.125" style="121" customWidth="1"/>
    <col min="11811" max="11814" width="6.125" style="121" customWidth="1"/>
    <col min="11815" max="11815" width="7.875" style="121" customWidth="1"/>
    <col min="11816" max="11816" width="6.125" style="121" customWidth="1"/>
    <col min="11817" max="11817" width="7.125" style="121" customWidth="1"/>
    <col min="11818" max="11827" width="6.125" style="121" customWidth="1"/>
    <col min="11828" max="12032" width="9" style="121"/>
    <col min="12033" max="12033" width="6.625" style="121" bestFit="1" customWidth="1"/>
    <col min="12034" max="12034" width="3.625" style="121" customWidth="1"/>
    <col min="12035" max="12035" width="6.625" style="121" customWidth="1"/>
    <col min="12036" max="12036" width="5.625" style="121" customWidth="1"/>
    <col min="12037" max="12037" width="10.625" style="121" customWidth="1"/>
    <col min="12038" max="12038" width="4.625" style="121" customWidth="1"/>
    <col min="12039" max="12064" width="6.125" style="121" customWidth="1"/>
    <col min="12065" max="12065" width="7.75" style="121" customWidth="1"/>
    <col min="12066" max="12066" width="8.125" style="121" customWidth="1"/>
    <col min="12067" max="12070" width="6.125" style="121" customWidth="1"/>
    <col min="12071" max="12071" width="7.875" style="121" customWidth="1"/>
    <col min="12072" max="12072" width="6.125" style="121" customWidth="1"/>
    <col min="12073" max="12073" width="7.125" style="121" customWidth="1"/>
    <col min="12074" max="12083" width="6.125" style="121" customWidth="1"/>
    <col min="12084" max="12288" width="9" style="121"/>
    <col min="12289" max="12289" width="6.625" style="121" bestFit="1" customWidth="1"/>
    <col min="12290" max="12290" width="3.625" style="121" customWidth="1"/>
    <col min="12291" max="12291" width="6.625" style="121" customWidth="1"/>
    <col min="12292" max="12292" width="5.625" style="121" customWidth="1"/>
    <col min="12293" max="12293" width="10.625" style="121" customWidth="1"/>
    <col min="12294" max="12294" width="4.625" style="121" customWidth="1"/>
    <col min="12295" max="12320" width="6.125" style="121" customWidth="1"/>
    <col min="12321" max="12321" width="7.75" style="121" customWidth="1"/>
    <col min="12322" max="12322" width="8.125" style="121" customWidth="1"/>
    <col min="12323" max="12326" width="6.125" style="121" customWidth="1"/>
    <col min="12327" max="12327" width="7.875" style="121" customWidth="1"/>
    <col min="12328" max="12328" width="6.125" style="121" customWidth="1"/>
    <col min="12329" max="12329" width="7.125" style="121" customWidth="1"/>
    <col min="12330" max="12339" width="6.125" style="121" customWidth="1"/>
    <col min="12340" max="12544" width="9" style="121"/>
    <col min="12545" max="12545" width="6.625" style="121" bestFit="1" customWidth="1"/>
    <col min="12546" max="12546" width="3.625" style="121" customWidth="1"/>
    <col min="12547" max="12547" width="6.625" style="121" customWidth="1"/>
    <col min="12548" max="12548" width="5.625" style="121" customWidth="1"/>
    <col min="12549" max="12549" width="10.625" style="121" customWidth="1"/>
    <col min="12550" max="12550" width="4.625" style="121" customWidth="1"/>
    <col min="12551" max="12576" width="6.125" style="121" customWidth="1"/>
    <col min="12577" max="12577" width="7.75" style="121" customWidth="1"/>
    <col min="12578" max="12578" width="8.125" style="121" customWidth="1"/>
    <col min="12579" max="12582" width="6.125" style="121" customWidth="1"/>
    <col min="12583" max="12583" width="7.875" style="121" customWidth="1"/>
    <col min="12584" max="12584" width="6.125" style="121" customWidth="1"/>
    <col min="12585" max="12585" width="7.125" style="121" customWidth="1"/>
    <col min="12586" max="12595" width="6.125" style="121" customWidth="1"/>
    <col min="12596" max="12800" width="9" style="121"/>
    <col min="12801" max="12801" width="6.625" style="121" bestFit="1" customWidth="1"/>
    <col min="12802" max="12802" width="3.625" style="121" customWidth="1"/>
    <col min="12803" max="12803" width="6.625" style="121" customWidth="1"/>
    <col min="12804" max="12804" width="5.625" style="121" customWidth="1"/>
    <col min="12805" max="12805" width="10.625" style="121" customWidth="1"/>
    <col min="12806" max="12806" width="4.625" style="121" customWidth="1"/>
    <col min="12807" max="12832" width="6.125" style="121" customWidth="1"/>
    <col min="12833" max="12833" width="7.75" style="121" customWidth="1"/>
    <col min="12834" max="12834" width="8.125" style="121" customWidth="1"/>
    <col min="12835" max="12838" width="6.125" style="121" customWidth="1"/>
    <col min="12839" max="12839" width="7.875" style="121" customWidth="1"/>
    <col min="12840" max="12840" width="6.125" style="121" customWidth="1"/>
    <col min="12841" max="12841" width="7.125" style="121" customWidth="1"/>
    <col min="12842" max="12851" width="6.125" style="121" customWidth="1"/>
    <col min="12852" max="13056" width="9" style="121"/>
    <col min="13057" max="13057" width="6.625" style="121" bestFit="1" customWidth="1"/>
    <col min="13058" max="13058" width="3.625" style="121" customWidth="1"/>
    <col min="13059" max="13059" width="6.625" style="121" customWidth="1"/>
    <col min="13060" max="13060" width="5.625" style="121" customWidth="1"/>
    <col min="13061" max="13061" width="10.625" style="121" customWidth="1"/>
    <col min="13062" max="13062" width="4.625" style="121" customWidth="1"/>
    <col min="13063" max="13088" width="6.125" style="121" customWidth="1"/>
    <col min="13089" max="13089" width="7.75" style="121" customWidth="1"/>
    <col min="13090" max="13090" width="8.125" style="121" customWidth="1"/>
    <col min="13091" max="13094" width="6.125" style="121" customWidth="1"/>
    <col min="13095" max="13095" width="7.875" style="121" customWidth="1"/>
    <col min="13096" max="13096" width="6.125" style="121" customWidth="1"/>
    <col min="13097" max="13097" width="7.125" style="121" customWidth="1"/>
    <col min="13098" max="13107" width="6.125" style="121" customWidth="1"/>
    <col min="13108" max="13312" width="9" style="121"/>
    <col min="13313" max="13313" width="6.625" style="121" bestFit="1" customWidth="1"/>
    <col min="13314" max="13314" width="3.625" style="121" customWidth="1"/>
    <col min="13315" max="13315" width="6.625" style="121" customWidth="1"/>
    <col min="13316" max="13316" width="5.625" style="121" customWidth="1"/>
    <col min="13317" max="13317" width="10.625" style="121" customWidth="1"/>
    <col min="13318" max="13318" width="4.625" style="121" customWidth="1"/>
    <col min="13319" max="13344" width="6.125" style="121" customWidth="1"/>
    <col min="13345" max="13345" width="7.75" style="121" customWidth="1"/>
    <col min="13346" max="13346" width="8.125" style="121" customWidth="1"/>
    <col min="13347" max="13350" width="6.125" style="121" customWidth="1"/>
    <col min="13351" max="13351" width="7.875" style="121" customWidth="1"/>
    <col min="13352" max="13352" width="6.125" style="121" customWidth="1"/>
    <col min="13353" max="13353" width="7.125" style="121" customWidth="1"/>
    <col min="13354" max="13363" width="6.125" style="121" customWidth="1"/>
    <col min="13364" max="13568" width="9" style="121"/>
    <col min="13569" max="13569" width="6.625" style="121" bestFit="1" customWidth="1"/>
    <col min="13570" max="13570" width="3.625" style="121" customWidth="1"/>
    <col min="13571" max="13571" width="6.625" style="121" customWidth="1"/>
    <col min="13572" max="13572" width="5.625" style="121" customWidth="1"/>
    <col min="13573" max="13573" width="10.625" style="121" customWidth="1"/>
    <col min="13574" max="13574" width="4.625" style="121" customWidth="1"/>
    <col min="13575" max="13600" width="6.125" style="121" customWidth="1"/>
    <col min="13601" max="13601" width="7.75" style="121" customWidth="1"/>
    <col min="13602" max="13602" width="8.125" style="121" customWidth="1"/>
    <col min="13603" max="13606" width="6.125" style="121" customWidth="1"/>
    <col min="13607" max="13607" width="7.875" style="121" customWidth="1"/>
    <col min="13608" max="13608" width="6.125" style="121" customWidth="1"/>
    <col min="13609" max="13609" width="7.125" style="121" customWidth="1"/>
    <col min="13610" max="13619" width="6.125" style="121" customWidth="1"/>
    <col min="13620" max="13824" width="9" style="121"/>
    <col min="13825" max="13825" width="6.625" style="121" bestFit="1" customWidth="1"/>
    <col min="13826" max="13826" width="3.625" style="121" customWidth="1"/>
    <col min="13827" max="13827" width="6.625" style="121" customWidth="1"/>
    <col min="13828" max="13828" width="5.625" style="121" customWidth="1"/>
    <col min="13829" max="13829" width="10.625" style="121" customWidth="1"/>
    <col min="13830" max="13830" width="4.625" style="121" customWidth="1"/>
    <col min="13831" max="13856" width="6.125" style="121" customWidth="1"/>
    <col min="13857" max="13857" width="7.75" style="121" customWidth="1"/>
    <col min="13858" max="13858" width="8.125" style="121" customWidth="1"/>
    <col min="13859" max="13862" width="6.125" style="121" customWidth="1"/>
    <col min="13863" max="13863" width="7.875" style="121" customWidth="1"/>
    <col min="13864" max="13864" width="6.125" style="121" customWidth="1"/>
    <col min="13865" max="13865" width="7.125" style="121" customWidth="1"/>
    <col min="13866" max="13875" width="6.125" style="121" customWidth="1"/>
    <col min="13876" max="14080" width="9" style="121"/>
    <col min="14081" max="14081" width="6.625" style="121" bestFit="1" customWidth="1"/>
    <col min="14082" max="14082" width="3.625" style="121" customWidth="1"/>
    <col min="14083" max="14083" width="6.625" style="121" customWidth="1"/>
    <col min="14084" max="14084" width="5.625" style="121" customWidth="1"/>
    <col min="14085" max="14085" width="10.625" style="121" customWidth="1"/>
    <col min="14086" max="14086" width="4.625" style="121" customWidth="1"/>
    <col min="14087" max="14112" width="6.125" style="121" customWidth="1"/>
    <col min="14113" max="14113" width="7.75" style="121" customWidth="1"/>
    <col min="14114" max="14114" width="8.125" style="121" customWidth="1"/>
    <col min="14115" max="14118" width="6.125" style="121" customWidth="1"/>
    <col min="14119" max="14119" width="7.875" style="121" customWidth="1"/>
    <col min="14120" max="14120" width="6.125" style="121" customWidth="1"/>
    <col min="14121" max="14121" width="7.125" style="121" customWidth="1"/>
    <col min="14122" max="14131" width="6.125" style="121" customWidth="1"/>
    <col min="14132" max="14336" width="9" style="121"/>
    <col min="14337" max="14337" width="6.625" style="121" bestFit="1" customWidth="1"/>
    <col min="14338" max="14338" width="3.625" style="121" customWidth="1"/>
    <col min="14339" max="14339" width="6.625" style="121" customWidth="1"/>
    <col min="14340" max="14340" width="5.625" style="121" customWidth="1"/>
    <col min="14341" max="14341" width="10.625" style="121" customWidth="1"/>
    <col min="14342" max="14342" width="4.625" style="121" customWidth="1"/>
    <col min="14343" max="14368" width="6.125" style="121" customWidth="1"/>
    <col min="14369" max="14369" width="7.75" style="121" customWidth="1"/>
    <col min="14370" max="14370" width="8.125" style="121" customWidth="1"/>
    <col min="14371" max="14374" width="6.125" style="121" customWidth="1"/>
    <col min="14375" max="14375" width="7.875" style="121" customWidth="1"/>
    <col min="14376" max="14376" width="6.125" style="121" customWidth="1"/>
    <col min="14377" max="14377" width="7.125" style="121" customWidth="1"/>
    <col min="14378" max="14387" width="6.125" style="121" customWidth="1"/>
    <col min="14388" max="14592" width="9" style="121"/>
    <col min="14593" max="14593" width="6.625" style="121" bestFit="1" customWidth="1"/>
    <col min="14594" max="14594" width="3.625" style="121" customWidth="1"/>
    <col min="14595" max="14595" width="6.625" style="121" customWidth="1"/>
    <col min="14596" max="14596" width="5.625" style="121" customWidth="1"/>
    <col min="14597" max="14597" width="10.625" style="121" customWidth="1"/>
    <col min="14598" max="14598" width="4.625" style="121" customWidth="1"/>
    <col min="14599" max="14624" width="6.125" style="121" customWidth="1"/>
    <col min="14625" max="14625" width="7.75" style="121" customWidth="1"/>
    <col min="14626" max="14626" width="8.125" style="121" customWidth="1"/>
    <col min="14627" max="14630" width="6.125" style="121" customWidth="1"/>
    <col min="14631" max="14631" width="7.875" style="121" customWidth="1"/>
    <col min="14632" max="14632" width="6.125" style="121" customWidth="1"/>
    <col min="14633" max="14633" width="7.125" style="121" customWidth="1"/>
    <col min="14634" max="14643" width="6.125" style="121" customWidth="1"/>
    <col min="14644" max="14848" width="9" style="121"/>
    <col min="14849" max="14849" width="6.625" style="121" bestFit="1" customWidth="1"/>
    <col min="14850" max="14850" width="3.625" style="121" customWidth="1"/>
    <col min="14851" max="14851" width="6.625" style="121" customWidth="1"/>
    <col min="14852" max="14852" width="5.625" style="121" customWidth="1"/>
    <col min="14853" max="14853" width="10.625" style="121" customWidth="1"/>
    <col min="14854" max="14854" width="4.625" style="121" customWidth="1"/>
    <col min="14855" max="14880" width="6.125" style="121" customWidth="1"/>
    <col min="14881" max="14881" width="7.75" style="121" customWidth="1"/>
    <col min="14882" max="14882" width="8.125" style="121" customWidth="1"/>
    <col min="14883" max="14886" width="6.125" style="121" customWidth="1"/>
    <col min="14887" max="14887" width="7.875" style="121" customWidth="1"/>
    <col min="14888" max="14888" width="6.125" style="121" customWidth="1"/>
    <col min="14889" max="14889" width="7.125" style="121" customWidth="1"/>
    <col min="14890" max="14899" width="6.125" style="121" customWidth="1"/>
    <col min="14900" max="15104" width="9" style="121"/>
    <col min="15105" max="15105" width="6.625" style="121" bestFit="1" customWidth="1"/>
    <col min="15106" max="15106" width="3.625" style="121" customWidth="1"/>
    <col min="15107" max="15107" width="6.625" style="121" customWidth="1"/>
    <col min="15108" max="15108" width="5.625" style="121" customWidth="1"/>
    <col min="15109" max="15109" width="10.625" style="121" customWidth="1"/>
    <col min="15110" max="15110" width="4.625" style="121" customWidth="1"/>
    <col min="15111" max="15136" width="6.125" style="121" customWidth="1"/>
    <col min="15137" max="15137" width="7.75" style="121" customWidth="1"/>
    <col min="15138" max="15138" width="8.125" style="121" customWidth="1"/>
    <col min="15139" max="15142" width="6.125" style="121" customWidth="1"/>
    <col min="15143" max="15143" width="7.875" style="121" customWidth="1"/>
    <col min="15144" max="15144" width="6.125" style="121" customWidth="1"/>
    <col min="15145" max="15145" width="7.125" style="121" customWidth="1"/>
    <col min="15146" max="15155" width="6.125" style="121" customWidth="1"/>
    <col min="15156" max="15360" width="9" style="121"/>
    <col min="15361" max="15361" width="6.625" style="121" bestFit="1" customWidth="1"/>
    <col min="15362" max="15362" width="3.625" style="121" customWidth="1"/>
    <col min="15363" max="15363" width="6.625" style="121" customWidth="1"/>
    <col min="15364" max="15364" width="5.625" style="121" customWidth="1"/>
    <col min="15365" max="15365" width="10.625" style="121" customWidth="1"/>
    <col min="15366" max="15366" width="4.625" style="121" customWidth="1"/>
    <col min="15367" max="15392" width="6.125" style="121" customWidth="1"/>
    <col min="15393" max="15393" width="7.75" style="121" customWidth="1"/>
    <col min="15394" max="15394" width="8.125" style="121" customWidth="1"/>
    <col min="15395" max="15398" width="6.125" style="121" customWidth="1"/>
    <col min="15399" max="15399" width="7.875" style="121" customWidth="1"/>
    <col min="15400" max="15400" width="6.125" style="121" customWidth="1"/>
    <col min="15401" max="15401" width="7.125" style="121" customWidth="1"/>
    <col min="15402" max="15411" width="6.125" style="121" customWidth="1"/>
    <col min="15412" max="15616" width="9" style="121"/>
    <col min="15617" max="15617" width="6.625" style="121" bestFit="1" customWidth="1"/>
    <col min="15618" max="15618" width="3.625" style="121" customWidth="1"/>
    <col min="15619" max="15619" width="6.625" style="121" customWidth="1"/>
    <col min="15620" max="15620" width="5.625" style="121" customWidth="1"/>
    <col min="15621" max="15621" width="10.625" style="121" customWidth="1"/>
    <col min="15622" max="15622" width="4.625" style="121" customWidth="1"/>
    <col min="15623" max="15648" width="6.125" style="121" customWidth="1"/>
    <col min="15649" max="15649" width="7.75" style="121" customWidth="1"/>
    <col min="15650" max="15650" width="8.125" style="121" customWidth="1"/>
    <col min="15651" max="15654" width="6.125" style="121" customWidth="1"/>
    <col min="15655" max="15655" width="7.875" style="121" customWidth="1"/>
    <col min="15656" max="15656" width="6.125" style="121" customWidth="1"/>
    <col min="15657" max="15657" width="7.125" style="121" customWidth="1"/>
    <col min="15658" max="15667" width="6.125" style="121" customWidth="1"/>
    <col min="15668" max="15872" width="9" style="121"/>
    <col min="15873" max="15873" width="6.625" style="121" bestFit="1" customWidth="1"/>
    <col min="15874" max="15874" width="3.625" style="121" customWidth="1"/>
    <col min="15875" max="15875" width="6.625" style="121" customWidth="1"/>
    <col min="15876" max="15876" width="5.625" style="121" customWidth="1"/>
    <col min="15877" max="15877" width="10.625" style="121" customWidth="1"/>
    <col min="15878" max="15878" width="4.625" style="121" customWidth="1"/>
    <col min="15879" max="15904" width="6.125" style="121" customWidth="1"/>
    <col min="15905" max="15905" width="7.75" style="121" customWidth="1"/>
    <col min="15906" max="15906" width="8.125" style="121" customWidth="1"/>
    <col min="15907" max="15910" width="6.125" style="121" customWidth="1"/>
    <col min="15911" max="15911" width="7.875" style="121" customWidth="1"/>
    <col min="15912" max="15912" width="6.125" style="121" customWidth="1"/>
    <col min="15913" max="15913" width="7.125" style="121" customWidth="1"/>
    <col min="15914" max="15923" width="6.125" style="121" customWidth="1"/>
    <col min="15924" max="16128" width="9" style="121"/>
    <col min="16129" max="16129" width="6.625" style="121" bestFit="1" customWidth="1"/>
    <col min="16130" max="16130" width="3.625" style="121" customWidth="1"/>
    <col min="16131" max="16131" width="6.625" style="121" customWidth="1"/>
    <col min="16132" max="16132" width="5.625" style="121" customWidth="1"/>
    <col min="16133" max="16133" width="10.625" style="121" customWidth="1"/>
    <col min="16134" max="16134" width="4.625" style="121" customWidth="1"/>
    <col min="16135" max="16160" width="6.125" style="121" customWidth="1"/>
    <col min="16161" max="16161" width="7.75" style="121" customWidth="1"/>
    <col min="16162" max="16162" width="8.125" style="121" customWidth="1"/>
    <col min="16163" max="16166" width="6.125" style="121" customWidth="1"/>
    <col min="16167" max="16167" width="7.875" style="121" customWidth="1"/>
    <col min="16168" max="16168" width="6.125" style="121" customWidth="1"/>
    <col min="16169" max="16169" width="7.125" style="121" customWidth="1"/>
    <col min="16170" max="16179" width="6.125" style="121" customWidth="1"/>
    <col min="16180" max="16384" width="9" style="121"/>
  </cols>
  <sheetData>
    <row r="1" spans="1:51" ht="18" customHeight="1">
      <c r="A1" s="105" t="s">
        <v>0</v>
      </c>
      <c r="B1" s="106"/>
      <c r="C1" s="107" t="s">
        <v>1</v>
      </c>
      <c r="D1" s="108" t="s">
        <v>2</v>
      </c>
      <c r="E1" s="73" t="s">
        <v>3</v>
      </c>
      <c r="F1" s="109" t="s">
        <v>4</v>
      </c>
      <c r="G1" s="110" t="s">
        <v>5</v>
      </c>
      <c r="H1" s="84"/>
      <c r="I1" s="111" t="s">
        <v>6</v>
      </c>
      <c r="J1" s="83"/>
      <c r="K1" s="111" t="s">
        <v>7</v>
      </c>
      <c r="L1" s="83"/>
      <c r="M1" s="111" t="s">
        <v>8</v>
      </c>
      <c r="N1" s="83"/>
      <c r="O1" s="111" t="s">
        <v>9</v>
      </c>
      <c r="P1" s="83"/>
      <c r="Q1" s="112" t="s">
        <v>117</v>
      </c>
      <c r="R1" s="82"/>
      <c r="S1" s="112" t="s">
        <v>118</v>
      </c>
      <c r="T1" s="82"/>
      <c r="U1" s="112" t="s">
        <v>119</v>
      </c>
      <c r="V1" s="82"/>
      <c r="W1" s="112" t="s">
        <v>120</v>
      </c>
      <c r="X1" s="82"/>
      <c r="Y1" s="112" t="s">
        <v>10</v>
      </c>
      <c r="Z1" s="82"/>
      <c r="AA1" s="112" t="s">
        <v>121</v>
      </c>
      <c r="AB1" s="82"/>
      <c r="AC1" s="112" t="s">
        <v>11</v>
      </c>
      <c r="AD1" s="82"/>
      <c r="AE1" s="112" t="s">
        <v>122</v>
      </c>
      <c r="AF1" s="82"/>
      <c r="AG1" s="113" t="s">
        <v>12</v>
      </c>
      <c r="AH1" s="114"/>
      <c r="AI1" s="111" t="s">
        <v>13</v>
      </c>
      <c r="AJ1" s="115"/>
      <c r="AK1" s="116" t="s">
        <v>14</v>
      </c>
      <c r="AL1" s="117" t="s">
        <v>15</v>
      </c>
      <c r="AM1" s="1" t="s">
        <v>123</v>
      </c>
      <c r="AN1" s="118" t="s">
        <v>124</v>
      </c>
      <c r="AO1" s="118" t="s">
        <v>16</v>
      </c>
      <c r="AP1" s="118" t="s">
        <v>17</v>
      </c>
      <c r="AQ1" s="118" t="s">
        <v>18</v>
      </c>
      <c r="AR1" s="118" t="s">
        <v>19</v>
      </c>
      <c r="AS1" s="118" t="s">
        <v>20</v>
      </c>
      <c r="AT1" s="119" t="s">
        <v>21</v>
      </c>
      <c r="AU1" s="119" t="s">
        <v>22</v>
      </c>
      <c r="AV1" s="119" t="s">
        <v>23</v>
      </c>
      <c r="AW1" s="119" t="s">
        <v>24</v>
      </c>
      <c r="AX1" s="120"/>
      <c r="AY1" s="120"/>
    </row>
    <row r="2" spans="1:51" ht="18" customHeight="1">
      <c r="A2" s="36" t="s">
        <v>25</v>
      </c>
      <c r="B2" s="36" t="s">
        <v>26</v>
      </c>
      <c r="C2" s="122"/>
      <c r="D2" s="122"/>
      <c r="E2" s="122"/>
      <c r="F2" s="123"/>
      <c r="G2" s="124" t="s">
        <v>27</v>
      </c>
      <c r="H2" s="125"/>
      <c r="I2" s="126" t="s">
        <v>28</v>
      </c>
      <c r="J2" s="127"/>
      <c r="K2" s="128" t="s">
        <v>29</v>
      </c>
      <c r="L2" s="128"/>
      <c r="M2" s="129" t="s">
        <v>125</v>
      </c>
      <c r="N2" s="127"/>
      <c r="O2" s="129" t="s">
        <v>125</v>
      </c>
      <c r="P2" s="127"/>
      <c r="Q2" s="130" t="s">
        <v>126</v>
      </c>
      <c r="R2" s="131"/>
      <c r="S2" s="130" t="s">
        <v>127</v>
      </c>
      <c r="T2" s="131"/>
      <c r="U2" s="130" t="s">
        <v>128</v>
      </c>
      <c r="V2" s="131"/>
      <c r="W2" s="130" t="s">
        <v>127</v>
      </c>
      <c r="X2" s="131"/>
      <c r="Y2" s="130" t="s">
        <v>127</v>
      </c>
      <c r="Z2" s="131"/>
      <c r="AA2" s="130" t="s">
        <v>127</v>
      </c>
      <c r="AB2" s="131"/>
      <c r="AC2" s="130" t="s">
        <v>127</v>
      </c>
      <c r="AD2" s="131"/>
      <c r="AE2" s="130" t="s">
        <v>127</v>
      </c>
      <c r="AF2" s="131"/>
      <c r="AG2" s="132" t="s">
        <v>125</v>
      </c>
      <c r="AH2" s="133"/>
      <c r="AI2" s="129" t="s">
        <v>129</v>
      </c>
      <c r="AJ2" s="134"/>
      <c r="AK2" s="135" t="s">
        <v>125</v>
      </c>
      <c r="AL2" s="136" t="s">
        <v>30</v>
      </c>
      <c r="AM2" s="2" t="s">
        <v>130</v>
      </c>
      <c r="AN2" s="137" t="s">
        <v>125</v>
      </c>
      <c r="AO2" s="137" t="s">
        <v>125</v>
      </c>
      <c r="AP2" s="137" t="s">
        <v>125</v>
      </c>
      <c r="AQ2" s="137" t="s">
        <v>125</v>
      </c>
      <c r="AR2" s="137" t="s">
        <v>125</v>
      </c>
      <c r="AS2" s="137" t="s">
        <v>125</v>
      </c>
      <c r="AT2" s="137" t="s">
        <v>125</v>
      </c>
      <c r="AU2" s="137" t="s">
        <v>125</v>
      </c>
      <c r="AV2" s="137" t="s">
        <v>125</v>
      </c>
      <c r="AW2" s="137" t="s">
        <v>125</v>
      </c>
      <c r="AX2" s="138"/>
      <c r="AY2" s="138"/>
    </row>
    <row r="3" spans="1:51" ht="18" customHeight="1" thickBot="1">
      <c r="A3" s="139">
        <v>2010</v>
      </c>
      <c r="B3" s="139">
        <v>2</v>
      </c>
      <c r="C3" s="140"/>
      <c r="D3" s="140"/>
      <c r="E3" s="140"/>
      <c r="F3" s="141"/>
      <c r="G3" s="142" t="s">
        <v>31</v>
      </c>
      <c r="H3" s="143" t="s">
        <v>32</v>
      </c>
      <c r="I3" s="144" t="s">
        <v>31</v>
      </c>
      <c r="J3" s="144" t="s">
        <v>32</v>
      </c>
      <c r="K3" s="144" t="s">
        <v>31</v>
      </c>
      <c r="L3" s="144" t="s">
        <v>32</v>
      </c>
      <c r="M3" s="144" t="s">
        <v>31</v>
      </c>
      <c r="N3" s="144" t="s">
        <v>32</v>
      </c>
      <c r="O3" s="144" t="s">
        <v>31</v>
      </c>
      <c r="P3" s="144" t="s">
        <v>32</v>
      </c>
      <c r="Q3" s="3" t="s">
        <v>31</v>
      </c>
      <c r="R3" s="3" t="s">
        <v>32</v>
      </c>
      <c r="S3" s="3" t="s">
        <v>31</v>
      </c>
      <c r="T3" s="3" t="s">
        <v>32</v>
      </c>
      <c r="U3" s="3" t="s">
        <v>31</v>
      </c>
      <c r="V3" s="3" t="s">
        <v>32</v>
      </c>
      <c r="W3" s="3" t="s">
        <v>31</v>
      </c>
      <c r="X3" s="3" t="s">
        <v>32</v>
      </c>
      <c r="Y3" s="3" t="s">
        <v>31</v>
      </c>
      <c r="Z3" s="3" t="s">
        <v>32</v>
      </c>
      <c r="AA3" s="3" t="s">
        <v>31</v>
      </c>
      <c r="AB3" s="145" t="s">
        <v>32</v>
      </c>
      <c r="AC3" s="3" t="s">
        <v>31</v>
      </c>
      <c r="AD3" s="3" t="s">
        <v>32</v>
      </c>
      <c r="AE3" s="146" t="s">
        <v>31</v>
      </c>
      <c r="AF3" s="3" t="s">
        <v>32</v>
      </c>
      <c r="AG3" s="147" t="s">
        <v>31</v>
      </c>
      <c r="AH3" s="147" t="s">
        <v>131</v>
      </c>
      <c r="AI3" s="148" t="s">
        <v>31</v>
      </c>
      <c r="AJ3" s="147" t="s">
        <v>131</v>
      </c>
      <c r="AK3" s="149" t="s">
        <v>31</v>
      </c>
      <c r="AL3" s="148" t="s">
        <v>31</v>
      </c>
      <c r="AM3" s="3" t="s">
        <v>31</v>
      </c>
      <c r="AN3" s="150" t="s">
        <v>31</v>
      </c>
      <c r="AO3" s="150" t="s">
        <v>31</v>
      </c>
      <c r="AP3" s="150" t="s">
        <v>31</v>
      </c>
      <c r="AQ3" s="150" t="s">
        <v>31</v>
      </c>
      <c r="AR3" s="150" t="s">
        <v>31</v>
      </c>
      <c r="AS3" s="150" t="s">
        <v>31</v>
      </c>
      <c r="AT3" s="150" t="s">
        <v>31</v>
      </c>
      <c r="AU3" s="150" t="s">
        <v>31</v>
      </c>
      <c r="AV3" s="151" t="s">
        <v>31</v>
      </c>
      <c r="AW3" s="151" t="s">
        <v>31</v>
      </c>
      <c r="AX3" s="138"/>
      <c r="AY3" s="138"/>
    </row>
    <row r="4" spans="1:51" ht="18" customHeight="1" thickTop="1">
      <c r="A4" s="81">
        <f>A$3</f>
        <v>2010</v>
      </c>
      <c r="B4" s="81">
        <f>B$3</f>
        <v>2</v>
      </c>
      <c r="C4" s="152" t="s">
        <v>33</v>
      </c>
      <c r="D4" s="153" t="s">
        <v>132</v>
      </c>
      <c r="E4" s="152" t="s">
        <v>34</v>
      </c>
      <c r="F4" s="154">
        <v>1</v>
      </c>
      <c r="G4" s="155">
        <v>3.78</v>
      </c>
      <c r="H4" s="155">
        <v>2.97</v>
      </c>
      <c r="I4" s="155">
        <v>34.119999999999997</v>
      </c>
      <c r="J4" s="155">
        <v>33.840000000000003</v>
      </c>
      <c r="K4" s="156">
        <v>8.09</v>
      </c>
      <c r="L4" s="156">
        <v>8.08</v>
      </c>
      <c r="M4" s="155">
        <v>10.173396610169492</v>
      </c>
      <c r="N4" s="155">
        <v>10.125559322033899</v>
      </c>
      <c r="O4" s="155">
        <v>0.27200000000000274</v>
      </c>
      <c r="P4" s="155">
        <v>0.30400000000000205</v>
      </c>
      <c r="Q4" s="157">
        <v>1.2E-2</v>
      </c>
      <c r="R4" s="157">
        <v>1.4999999999999999E-2</v>
      </c>
      <c r="S4" s="157">
        <v>2E-3</v>
      </c>
      <c r="T4" s="157">
        <v>2E-3</v>
      </c>
      <c r="U4" s="157">
        <v>0.109</v>
      </c>
      <c r="V4" s="157">
        <v>0.123</v>
      </c>
      <c r="W4" s="158">
        <v>0.123</v>
      </c>
      <c r="X4" s="158">
        <v>0.14000000000000001</v>
      </c>
      <c r="Y4" s="157">
        <v>0.26700000000000002</v>
      </c>
      <c r="Z4" s="157">
        <v>0.20499999999999999</v>
      </c>
      <c r="AA4" s="157">
        <v>1.9E-2</v>
      </c>
      <c r="AB4" s="157">
        <v>2.1000000000000001E-2</v>
      </c>
      <c r="AC4" s="157">
        <v>3.7999999999999999E-2</v>
      </c>
      <c r="AD4" s="157">
        <v>5.3999999999999999E-2</v>
      </c>
      <c r="AE4" s="157">
        <v>0.32900000000000001</v>
      </c>
      <c r="AF4" s="157">
        <v>0.36599999999999999</v>
      </c>
      <c r="AG4" s="159">
        <v>14</v>
      </c>
      <c r="AH4" s="159">
        <v>11.2</v>
      </c>
      <c r="AI4" s="155">
        <v>0.57600000000000007</v>
      </c>
      <c r="AJ4" s="155">
        <v>0.54400000000000004</v>
      </c>
      <c r="AK4" s="160"/>
      <c r="AL4" s="161">
        <v>11</v>
      </c>
      <c r="AM4" s="162"/>
      <c r="AN4" s="163"/>
      <c r="AO4" s="163"/>
    </row>
    <row r="5" spans="1:51" ht="18" customHeight="1">
      <c r="A5" s="164"/>
      <c r="B5" s="164"/>
      <c r="C5" s="165"/>
      <c r="D5" s="165"/>
      <c r="E5" s="165"/>
      <c r="F5" s="154">
        <v>2</v>
      </c>
      <c r="G5" s="166">
        <v>3.39</v>
      </c>
      <c r="H5" s="166">
        <v>3.36</v>
      </c>
      <c r="I5" s="166">
        <v>33.85</v>
      </c>
      <c r="J5" s="166">
        <v>33.96</v>
      </c>
      <c r="K5" s="167">
        <v>8.11</v>
      </c>
      <c r="L5" s="167">
        <v>8.1</v>
      </c>
      <c r="M5" s="166">
        <v>11.225816949152543</v>
      </c>
      <c r="N5" s="166">
        <v>11.353383050847459</v>
      </c>
      <c r="O5" s="166">
        <v>0.64000000000000057</v>
      </c>
      <c r="P5" s="166">
        <v>0.33600000000000135</v>
      </c>
      <c r="Q5" s="168">
        <v>0.01</v>
      </c>
      <c r="R5" s="168">
        <v>8.9999999999999993E-3</v>
      </c>
      <c r="S5" s="168">
        <v>2E-3</v>
      </c>
      <c r="T5" s="168">
        <v>1E-3</v>
      </c>
      <c r="U5" s="168">
        <v>0.1</v>
      </c>
      <c r="V5" s="168">
        <v>9.2999999999999999E-2</v>
      </c>
      <c r="W5" s="169">
        <v>0.112</v>
      </c>
      <c r="X5" s="169">
        <v>0.10299999999999999</v>
      </c>
      <c r="Y5" s="168">
        <v>0.26800000000000002</v>
      </c>
      <c r="Z5" s="168">
        <v>0.22500000000000001</v>
      </c>
      <c r="AA5" s="168">
        <v>1.7000000000000001E-2</v>
      </c>
      <c r="AB5" s="168">
        <v>1.6E-2</v>
      </c>
      <c r="AC5" s="168">
        <v>2.1999999999999999E-2</v>
      </c>
      <c r="AD5" s="168">
        <v>4.1000000000000002E-2</v>
      </c>
      <c r="AE5" s="168">
        <v>0.318</v>
      </c>
      <c r="AF5" s="168">
        <v>0.307</v>
      </c>
      <c r="AG5" s="170">
        <v>11.2</v>
      </c>
      <c r="AH5" s="170">
        <v>13.8</v>
      </c>
      <c r="AI5" s="166">
        <v>1.2678571428571428</v>
      </c>
      <c r="AJ5" s="166">
        <v>0.43333333333333335</v>
      </c>
      <c r="AK5" s="160">
        <v>0</v>
      </c>
      <c r="AL5" s="171">
        <v>8</v>
      </c>
      <c r="AM5" s="172">
        <v>0</v>
      </c>
      <c r="AN5" s="163"/>
      <c r="AO5" s="163"/>
    </row>
    <row r="6" spans="1:51" ht="18" customHeight="1">
      <c r="A6" s="68">
        <f>A$3</f>
        <v>2010</v>
      </c>
      <c r="B6" s="69">
        <f>B$3</f>
        <v>2</v>
      </c>
      <c r="C6" s="73" t="s">
        <v>33</v>
      </c>
      <c r="D6" s="72" t="s">
        <v>133</v>
      </c>
      <c r="E6" s="73" t="s">
        <v>35</v>
      </c>
      <c r="F6" s="154">
        <v>1</v>
      </c>
      <c r="G6" s="166">
        <v>6.14</v>
      </c>
      <c r="H6" s="166">
        <v>4.7300000000000004</v>
      </c>
      <c r="I6" s="166">
        <v>33.89</v>
      </c>
      <c r="J6" s="166">
        <v>33.979999999999997</v>
      </c>
      <c r="K6" s="167">
        <v>8.08</v>
      </c>
      <c r="L6" s="167">
        <v>8.08</v>
      </c>
      <c r="M6" s="166">
        <v>9.5674576271186442</v>
      </c>
      <c r="N6" s="166">
        <v>9.7588067796610165</v>
      </c>
      <c r="O6" s="166">
        <v>0.25600000000000306</v>
      </c>
      <c r="P6" s="166">
        <v>0.46400000000000147</v>
      </c>
      <c r="Q6" s="168">
        <v>1.2999999999999999E-2</v>
      </c>
      <c r="R6" s="168">
        <v>2.5999999999999999E-2</v>
      </c>
      <c r="S6" s="168">
        <v>2E-3</v>
      </c>
      <c r="T6" s="168">
        <v>2E-3</v>
      </c>
      <c r="U6" s="168">
        <v>9.2999999999999999E-2</v>
      </c>
      <c r="V6" s="168">
        <v>9.8000000000000004E-2</v>
      </c>
      <c r="W6" s="169">
        <v>0.108</v>
      </c>
      <c r="X6" s="169">
        <v>0.126</v>
      </c>
      <c r="Y6" s="168">
        <v>0.26500000000000001</v>
      </c>
      <c r="Z6" s="168">
        <v>0.22700000000000001</v>
      </c>
      <c r="AA6" s="168">
        <v>1.4999999999999999E-2</v>
      </c>
      <c r="AB6" s="168">
        <v>1.7000000000000001E-2</v>
      </c>
      <c r="AC6" s="168">
        <v>3.9E-2</v>
      </c>
      <c r="AD6" s="168">
        <v>4.3999999999999997E-2</v>
      </c>
      <c r="AE6" s="168">
        <v>0.28599999999999998</v>
      </c>
      <c r="AF6" s="168">
        <v>0.29199999999999998</v>
      </c>
      <c r="AG6" s="170">
        <v>10.6</v>
      </c>
      <c r="AH6" s="170">
        <v>11.4</v>
      </c>
      <c r="AI6" s="166">
        <v>1.296</v>
      </c>
      <c r="AJ6" s="166">
        <v>0.22</v>
      </c>
      <c r="AK6" s="160">
        <v>0</v>
      </c>
      <c r="AL6" s="171">
        <v>9</v>
      </c>
      <c r="AM6" s="172">
        <v>0</v>
      </c>
      <c r="AN6" s="163"/>
      <c r="AO6" s="163"/>
    </row>
    <row r="7" spans="1:51" ht="18" customHeight="1">
      <c r="A7" s="173"/>
      <c r="B7" s="122"/>
      <c r="C7" s="122"/>
      <c r="D7" s="122"/>
      <c r="E7" s="122"/>
      <c r="F7" s="154">
        <v>2</v>
      </c>
      <c r="G7" s="166">
        <v>6.64</v>
      </c>
      <c r="H7" s="166">
        <v>5.23</v>
      </c>
      <c r="I7" s="166">
        <v>33.950000000000003</v>
      </c>
      <c r="J7" s="166">
        <v>33.93</v>
      </c>
      <c r="K7" s="167">
        <v>8.09</v>
      </c>
      <c r="L7" s="167">
        <v>8.09</v>
      </c>
      <c r="M7" s="166">
        <v>9.5993491525423753</v>
      </c>
      <c r="N7" s="166">
        <v>9.8066440677966096</v>
      </c>
      <c r="O7" s="166">
        <v>0.67200000000000271</v>
      </c>
      <c r="P7" s="166">
        <v>0.57600000000000195</v>
      </c>
      <c r="Q7" s="168">
        <v>6.0000000000000001E-3</v>
      </c>
      <c r="R7" s="168">
        <v>0.01</v>
      </c>
      <c r="S7" s="168">
        <v>2E-3</v>
      </c>
      <c r="T7" s="168">
        <v>2E-3</v>
      </c>
      <c r="U7" s="168">
        <v>0.1</v>
      </c>
      <c r="V7" s="168">
        <v>0.10099999999999999</v>
      </c>
      <c r="W7" s="169">
        <v>0.10800000000000001</v>
      </c>
      <c r="X7" s="169">
        <v>0.11299999999999999</v>
      </c>
      <c r="Y7" s="168">
        <v>0.23699999999999999</v>
      </c>
      <c r="Z7" s="168">
        <v>0.246</v>
      </c>
      <c r="AA7" s="168">
        <v>1.6E-2</v>
      </c>
      <c r="AB7" s="168">
        <v>1.6E-2</v>
      </c>
      <c r="AC7" s="168">
        <v>3.5999999999999997E-2</v>
      </c>
      <c r="AD7" s="168">
        <v>0.04</v>
      </c>
      <c r="AE7" s="168">
        <v>0.29899999999999999</v>
      </c>
      <c r="AF7" s="168">
        <v>0.29799999999999999</v>
      </c>
      <c r="AG7" s="170">
        <v>12.2</v>
      </c>
      <c r="AH7" s="170">
        <v>13</v>
      </c>
      <c r="AI7" s="166">
        <v>1.3919999999999999</v>
      </c>
      <c r="AJ7" s="166">
        <v>0.92</v>
      </c>
      <c r="AK7" s="160"/>
      <c r="AL7" s="171">
        <v>9</v>
      </c>
      <c r="AM7" s="172"/>
      <c r="AN7" s="163"/>
      <c r="AO7" s="163"/>
    </row>
    <row r="8" spans="1:51" ht="18" customHeight="1">
      <c r="A8" s="173"/>
      <c r="B8" s="122"/>
      <c r="C8" s="122"/>
      <c r="D8" s="122"/>
      <c r="E8" s="122"/>
      <c r="F8" s="154">
        <v>3</v>
      </c>
      <c r="G8" s="166">
        <v>6.73</v>
      </c>
      <c r="H8" s="166">
        <v>4.05</v>
      </c>
      <c r="I8" s="166">
        <v>33.96</v>
      </c>
      <c r="J8" s="166">
        <v>33.909999999999997</v>
      </c>
      <c r="K8" s="167">
        <v>8.09</v>
      </c>
      <c r="L8" s="167">
        <v>8.06</v>
      </c>
      <c r="M8" s="166">
        <v>9.8225898305084769</v>
      </c>
      <c r="N8" s="166">
        <v>9.6950237288135597</v>
      </c>
      <c r="O8" s="166">
        <v>0.25600000000000306</v>
      </c>
      <c r="P8" s="166">
        <v>0.59200000000000164</v>
      </c>
      <c r="Q8" s="168">
        <v>3.0000000000000001E-3</v>
      </c>
      <c r="R8" s="168">
        <v>1.4999999999999999E-2</v>
      </c>
      <c r="S8" s="168">
        <v>2E-3</v>
      </c>
      <c r="T8" s="168">
        <v>2E-3</v>
      </c>
      <c r="U8" s="168">
        <v>9.8000000000000004E-2</v>
      </c>
      <c r="V8" s="168">
        <v>0.121</v>
      </c>
      <c r="W8" s="169">
        <v>0.10300000000000001</v>
      </c>
      <c r="X8" s="169">
        <v>0.13800000000000001</v>
      </c>
      <c r="Y8" s="168">
        <v>0.26</v>
      </c>
      <c r="Z8" s="168">
        <v>0.29899999999999999</v>
      </c>
      <c r="AA8" s="168">
        <v>1.4999999999999999E-2</v>
      </c>
      <c r="AB8" s="168">
        <v>0.02</v>
      </c>
      <c r="AC8" s="168">
        <v>3.6999999999999998E-2</v>
      </c>
      <c r="AD8" s="168">
        <v>0.04</v>
      </c>
      <c r="AE8" s="168">
        <v>0.28899999999999998</v>
      </c>
      <c r="AF8" s="168">
        <v>0.35299999999999998</v>
      </c>
      <c r="AG8" s="170">
        <v>9.5999999999999659</v>
      </c>
      <c r="AH8" s="170">
        <v>13.8</v>
      </c>
      <c r="AI8" s="166">
        <v>1.4080000000000001</v>
      </c>
      <c r="AJ8" s="166">
        <v>0.53200000000000003</v>
      </c>
      <c r="AK8" s="160"/>
      <c r="AL8" s="171">
        <v>9</v>
      </c>
      <c r="AM8" s="172"/>
      <c r="AN8" s="163"/>
      <c r="AO8" s="163"/>
    </row>
    <row r="9" spans="1:51" ht="18" customHeight="1">
      <c r="A9" s="164"/>
      <c r="B9" s="165"/>
      <c r="C9" s="165"/>
      <c r="D9" s="165"/>
      <c r="E9" s="165"/>
      <c r="F9" s="174">
        <v>4</v>
      </c>
      <c r="G9" s="166">
        <v>7.87</v>
      </c>
      <c r="H9" s="166">
        <v>3.49</v>
      </c>
      <c r="I9" s="166">
        <v>34.020000000000003</v>
      </c>
      <c r="J9" s="166">
        <v>33.97</v>
      </c>
      <c r="K9" s="167">
        <v>8.1</v>
      </c>
      <c r="L9" s="167">
        <v>8.0500000000000007</v>
      </c>
      <c r="M9" s="166">
        <v>9.2963796610169478</v>
      </c>
      <c r="N9" s="166">
        <v>9.6152949152542373</v>
      </c>
      <c r="O9" s="166">
        <v>0.32000000000000173</v>
      </c>
      <c r="P9" s="166">
        <v>0.49600000000000083</v>
      </c>
      <c r="Q9" s="168">
        <v>8.9999999999999993E-3</v>
      </c>
      <c r="R9" s="168">
        <v>8.0000000000000002E-3</v>
      </c>
      <c r="S9" s="168">
        <v>2E-3</v>
      </c>
      <c r="T9" s="168">
        <v>1E-3</v>
      </c>
      <c r="U9" s="168">
        <v>9.8000000000000004E-2</v>
      </c>
      <c r="V9" s="168">
        <v>0.11799999999999999</v>
      </c>
      <c r="W9" s="169">
        <v>0.109</v>
      </c>
      <c r="X9" s="169">
        <v>0.127</v>
      </c>
      <c r="Y9" s="168">
        <v>0.30499999999999999</v>
      </c>
      <c r="Z9" s="168">
        <v>0.251</v>
      </c>
      <c r="AA9" s="168">
        <v>1.4999999999999999E-2</v>
      </c>
      <c r="AB9" s="168">
        <v>0.02</v>
      </c>
      <c r="AC9" s="168">
        <v>3.4000000000000002E-2</v>
      </c>
      <c r="AD9" s="168">
        <v>4.1000000000000002E-2</v>
      </c>
      <c r="AE9" s="168">
        <v>0.28000000000000003</v>
      </c>
      <c r="AF9" s="168">
        <v>0.35</v>
      </c>
      <c r="AG9" s="170">
        <v>10.199999999999999</v>
      </c>
      <c r="AH9" s="170">
        <v>11.6</v>
      </c>
      <c r="AI9" s="166">
        <v>1.0920000000000001</v>
      </c>
      <c r="AJ9" s="166">
        <v>7.0400000000000004E-2</v>
      </c>
      <c r="AK9" s="160"/>
      <c r="AL9" s="171">
        <v>10</v>
      </c>
      <c r="AM9" s="172"/>
      <c r="AN9" s="163"/>
      <c r="AO9" s="163"/>
    </row>
    <row r="10" spans="1:51" ht="18" customHeight="1">
      <c r="A10" s="69">
        <f>A$3</f>
        <v>2010</v>
      </c>
      <c r="B10" s="69">
        <f>B$3</f>
        <v>2</v>
      </c>
      <c r="C10" s="73" t="s">
        <v>33</v>
      </c>
      <c r="D10" s="72" t="s">
        <v>36</v>
      </c>
      <c r="E10" s="73" t="s">
        <v>37</v>
      </c>
      <c r="F10" s="175">
        <v>1</v>
      </c>
      <c r="G10" s="166">
        <v>7.98</v>
      </c>
      <c r="H10" s="166">
        <v>5.91</v>
      </c>
      <c r="I10" s="166">
        <v>34.130000000000003</v>
      </c>
      <c r="J10" s="166">
        <v>33.96</v>
      </c>
      <c r="K10" s="167">
        <v>8.1</v>
      </c>
      <c r="L10" s="167">
        <v>8.09</v>
      </c>
      <c r="M10" s="166">
        <v>9.3282711864406771</v>
      </c>
      <c r="N10" s="166">
        <v>9.5674576271186442</v>
      </c>
      <c r="O10" s="166">
        <v>0.3199999999999989</v>
      </c>
      <c r="P10" s="166">
        <v>0.43199999999999933</v>
      </c>
      <c r="Q10" s="168">
        <v>8.9999999999999993E-3</v>
      </c>
      <c r="R10" s="168">
        <v>0.01</v>
      </c>
      <c r="S10" s="168">
        <v>2E-3</v>
      </c>
      <c r="T10" s="168">
        <v>2E-3</v>
      </c>
      <c r="U10" s="168">
        <v>9.1999999999999998E-2</v>
      </c>
      <c r="V10" s="168">
        <v>9.2999999999999999E-2</v>
      </c>
      <c r="W10" s="169">
        <v>0.10299999999999999</v>
      </c>
      <c r="X10" s="169">
        <v>0.105</v>
      </c>
      <c r="Y10" s="168">
        <v>0.16300000000000001</v>
      </c>
      <c r="Z10" s="168">
        <v>0.224</v>
      </c>
      <c r="AA10" s="168">
        <v>1.4999999999999999E-2</v>
      </c>
      <c r="AB10" s="168">
        <v>1.4999999999999999E-2</v>
      </c>
      <c r="AC10" s="168">
        <v>1.7999999999999999E-2</v>
      </c>
      <c r="AD10" s="168">
        <v>1.7999999999999999E-2</v>
      </c>
      <c r="AE10" s="168">
        <v>0.26900000000000002</v>
      </c>
      <c r="AF10" s="168">
        <v>0.27800000000000002</v>
      </c>
      <c r="AG10" s="170">
        <v>7.4000000000000341</v>
      </c>
      <c r="AH10" s="170">
        <v>11.4</v>
      </c>
      <c r="AI10" s="166">
        <v>1.3559999999999999</v>
      </c>
      <c r="AJ10" s="166">
        <v>0.16760000000000003</v>
      </c>
      <c r="AK10" s="160">
        <v>0</v>
      </c>
      <c r="AL10" s="171">
        <v>10</v>
      </c>
      <c r="AM10" s="172">
        <v>0</v>
      </c>
      <c r="AN10" s="163"/>
      <c r="AO10" s="163"/>
    </row>
    <row r="11" spans="1:51" ht="18" customHeight="1">
      <c r="A11" s="122"/>
      <c r="B11" s="122"/>
      <c r="C11" s="122"/>
      <c r="D11" s="122"/>
      <c r="E11" s="122"/>
      <c r="F11" s="176">
        <v>2</v>
      </c>
      <c r="G11" s="166">
        <v>7.95</v>
      </c>
      <c r="H11" s="166">
        <v>6.95</v>
      </c>
      <c r="I11" s="166">
        <v>34.04</v>
      </c>
      <c r="J11" s="166">
        <v>34.03</v>
      </c>
      <c r="K11" s="167">
        <v>8.11</v>
      </c>
      <c r="L11" s="167">
        <v>8.11</v>
      </c>
      <c r="M11" s="166">
        <v>9.3123254237288133</v>
      </c>
      <c r="N11" s="166">
        <v>9.2804338983050858</v>
      </c>
      <c r="O11" s="166">
        <v>0.74666666666666692</v>
      </c>
      <c r="P11" s="166">
        <v>0.44266666666666765</v>
      </c>
      <c r="Q11" s="168">
        <v>1.4E-2</v>
      </c>
      <c r="R11" s="168">
        <v>8.9999999999999993E-3</v>
      </c>
      <c r="S11" s="168">
        <v>2E-3</v>
      </c>
      <c r="T11" s="168">
        <v>2E-3</v>
      </c>
      <c r="U11" s="168">
        <v>0.10099999999999999</v>
      </c>
      <c r="V11" s="168">
        <v>9.9000000000000005E-2</v>
      </c>
      <c r="W11" s="169">
        <v>0.11699999999999999</v>
      </c>
      <c r="X11" s="169">
        <v>0.11</v>
      </c>
      <c r="Y11" s="168">
        <v>0.184</v>
      </c>
      <c r="Z11" s="168">
        <v>0.30299999999999999</v>
      </c>
      <c r="AA11" s="168">
        <v>1.6E-2</v>
      </c>
      <c r="AB11" s="168">
        <v>1.4999999999999999E-2</v>
      </c>
      <c r="AC11" s="168">
        <v>3.5000000000000003E-2</v>
      </c>
      <c r="AD11" s="168">
        <v>3.7999999999999999E-2</v>
      </c>
      <c r="AE11" s="168">
        <v>0.27200000000000002</v>
      </c>
      <c r="AF11" s="168">
        <v>0.27900000000000003</v>
      </c>
      <c r="AG11" s="170">
        <v>11.2</v>
      </c>
      <c r="AH11" s="170">
        <v>13.4</v>
      </c>
      <c r="AI11" s="166">
        <v>1.1840000000000002</v>
      </c>
      <c r="AJ11" s="166">
        <v>0.56799999999999995</v>
      </c>
      <c r="AK11" s="160"/>
      <c r="AL11" s="171">
        <v>10</v>
      </c>
      <c r="AM11" s="172"/>
      <c r="AN11" s="163"/>
      <c r="AO11" s="163"/>
    </row>
    <row r="12" spans="1:51" ht="18" customHeight="1">
      <c r="A12" s="122"/>
      <c r="B12" s="122"/>
      <c r="C12" s="122"/>
      <c r="D12" s="122"/>
      <c r="E12" s="122"/>
      <c r="F12" s="177">
        <v>3</v>
      </c>
      <c r="G12" s="166">
        <v>8.0299999999999994</v>
      </c>
      <c r="H12" s="166">
        <v>3.73</v>
      </c>
      <c r="I12" s="166">
        <v>34.08</v>
      </c>
      <c r="J12" s="166">
        <v>33.950000000000003</v>
      </c>
      <c r="K12" s="167">
        <v>8.09</v>
      </c>
      <c r="L12" s="167">
        <v>8.0399999999999991</v>
      </c>
      <c r="M12" s="166">
        <v>9.4558372881355943</v>
      </c>
      <c r="N12" s="166">
        <v>9.2007050847457617</v>
      </c>
      <c r="O12" s="166">
        <v>0.56000000000000005</v>
      </c>
      <c r="P12" s="166">
        <v>0.52800000000000014</v>
      </c>
      <c r="Q12" s="168">
        <v>8.0000000000000002E-3</v>
      </c>
      <c r="R12" s="168">
        <v>1.0999999999999999E-2</v>
      </c>
      <c r="S12" s="168">
        <v>2E-3</v>
      </c>
      <c r="T12" s="168">
        <v>1E-3</v>
      </c>
      <c r="U12" s="168">
        <v>0.1</v>
      </c>
      <c r="V12" s="168">
        <v>0.154</v>
      </c>
      <c r="W12" s="169">
        <v>0.11</v>
      </c>
      <c r="X12" s="169">
        <v>0.16600000000000001</v>
      </c>
      <c r="Y12" s="168">
        <v>0.22</v>
      </c>
      <c r="Z12" s="168">
        <v>0.33900000000000002</v>
      </c>
      <c r="AA12" s="168">
        <v>1.4999999999999999E-2</v>
      </c>
      <c r="AB12" s="168">
        <v>2.5000000000000001E-2</v>
      </c>
      <c r="AC12" s="168">
        <v>3.6999999999999998E-2</v>
      </c>
      <c r="AD12" s="168">
        <v>4.2999999999999997E-2</v>
      </c>
      <c r="AE12" s="168">
        <v>0.28100000000000003</v>
      </c>
      <c r="AF12" s="168">
        <v>0.39400000000000002</v>
      </c>
      <c r="AG12" s="170">
        <v>11.2</v>
      </c>
      <c r="AH12" s="170">
        <v>13.6</v>
      </c>
      <c r="AI12" s="166">
        <v>0.8640000000000001</v>
      </c>
      <c r="AJ12" s="166">
        <v>0.15720000000000001</v>
      </c>
      <c r="AK12" s="160"/>
      <c r="AL12" s="171">
        <v>10.5</v>
      </c>
      <c r="AM12" s="172"/>
      <c r="AN12" s="163"/>
      <c r="AO12" s="163"/>
    </row>
    <row r="13" spans="1:51" ht="18" customHeight="1">
      <c r="A13" s="165"/>
      <c r="B13" s="165"/>
      <c r="C13" s="165"/>
      <c r="D13" s="165"/>
      <c r="E13" s="165"/>
      <c r="F13" s="176">
        <v>4</v>
      </c>
      <c r="G13" s="166">
        <v>7.99</v>
      </c>
      <c r="H13" s="166">
        <v>4.91</v>
      </c>
      <c r="I13" s="166">
        <v>34.229999999999997</v>
      </c>
      <c r="J13" s="166">
        <v>33.840000000000003</v>
      </c>
      <c r="K13" s="167">
        <v>8.1</v>
      </c>
      <c r="L13" s="167">
        <v>8.06</v>
      </c>
      <c r="M13" s="166">
        <v>9.3601627118644064</v>
      </c>
      <c r="N13" s="166">
        <v>9.7747525423728803</v>
      </c>
      <c r="O13" s="166">
        <v>0.73599999999999854</v>
      </c>
      <c r="P13" s="166">
        <v>0.65600000000000025</v>
      </c>
      <c r="Q13" s="168">
        <v>4.0000000000000001E-3</v>
      </c>
      <c r="R13" s="168">
        <v>0.01</v>
      </c>
      <c r="S13" s="168">
        <v>2E-3</v>
      </c>
      <c r="T13" s="168">
        <v>2E-3</v>
      </c>
      <c r="U13" s="168">
        <v>9.5000000000000001E-2</v>
      </c>
      <c r="V13" s="168">
        <v>0.111</v>
      </c>
      <c r="W13" s="169">
        <v>0.10100000000000001</v>
      </c>
      <c r="X13" s="169">
        <v>0.123</v>
      </c>
      <c r="Y13" s="168">
        <v>0.33900000000000002</v>
      </c>
      <c r="Z13" s="168">
        <v>0.30599999999999999</v>
      </c>
      <c r="AA13" s="168">
        <v>1.4999999999999999E-2</v>
      </c>
      <c r="AB13" s="168">
        <v>1.7999999999999999E-2</v>
      </c>
      <c r="AC13" s="168">
        <v>3.3000000000000002E-2</v>
      </c>
      <c r="AD13" s="168">
        <v>3.6999999999999998E-2</v>
      </c>
      <c r="AE13" s="168">
        <v>0.27600000000000002</v>
      </c>
      <c r="AF13" s="168">
        <v>0.32</v>
      </c>
      <c r="AG13" s="170">
        <v>9.6000000000000227</v>
      </c>
      <c r="AH13" s="170">
        <v>16.399999999999999</v>
      </c>
      <c r="AI13" s="166">
        <v>1.3359999999999999</v>
      </c>
      <c r="AJ13" s="166">
        <v>0.44400000000000001</v>
      </c>
      <c r="AK13" s="160"/>
      <c r="AL13" s="171">
        <v>10.5</v>
      </c>
      <c r="AM13" s="172"/>
      <c r="AN13" s="163"/>
      <c r="AO13" s="163"/>
    </row>
    <row r="14" spans="1:51" ht="18" customHeight="1">
      <c r="A14" s="80">
        <f>A$3</f>
        <v>2010</v>
      </c>
      <c r="B14" s="69">
        <f>B$3</f>
        <v>2</v>
      </c>
      <c r="C14" s="73" t="s">
        <v>33</v>
      </c>
      <c r="D14" s="72" t="s">
        <v>134</v>
      </c>
      <c r="E14" s="73" t="s">
        <v>38</v>
      </c>
      <c r="F14" s="178">
        <v>1</v>
      </c>
      <c r="G14" s="166">
        <v>7.45</v>
      </c>
      <c r="H14" s="166">
        <v>7.19</v>
      </c>
      <c r="I14" s="166">
        <v>34.15</v>
      </c>
      <c r="J14" s="166">
        <v>33.99</v>
      </c>
      <c r="K14" s="167">
        <v>8.11</v>
      </c>
      <c r="L14" s="167">
        <v>8.1199999999999992</v>
      </c>
      <c r="M14" s="166">
        <v>9.4877288135593218</v>
      </c>
      <c r="N14" s="166">
        <v>9.423945762711865</v>
      </c>
      <c r="O14" s="166">
        <v>0.92266666666666597</v>
      </c>
      <c r="P14" s="166">
        <v>0.38929999999999998</v>
      </c>
      <c r="Q14" s="168">
        <v>1.6E-2</v>
      </c>
      <c r="R14" s="168">
        <v>1.2999999999999999E-2</v>
      </c>
      <c r="S14" s="168">
        <v>2E-3</v>
      </c>
      <c r="T14" s="168">
        <v>2E-3</v>
      </c>
      <c r="U14" s="168">
        <v>9.0999999999999998E-2</v>
      </c>
      <c r="V14" s="168">
        <v>9.0999999999999998E-2</v>
      </c>
      <c r="W14" s="169">
        <v>0.109</v>
      </c>
      <c r="X14" s="169">
        <v>0.106</v>
      </c>
      <c r="Y14" s="168">
        <v>0.23200000000000001</v>
      </c>
      <c r="Z14" s="168">
        <v>0.26700000000000002</v>
      </c>
      <c r="AA14" s="168">
        <v>1.6E-2</v>
      </c>
      <c r="AB14" s="168">
        <v>1.4999999999999999E-2</v>
      </c>
      <c r="AC14" s="168">
        <v>2.1000000000000001E-2</v>
      </c>
      <c r="AD14" s="168">
        <v>4.2000000000000003E-2</v>
      </c>
      <c r="AE14" s="168">
        <v>0.27800000000000002</v>
      </c>
      <c r="AF14" s="168">
        <v>0.27500000000000002</v>
      </c>
      <c r="AG14" s="170">
        <v>10.8</v>
      </c>
      <c r="AH14" s="170">
        <v>14</v>
      </c>
      <c r="AI14" s="166">
        <v>1.1520000000000001</v>
      </c>
      <c r="AJ14" s="166">
        <v>0.57200000000000006</v>
      </c>
      <c r="AK14" s="160">
        <v>0</v>
      </c>
      <c r="AL14" s="171">
        <v>7.5</v>
      </c>
      <c r="AM14" s="172">
        <v>0</v>
      </c>
      <c r="AN14" s="163"/>
      <c r="AO14" s="163"/>
    </row>
    <row r="15" spans="1:51" ht="18" customHeight="1">
      <c r="A15" s="179"/>
      <c r="B15" s="122"/>
      <c r="C15" s="122"/>
      <c r="D15" s="122"/>
      <c r="E15" s="78"/>
      <c r="F15" s="154">
        <v>2</v>
      </c>
      <c r="G15" s="166">
        <v>7.56</v>
      </c>
      <c r="H15" s="166">
        <v>7.21</v>
      </c>
      <c r="I15" s="166">
        <v>34.08</v>
      </c>
      <c r="J15" s="166">
        <v>34.04</v>
      </c>
      <c r="K15" s="167">
        <v>8.11</v>
      </c>
      <c r="L15" s="167">
        <v>8.1</v>
      </c>
      <c r="M15" s="166">
        <v>9.2485423728813565</v>
      </c>
      <c r="N15" s="166">
        <v>9.2166508474576272</v>
      </c>
      <c r="O15" s="166">
        <v>0.73599999999999854</v>
      </c>
      <c r="P15" s="166">
        <v>0.67199999999999993</v>
      </c>
      <c r="Q15" s="168">
        <v>8.0000000000000002E-3</v>
      </c>
      <c r="R15" s="168">
        <v>1.7999999999999999E-2</v>
      </c>
      <c r="S15" s="168">
        <v>2E-3</v>
      </c>
      <c r="T15" s="168">
        <v>2E-3</v>
      </c>
      <c r="U15" s="168">
        <v>9.1999999999999998E-2</v>
      </c>
      <c r="V15" s="168">
        <v>8.6999999999999994E-2</v>
      </c>
      <c r="W15" s="169">
        <v>0.10199999999999999</v>
      </c>
      <c r="X15" s="169">
        <v>0.10699999999999998</v>
      </c>
      <c r="Y15" s="168">
        <v>0.24199999999999999</v>
      </c>
      <c r="Z15" s="168">
        <v>0.25700000000000001</v>
      </c>
      <c r="AA15" s="168">
        <v>1.4999999999999999E-2</v>
      </c>
      <c r="AB15" s="168">
        <v>1.4999999999999999E-2</v>
      </c>
      <c r="AC15" s="168">
        <v>3.9E-2</v>
      </c>
      <c r="AD15" s="168">
        <v>3.4000000000000002E-2</v>
      </c>
      <c r="AE15" s="168">
        <v>0.27900000000000003</v>
      </c>
      <c r="AF15" s="168">
        <v>0.25600000000000001</v>
      </c>
      <c r="AG15" s="170">
        <v>13.6</v>
      </c>
      <c r="AH15" s="170">
        <v>12.4</v>
      </c>
      <c r="AI15" s="166">
        <v>0.90799999999999992</v>
      </c>
      <c r="AJ15" s="166">
        <v>9.1999999999999998E-2</v>
      </c>
      <c r="AK15" s="160"/>
      <c r="AL15" s="171">
        <v>8.5</v>
      </c>
      <c r="AM15" s="172"/>
      <c r="AN15" s="163"/>
      <c r="AO15" s="163"/>
    </row>
    <row r="16" spans="1:51" ht="18" customHeight="1">
      <c r="A16" s="179"/>
      <c r="B16" s="122"/>
      <c r="C16" s="122"/>
      <c r="D16" s="122"/>
      <c r="E16" s="78"/>
      <c r="F16" s="154">
        <v>3</v>
      </c>
      <c r="G16" s="166">
        <v>7.72</v>
      </c>
      <c r="H16" s="166">
        <v>7.03</v>
      </c>
      <c r="I16" s="166">
        <v>34.03</v>
      </c>
      <c r="J16" s="166">
        <v>34.04</v>
      </c>
      <c r="K16" s="167">
        <v>8.1</v>
      </c>
      <c r="L16" s="167">
        <v>8.1</v>
      </c>
      <c r="M16" s="166">
        <v>9.2644881355932203</v>
      </c>
      <c r="N16" s="166">
        <v>9.2644881355932203</v>
      </c>
      <c r="O16" s="166">
        <v>0.15999999999999945</v>
      </c>
      <c r="P16" s="166">
        <v>0.49599999999999794</v>
      </c>
      <c r="Q16" s="168">
        <v>1.4999999999999999E-2</v>
      </c>
      <c r="R16" s="168">
        <v>1.9E-2</v>
      </c>
      <c r="S16" s="168">
        <v>2E-3</v>
      </c>
      <c r="T16" s="168">
        <v>2E-3</v>
      </c>
      <c r="U16" s="168">
        <v>9.4E-2</v>
      </c>
      <c r="V16" s="168">
        <v>9.5000000000000001E-2</v>
      </c>
      <c r="W16" s="169">
        <v>0.111</v>
      </c>
      <c r="X16" s="169">
        <v>0.11599999999999999</v>
      </c>
      <c r="Y16" s="168">
        <v>0.23899999999999999</v>
      </c>
      <c r="Z16" s="168">
        <v>0.187</v>
      </c>
      <c r="AA16" s="168">
        <v>1.4999999999999999E-2</v>
      </c>
      <c r="AB16" s="168">
        <v>1.6E-2</v>
      </c>
      <c r="AC16" s="168">
        <v>3.6999999999999998E-2</v>
      </c>
      <c r="AD16" s="168">
        <v>1.7000000000000001E-2</v>
      </c>
      <c r="AE16" s="168">
        <v>0.28000000000000003</v>
      </c>
      <c r="AF16" s="168">
        <v>0.27</v>
      </c>
      <c r="AG16" s="170">
        <v>12.6</v>
      </c>
      <c r="AH16" s="170">
        <v>11.8</v>
      </c>
      <c r="AI16" s="166">
        <v>1.3119999999999998</v>
      </c>
      <c r="AJ16" s="166">
        <v>0.88400000000000001</v>
      </c>
      <c r="AK16" s="160"/>
      <c r="AL16" s="171">
        <v>10.5</v>
      </c>
      <c r="AM16" s="172"/>
      <c r="AN16" s="163"/>
      <c r="AO16" s="163"/>
    </row>
    <row r="17" spans="1:41" ht="18" customHeight="1">
      <c r="A17" s="179"/>
      <c r="B17" s="122"/>
      <c r="C17" s="122"/>
      <c r="D17" s="122"/>
      <c r="E17" s="78"/>
      <c r="F17" s="154">
        <v>4</v>
      </c>
      <c r="G17" s="166">
        <v>7.81</v>
      </c>
      <c r="H17" s="166">
        <v>6.33</v>
      </c>
      <c r="I17" s="166">
        <v>34.090000000000003</v>
      </c>
      <c r="J17" s="166">
        <v>33.950000000000003</v>
      </c>
      <c r="K17" s="167">
        <v>8.1</v>
      </c>
      <c r="L17" s="167">
        <v>8.08</v>
      </c>
      <c r="M17" s="166">
        <v>9.2007050847457617</v>
      </c>
      <c r="N17" s="166">
        <v>9.1688135593220323</v>
      </c>
      <c r="O17" s="166">
        <v>0.19</v>
      </c>
      <c r="P17" s="166">
        <v>0.19733333333333292</v>
      </c>
      <c r="Q17" s="168">
        <v>1.7000000000000001E-2</v>
      </c>
      <c r="R17" s="168">
        <v>3.0000000000000001E-3</v>
      </c>
      <c r="S17" s="168">
        <v>2E-3</v>
      </c>
      <c r="T17" s="168">
        <v>2E-3</v>
      </c>
      <c r="U17" s="168">
        <v>9.8000000000000004E-2</v>
      </c>
      <c r="V17" s="168">
        <v>0.107</v>
      </c>
      <c r="W17" s="169">
        <v>0.11700000000000001</v>
      </c>
      <c r="X17" s="169">
        <v>0.112</v>
      </c>
      <c r="Y17" s="168">
        <v>0.29399999999999998</v>
      </c>
      <c r="Z17" s="168">
        <v>0.34100000000000003</v>
      </c>
      <c r="AA17" s="168">
        <v>1.6E-2</v>
      </c>
      <c r="AB17" s="168">
        <v>1.7000000000000001E-2</v>
      </c>
      <c r="AC17" s="168">
        <v>1.7999999999999999E-2</v>
      </c>
      <c r="AD17" s="168">
        <v>3.6999999999999998E-2</v>
      </c>
      <c r="AE17" s="168">
        <v>0.28199999999999997</v>
      </c>
      <c r="AF17" s="168">
        <v>0.30299999999999999</v>
      </c>
      <c r="AG17" s="170">
        <v>8.4000000000000341</v>
      </c>
      <c r="AH17" s="170">
        <v>13.2</v>
      </c>
      <c r="AI17" s="166">
        <v>1.3440000000000001</v>
      </c>
      <c r="AJ17" s="166">
        <v>0.58399999999999996</v>
      </c>
      <c r="AK17" s="160"/>
      <c r="AL17" s="171">
        <v>11.5</v>
      </c>
      <c r="AM17" s="172"/>
      <c r="AN17" s="163"/>
      <c r="AO17" s="163"/>
    </row>
    <row r="18" spans="1:41" ht="18" customHeight="1">
      <c r="A18" s="180"/>
      <c r="B18" s="165"/>
      <c r="C18" s="165"/>
      <c r="D18" s="165"/>
      <c r="E18" s="79"/>
      <c r="F18" s="154">
        <v>5</v>
      </c>
      <c r="G18" s="166">
        <v>7.17</v>
      </c>
      <c r="H18" s="166">
        <v>6.9</v>
      </c>
      <c r="I18" s="166">
        <v>34.130000000000003</v>
      </c>
      <c r="J18" s="166">
        <v>34.04</v>
      </c>
      <c r="K18" s="167">
        <v>8.1300000000000008</v>
      </c>
      <c r="L18" s="167">
        <v>8.1199999999999992</v>
      </c>
      <c r="M18" s="166">
        <v>9.5355661016949167</v>
      </c>
      <c r="N18" s="166">
        <v>9.7428610169491545</v>
      </c>
      <c r="O18" s="166">
        <v>0.50133333333333208</v>
      </c>
      <c r="P18" s="166">
        <v>0.35733333333333234</v>
      </c>
      <c r="Q18" s="168">
        <v>5.0000000000000001E-3</v>
      </c>
      <c r="R18" s="168">
        <v>2E-3</v>
      </c>
      <c r="S18" s="168">
        <v>2E-3</v>
      </c>
      <c r="T18" s="168">
        <v>1E-3</v>
      </c>
      <c r="U18" s="168">
        <v>0.09</v>
      </c>
      <c r="V18" s="168">
        <v>8.5999999999999993E-2</v>
      </c>
      <c r="W18" s="169">
        <v>9.7000000000000003E-2</v>
      </c>
      <c r="X18" s="169">
        <v>8.8999999999999996E-2</v>
      </c>
      <c r="Y18" s="168">
        <v>0.33300000000000002</v>
      </c>
      <c r="Z18" s="168">
        <v>0.32500000000000001</v>
      </c>
      <c r="AA18" s="168">
        <v>1.6E-2</v>
      </c>
      <c r="AB18" s="168">
        <v>1.4E-2</v>
      </c>
      <c r="AC18" s="168">
        <v>1.9E-2</v>
      </c>
      <c r="AD18" s="168">
        <v>3.3000000000000002E-2</v>
      </c>
      <c r="AE18" s="168">
        <v>0.28599999999999998</v>
      </c>
      <c r="AF18" s="168">
        <v>0.26900000000000002</v>
      </c>
      <c r="AG18" s="170">
        <v>8.5999999999999659</v>
      </c>
      <c r="AH18" s="170">
        <v>16.8</v>
      </c>
      <c r="AI18" s="166">
        <v>0.69599999999999995</v>
      </c>
      <c r="AJ18" s="166">
        <v>1.28</v>
      </c>
      <c r="AK18" s="160"/>
      <c r="AL18" s="171">
        <v>10</v>
      </c>
      <c r="AM18" s="172"/>
      <c r="AN18" s="163"/>
      <c r="AO18" s="163"/>
    </row>
    <row r="19" spans="1:41" ht="18" customHeight="1">
      <c r="A19" s="68">
        <f>A$3</f>
        <v>2010</v>
      </c>
      <c r="B19" s="69">
        <f>B$3</f>
        <v>2</v>
      </c>
      <c r="C19" s="73" t="s">
        <v>33</v>
      </c>
      <c r="D19" s="72" t="s">
        <v>39</v>
      </c>
      <c r="E19" s="73" t="s">
        <v>40</v>
      </c>
      <c r="F19" s="154">
        <v>1</v>
      </c>
      <c r="G19" s="166">
        <v>7.04</v>
      </c>
      <c r="H19" s="166">
        <v>5.81</v>
      </c>
      <c r="I19" s="166">
        <v>33.89</v>
      </c>
      <c r="J19" s="166">
        <v>33.86</v>
      </c>
      <c r="K19" s="167">
        <v>8.1</v>
      </c>
      <c r="L19" s="167">
        <v>8.09</v>
      </c>
      <c r="M19" s="166">
        <v>9.4717830508474581</v>
      </c>
      <c r="N19" s="166">
        <v>9.3761084745762702</v>
      </c>
      <c r="O19" s="166">
        <v>0.3093333333333334</v>
      </c>
      <c r="P19" s="166">
        <v>0.54933333333333401</v>
      </c>
      <c r="Q19" s="168">
        <v>2.7E-2</v>
      </c>
      <c r="R19" s="168">
        <v>1.2E-2</v>
      </c>
      <c r="S19" s="168">
        <v>2E-3</v>
      </c>
      <c r="T19" s="168">
        <v>2E-3</v>
      </c>
      <c r="U19" s="168">
        <v>0.106</v>
      </c>
      <c r="V19" s="168">
        <v>0.10199999999999999</v>
      </c>
      <c r="W19" s="169">
        <v>0.13500000000000001</v>
      </c>
      <c r="X19" s="169">
        <v>0.11599999999999999</v>
      </c>
      <c r="Y19" s="168">
        <v>0.39100000000000001</v>
      </c>
      <c r="Z19" s="168">
        <v>0.28499999999999998</v>
      </c>
      <c r="AA19" s="168">
        <v>1.7999999999999999E-2</v>
      </c>
      <c r="AB19" s="168">
        <v>1.7000000000000001E-2</v>
      </c>
      <c r="AC19" s="168">
        <v>4.2999999999999997E-2</v>
      </c>
      <c r="AD19" s="168">
        <v>3.9E-2</v>
      </c>
      <c r="AE19" s="168">
        <v>0.30099999999999999</v>
      </c>
      <c r="AF19" s="168">
        <v>0.29299999999999998</v>
      </c>
      <c r="AG19" s="170">
        <v>8.8000000000000114</v>
      </c>
      <c r="AH19" s="170">
        <v>13.8</v>
      </c>
      <c r="AI19" s="166">
        <v>1.3240000000000001</v>
      </c>
      <c r="AJ19" s="166">
        <v>0.93200000000000005</v>
      </c>
      <c r="AK19" s="160">
        <v>0</v>
      </c>
      <c r="AL19" s="171">
        <v>9.5</v>
      </c>
      <c r="AM19" s="172">
        <v>0</v>
      </c>
      <c r="AN19" s="163"/>
      <c r="AO19" s="163"/>
    </row>
    <row r="20" spans="1:41" ht="18" customHeight="1">
      <c r="A20" s="173"/>
      <c r="B20" s="122"/>
      <c r="C20" s="122"/>
      <c r="D20" s="122"/>
      <c r="E20" s="78"/>
      <c r="F20" s="154">
        <v>2</v>
      </c>
      <c r="G20" s="166">
        <v>7.15</v>
      </c>
      <c r="H20" s="166">
        <v>5.85</v>
      </c>
      <c r="I20" s="166">
        <v>33.840000000000003</v>
      </c>
      <c r="J20" s="166">
        <v>33.979999999999997</v>
      </c>
      <c r="K20" s="167">
        <v>8.11</v>
      </c>
      <c r="L20" s="167">
        <v>8.08</v>
      </c>
      <c r="M20" s="166">
        <v>9.3442169491525426</v>
      </c>
      <c r="N20" s="166">
        <v>9.4398915254237306</v>
      </c>
      <c r="O20" s="166">
        <v>0.45333333333333314</v>
      </c>
      <c r="P20" s="166">
        <v>0.42133333333333384</v>
      </c>
      <c r="Q20" s="168">
        <v>0.01</v>
      </c>
      <c r="R20" s="168">
        <v>0.01</v>
      </c>
      <c r="S20" s="168">
        <v>2E-3</v>
      </c>
      <c r="T20" s="168">
        <v>2E-3</v>
      </c>
      <c r="U20" s="168">
        <v>9.7000000000000003E-2</v>
      </c>
      <c r="V20" s="168">
        <v>0.112</v>
      </c>
      <c r="W20" s="169">
        <v>0.109</v>
      </c>
      <c r="X20" s="169">
        <v>0.124</v>
      </c>
      <c r="Y20" s="168">
        <v>0.32700000000000001</v>
      </c>
      <c r="Z20" s="168">
        <v>0.28999999999999998</v>
      </c>
      <c r="AA20" s="168">
        <v>1.6E-2</v>
      </c>
      <c r="AB20" s="168">
        <v>1.7999999999999999E-2</v>
      </c>
      <c r="AC20" s="168">
        <v>3.6999999999999998E-2</v>
      </c>
      <c r="AD20" s="168">
        <v>2.1000000000000001E-2</v>
      </c>
      <c r="AE20" s="168">
        <v>0.28100000000000003</v>
      </c>
      <c r="AF20" s="168">
        <v>0.314</v>
      </c>
      <c r="AG20" s="170">
        <v>10.4</v>
      </c>
      <c r="AH20" s="170">
        <v>9.3999999999999773</v>
      </c>
      <c r="AI20" s="166">
        <v>0.99199999999999999</v>
      </c>
      <c r="AJ20" s="166">
        <v>0.65599999999999992</v>
      </c>
      <c r="AK20" s="160"/>
      <c r="AL20" s="171">
        <v>9.5</v>
      </c>
      <c r="AM20" s="172"/>
      <c r="AN20" s="163"/>
      <c r="AO20" s="163"/>
    </row>
    <row r="21" spans="1:41" ht="18" customHeight="1">
      <c r="A21" s="173"/>
      <c r="B21" s="122"/>
      <c r="C21" s="122"/>
      <c r="D21" s="122"/>
      <c r="E21" s="78"/>
      <c r="F21" s="154">
        <v>3</v>
      </c>
      <c r="G21" s="166">
        <v>7.22</v>
      </c>
      <c r="H21" s="166">
        <v>5.7</v>
      </c>
      <c r="I21" s="166">
        <v>33.950000000000003</v>
      </c>
      <c r="J21" s="166">
        <v>33.96</v>
      </c>
      <c r="K21" s="167">
        <v>8.1</v>
      </c>
      <c r="L21" s="167">
        <v>8.07</v>
      </c>
      <c r="M21" s="166">
        <v>9.583403389830508</v>
      </c>
      <c r="N21" s="166">
        <v>9.4558372881355943</v>
      </c>
      <c r="O21" s="166">
        <v>0.3093333333333334</v>
      </c>
      <c r="P21" s="166">
        <v>0.58133333333333326</v>
      </c>
      <c r="Q21" s="168">
        <v>1.0999999999999999E-2</v>
      </c>
      <c r="R21" s="168">
        <v>3.0000000000000001E-3</v>
      </c>
      <c r="S21" s="168">
        <v>2E-3</v>
      </c>
      <c r="T21" s="168">
        <v>2E-3</v>
      </c>
      <c r="U21" s="168">
        <v>9.8000000000000004E-2</v>
      </c>
      <c r="V21" s="168">
        <v>0.114</v>
      </c>
      <c r="W21" s="169">
        <v>0.111</v>
      </c>
      <c r="X21" s="169">
        <v>0.11900000000000001</v>
      </c>
      <c r="Y21" s="168">
        <v>0.19400000000000001</v>
      </c>
      <c r="Z21" s="168">
        <v>0.22600000000000001</v>
      </c>
      <c r="AA21" s="168">
        <v>1.6E-2</v>
      </c>
      <c r="AB21" s="168">
        <v>1.9E-2</v>
      </c>
      <c r="AC21" s="168">
        <v>3.6999999999999998E-2</v>
      </c>
      <c r="AD21" s="168">
        <v>2.1000000000000001E-2</v>
      </c>
      <c r="AE21" s="168">
        <v>0.28100000000000003</v>
      </c>
      <c r="AF21" s="168">
        <v>0.32400000000000001</v>
      </c>
      <c r="AG21" s="170">
        <v>12</v>
      </c>
      <c r="AH21" s="170">
        <v>11.6</v>
      </c>
      <c r="AI21" s="166">
        <v>0.93599999999999994</v>
      </c>
      <c r="AJ21" s="166">
        <v>0.56399999999999995</v>
      </c>
      <c r="AK21" s="160"/>
      <c r="AL21" s="171">
        <v>9.5</v>
      </c>
      <c r="AM21" s="172"/>
      <c r="AN21" s="163"/>
      <c r="AO21" s="163"/>
    </row>
    <row r="22" spans="1:41" ht="18" customHeight="1">
      <c r="A22" s="173"/>
      <c r="B22" s="122"/>
      <c r="C22" s="122"/>
      <c r="D22" s="122"/>
      <c r="E22" s="78"/>
      <c r="F22" s="154">
        <v>4</v>
      </c>
      <c r="G22" s="166">
        <v>6.98</v>
      </c>
      <c r="H22" s="166">
        <v>6.07</v>
      </c>
      <c r="I22" s="166">
        <v>33.71</v>
      </c>
      <c r="J22" s="166">
        <v>33.97</v>
      </c>
      <c r="K22" s="167">
        <v>8.11</v>
      </c>
      <c r="L22" s="167">
        <v>8.1</v>
      </c>
      <c r="M22" s="166">
        <v>9.5036745762711856</v>
      </c>
      <c r="N22" s="166">
        <v>9.3920542372881357</v>
      </c>
      <c r="O22" s="166">
        <v>0.3519999999999982</v>
      </c>
      <c r="P22" s="166">
        <v>0.51199999999999757</v>
      </c>
      <c r="Q22" s="168">
        <v>5.0000000000000001E-3</v>
      </c>
      <c r="R22" s="168">
        <v>5.0000000000000001E-3</v>
      </c>
      <c r="S22" s="168">
        <v>2E-3</v>
      </c>
      <c r="T22" s="168">
        <v>2E-3</v>
      </c>
      <c r="U22" s="168">
        <v>9.8000000000000004E-2</v>
      </c>
      <c r="V22" s="168">
        <v>0.11</v>
      </c>
      <c r="W22" s="169">
        <v>0.105</v>
      </c>
      <c r="X22" s="169">
        <v>0.11700000000000001</v>
      </c>
      <c r="Y22" s="168">
        <v>0.27300000000000002</v>
      </c>
      <c r="Z22" s="168">
        <v>0.22500000000000001</v>
      </c>
      <c r="AA22" s="168">
        <v>1.6E-2</v>
      </c>
      <c r="AB22" s="168">
        <v>1.7999999999999999E-2</v>
      </c>
      <c r="AC22" s="168">
        <v>3.5000000000000003E-2</v>
      </c>
      <c r="AD22" s="168">
        <v>0.04</v>
      </c>
      <c r="AE22" s="168">
        <v>0.28399999999999997</v>
      </c>
      <c r="AF22" s="168">
        <v>0.311</v>
      </c>
      <c r="AG22" s="170">
        <v>11.6</v>
      </c>
      <c r="AH22" s="170">
        <v>17.8</v>
      </c>
      <c r="AI22" s="166">
        <v>0.64800000000000002</v>
      </c>
      <c r="AJ22" s="166">
        <v>0.55200000000000005</v>
      </c>
      <c r="AK22" s="160"/>
      <c r="AL22" s="171">
        <v>9.5</v>
      </c>
      <c r="AM22" s="172"/>
      <c r="AN22" s="163"/>
      <c r="AO22" s="163"/>
    </row>
    <row r="23" spans="1:41" ht="18" customHeight="1">
      <c r="A23" s="173"/>
      <c r="B23" s="122"/>
      <c r="C23" s="122"/>
      <c r="D23" s="122"/>
      <c r="E23" s="78"/>
      <c r="F23" s="154">
        <v>5</v>
      </c>
      <c r="G23" s="166">
        <v>7.34</v>
      </c>
      <c r="H23" s="166">
        <v>3.19</v>
      </c>
      <c r="I23" s="166">
        <v>33.61</v>
      </c>
      <c r="J23" s="166">
        <v>33.89</v>
      </c>
      <c r="K23" s="167">
        <v>8.11</v>
      </c>
      <c r="L23" s="167">
        <v>8.01</v>
      </c>
      <c r="M23" s="166">
        <v>9.2804338983050858</v>
      </c>
      <c r="N23" s="166">
        <v>9.0253016949152549</v>
      </c>
      <c r="O23" s="166">
        <v>0.73066666666666724</v>
      </c>
      <c r="P23" s="166">
        <v>0.58666666666666745</v>
      </c>
      <c r="Q23" s="168">
        <v>2E-3</v>
      </c>
      <c r="R23" s="168">
        <v>6.0000000000000001E-3</v>
      </c>
      <c r="S23" s="168">
        <v>2E-3</v>
      </c>
      <c r="T23" s="168">
        <v>1E-3</v>
      </c>
      <c r="U23" s="168">
        <v>9.5000000000000001E-2</v>
      </c>
      <c r="V23" s="168">
        <v>0.16200000000000001</v>
      </c>
      <c r="W23" s="169">
        <v>9.9000000000000005E-2</v>
      </c>
      <c r="X23" s="169">
        <v>0.16900000000000001</v>
      </c>
      <c r="Y23" s="168">
        <v>0.23599999999999999</v>
      </c>
      <c r="Z23" s="168">
        <v>0.26500000000000001</v>
      </c>
      <c r="AA23" s="168">
        <v>1.4999999999999999E-2</v>
      </c>
      <c r="AB23" s="168">
        <v>2.8000000000000001E-2</v>
      </c>
      <c r="AC23" s="168">
        <v>0.04</v>
      </c>
      <c r="AD23" s="168">
        <v>4.8000000000000001E-2</v>
      </c>
      <c r="AE23" s="168">
        <v>0.27300000000000002</v>
      </c>
      <c r="AF23" s="168">
        <v>0.44900000000000001</v>
      </c>
      <c r="AG23" s="170">
        <v>12.6</v>
      </c>
      <c r="AH23" s="170">
        <v>15.2</v>
      </c>
      <c r="AI23" s="166">
        <v>1.6280000000000001</v>
      </c>
      <c r="AJ23" s="166">
        <v>0.1628</v>
      </c>
      <c r="AK23" s="160"/>
      <c r="AL23" s="171">
        <v>9</v>
      </c>
      <c r="AM23" s="172"/>
      <c r="AN23" s="163"/>
      <c r="AO23" s="163"/>
    </row>
    <row r="24" spans="1:41" ht="18" customHeight="1">
      <c r="A24" s="173"/>
      <c r="B24" s="122"/>
      <c r="C24" s="122"/>
      <c r="D24" s="122"/>
      <c r="E24" s="78"/>
      <c r="F24" s="154">
        <v>6</v>
      </c>
      <c r="G24" s="166">
        <v>7.68</v>
      </c>
      <c r="H24" s="166">
        <v>3.65</v>
      </c>
      <c r="I24" s="166">
        <v>33.96</v>
      </c>
      <c r="J24" s="166">
        <v>33.93</v>
      </c>
      <c r="K24" s="167">
        <v>8.11</v>
      </c>
      <c r="L24" s="167">
        <v>8.0299999999999994</v>
      </c>
      <c r="M24" s="166">
        <v>9.4398915254237306</v>
      </c>
      <c r="N24" s="166">
        <v>9.4717830508474581</v>
      </c>
      <c r="O24" s="166">
        <v>0.54930000000000001</v>
      </c>
      <c r="P24" s="166">
        <v>0.55466666666666808</v>
      </c>
      <c r="Q24" s="168">
        <v>3.0000000000000001E-3</v>
      </c>
      <c r="R24" s="168">
        <v>0.01</v>
      </c>
      <c r="S24" s="168">
        <v>2E-3</v>
      </c>
      <c r="T24" s="168">
        <v>1E-3</v>
      </c>
      <c r="U24" s="168">
        <v>8.8999999999999996E-2</v>
      </c>
      <c r="V24" s="168">
        <v>0.14899999999999999</v>
      </c>
      <c r="W24" s="169">
        <v>9.4E-2</v>
      </c>
      <c r="X24" s="169">
        <v>0.16</v>
      </c>
      <c r="Y24" s="168">
        <v>0.2</v>
      </c>
      <c r="Z24" s="168">
        <v>0.192</v>
      </c>
      <c r="AA24" s="168">
        <v>1.4E-2</v>
      </c>
      <c r="AB24" s="168">
        <v>2.5000000000000001E-2</v>
      </c>
      <c r="AC24" s="168">
        <v>1.9E-2</v>
      </c>
      <c r="AD24" s="168">
        <v>2.8000000000000001E-2</v>
      </c>
      <c r="AE24" s="168">
        <v>0.254</v>
      </c>
      <c r="AF24" s="168">
        <v>0.41399999999999998</v>
      </c>
      <c r="AG24" s="170">
        <v>10.6</v>
      </c>
      <c r="AH24" s="170">
        <v>15.2</v>
      </c>
      <c r="AI24" s="166">
        <v>1.028</v>
      </c>
      <c r="AJ24" s="166">
        <v>0.192</v>
      </c>
      <c r="AK24" s="160"/>
      <c r="AL24" s="171">
        <v>10.5</v>
      </c>
      <c r="AM24" s="172"/>
      <c r="AN24" s="163"/>
      <c r="AO24" s="163"/>
    </row>
    <row r="25" spans="1:41" ht="18" customHeight="1">
      <c r="A25" s="164"/>
      <c r="B25" s="165"/>
      <c r="C25" s="165"/>
      <c r="D25" s="165"/>
      <c r="E25" s="79"/>
      <c r="F25" s="154">
        <v>7</v>
      </c>
      <c r="G25" s="166">
        <v>6.91</v>
      </c>
      <c r="H25" s="166">
        <v>5.2</v>
      </c>
      <c r="I25" s="166">
        <v>33.86</v>
      </c>
      <c r="J25" s="166">
        <v>33.96</v>
      </c>
      <c r="K25" s="167">
        <v>8.09</v>
      </c>
      <c r="L25" s="167">
        <v>8.07</v>
      </c>
      <c r="M25" s="166">
        <v>9.7428610169491545</v>
      </c>
      <c r="N25" s="166">
        <v>9.6152949152542373</v>
      </c>
      <c r="O25" s="166">
        <v>0.38929999999999998</v>
      </c>
      <c r="P25" s="166">
        <v>0.64529999999999998</v>
      </c>
      <c r="Q25" s="168">
        <v>1.2E-2</v>
      </c>
      <c r="R25" s="168">
        <v>0.01</v>
      </c>
      <c r="S25" s="168">
        <v>2E-3</v>
      </c>
      <c r="T25" s="168">
        <v>2E-3</v>
      </c>
      <c r="U25" s="168">
        <v>0.10199999999999999</v>
      </c>
      <c r="V25" s="168">
        <v>0.126</v>
      </c>
      <c r="W25" s="169">
        <v>0.11599999999999999</v>
      </c>
      <c r="X25" s="169">
        <v>0.13800000000000001</v>
      </c>
      <c r="Y25" s="168">
        <v>0.23499999999999999</v>
      </c>
      <c r="Z25" s="168">
        <v>0.308</v>
      </c>
      <c r="AA25" s="168">
        <v>1.7000000000000001E-2</v>
      </c>
      <c r="AB25" s="168">
        <v>2.1000000000000001E-2</v>
      </c>
      <c r="AC25" s="168">
        <v>1.9E-2</v>
      </c>
      <c r="AD25" s="168">
        <v>2.3E-2</v>
      </c>
      <c r="AE25" s="168">
        <v>0.29099999999999998</v>
      </c>
      <c r="AF25" s="168">
        <v>0.35</v>
      </c>
      <c r="AG25" s="170">
        <v>11.6</v>
      </c>
      <c r="AH25" s="170">
        <v>11.2</v>
      </c>
      <c r="AI25" s="166">
        <v>0.97199999999999998</v>
      </c>
      <c r="AJ25" s="166">
        <v>0.35799999999999998</v>
      </c>
      <c r="AK25" s="160"/>
      <c r="AL25" s="171">
        <v>9</v>
      </c>
      <c r="AM25" s="172"/>
      <c r="AN25" s="163"/>
      <c r="AO25" s="163"/>
    </row>
    <row r="26" spans="1:41" ht="18" customHeight="1">
      <c r="A26" s="68">
        <f>A$3</f>
        <v>2010</v>
      </c>
      <c r="B26" s="69">
        <f>B$3</f>
        <v>2</v>
      </c>
      <c r="C26" s="73" t="s">
        <v>33</v>
      </c>
      <c r="D26" s="72" t="s">
        <v>135</v>
      </c>
      <c r="E26" s="73" t="s">
        <v>41</v>
      </c>
      <c r="F26" s="154">
        <v>1</v>
      </c>
      <c r="G26" s="166">
        <v>7.17</v>
      </c>
      <c r="H26" s="166">
        <v>7.58</v>
      </c>
      <c r="I26" s="166">
        <v>33.96</v>
      </c>
      <c r="J26" s="166">
        <v>33.99</v>
      </c>
      <c r="K26" s="167">
        <v>8.11</v>
      </c>
      <c r="L26" s="167">
        <v>8.11</v>
      </c>
      <c r="M26" s="166">
        <v>9.4079999999999995</v>
      </c>
      <c r="N26" s="166">
        <v>9.3442169491525426</v>
      </c>
      <c r="O26" s="166">
        <v>0.52800000000000291</v>
      </c>
      <c r="P26" s="166">
        <v>0.35200000000000103</v>
      </c>
      <c r="Q26" s="168">
        <v>1.6E-2</v>
      </c>
      <c r="R26" s="168">
        <v>1.7999999999999999E-2</v>
      </c>
      <c r="S26" s="168">
        <v>3.0000000000000001E-3</v>
      </c>
      <c r="T26" s="168">
        <v>3.0000000000000001E-3</v>
      </c>
      <c r="U26" s="168">
        <v>0.106</v>
      </c>
      <c r="V26" s="168">
        <v>0.108</v>
      </c>
      <c r="W26" s="169">
        <v>0.125</v>
      </c>
      <c r="X26" s="169">
        <v>0.129</v>
      </c>
      <c r="Y26" s="168">
        <v>0.188</v>
      </c>
      <c r="Z26" s="168">
        <v>0.223</v>
      </c>
      <c r="AA26" s="168">
        <v>1.7000000000000001E-2</v>
      </c>
      <c r="AB26" s="168">
        <v>1.7000000000000001E-2</v>
      </c>
      <c r="AC26" s="168">
        <v>0.04</v>
      </c>
      <c r="AD26" s="168">
        <v>0.02</v>
      </c>
      <c r="AE26" s="168">
        <v>0.29199999999999998</v>
      </c>
      <c r="AF26" s="168">
        <v>0.29199999999999998</v>
      </c>
      <c r="AG26" s="170">
        <v>8.1999999999999886</v>
      </c>
      <c r="AH26" s="170">
        <v>11.4</v>
      </c>
      <c r="AI26" s="166">
        <v>0.93200000000000005</v>
      </c>
      <c r="AJ26" s="166">
        <v>0.91599999999999993</v>
      </c>
      <c r="AK26" s="160"/>
      <c r="AL26" s="171">
        <v>10.5</v>
      </c>
      <c r="AM26" s="172"/>
      <c r="AN26" s="163"/>
      <c r="AO26" s="163"/>
    </row>
    <row r="27" spans="1:41" ht="18" customHeight="1">
      <c r="A27" s="173"/>
      <c r="B27" s="122"/>
      <c r="C27" s="122"/>
      <c r="D27" s="122"/>
      <c r="E27" s="78"/>
      <c r="F27" s="154">
        <v>2</v>
      </c>
      <c r="G27" s="166">
        <v>7.33</v>
      </c>
      <c r="H27" s="166">
        <v>7.12</v>
      </c>
      <c r="I27" s="166">
        <v>33.659999999999997</v>
      </c>
      <c r="J27" s="166">
        <v>34</v>
      </c>
      <c r="K27" s="167">
        <v>8.11</v>
      </c>
      <c r="L27" s="167">
        <v>8.1199999999999992</v>
      </c>
      <c r="M27" s="166">
        <v>9.5674576271186442</v>
      </c>
      <c r="N27" s="166">
        <v>9.2644881355932203</v>
      </c>
      <c r="O27" s="166">
        <v>0.33600000000000135</v>
      </c>
      <c r="P27" s="166">
        <v>0.48000000000000115</v>
      </c>
      <c r="Q27" s="168">
        <v>1.4E-2</v>
      </c>
      <c r="R27" s="168">
        <v>8.9999999999999993E-3</v>
      </c>
      <c r="S27" s="168">
        <v>3.0000000000000001E-3</v>
      </c>
      <c r="T27" s="168">
        <v>3.0000000000000001E-3</v>
      </c>
      <c r="U27" s="168">
        <v>0.123</v>
      </c>
      <c r="V27" s="168">
        <v>0.1</v>
      </c>
      <c r="W27" s="169">
        <v>0.14000000000000001</v>
      </c>
      <c r="X27" s="169">
        <v>0.112</v>
      </c>
      <c r="Y27" s="168">
        <v>0.35399999999999998</v>
      </c>
      <c r="Z27" s="168">
        <v>0.26800000000000002</v>
      </c>
      <c r="AA27" s="168">
        <v>1.7000000000000001E-2</v>
      </c>
      <c r="AB27" s="168">
        <v>1.6E-2</v>
      </c>
      <c r="AC27" s="168">
        <v>3.7999999999999999E-2</v>
      </c>
      <c r="AD27" s="168">
        <v>3.7999999999999999E-2</v>
      </c>
      <c r="AE27" s="168">
        <v>0.29299999999999998</v>
      </c>
      <c r="AF27" s="168">
        <v>0.28699999999999998</v>
      </c>
      <c r="AG27" s="170">
        <v>12.4</v>
      </c>
      <c r="AH27" s="170">
        <v>11.6</v>
      </c>
      <c r="AI27" s="166">
        <v>0.76800000000000002</v>
      </c>
      <c r="AJ27" s="166">
        <v>1.32</v>
      </c>
      <c r="AK27" s="160">
        <v>0</v>
      </c>
      <c r="AL27" s="171">
        <v>11</v>
      </c>
      <c r="AM27" s="172">
        <v>0</v>
      </c>
      <c r="AN27" s="163"/>
      <c r="AO27" s="163"/>
    </row>
    <row r="28" spans="1:41" ht="18" customHeight="1">
      <c r="A28" s="173"/>
      <c r="B28" s="122"/>
      <c r="C28" s="122"/>
      <c r="D28" s="122"/>
      <c r="E28" s="78"/>
      <c r="F28" s="154">
        <v>3</v>
      </c>
      <c r="G28" s="166">
        <v>7.18</v>
      </c>
      <c r="H28" s="166">
        <v>7.58</v>
      </c>
      <c r="I28" s="166">
        <v>33.520000000000003</v>
      </c>
      <c r="J28" s="166">
        <v>34</v>
      </c>
      <c r="K28" s="167">
        <v>8.1199999999999992</v>
      </c>
      <c r="L28" s="167">
        <v>8.1199999999999992</v>
      </c>
      <c r="M28" s="166">
        <v>9.5036745762711856</v>
      </c>
      <c r="N28" s="166">
        <v>9.2644881355932203</v>
      </c>
      <c r="O28" s="166">
        <v>0.45329999999999998</v>
      </c>
      <c r="P28" s="166">
        <v>0.65600000000000314</v>
      </c>
      <c r="Q28" s="168">
        <v>1.2E-2</v>
      </c>
      <c r="R28" s="168">
        <v>0.01</v>
      </c>
      <c r="S28" s="168">
        <v>4.0000000000000001E-3</v>
      </c>
      <c r="T28" s="168">
        <v>3.0000000000000001E-3</v>
      </c>
      <c r="U28" s="168">
        <v>0.108</v>
      </c>
      <c r="V28" s="168">
        <v>0.107</v>
      </c>
      <c r="W28" s="169">
        <v>0.124</v>
      </c>
      <c r="X28" s="169">
        <v>0.12</v>
      </c>
      <c r="Y28" s="168">
        <v>0.19600000000000001</v>
      </c>
      <c r="Z28" s="168">
        <v>0.25700000000000001</v>
      </c>
      <c r="AA28" s="168">
        <v>1.6E-2</v>
      </c>
      <c r="AB28" s="168">
        <v>1.7000000000000001E-2</v>
      </c>
      <c r="AC28" s="168">
        <v>1.7999999999999999E-2</v>
      </c>
      <c r="AD28" s="168">
        <v>0.04</v>
      </c>
      <c r="AE28" s="168">
        <v>0.28999999999999998</v>
      </c>
      <c r="AF28" s="168">
        <v>0.29499999999999998</v>
      </c>
      <c r="AG28" s="170">
        <v>10.6</v>
      </c>
      <c r="AH28" s="170">
        <v>8</v>
      </c>
      <c r="AI28" s="166">
        <v>1.1399999999999999</v>
      </c>
      <c r="AJ28" s="166">
        <v>1.1000000000000001</v>
      </c>
      <c r="AK28" s="160"/>
      <c r="AL28" s="171">
        <v>11</v>
      </c>
      <c r="AM28" s="172"/>
      <c r="AN28" s="163"/>
      <c r="AO28" s="163"/>
    </row>
    <row r="29" spans="1:41" ht="18" customHeight="1">
      <c r="A29" s="164"/>
      <c r="B29" s="165"/>
      <c r="C29" s="165"/>
      <c r="D29" s="165"/>
      <c r="E29" s="79"/>
      <c r="F29" s="154">
        <v>4</v>
      </c>
      <c r="G29" s="166">
        <v>7.56</v>
      </c>
      <c r="H29" s="166">
        <v>5.75</v>
      </c>
      <c r="I29" s="166">
        <v>33.57</v>
      </c>
      <c r="J29" s="166">
        <v>33.99</v>
      </c>
      <c r="K29" s="167">
        <v>8.1300000000000008</v>
      </c>
      <c r="L29" s="167">
        <v>8.06</v>
      </c>
      <c r="M29" s="166">
        <v>9.583403389830508</v>
      </c>
      <c r="N29" s="166">
        <v>9.0093559322033894</v>
      </c>
      <c r="O29" s="166">
        <v>0.67730000000000001</v>
      </c>
      <c r="P29" s="166">
        <v>0.43730000000000002</v>
      </c>
      <c r="Q29" s="168">
        <v>0.01</v>
      </c>
      <c r="R29" s="168">
        <v>1.4E-2</v>
      </c>
      <c r="S29" s="168">
        <v>2E-3</v>
      </c>
      <c r="T29" s="168">
        <v>2E-3</v>
      </c>
      <c r="U29" s="168">
        <v>9.5000000000000001E-2</v>
      </c>
      <c r="V29" s="168">
        <v>0.13600000000000001</v>
      </c>
      <c r="W29" s="169">
        <v>0.107</v>
      </c>
      <c r="X29" s="169">
        <v>0.15200000000000002</v>
      </c>
      <c r="Y29" s="168">
        <v>0.183</v>
      </c>
      <c r="Z29" s="168">
        <v>0.20799999999999999</v>
      </c>
      <c r="AA29" s="168">
        <v>1.4999999999999999E-2</v>
      </c>
      <c r="AB29" s="168">
        <v>2.3E-2</v>
      </c>
      <c r="AC29" s="168">
        <v>3.3000000000000002E-2</v>
      </c>
      <c r="AD29" s="168">
        <v>3.9E-2</v>
      </c>
      <c r="AE29" s="168">
        <v>0.26500000000000001</v>
      </c>
      <c r="AF29" s="168">
        <v>0.37</v>
      </c>
      <c r="AG29" s="170">
        <v>10.4</v>
      </c>
      <c r="AH29" s="170">
        <v>11</v>
      </c>
      <c r="AI29" s="166">
        <v>1.504</v>
      </c>
      <c r="AJ29" s="166">
        <v>0.2928</v>
      </c>
      <c r="AK29" s="160"/>
      <c r="AL29" s="171">
        <v>8</v>
      </c>
      <c r="AM29" s="172"/>
      <c r="AN29" s="163"/>
      <c r="AO29" s="163"/>
    </row>
    <row r="30" spans="1:41" ht="18" customHeight="1">
      <c r="A30" s="68">
        <f>A$3</f>
        <v>2010</v>
      </c>
      <c r="B30" s="69">
        <f>B$3</f>
        <v>2</v>
      </c>
      <c r="C30" s="73" t="s">
        <v>33</v>
      </c>
      <c r="D30" s="72" t="s">
        <v>136</v>
      </c>
      <c r="E30" s="73" t="s">
        <v>42</v>
      </c>
      <c r="F30" s="154">
        <v>1</v>
      </c>
      <c r="G30" s="166">
        <v>8.1300000000000008</v>
      </c>
      <c r="H30" s="166">
        <v>5.0199999999999996</v>
      </c>
      <c r="I30" s="166">
        <v>33.92</v>
      </c>
      <c r="J30" s="166">
        <v>33.9</v>
      </c>
      <c r="K30" s="167">
        <v>8.11</v>
      </c>
      <c r="L30" s="167">
        <v>8.08</v>
      </c>
      <c r="M30" s="166">
        <v>9.4079999999999995</v>
      </c>
      <c r="N30" s="166">
        <v>9.5674576271186442</v>
      </c>
      <c r="O30" s="166">
        <v>0.36800000000000355</v>
      </c>
      <c r="P30" s="166">
        <v>0.59200000000000164</v>
      </c>
      <c r="Q30" s="168">
        <v>1.2999999999999999E-2</v>
      </c>
      <c r="R30" s="168">
        <v>1.2E-2</v>
      </c>
      <c r="S30" s="168">
        <v>3.0000000000000001E-3</v>
      </c>
      <c r="T30" s="168">
        <v>3.0000000000000001E-3</v>
      </c>
      <c r="U30" s="168">
        <v>9.8999999999999991E-2</v>
      </c>
      <c r="V30" s="168">
        <v>0.13500000000000001</v>
      </c>
      <c r="W30" s="169">
        <v>0.115</v>
      </c>
      <c r="X30" s="169">
        <v>0.15</v>
      </c>
      <c r="Y30" s="168">
        <v>0.17399999999999999</v>
      </c>
      <c r="Z30" s="168">
        <v>0.25700000000000001</v>
      </c>
      <c r="AA30" s="168">
        <v>1.4999999999999999E-2</v>
      </c>
      <c r="AB30" s="168">
        <v>2.1999999999999999E-2</v>
      </c>
      <c r="AC30" s="168">
        <v>3.1E-2</v>
      </c>
      <c r="AD30" s="168">
        <v>3.1E-2</v>
      </c>
      <c r="AE30" s="168">
        <v>0.27400000000000002</v>
      </c>
      <c r="AF30" s="168">
        <v>0.377</v>
      </c>
      <c r="AG30" s="170">
        <v>12.6</v>
      </c>
      <c r="AH30" s="170">
        <v>12.4</v>
      </c>
      <c r="AI30" s="166">
        <v>0.77200000000000002</v>
      </c>
      <c r="AJ30" s="166">
        <v>0.1996</v>
      </c>
      <c r="AK30" s="160"/>
      <c r="AL30" s="171">
        <v>13</v>
      </c>
      <c r="AM30" s="172"/>
      <c r="AN30" s="163"/>
      <c r="AO30" s="163"/>
    </row>
    <row r="31" spans="1:41" ht="18" customHeight="1">
      <c r="A31" s="173"/>
      <c r="B31" s="122"/>
      <c r="C31" s="122"/>
      <c r="D31" s="122"/>
      <c r="E31" s="122"/>
      <c r="F31" s="154">
        <v>2</v>
      </c>
      <c r="G31" s="166">
        <v>7.23</v>
      </c>
      <c r="H31" s="166">
        <v>7.79</v>
      </c>
      <c r="I31" s="166">
        <v>33.78</v>
      </c>
      <c r="J31" s="166">
        <v>33.979999999999997</v>
      </c>
      <c r="K31" s="167">
        <v>8.1300000000000008</v>
      </c>
      <c r="L31" s="167">
        <v>8.1300000000000008</v>
      </c>
      <c r="M31" s="166">
        <v>9.6312406779661028</v>
      </c>
      <c r="N31" s="166">
        <v>9.3123254237288133</v>
      </c>
      <c r="O31" s="166">
        <v>0.41600000000000253</v>
      </c>
      <c r="P31" s="166">
        <v>0.40000000000000285</v>
      </c>
      <c r="Q31" s="168">
        <v>1.2E-2</v>
      </c>
      <c r="R31" s="168">
        <v>0.01</v>
      </c>
      <c r="S31" s="168">
        <v>4.0000000000000001E-3</v>
      </c>
      <c r="T31" s="168">
        <v>3.0000000000000001E-3</v>
      </c>
      <c r="U31" s="168">
        <v>0.123</v>
      </c>
      <c r="V31" s="168">
        <v>0.10099999999999999</v>
      </c>
      <c r="W31" s="169">
        <v>0.13900000000000001</v>
      </c>
      <c r="X31" s="169">
        <v>0.11399999999999999</v>
      </c>
      <c r="Y31" s="168">
        <v>0.26300000000000001</v>
      </c>
      <c r="Z31" s="168">
        <v>0.185</v>
      </c>
      <c r="AA31" s="168">
        <v>1.6E-2</v>
      </c>
      <c r="AB31" s="168">
        <v>1.4999999999999999E-2</v>
      </c>
      <c r="AC31" s="168">
        <v>1.7999999999999999E-2</v>
      </c>
      <c r="AD31" s="168">
        <v>3.5999999999999997E-2</v>
      </c>
      <c r="AE31" s="168">
        <v>0.29799999999999999</v>
      </c>
      <c r="AF31" s="168">
        <v>0.28399999999999997</v>
      </c>
      <c r="AG31" s="170">
        <v>12.8</v>
      </c>
      <c r="AH31" s="170">
        <v>13.2</v>
      </c>
      <c r="AI31" s="166">
        <v>0.71200000000000008</v>
      </c>
      <c r="AJ31" s="166">
        <v>1.228</v>
      </c>
      <c r="AK31" s="160">
        <v>0</v>
      </c>
      <c r="AL31" s="171">
        <v>8</v>
      </c>
      <c r="AM31" s="172">
        <v>0</v>
      </c>
      <c r="AN31" s="163"/>
      <c r="AO31" s="163"/>
    </row>
    <row r="32" spans="1:41" ht="18" customHeight="1">
      <c r="A32" s="173"/>
      <c r="B32" s="122"/>
      <c r="C32" s="122"/>
      <c r="D32" s="122"/>
      <c r="E32" s="122"/>
      <c r="F32" s="154">
        <v>3</v>
      </c>
      <c r="G32" s="166">
        <v>7.82</v>
      </c>
      <c r="H32" s="166">
        <v>7.82</v>
      </c>
      <c r="I32" s="166">
        <v>33.950000000000003</v>
      </c>
      <c r="J32" s="166">
        <v>34.04</v>
      </c>
      <c r="K32" s="167">
        <v>8.09</v>
      </c>
      <c r="L32" s="167">
        <v>8.1</v>
      </c>
      <c r="M32" s="166">
        <v>9.2804338983050858</v>
      </c>
      <c r="N32" s="166">
        <v>9.5036745762711856</v>
      </c>
      <c r="O32" s="166">
        <v>0.51200000000000334</v>
      </c>
      <c r="P32" s="166">
        <v>0.48000000000000115</v>
      </c>
      <c r="Q32" s="168">
        <v>8.9999999999999993E-3</v>
      </c>
      <c r="R32" s="168">
        <v>1.2E-2</v>
      </c>
      <c r="S32" s="168">
        <v>3.0000000000000001E-3</v>
      </c>
      <c r="T32" s="168">
        <v>3.0000000000000001E-3</v>
      </c>
      <c r="U32" s="168">
        <v>0.1</v>
      </c>
      <c r="V32" s="168">
        <v>0.10099999999999999</v>
      </c>
      <c r="W32" s="169">
        <v>0.112</v>
      </c>
      <c r="X32" s="169">
        <v>0.11599999999999999</v>
      </c>
      <c r="Y32" s="168">
        <v>0.17</v>
      </c>
      <c r="Z32" s="168">
        <v>0.17499999999999999</v>
      </c>
      <c r="AA32" s="168">
        <v>1.6E-2</v>
      </c>
      <c r="AB32" s="168">
        <v>1.6E-2</v>
      </c>
      <c r="AC32" s="168">
        <v>1.7000000000000001E-2</v>
      </c>
      <c r="AD32" s="168">
        <v>3.5999999999999997E-2</v>
      </c>
      <c r="AE32" s="168">
        <v>0.28199999999999997</v>
      </c>
      <c r="AF32" s="168">
        <v>0.29799999999999999</v>
      </c>
      <c r="AG32" s="170">
        <v>13</v>
      </c>
      <c r="AH32" s="170">
        <v>1.5999999999999659</v>
      </c>
      <c r="AI32" s="166">
        <v>0.94400000000000006</v>
      </c>
      <c r="AJ32" s="166">
        <v>1.056</v>
      </c>
      <c r="AK32" s="160"/>
      <c r="AL32" s="171">
        <v>12.5</v>
      </c>
      <c r="AM32" s="172"/>
      <c r="AN32" s="163"/>
      <c r="AO32" s="163"/>
    </row>
    <row r="33" spans="1:41" ht="18" customHeight="1">
      <c r="A33" s="164"/>
      <c r="B33" s="165"/>
      <c r="C33" s="165"/>
      <c r="D33" s="165"/>
      <c r="E33" s="165"/>
      <c r="F33" s="154">
        <v>4</v>
      </c>
      <c r="G33" s="166">
        <v>8.0399999999999991</v>
      </c>
      <c r="H33" s="166">
        <v>7.46</v>
      </c>
      <c r="I33" s="166">
        <v>34.01</v>
      </c>
      <c r="J33" s="166">
        <v>34.020000000000003</v>
      </c>
      <c r="K33" s="167">
        <v>8.1199999999999992</v>
      </c>
      <c r="L33" s="167">
        <v>8.11</v>
      </c>
      <c r="M33" s="166">
        <v>10.029884745762715</v>
      </c>
      <c r="N33" s="166">
        <v>9.6312406779661028</v>
      </c>
      <c r="O33" s="166">
        <v>0.51200000000000045</v>
      </c>
      <c r="P33" s="166">
        <v>0.62399999999999811</v>
      </c>
      <c r="Q33" s="168">
        <v>0.01</v>
      </c>
      <c r="R33" s="168">
        <v>8.0000000000000002E-3</v>
      </c>
      <c r="S33" s="168">
        <v>2E-3</v>
      </c>
      <c r="T33" s="168">
        <v>3.0000000000000001E-3</v>
      </c>
      <c r="U33" s="168">
        <v>0.09</v>
      </c>
      <c r="V33" s="168">
        <v>9.5000000000000001E-2</v>
      </c>
      <c r="W33" s="169">
        <v>0.10199999999999999</v>
      </c>
      <c r="X33" s="169">
        <v>0.106</v>
      </c>
      <c r="Y33" s="168">
        <v>0.187</v>
      </c>
      <c r="Z33" s="168">
        <v>0.16600000000000001</v>
      </c>
      <c r="AA33" s="168">
        <v>1.4E-2</v>
      </c>
      <c r="AB33" s="168">
        <v>1.4999999999999999E-2</v>
      </c>
      <c r="AC33" s="168">
        <v>3.1E-2</v>
      </c>
      <c r="AD33" s="168">
        <v>3.3000000000000002E-2</v>
      </c>
      <c r="AE33" s="168">
        <v>0.28399999999999997</v>
      </c>
      <c r="AF33" s="168">
        <v>0.28999999999999998</v>
      </c>
      <c r="AG33" s="170">
        <v>11.8</v>
      </c>
      <c r="AH33" s="170">
        <v>13</v>
      </c>
      <c r="AI33" s="166">
        <v>1.5840000000000001</v>
      </c>
      <c r="AJ33" s="166">
        <v>0.91599999999999993</v>
      </c>
      <c r="AK33" s="160"/>
      <c r="AL33" s="171">
        <v>10</v>
      </c>
      <c r="AM33" s="172"/>
      <c r="AN33" s="163"/>
      <c r="AO33" s="163"/>
    </row>
    <row r="34" spans="1:41" ht="18" customHeight="1">
      <c r="A34" s="68">
        <f>A$3</f>
        <v>2010</v>
      </c>
      <c r="B34" s="69">
        <f>B$3</f>
        <v>2</v>
      </c>
      <c r="C34" s="73" t="s">
        <v>33</v>
      </c>
      <c r="D34" s="72" t="s">
        <v>137</v>
      </c>
      <c r="E34" s="73" t="s">
        <v>43</v>
      </c>
      <c r="F34" s="154">
        <v>1</v>
      </c>
      <c r="G34" s="166">
        <v>10.199999999999999</v>
      </c>
      <c r="H34" s="166">
        <v>7.07</v>
      </c>
      <c r="I34" s="166">
        <v>34.18</v>
      </c>
      <c r="J34" s="166">
        <v>34.01</v>
      </c>
      <c r="K34" s="167">
        <v>8.1</v>
      </c>
      <c r="L34" s="167">
        <v>8.1</v>
      </c>
      <c r="M34" s="166">
        <v>9.9979932203389819</v>
      </c>
      <c r="N34" s="166">
        <v>10.16</v>
      </c>
      <c r="O34" s="166">
        <v>0.11200000000000046</v>
      </c>
      <c r="P34" s="166">
        <v>0.24000000000000057</v>
      </c>
      <c r="Q34" s="168">
        <v>1.4999999999999999E-2</v>
      </c>
      <c r="R34" s="168">
        <v>7.0000000000000001E-3</v>
      </c>
      <c r="S34" s="168">
        <v>2E-3</v>
      </c>
      <c r="T34" s="168">
        <v>3.0000000000000001E-3</v>
      </c>
      <c r="U34" s="168">
        <v>9.9000000000000005E-2</v>
      </c>
      <c r="V34" s="168">
        <v>0.105</v>
      </c>
      <c r="W34" s="169">
        <v>0.11600000000000001</v>
      </c>
      <c r="X34" s="169">
        <v>0.115</v>
      </c>
      <c r="Y34" s="168">
        <v>0.158</v>
      </c>
      <c r="Z34" s="168">
        <v>0.159</v>
      </c>
      <c r="AA34" s="168">
        <v>1.4999999999999999E-2</v>
      </c>
      <c r="AB34" s="168">
        <v>1.7000000000000001E-2</v>
      </c>
      <c r="AC34" s="168">
        <v>2.1999999999999999E-2</v>
      </c>
      <c r="AD34" s="168">
        <v>3.9E-2</v>
      </c>
      <c r="AE34" s="168">
        <v>0.27900000000000003</v>
      </c>
      <c r="AF34" s="168">
        <v>0.29599999999999999</v>
      </c>
      <c r="AG34" s="170">
        <v>13</v>
      </c>
      <c r="AH34" s="170">
        <v>9</v>
      </c>
      <c r="AI34" s="166">
        <v>0.48399999999999999</v>
      </c>
      <c r="AJ34" s="166">
        <v>0.37520000000000003</v>
      </c>
      <c r="AK34" s="160"/>
      <c r="AL34" s="171">
        <v>14</v>
      </c>
      <c r="AM34" s="172"/>
      <c r="AN34" s="163"/>
      <c r="AO34" s="163"/>
    </row>
    <row r="35" spans="1:41" ht="18" customHeight="1">
      <c r="A35" s="173"/>
      <c r="B35" s="122"/>
      <c r="C35" s="122"/>
      <c r="D35" s="122"/>
      <c r="E35" s="122"/>
      <c r="F35" s="154">
        <v>2</v>
      </c>
      <c r="G35" s="166">
        <v>8.99</v>
      </c>
      <c r="H35" s="166">
        <v>7.69</v>
      </c>
      <c r="I35" s="166">
        <v>33.9</v>
      </c>
      <c r="J35" s="166">
        <v>34.04</v>
      </c>
      <c r="K35" s="167">
        <v>8.11</v>
      </c>
      <c r="L35" s="167">
        <v>8.11</v>
      </c>
      <c r="M35" s="166">
        <v>9.6471864406779648</v>
      </c>
      <c r="N35" s="166">
        <v>9.3442169491525426</v>
      </c>
      <c r="O35" s="166">
        <v>0.22399999999999806</v>
      </c>
      <c r="P35" s="166">
        <v>0.15999999999999945</v>
      </c>
      <c r="Q35" s="168">
        <v>8.9999999999999993E-3</v>
      </c>
      <c r="R35" s="168">
        <v>1.0999999999999999E-2</v>
      </c>
      <c r="S35" s="168">
        <v>2E-3</v>
      </c>
      <c r="T35" s="168">
        <v>3.0000000000000001E-3</v>
      </c>
      <c r="U35" s="168">
        <v>9.2999999999999999E-2</v>
      </c>
      <c r="V35" s="168">
        <v>9.8000000000000004E-2</v>
      </c>
      <c r="W35" s="169">
        <v>0.104</v>
      </c>
      <c r="X35" s="169">
        <v>0.112</v>
      </c>
      <c r="Y35" s="168">
        <v>0.26300000000000001</v>
      </c>
      <c r="Z35" s="168">
        <v>0.13600000000000001</v>
      </c>
      <c r="AA35" s="168">
        <v>1.4999999999999999E-2</v>
      </c>
      <c r="AB35" s="168">
        <v>1.4999999999999999E-2</v>
      </c>
      <c r="AC35" s="168">
        <v>2.3E-2</v>
      </c>
      <c r="AD35" s="168">
        <v>3.4000000000000002E-2</v>
      </c>
      <c r="AE35" s="168">
        <v>0.27600000000000002</v>
      </c>
      <c r="AF35" s="168">
        <v>0.27100000000000002</v>
      </c>
      <c r="AG35" s="170">
        <v>13.4</v>
      </c>
      <c r="AH35" s="170">
        <v>11</v>
      </c>
      <c r="AI35" s="166">
        <v>0.73599999999999999</v>
      </c>
      <c r="AJ35" s="166">
        <v>1.48</v>
      </c>
      <c r="AK35" s="160">
        <v>0</v>
      </c>
      <c r="AL35" s="171">
        <v>12.5</v>
      </c>
      <c r="AM35" s="172">
        <v>0</v>
      </c>
      <c r="AN35" s="163"/>
      <c r="AO35" s="163"/>
    </row>
    <row r="36" spans="1:41" ht="18" customHeight="1">
      <c r="A36" s="173"/>
      <c r="B36" s="122"/>
      <c r="C36" s="122"/>
      <c r="D36" s="122"/>
      <c r="E36" s="122"/>
      <c r="F36" s="154">
        <v>3</v>
      </c>
      <c r="G36" s="166">
        <v>7.49</v>
      </c>
      <c r="H36" s="166">
        <v>6.88</v>
      </c>
      <c r="I36" s="166">
        <v>33.97</v>
      </c>
      <c r="J36" s="166">
        <v>33.979999999999997</v>
      </c>
      <c r="K36" s="167">
        <v>8.08</v>
      </c>
      <c r="L36" s="167">
        <v>8.09</v>
      </c>
      <c r="M36" s="166">
        <v>9.4558372881355943</v>
      </c>
      <c r="N36" s="166">
        <v>9.0890847457627135</v>
      </c>
      <c r="O36" s="166">
        <v>9.6000000000000793E-2</v>
      </c>
      <c r="P36" s="166">
        <v>0.25600000000000023</v>
      </c>
      <c r="Q36" s="168">
        <v>1.0999999999999999E-2</v>
      </c>
      <c r="R36" s="168">
        <v>1.0999999999999999E-2</v>
      </c>
      <c r="S36" s="168">
        <v>2E-3</v>
      </c>
      <c r="T36" s="168">
        <v>2E-3</v>
      </c>
      <c r="U36" s="168">
        <v>0.113</v>
      </c>
      <c r="V36" s="168">
        <v>0.12</v>
      </c>
      <c r="W36" s="169">
        <v>0.126</v>
      </c>
      <c r="X36" s="169">
        <v>0.13300000000000001</v>
      </c>
      <c r="Y36" s="168">
        <v>0.214</v>
      </c>
      <c r="Z36" s="168">
        <v>0.28499999999999998</v>
      </c>
      <c r="AA36" s="168">
        <v>1.7999999999999999E-2</v>
      </c>
      <c r="AB36" s="168">
        <v>1.9E-2</v>
      </c>
      <c r="AC36" s="168">
        <v>2.5000000000000001E-2</v>
      </c>
      <c r="AD36" s="168">
        <v>2.1000000000000001E-2</v>
      </c>
      <c r="AE36" s="168">
        <v>0.32200000000000001</v>
      </c>
      <c r="AF36" s="168">
        <v>0.33200000000000002</v>
      </c>
      <c r="AG36" s="170">
        <v>13.6</v>
      </c>
      <c r="AH36" s="170">
        <v>14.2</v>
      </c>
      <c r="AI36" s="166">
        <v>0.52400000000000002</v>
      </c>
      <c r="AJ36" s="166">
        <v>0.55200000000000005</v>
      </c>
      <c r="AK36" s="160"/>
      <c r="AL36" s="171">
        <v>12</v>
      </c>
      <c r="AM36" s="172"/>
      <c r="AN36" s="163"/>
      <c r="AO36" s="163"/>
    </row>
    <row r="37" spans="1:41" ht="18" customHeight="1">
      <c r="A37" s="173"/>
      <c r="B37" s="122"/>
      <c r="C37" s="122"/>
      <c r="D37" s="122"/>
      <c r="E37" s="122"/>
      <c r="F37" s="154">
        <v>4</v>
      </c>
      <c r="G37" s="166">
        <v>7.64</v>
      </c>
      <c r="H37" s="166">
        <v>6.16</v>
      </c>
      <c r="I37" s="166">
        <v>34.020000000000003</v>
      </c>
      <c r="J37" s="166">
        <v>33.93</v>
      </c>
      <c r="K37" s="167">
        <v>8.09</v>
      </c>
      <c r="L37" s="167">
        <v>8.09</v>
      </c>
      <c r="M37" s="166">
        <v>9.3920542372881357</v>
      </c>
      <c r="N37" s="166">
        <v>9.2007050847457617</v>
      </c>
      <c r="O37" s="166">
        <v>0.33599999999999852</v>
      </c>
      <c r="P37" s="166">
        <v>0.14399999999999977</v>
      </c>
      <c r="Q37" s="168">
        <v>1.2999999999999999E-2</v>
      </c>
      <c r="R37" s="168">
        <v>1.2E-2</v>
      </c>
      <c r="S37" s="168">
        <v>2E-3</v>
      </c>
      <c r="T37" s="168">
        <v>2E-3</v>
      </c>
      <c r="U37" s="168">
        <v>0.105</v>
      </c>
      <c r="V37" s="168">
        <v>0.114</v>
      </c>
      <c r="W37" s="169">
        <v>0.12</v>
      </c>
      <c r="X37" s="169">
        <v>0.128</v>
      </c>
      <c r="Y37" s="168">
        <v>0.17699999999999999</v>
      </c>
      <c r="Z37" s="168">
        <v>0.189</v>
      </c>
      <c r="AA37" s="168">
        <v>1.6E-2</v>
      </c>
      <c r="AB37" s="168">
        <v>1.9E-2</v>
      </c>
      <c r="AC37" s="168">
        <v>3.9E-2</v>
      </c>
      <c r="AD37" s="168">
        <v>3.7999999999999999E-2</v>
      </c>
      <c r="AE37" s="168">
        <v>0.29199999999999998</v>
      </c>
      <c r="AF37" s="168">
        <v>0.32400000000000001</v>
      </c>
      <c r="AG37" s="170">
        <v>13.4</v>
      </c>
      <c r="AH37" s="170">
        <v>12.4</v>
      </c>
      <c r="AI37" s="166">
        <v>0.79599999999999993</v>
      </c>
      <c r="AJ37" s="166">
        <v>0.97199999999999998</v>
      </c>
      <c r="AK37" s="160"/>
      <c r="AL37" s="171">
        <v>12</v>
      </c>
      <c r="AM37" s="172"/>
      <c r="AN37" s="163"/>
      <c r="AO37" s="163"/>
    </row>
    <row r="38" spans="1:41" ht="18" customHeight="1">
      <c r="A38" s="173"/>
      <c r="B38" s="122"/>
      <c r="C38" s="122"/>
      <c r="D38" s="122"/>
      <c r="E38" s="122"/>
      <c r="F38" s="154">
        <v>5</v>
      </c>
      <c r="G38" s="166">
        <v>8.42</v>
      </c>
      <c r="H38" s="166">
        <v>6.63</v>
      </c>
      <c r="I38" s="166">
        <v>34.020000000000003</v>
      </c>
      <c r="J38" s="166">
        <v>34.06</v>
      </c>
      <c r="K38" s="167">
        <v>8.1</v>
      </c>
      <c r="L38" s="167">
        <v>8.1</v>
      </c>
      <c r="M38" s="166">
        <v>9.4717830508474581</v>
      </c>
      <c r="N38" s="166">
        <v>9.3920542372881357</v>
      </c>
      <c r="O38" s="166">
        <v>0.25600000000000023</v>
      </c>
      <c r="P38" s="166">
        <v>0.22399999999999806</v>
      </c>
      <c r="Q38" s="168">
        <v>0.01</v>
      </c>
      <c r="R38" s="168">
        <v>1.2999999999999999E-2</v>
      </c>
      <c r="S38" s="168">
        <v>2E-3</v>
      </c>
      <c r="T38" s="168">
        <v>3.0000000000000001E-3</v>
      </c>
      <c r="U38" s="168">
        <v>9.2999999999999999E-2</v>
      </c>
      <c r="V38" s="168">
        <v>0.108</v>
      </c>
      <c r="W38" s="169">
        <v>0.105</v>
      </c>
      <c r="X38" s="169">
        <v>0.124</v>
      </c>
      <c r="Y38" s="168">
        <v>0.157</v>
      </c>
      <c r="Z38" s="168">
        <v>0.14199999999999999</v>
      </c>
      <c r="AA38" s="168">
        <v>1.4999999999999999E-2</v>
      </c>
      <c r="AB38" s="168">
        <v>1.7000000000000001E-2</v>
      </c>
      <c r="AC38" s="168">
        <v>3.2000000000000001E-2</v>
      </c>
      <c r="AD38" s="168">
        <v>3.6999999999999998E-2</v>
      </c>
      <c r="AE38" s="168">
        <v>0.28299999999999997</v>
      </c>
      <c r="AF38" s="168">
        <v>0.30499999999999999</v>
      </c>
      <c r="AG38" s="170">
        <v>15.2</v>
      </c>
      <c r="AH38" s="170">
        <v>12.8</v>
      </c>
      <c r="AI38" s="166">
        <v>0.89599999999999991</v>
      </c>
      <c r="AJ38" s="166">
        <v>0.66400000000000003</v>
      </c>
      <c r="AK38" s="160"/>
      <c r="AL38" s="171">
        <v>11.5</v>
      </c>
      <c r="AM38" s="172"/>
      <c r="AN38" s="163"/>
      <c r="AO38" s="163"/>
    </row>
    <row r="39" spans="1:41" ht="18" customHeight="1">
      <c r="A39" s="164"/>
      <c r="B39" s="165"/>
      <c r="C39" s="165"/>
      <c r="D39" s="165"/>
      <c r="E39" s="165"/>
      <c r="F39" s="154">
        <v>6</v>
      </c>
      <c r="G39" s="166">
        <v>9.2200000000000006</v>
      </c>
      <c r="H39" s="166">
        <v>7.66</v>
      </c>
      <c r="I39" s="166">
        <v>33.92</v>
      </c>
      <c r="J39" s="166">
        <v>34.03</v>
      </c>
      <c r="K39" s="167">
        <v>8.1</v>
      </c>
      <c r="L39" s="167">
        <v>8.1</v>
      </c>
      <c r="M39" s="166">
        <v>9.423945762711865</v>
      </c>
      <c r="N39" s="166">
        <v>9.5515118644067805</v>
      </c>
      <c r="O39" s="166">
        <v>0.16</v>
      </c>
      <c r="P39" s="166">
        <v>0.22400000000000092</v>
      </c>
      <c r="Q39" s="168">
        <v>0.01</v>
      </c>
      <c r="R39" s="168">
        <v>1.6E-2</v>
      </c>
      <c r="S39" s="168">
        <v>2E-3</v>
      </c>
      <c r="T39" s="168">
        <v>3.0000000000000001E-3</v>
      </c>
      <c r="U39" s="168">
        <v>9.1999999999999998E-2</v>
      </c>
      <c r="V39" s="168">
        <v>9.8000000000000004E-2</v>
      </c>
      <c r="W39" s="169">
        <v>0.104</v>
      </c>
      <c r="X39" s="169">
        <v>0.11700000000000001</v>
      </c>
      <c r="Y39" s="168">
        <v>0.27700000000000002</v>
      </c>
      <c r="Z39" s="168">
        <v>0.28799999999999998</v>
      </c>
      <c r="AA39" s="168">
        <v>1.4999999999999999E-2</v>
      </c>
      <c r="AB39" s="168">
        <v>1.4999999999999999E-2</v>
      </c>
      <c r="AC39" s="168">
        <v>3.3000000000000002E-2</v>
      </c>
      <c r="AD39" s="168">
        <v>2.3E-2</v>
      </c>
      <c r="AE39" s="168">
        <v>0.27700000000000002</v>
      </c>
      <c r="AF39" s="168">
        <v>0.28100000000000003</v>
      </c>
      <c r="AG39" s="170">
        <v>10.8</v>
      </c>
      <c r="AH39" s="170">
        <v>8.1999999999999886</v>
      </c>
      <c r="AI39" s="166">
        <v>0.71200000000000008</v>
      </c>
      <c r="AJ39" s="166">
        <v>1.3359999999999999</v>
      </c>
      <c r="AK39" s="160"/>
      <c r="AL39" s="171">
        <v>11</v>
      </c>
      <c r="AM39" s="172"/>
      <c r="AN39" s="163"/>
      <c r="AO39" s="163"/>
    </row>
    <row r="40" spans="1:41" ht="18" customHeight="1">
      <c r="A40" s="68">
        <f>A$3</f>
        <v>2010</v>
      </c>
      <c r="B40" s="69">
        <f>B$3</f>
        <v>2</v>
      </c>
      <c r="C40" s="73" t="s">
        <v>33</v>
      </c>
      <c r="D40" s="72" t="s">
        <v>138</v>
      </c>
      <c r="E40" s="73" t="s">
        <v>44</v>
      </c>
      <c r="F40" s="154">
        <v>1</v>
      </c>
      <c r="G40" s="166">
        <v>9.52</v>
      </c>
      <c r="H40" s="166">
        <v>8.91</v>
      </c>
      <c r="I40" s="166">
        <v>34.380000000000003</v>
      </c>
      <c r="J40" s="166">
        <v>34.07</v>
      </c>
      <c r="K40" s="167">
        <v>8.1199999999999992</v>
      </c>
      <c r="L40" s="167">
        <v>8.1</v>
      </c>
      <c r="M40" s="166">
        <v>9.0253016949152549</v>
      </c>
      <c r="N40" s="166">
        <v>8.770169491525424</v>
      </c>
      <c r="O40" s="166">
        <v>0.30399999999999922</v>
      </c>
      <c r="P40" s="166">
        <v>0.30399999999999922</v>
      </c>
      <c r="Q40" s="168">
        <v>3.0000000000000001E-3</v>
      </c>
      <c r="R40" s="168">
        <v>2.1000000000000001E-2</v>
      </c>
      <c r="S40" s="168">
        <v>3.0000000000000001E-3</v>
      </c>
      <c r="T40" s="168">
        <v>4.0000000000000001E-3</v>
      </c>
      <c r="U40" s="168">
        <v>9.4E-2</v>
      </c>
      <c r="V40" s="168">
        <v>0.111</v>
      </c>
      <c r="W40" s="169">
        <v>0.1</v>
      </c>
      <c r="X40" s="169">
        <v>0.13600000000000001</v>
      </c>
      <c r="Y40" s="168">
        <v>0.16300000000000001</v>
      </c>
      <c r="Z40" s="168">
        <v>0.17299999999999999</v>
      </c>
      <c r="AA40" s="168">
        <v>1.4999999999999999E-2</v>
      </c>
      <c r="AB40" s="168">
        <v>0.02</v>
      </c>
      <c r="AC40" s="168">
        <v>3.5000000000000003E-2</v>
      </c>
      <c r="AD40" s="168">
        <v>2.8000000000000001E-2</v>
      </c>
      <c r="AE40" s="168">
        <v>0.30599999999999999</v>
      </c>
      <c r="AF40" s="168">
        <v>0.33300000000000002</v>
      </c>
      <c r="AG40" s="170">
        <v>2.5</v>
      </c>
      <c r="AH40" s="170">
        <v>9</v>
      </c>
      <c r="AI40" s="166">
        <v>1.1479999999999999</v>
      </c>
      <c r="AJ40" s="166">
        <v>0.88400000000000001</v>
      </c>
      <c r="AK40" s="160"/>
      <c r="AL40" s="171">
        <v>10</v>
      </c>
      <c r="AM40" s="172"/>
      <c r="AN40" s="163"/>
      <c r="AO40" s="163"/>
    </row>
    <row r="41" spans="1:41" ht="18" customHeight="1">
      <c r="A41" s="164"/>
      <c r="B41" s="165"/>
      <c r="C41" s="165"/>
      <c r="D41" s="165"/>
      <c r="E41" s="165"/>
      <c r="F41" s="154">
        <v>2</v>
      </c>
      <c r="G41" s="166">
        <v>9.74</v>
      </c>
      <c r="H41" s="166">
        <v>7.2</v>
      </c>
      <c r="I41" s="166">
        <v>34.22</v>
      </c>
      <c r="J41" s="166">
        <v>34.020000000000003</v>
      </c>
      <c r="K41" s="167">
        <v>8.11</v>
      </c>
      <c r="L41" s="167">
        <v>8.0500000000000007</v>
      </c>
      <c r="M41" s="166">
        <v>9.0571932203389824</v>
      </c>
      <c r="N41" s="166">
        <v>8.5309830508474587</v>
      </c>
      <c r="O41" s="166">
        <v>0.51200000000000045</v>
      </c>
      <c r="P41" s="166">
        <v>0.24000000000000057</v>
      </c>
      <c r="Q41" s="168">
        <v>1.9E-2</v>
      </c>
      <c r="R41" s="168">
        <v>1.0999999999999999E-2</v>
      </c>
      <c r="S41" s="168">
        <v>4.0000000000000001E-3</v>
      </c>
      <c r="T41" s="168">
        <v>1E-3</v>
      </c>
      <c r="U41" s="168">
        <v>0.107</v>
      </c>
      <c r="V41" s="168">
        <v>0.14399999999999999</v>
      </c>
      <c r="W41" s="169">
        <v>0.13</v>
      </c>
      <c r="X41" s="169">
        <v>0.156</v>
      </c>
      <c r="Y41" s="168">
        <v>0.191</v>
      </c>
      <c r="Z41" s="168">
        <v>0.22800000000000001</v>
      </c>
      <c r="AA41" s="168">
        <v>1.7000000000000001E-2</v>
      </c>
      <c r="AB41" s="168">
        <v>2.3E-2</v>
      </c>
      <c r="AC41" s="168">
        <v>2.5000000000000001E-2</v>
      </c>
      <c r="AD41" s="168">
        <v>4.2000000000000003E-2</v>
      </c>
      <c r="AE41" s="168">
        <v>0.313</v>
      </c>
      <c r="AF41" s="168">
        <v>0.38400000000000001</v>
      </c>
      <c r="AG41" s="170">
        <v>13.4</v>
      </c>
      <c r="AH41" s="170">
        <v>13.4</v>
      </c>
      <c r="AI41" s="166">
        <v>1.3719999999999999</v>
      </c>
      <c r="AJ41" s="166">
        <v>0.24079999999999999</v>
      </c>
      <c r="AK41" s="160">
        <v>0</v>
      </c>
      <c r="AL41" s="171">
        <v>10.5</v>
      </c>
      <c r="AM41" s="172">
        <v>0</v>
      </c>
      <c r="AN41" s="163"/>
      <c r="AO41" s="163"/>
    </row>
    <row r="42" spans="1:41" ht="18" customHeight="1">
      <c r="A42" s="68">
        <f>A$3</f>
        <v>2010</v>
      </c>
      <c r="B42" s="69">
        <f>B$3</f>
        <v>2</v>
      </c>
      <c r="C42" s="73" t="s">
        <v>33</v>
      </c>
      <c r="D42" s="72" t="s">
        <v>139</v>
      </c>
      <c r="E42" s="73" t="s">
        <v>45</v>
      </c>
      <c r="F42" s="154">
        <v>1</v>
      </c>
      <c r="G42" s="166">
        <v>10.130000000000001</v>
      </c>
      <c r="H42" s="166">
        <v>7.34</v>
      </c>
      <c r="I42" s="166">
        <v>34.21</v>
      </c>
      <c r="J42" s="166">
        <v>34.03</v>
      </c>
      <c r="K42" s="167">
        <v>8.1199999999999992</v>
      </c>
      <c r="L42" s="167">
        <v>8.0500000000000007</v>
      </c>
      <c r="M42" s="166">
        <v>8.9774644067796601</v>
      </c>
      <c r="N42" s="166">
        <v>8.5150372881355931</v>
      </c>
      <c r="O42" s="166">
        <v>0.52800000000000014</v>
      </c>
      <c r="P42" s="166">
        <v>0.72000000000000175</v>
      </c>
      <c r="Q42" s="168">
        <v>1.0999999999999999E-2</v>
      </c>
      <c r="R42" s="168">
        <v>1.0999999999999999E-2</v>
      </c>
      <c r="S42" s="168">
        <v>4.0000000000000001E-3</v>
      </c>
      <c r="T42" s="168">
        <v>2E-3</v>
      </c>
      <c r="U42" s="168">
        <v>8.8999999999999996E-2</v>
      </c>
      <c r="V42" s="168">
        <v>0.14199999999999999</v>
      </c>
      <c r="W42" s="169">
        <v>0.104</v>
      </c>
      <c r="X42" s="169">
        <v>0.155</v>
      </c>
      <c r="Y42" s="168">
        <v>0.16700000000000001</v>
      </c>
      <c r="Z42" s="168">
        <v>0.221</v>
      </c>
      <c r="AA42" s="168">
        <v>1.4999999999999999E-2</v>
      </c>
      <c r="AB42" s="168">
        <v>2.4E-2</v>
      </c>
      <c r="AC42" s="168">
        <v>3.2000000000000001E-2</v>
      </c>
      <c r="AD42" s="168">
        <v>3.5000000000000003E-2</v>
      </c>
      <c r="AE42" s="168">
        <v>0.307</v>
      </c>
      <c r="AF42" s="168">
        <v>0.38500000000000001</v>
      </c>
      <c r="AG42" s="170">
        <v>11.6</v>
      </c>
      <c r="AH42" s="170">
        <v>12.2</v>
      </c>
      <c r="AI42" s="166">
        <v>1.0759999999999998</v>
      </c>
      <c r="AJ42" s="166">
        <v>0.39439999999999997</v>
      </c>
      <c r="AK42" s="160">
        <v>0</v>
      </c>
      <c r="AL42" s="171">
        <v>11</v>
      </c>
      <c r="AM42" s="172">
        <v>0</v>
      </c>
      <c r="AN42" s="163"/>
      <c r="AO42" s="163"/>
    </row>
    <row r="43" spans="1:41" ht="18" customHeight="1">
      <c r="A43" s="164"/>
      <c r="B43" s="165"/>
      <c r="C43" s="165"/>
      <c r="D43" s="165"/>
      <c r="E43" s="165"/>
      <c r="F43" s="154">
        <v>2</v>
      </c>
      <c r="G43" s="166">
        <v>9.4</v>
      </c>
      <c r="H43" s="166">
        <v>6.06</v>
      </c>
      <c r="I43" s="166">
        <v>34.17</v>
      </c>
      <c r="J43" s="166">
        <v>34.01</v>
      </c>
      <c r="K43" s="167">
        <v>8.1</v>
      </c>
      <c r="L43" s="167">
        <v>8.0299999999999994</v>
      </c>
      <c r="M43" s="166">
        <v>9.0571932203389824</v>
      </c>
      <c r="N43" s="166">
        <v>8.4034169491525414</v>
      </c>
      <c r="O43" s="166">
        <v>0.57599999999999907</v>
      </c>
      <c r="P43" s="166">
        <v>0.54399999999999982</v>
      </c>
      <c r="Q43" s="168">
        <v>1.7999999999999999E-2</v>
      </c>
      <c r="R43" s="168">
        <v>1.6E-2</v>
      </c>
      <c r="S43" s="168">
        <v>4.0000000000000001E-3</v>
      </c>
      <c r="T43" s="168">
        <v>1E-3</v>
      </c>
      <c r="U43" s="168">
        <v>0.11399999999999999</v>
      </c>
      <c r="V43" s="168">
        <v>0.16700000000000001</v>
      </c>
      <c r="W43" s="169">
        <v>0.13599999999999998</v>
      </c>
      <c r="X43" s="169">
        <v>0.183</v>
      </c>
      <c r="Y43" s="168">
        <v>0.29499999999999998</v>
      </c>
      <c r="Z43" s="168">
        <v>0.22600000000000001</v>
      </c>
      <c r="AA43" s="168">
        <v>1.7999999999999999E-2</v>
      </c>
      <c r="AB43" s="168">
        <v>2.5999999999999999E-2</v>
      </c>
      <c r="AC43" s="168">
        <v>3.6999999999999998E-2</v>
      </c>
      <c r="AD43" s="168">
        <v>4.2999999999999997E-2</v>
      </c>
      <c r="AE43" s="168">
        <v>0.33500000000000002</v>
      </c>
      <c r="AF43" s="168">
        <v>0.40799999999999997</v>
      </c>
      <c r="AG43" s="170">
        <v>11.6</v>
      </c>
      <c r="AH43" s="170">
        <v>12.4</v>
      </c>
      <c r="AI43" s="166">
        <v>0.97599999999999998</v>
      </c>
      <c r="AJ43" s="166">
        <v>0.15640000000000001</v>
      </c>
      <c r="AK43" s="160"/>
      <c r="AL43" s="171">
        <v>11</v>
      </c>
      <c r="AM43" s="172"/>
      <c r="AN43" s="163"/>
      <c r="AO43" s="163"/>
    </row>
    <row r="44" spans="1:41" ht="18" customHeight="1">
      <c r="A44" s="68">
        <f>A$3</f>
        <v>2010</v>
      </c>
      <c r="B44" s="69">
        <f>B$3</f>
        <v>2</v>
      </c>
      <c r="C44" s="73" t="s">
        <v>33</v>
      </c>
      <c r="D44" s="72" t="s">
        <v>140</v>
      </c>
      <c r="E44" s="73" t="s">
        <v>46</v>
      </c>
      <c r="F44" s="154">
        <v>1</v>
      </c>
      <c r="G44" s="166">
        <v>10.61</v>
      </c>
      <c r="H44" s="166">
        <v>8.33</v>
      </c>
      <c r="I44" s="166">
        <v>34.229999999999997</v>
      </c>
      <c r="J44" s="166">
        <v>34.090000000000003</v>
      </c>
      <c r="K44" s="167">
        <v>8.1199999999999992</v>
      </c>
      <c r="L44" s="167">
        <v>8.06</v>
      </c>
      <c r="M44" s="166">
        <v>9.0571932203389824</v>
      </c>
      <c r="N44" s="166">
        <v>8.4034169491525414</v>
      </c>
      <c r="O44" s="166">
        <v>0.51200000000000045</v>
      </c>
      <c r="P44" s="166">
        <v>0.65600000000000025</v>
      </c>
      <c r="Q44" s="168">
        <v>1.7000000000000001E-2</v>
      </c>
      <c r="R44" s="168">
        <v>1.4E-2</v>
      </c>
      <c r="S44" s="168">
        <v>4.0000000000000001E-3</v>
      </c>
      <c r="T44" s="168">
        <v>4.0000000000000001E-3</v>
      </c>
      <c r="U44" s="168">
        <v>9.0999999999999998E-2</v>
      </c>
      <c r="V44" s="168">
        <v>0.13600000000000001</v>
      </c>
      <c r="W44" s="169">
        <v>0.112</v>
      </c>
      <c r="X44" s="169">
        <v>0.15400000000000003</v>
      </c>
      <c r="Y44" s="168">
        <v>0.17599999999999999</v>
      </c>
      <c r="Z44" s="168">
        <v>0.22900000000000001</v>
      </c>
      <c r="AA44" s="168">
        <v>1.4999999999999999E-2</v>
      </c>
      <c r="AB44" s="168">
        <v>2.4E-2</v>
      </c>
      <c r="AC44" s="168">
        <v>3.5999999999999997E-2</v>
      </c>
      <c r="AD44" s="168">
        <v>4.1000000000000002E-2</v>
      </c>
      <c r="AE44" s="168">
        <v>0.311</v>
      </c>
      <c r="AF44" s="168">
        <v>0.42499999999999999</v>
      </c>
      <c r="AG44" s="170">
        <v>11</v>
      </c>
      <c r="AH44" s="170">
        <v>10.4</v>
      </c>
      <c r="AI44" s="166">
        <v>1.052</v>
      </c>
      <c r="AJ44" s="166">
        <v>0.48</v>
      </c>
      <c r="AK44" s="160"/>
      <c r="AL44" s="171">
        <v>11</v>
      </c>
      <c r="AM44" s="172"/>
      <c r="AN44" s="163"/>
      <c r="AO44" s="163"/>
    </row>
    <row r="45" spans="1:41" ht="18" customHeight="1">
      <c r="A45" s="164"/>
      <c r="B45" s="165"/>
      <c r="C45" s="165"/>
      <c r="D45" s="165"/>
      <c r="E45" s="165"/>
      <c r="F45" s="154">
        <v>2</v>
      </c>
      <c r="G45" s="166">
        <v>10.56</v>
      </c>
      <c r="H45" s="166">
        <v>9.25</v>
      </c>
      <c r="I45" s="166">
        <v>34.25</v>
      </c>
      <c r="J45" s="166">
        <v>34.15</v>
      </c>
      <c r="K45" s="167">
        <v>8.1199999999999992</v>
      </c>
      <c r="L45" s="167">
        <v>8.1</v>
      </c>
      <c r="M45" s="166">
        <v>8.8020610169491516</v>
      </c>
      <c r="N45" s="166">
        <v>8.57882033898305</v>
      </c>
      <c r="O45" s="166">
        <v>0.43200000000000216</v>
      </c>
      <c r="P45" s="166">
        <v>0.56000000000000227</v>
      </c>
      <c r="Q45" s="168">
        <v>1.2E-2</v>
      </c>
      <c r="R45" s="168">
        <v>2.1999999999999999E-2</v>
      </c>
      <c r="S45" s="168">
        <v>4.0000000000000001E-3</v>
      </c>
      <c r="T45" s="168">
        <v>4.0000000000000001E-3</v>
      </c>
      <c r="U45" s="168">
        <v>0.09</v>
      </c>
      <c r="V45" s="168">
        <v>0.107</v>
      </c>
      <c r="W45" s="169">
        <v>0.106</v>
      </c>
      <c r="X45" s="169">
        <v>0.13300000000000001</v>
      </c>
      <c r="Y45" s="168">
        <v>0.219</v>
      </c>
      <c r="Z45" s="168">
        <v>0.3</v>
      </c>
      <c r="AA45" s="168">
        <v>1.4999999999999999E-2</v>
      </c>
      <c r="AB45" s="168">
        <v>1.9E-2</v>
      </c>
      <c r="AC45" s="168">
        <v>3.5000000000000003E-2</v>
      </c>
      <c r="AD45" s="168">
        <v>4.2999999999999997E-2</v>
      </c>
      <c r="AE45" s="168">
        <v>0.312</v>
      </c>
      <c r="AF45" s="168">
        <v>0.35099999999999998</v>
      </c>
      <c r="AG45" s="170">
        <v>4.8000000000000114</v>
      </c>
      <c r="AH45" s="170">
        <v>7.4</v>
      </c>
      <c r="AI45" s="166">
        <v>1.3080000000000001</v>
      </c>
      <c r="AJ45" s="166">
        <v>0.84799999999999998</v>
      </c>
      <c r="AK45" s="160">
        <v>0</v>
      </c>
      <c r="AL45" s="171">
        <v>11</v>
      </c>
      <c r="AM45" s="172">
        <v>0</v>
      </c>
      <c r="AN45" s="163"/>
      <c r="AO45" s="163"/>
    </row>
    <row r="46" spans="1:41" ht="18" customHeight="1">
      <c r="A46" s="68">
        <f>A$3</f>
        <v>2010</v>
      </c>
      <c r="B46" s="69">
        <f>B$3</f>
        <v>2</v>
      </c>
      <c r="C46" s="73" t="s">
        <v>33</v>
      </c>
      <c r="D46" s="72" t="s">
        <v>47</v>
      </c>
      <c r="E46" s="73" t="s">
        <v>48</v>
      </c>
      <c r="F46" s="154">
        <v>1</v>
      </c>
      <c r="G46" s="166">
        <v>10.44</v>
      </c>
      <c r="H46" s="166">
        <v>9.92</v>
      </c>
      <c r="I46" s="166">
        <v>34.33</v>
      </c>
      <c r="J46" s="166">
        <v>34.24</v>
      </c>
      <c r="K46" s="167">
        <v>8.1300000000000008</v>
      </c>
      <c r="L46" s="167">
        <v>8.1300000000000008</v>
      </c>
      <c r="M46" s="166">
        <v>9.0412474576271187</v>
      </c>
      <c r="N46" s="166">
        <v>9.0571932203389824</v>
      </c>
      <c r="O46" s="166">
        <v>0.59200000000000164</v>
      </c>
      <c r="P46" s="166">
        <v>0.68800000000000239</v>
      </c>
      <c r="Q46" s="168">
        <v>1.0999999999999999E-2</v>
      </c>
      <c r="R46" s="168">
        <v>0.01</v>
      </c>
      <c r="S46" s="168">
        <v>4.0000000000000001E-3</v>
      </c>
      <c r="T46" s="168">
        <v>4.0000000000000001E-3</v>
      </c>
      <c r="U46" s="168">
        <v>9.0999999999999998E-2</v>
      </c>
      <c r="V46" s="168">
        <v>8.8999999999999996E-2</v>
      </c>
      <c r="W46" s="169">
        <v>0.106</v>
      </c>
      <c r="X46" s="169">
        <v>0.10299999999999999</v>
      </c>
      <c r="Y46" s="168">
        <v>0.27400000000000002</v>
      </c>
      <c r="Z46" s="168">
        <v>0.183</v>
      </c>
      <c r="AA46" s="168">
        <v>1.4999999999999999E-2</v>
      </c>
      <c r="AB46" s="168">
        <v>1.6E-2</v>
      </c>
      <c r="AC46" s="168">
        <v>2.5000000000000001E-2</v>
      </c>
      <c r="AD46" s="168">
        <v>3.9E-2</v>
      </c>
      <c r="AE46" s="168">
        <v>0.316</v>
      </c>
      <c r="AF46" s="168">
        <v>0.31</v>
      </c>
      <c r="AG46" s="170">
        <v>13.8</v>
      </c>
      <c r="AH46" s="170">
        <v>10.8</v>
      </c>
      <c r="AI46" s="166">
        <v>1.224</v>
      </c>
      <c r="AJ46" s="166">
        <v>1.012</v>
      </c>
      <c r="AK46" s="160">
        <v>0</v>
      </c>
      <c r="AL46" s="171">
        <v>9.5</v>
      </c>
      <c r="AM46" s="172">
        <v>0</v>
      </c>
      <c r="AN46" s="163"/>
      <c r="AO46" s="163"/>
    </row>
    <row r="47" spans="1:41" ht="18" customHeight="1">
      <c r="A47" s="164"/>
      <c r="B47" s="165"/>
      <c r="C47" s="165"/>
      <c r="D47" s="165"/>
      <c r="E47" s="165"/>
      <c r="F47" s="154">
        <v>2</v>
      </c>
      <c r="G47" s="166">
        <v>10.38</v>
      </c>
      <c r="H47" s="166">
        <v>9.1300000000000008</v>
      </c>
      <c r="I47" s="166">
        <v>34.21</v>
      </c>
      <c r="J47" s="166">
        <v>34.159999999999997</v>
      </c>
      <c r="K47" s="167">
        <v>8.1300000000000008</v>
      </c>
      <c r="L47" s="167">
        <v>8.1199999999999992</v>
      </c>
      <c r="M47" s="166">
        <v>9.073138983050848</v>
      </c>
      <c r="N47" s="166">
        <v>8.9136813559322032</v>
      </c>
      <c r="O47" s="166">
        <v>0.56000000000000227</v>
      </c>
      <c r="P47" s="166">
        <v>0.51200000000000045</v>
      </c>
      <c r="Q47" s="168">
        <v>1.4E-2</v>
      </c>
      <c r="R47" s="168">
        <v>1.4E-2</v>
      </c>
      <c r="S47" s="168">
        <v>4.0000000000000001E-3</v>
      </c>
      <c r="T47" s="168">
        <v>4.0000000000000001E-3</v>
      </c>
      <c r="U47" s="168">
        <v>8.8999999999999996E-2</v>
      </c>
      <c r="V47" s="168">
        <v>9.2999999999999999E-2</v>
      </c>
      <c r="W47" s="169">
        <v>0.107</v>
      </c>
      <c r="X47" s="169">
        <v>0.111</v>
      </c>
      <c r="Y47" s="168">
        <v>0.23400000000000001</v>
      </c>
      <c r="Z47" s="168">
        <v>0.184</v>
      </c>
      <c r="AA47" s="168">
        <v>1.4999999999999999E-2</v>
      </c>
      <c r="AB47" s="168">
        <v>1.6E-2</v>
      </c>
      <c r="AC47" s="168">
        <v>2.5999999999999999E-2</v>
      </c>
      <c r="AD47" s="168">
        <v>3.7999999999999999E-2</v>
      </c>
      <c r="AE47" s="168">
        <v>0.311</v>
      </c>
      <c r="AF47" s="168">
        <v>0.32900000000000001</v>
      </c>
      <c r="AG47" s="170">
        <v>11.8</v>
      </c>
      <c r="AH47" s="170">
        <v>11.8</v>
      </c>
      <c r="AI47" s="166">
        <v>1.3919999999999999</v>
      </c>
      <c r="AJ47" s="166">
        <v>0.89200000000000002</v>
      </c>
      <c r="AK47" s="160"/>
      <c r="AL47" s="171">
        <v>11.5</v>
      </c>
      <c r="AM47" s="172"/>
      <c r="AN47" s="163"/>
      <c r="AO47" s="163"/>
    </row>
    <row r="48" spans="1:41" ht="18" customHeight="1">
      <c r="A48" s="68">
        <f>A$3</f>
        <v>2010</v>
      </c>
      <c r="B48" s="69">
        <f>B$3</f>
        <v>2</v>
      </c>
      <c r="C48" s="73" t="s">
        <v>33</v>
      </c>
      <c r="D48" s="72" t="s">
        <v>141</v>
      </c>
      <c r="E48" s="73" t="s">
        <v>49</v>
      </c>
      <c r="F48" s="154">
        <v>1</v>
      </c>
      <c r="G48" s="166">
        <v>10.18</v>
      </c>
      <c r="H48" s="166">
        <v>9.75</v>
      </c>
      <c r="I48" s="166">
        <v>33.76</v>
      </c>
      <c r="J48" s="166">
        <v>34.36</v>
      </c>
      <c r="K48" s="167">
        <v>8.1</v>
      </c>
      <c r="L48" s="167">
        <v>8.14</v>
      </c>
      <c r="M48" s="166">
        <v>8.419362711864407</v>
      </c>
      <c r="N48" s="166">
        <v>8.7382779661016947</v>
      </c>
      <c r="O48" s="166">
        <v>0.99200000000000166</v>
      </c>
      <c r="P48" s="166">
        <v>0.9600000000000023</v>
      </c>
      <c r="Q48" s="168">
        <v>0.14399999999999999</v>
      </c>
      <c r="R48" s="168">
        <v>3.2000000000000001E-2</v>
      </c>
      <c r="S48" s="168">
        <v>8.0000000000000002E-3</v>
      </c>
      <c r="T48" s="168">
        <v>5.0000000000000001E-3</v>
      </c>
      <c r="U48" s="168">
        <v>0.13399999999999998</v>
      </c>
      <c r="V48" s="168">
        <v>0.1</v>
      </c>
      <c r="W48" s="169">
        <v>0.28599999999999998</v>
      </c>
      <c r="X48" s="169">
        <v>0.13700000000000001</v>
      </c>
      <c r="Y48" s="168">
        <v>0.39900000000000002</v>
      </c>
      <c r="Z48" s="168">
        <v>0.218</v>
      </c>
      <c r="AA48" s="168">
        <v>2.5999999999999999E-2</v>
      </c>
      <c r="AB48" s="168">
        <v>1.7000000000000001E-2</v>
      </c>
      <c r="AC48" s="168">
        <v>3.5999999999999997E-2</v>
      </c>
      <c r="AD48" s="168">
        <v>3.9E-2</v>
      </c>
      <c r="AE48" s="168">
        <v>0.40600000000000003</v>
      </c>
      <c r="AF48" s="168">
        <v>0.33700000000000002</v>
      </c>
      <c r="AG48" s="170">
        <v>14.2</v>
      </c>
      <c r="AH48" s="170">
        <v>4.0000000000000284</v>
      </c>
      <c r="AI48" s="166">
        <v>1</v>
      </c>
      <c r="AJ48" s="166">
        <v>1.8240000000000001</v>
      </c>
      <c r="AK48" s="160"/>
      <c r="AL48" s="171">
        <v>3</v>
      </c>
      <c r="AM48" s="172"/>
      <c r="AN48" s="163"/>
      <c r="AO48" s="163"/>
    </row>
    <row r="49" spans="1:41" ht="18" customHeight="1">
      <c r="A49" s="173"/>
      <c r="B49" s="122"/>
      <c r="C49" s="122"/>
      <c r="D49" s="122"/>
      <c r="E49" s="122"/>
      <c r="F49" s="154">
        <v>2</v>
      </c>
      <c r="G49" s="166">
        <v>9.44</v>
      </c>
      <c r="H49" s="166">
        <v>8.99</v>
      </c>
      <c r="I49" s="166">
        <v>33.869999999999997</v>
      </c>
      <c r="J49" s="166">
        <v>33.97</v>
      </c>
      <c r="K49" s="167">
        <v>8.1</v>
      </c>
      <c r="L49" s="167">
        <v>8.11</v>
      </c>
      <c r="M49" s="166">
        <v>9.2644881355932203</v>
      </c>
      <c r="N49" s="166">
        <v>8.9455728813559308</v>
      </c>
      <c r="O49" s="166">
        <v>0.8160000000000025</v>
      </c>
      <c r="P49" s="166">
        <v>0.92800000000000016</v>
      </c>
      <c r="Q49" s="168">
        <v>6.3E-2</v>
      </c>
      <c r="R49" s="168">
        <v>5.1999999999999998E-2</v>
      </c>
      <c r="S49" s="168">
        <v>7.0000000000000001E-3</v>
      </c>
      <c r="T49" s="168">
        <v>6.0000000000000001E-3</v>
      </c>
      <c r="U49" s="168">
        <v>0.16599999999999998</v>
      </c>
      <c r="V49" s="168">
        <v>0.13400000000000001</v>
      </c>
      <c r="W49" s="169">
        <v>0.23599999999999999</v>
      </c>
      <c r="X49" s="169">
        <v>0.192</v>
      </c>
      <c r="Y49" s="168">
        <v>0.36399999999999999</v>
      </c>
      <c r="Z49" s="168">
        <v>0.28799999999999998</v>
      </c>
      <c r="AA49" s="168">
        <v>2.1999999999999999E-2</v>
      </c>
      <c r="AB49" s="168">
        <v>0.02</v>
      </c>
      <c r="AC49" s="168">
        <v>5.0999999999999997E-2</v>
      </c>
      <c r="AD49" s="168">
        <v>2.9000000000000001E-2</v>
      </c>
      <c r="AE49" s="168">
        <v>0.41799999999999998</v>
      </c>
      <c r="AF49" s="168">
        <v>0.376</v>
      </c>
      <c r="AG49" s="170">
        <v>13.4</v>
      </c>
      <c r="AH49" s="170">
        <v>7.2000000000000171</v>
      </c>
      <c r="AI49" s="166">
        <v>2.992</v>
      </c>
      <c r="AJ49" s="166">
        <v>1.8159999999999998</v>
      </c>
      <c r="AK49" s="160">
        <v>0</v>
      </c>
      <c r="AL49" s="171">
        <v>2.5</v>
      </c>
      <c r="AM49" s="172">
        <v>0</v>
      </c>
      <c r="AN49" s="163"/>
      <c r="AO49" s="163"/>
    </row>
    <row r="50" spans="1:41" ht="18" customHeight="1">
      <c r="A50" s="173"/>
      <c r="B50" s="122"/>
      <c r="C50" s="122"/>
      <c r="D50" s="122"/>
      <c r="E50" s="122"/>
      <c r="F50" s="154">
        <v>3</v>
      </c>
      <c r="G50" s="166">
        <v>9.19</v>
      </c>
      <c r="H50" s="166">
        <v>8.89</v>
      </c>
      <c r="I50" s="166">
        <v>33.799999999999997</v>
      </c>
      <c r="J50" s="166">
        <v>33.96</v>
      </c>
      <c r="K50" s="167">
        <v>8.1</v>
      </c>
      <c r="L50" s="167">
        <v>8.11</v>
      </c>
      <c r="M50" s="166">
        <v>9.1209762711864411</v>
      </c>
      <c r="N50" s="166">
        <v>9.073138983050848</v>
      </c>
      <c r="O50" s="166">
        <v>0.52800000000000014</v>
      </c>
      <c r="P50" s="166">
        <v>0.752000000000001</v>
      </c>
      <c r="Q50" s="168">
        <v>6.3E-2</v>
      </c>
      <c r="R50" s="168">
        <v>4.7E-2</v>
      </c>
      <c r="S50" s="168">
        <v>7.0000000000000001E-3</v>
      </c>
      <c r="T50" s="168">
        <v>6.0000000000000001E-3</v>
      </c>
      <c r="U50" s="168">
        <v>0.14499999999999999</v>
      </c>
      <c r="V50" s="168">
        <v>0.128</v>
      </c>
      <c r="W50" s="169">
        <v>0.215</v>
      </c>
      <c r="X50" s="169">
        <v>0.18099999999999999</v>
      </c>
      <c r="Y50" s="168">
        <v>0.39900000000000002</v>
      </c>
      <c r="Z50" s="168">
        <v>0.308</v>
      </c>
      <c r="AA50" s="168">
        <v>2.1000000000000001E-2</v>
      </c>
      <c r="AB50" s="168">
        <v>0.02</v>
      </c>
      <c r="AC50" s="168">
        <v>2.7E-2</v>
      </c>
      <c r="AD50" s="168">
        <v>3.9E-2</v>
      </c>
      <c r="AE50" s="168">
        <v>0.39600000000000002</v>
      </c>
      <c r="AF50" s="168">
        <v>0.371</v>
      </c>
      <c r="AG50" s="170">
        <v>10.4</v>
      </c>
      <c r="AH50" s="170">
        <v>3.8000000000000114</v>
      </c>
      <c r="AI50" s="166">
        <v>1.272</v>
      </c>
      <c r="AJ50" s="166">
        <v>1.6719999999999999</v>
      </c>
      <c r="AK50" s="160"/>
      <c r="AL50" s="171">
        <v>2.5</v>
      </c>
      <c r="AM50" s="172"/>
      <c r="AN50" s="163"/>
      <c r="AO50" s="163"/>
    </row>
    <row r="51" spans="1:41" ht="18" customHeight="1">
      <c r="A51" s="173"/>
      <c r="B51" s="122"/>
      <c r="C51" s="122"/>
      <c r="D51" s="122"/>
      <c r="E51" s="122"/>
      <c r="F51" s="154">
        <v>4</v>
      </c>
      <c r="G51" s="166">
        <v>9.48</v>
      </c>
      <c r="H51" s="166">
        <v>9.15</v>
      </c>
      <c r="I51" s="166">
        <v>33.909999999999997</v>
      </c>
      <c r="J51" s="166">
        <v>34.04</v>
      </c>
      <c r="K51" s="167">
        <v>8.11</v>
      </c>
      <c r="L51" s="167">
        <v>8.1199999999999992</v>
      </c>
      <c r="M51" s="166">
        <v>8.9774644067796601</v>
      </c>
      <c r="N51" s="166">
        <v>9.0093559322033894</v>
      </c>
      <c r="O51" s="166">
        <v>0.39466666666666866</v>
      </c>
      <c r="P51" s="166">
        <v>0.6826666666666682</v>
      </c>
      <c r="Q51" s="168">
        <v>5.7000000000000002E-2</v>
      </c>
      <c r="R51" s="168">
        <v>5.0999999999999997E-2</v>
      </c>
      <c r="S51" s="168">
        <v>7.0000000000000001E-3</v>
      </c>
      <c r="T51" s="168">
        <v>6.0000000000000001E-3</v>
      </c>
      <c r="U51" s="168">
        <v>0.14799999999999999</v>
      </c>
      <c r="V51" s="168">
        <v>0.127</v>
      </c>
      <c r="W51" s="169">
        <v>0.21199999999999999</v>
      </c>
      <c r="X51" s="169">
        <v>0.184</v>
      </c>
      <c r="Y51" s="168">
        <v>0.33200000000000002</v>
      </c>
      <c r="Z51" s="168">
        <v>0.373</v>
      </c>
      <c r="AA51" s="168">
        <v>2.1000000000000001E-2</v>
      </c>
      <c r="AB51" s="168">
        <v>0.02</v>
      </c>
      <c r="AC51" s="168">
        <v>0.04</v>
      </c>
      <c r="AD51" s="168">
        <v>2.4E-2</v>
      </c>
      <c r="AE51" s="168">
        <v>0.40100000000000002</v>
      </c>
      <c r="AF51" s="168">
        <v>0.372</v>
      </c>
      <c r="AG51" s="170">
        <v>14.8</v>
      </c>
      <c r="AH51" s="170">
        <v>16.600000000000001</v>
      </c>
      <c r="AI51" s="166">
        <v>1.276</v>
      </c>
      <c r="AJ51" s="166">
        <v>1.68</v>
      </c>
      <c r="AK51" s="160"/>
      <c r="AL51" s="171">
        <v>2.5</v>
      </c>
      <c r="AM51" s="172"/>
      <c r="AN51" s="163"/>
      <c r="AO51" s="163"/>
    </row>
    <row r="52" spans="1:41" ht="18" customHeight="1">
      <c r="A52" s="173"/>
      <c r="B52" s="122"/>
      <c r="C52" s="122"/>
      <c r="D52" s="122"/>
      <c r="E52" s="122"/>
      <c r="F52" s="154">
        <v>5</v>
      </c>
      <c r="G52" s="166">
        <v>9.8800000000000008</v>
      </c>
      <c r="H52" s="166">
        <v>9.41</v>
      </c>
      <c r="I52" s="166">
        <v>34.090000000000003</v>
      </c>
      <c r="J52" s="166">
        <v>34.119999999999997</v>
      </c>
      <c r="K52" s="167">
        <v>8.1199999999999992</v>
      </c>
      <c r="L52" s="167">
        <v>8.14</v>
      </c>
      <c r="M52" s="166">
        <v>8.770169491525424</v>
      </c>
      <c r="N52" s="166">
        <v>8.9455728813559308</v>
      </c>
      <c r="O52" s="166">
        <v>0.45866666666666733</v>
      </c>
      <c r="P52" s="166">
        <v>0.53866666666666851</v>
      </c>
      <c r="Q52" s="168">
        <v>0.104</v>
      </c>
      <c r="R52" s="168">
        <v>3.2000000000000001E-2</v>
      </c>
      <c r="S52" s="168">
        <v>0.01</v>
      </c>
      <c r="T52" s="168">
        <v>5.0000000000000001E-3</v>
      </c>
      <c r="U52" s="168">
        <v>0.16299999999999998</v>
      </c>
      <c r="V52" s="168">
        <v>0.10199999999999999</v>
      </c>
      <c r="W52" s="169">
        <v>0.27699999999999997</v>
      </c>
      <c r="X52" s="169">
        <v>0.13899999999999998</v>
      </c>
      <c r="Y52" s="168">
        <v>0.32800000000000001</v>
      </c>
      <c r="Z52" s="168">
        <v>0.21199999999999999</v>
      </c>
      <c r="AA52" s="168">
        <v>2.1999999999999999E-2</v>
      </c>
      <c r="AB52" s="168">
        <v>1.7000000000000001E-2</v>
      </c>
      <c r="AC52" s="168">
        <v>0.03</v>
      </c>
      <c r="AD52" s="168">
        <v>0.04</v>
      </c>
      <c r="AE52" s="168">
        <v>0.40400000000000003</v>
      </c>
      <c r="AF52" s="168">
        <v>0.34599999999999997</v>
      </c>
      <c r="AG52" s="170">
        <v>12.6</v>
      </c>
      <c r="AH52" s="170">
        <v>10.4</v>
      </c>
      <c r="AI52" s="166">
        <v>0.88400000000000001</v>
      </c>
      <c r="AJ52" s="166">
        <v>1.6280000000000001</v>
      </c>
      <c r="AK52" s="160"/>
      <c r="AL52" s="171">
        <v>4.5</v>
      </c>
      <c r="AM52" s="172"/>
      <c r="AN52" s="163"/>
      <c r="AO52" s="163"/>
    </row>
    <row r="53" spans="1:41" ht="18" customHeight="1">
      <c r="A53" s="173"/>
      <c r="B53" s="122"/>
      <c r="C53" s="122"/>
      <c r="D53" s="122"/>
      <c r="E53" s="122"/>
      <c r="F53" s="154">
        <v>6</v>
      </c>
      <c r="G53" s="166">
        <v>9.7200000000000006</v>
      </c>
      <c r="H53" s="166">
        <v>9.58</v>
      </c>
      <c r="I53" s="166">
        <v>33.869999999999997</v>
      </c>
      <c r="J53" s="166">
        <v>34.159999999999997</v>
      </c>
      <c r="K53" s="167">
        <v>8.1199999999999992</v>
      </c>
      <c r="L53" s="167">
        <v>8.14</v>
      </c>
      <c r="M53" s="166">
        <v>8.8020610169491516</v>
      </c>
      <c r="N53" s="166">
        <v>8.770169491525424</v>
      </c>
      <c r="O53" s="166">
        <v>0.66666666666666863</v>
      </c>
      <c r="P53" s="166">
        <v>0.65066666666666895</v>
      </c>
      <c r="Q53" s="168">
        <v>0.11700000000000001</v>
      </c>
      <c r="R53" s="168">
        <v>2.5000000000000001E-2</v>
      </c>
      <c r="S53" s="168">
        <v>0.01</v>
      </c>
      <c r="T53" s="168">
        <v>5.0000000000000001E-3</v>
      </c>
      <c r="U53" s="168">
        <v>0.155</v>
      </c>
      <c r="V53" s="168">
        <v>0.10099999999999999</v>
      </c>
      <c r="W53" s="169">
        <v>0.28200000000000003</v>
      </c>
      <c r="X53" s="169">
        <v>0.13100000000000001</v>
      </c>
      <c r="Y53" s="168">
        <v>0.38200000000000001</v>
      </c>
      <c r="Z53" s="168">
        <v>0.20200000000000001</v>
      </c>
      <c r="AA53" s="168">
        <v>2.3E-2</v>
      </c>
      <c r="AB53" s="168">
        <v>1.7000000000000001E-2</v>
      </c>
      <c r="AC53" s="168">
        <v>4.4999999999999998E-2</v>
      </c>
      <c r="AD53" s="168">
        <v>4.2000000000000003E-2</v>
      </c>
      <c r="AE53" s="168">
        <v>0.40600000000000003</v>
      </c>
      <c r="AF53" s="168">
        <v>0.33800000000000002</v>
      </c>
      <c r="AG53" s="170">
        <v>13.8</v>
      </c>
      <c r="AH53" s="170">
        <v>6.0000000000000284</v>
      </c>
      <c r="AI53" s="166">
        <v>0.89200000000000002</v>
      </c>
      <c r="AJ53" s="166">
        <v>1.1719999999999999</v>
      </c>
      <c r="AK53" s="160">
        <v>0</v>
      </c>
      <c r="AL53" s="171">
        <v>3.5</v>
      </c>
      <c r="AM53" s="172">
        <v>0</v>
      </c>
      <c r="AN53" s="163"/>
      <c r="AO53" s="163"/>
    </row>
    <row r="54" spans="1:41" ht="18" customHeight="1">
      <c r="A54" s="173"/>
      <c r="B54" s="122"/>
      <c r="C54" s="122"/>
      <c r="D54" s="122"/>
      <c r="E54" s="122"/>
      <c r="F54" s="154">
        <v>7</v>
      </c>
      <c r="G54" s="166">
        <v>9.7100000000000009</v>
      </c>
      <c r="H54" s="166">
        <v>9.7100000000000009</v>
      </c>
      <c r="I54" s="166">
        <v>33.72</v>
      </c>
      <c r="J54" s="166">
        <v>34.19</v>
      </c>
      <c r="K54" s="167">
        <v>8.1199999999999992</v>
      </c>
      <c r="L54" s="167">
        <v>8.15</v>
      </c>
      <c r="M54" s="166">
        <v>8.770169491525424</v>
      </c>
      <c r="N54" s="166">
        <v>8.9615186440677981</v>
      </c>
      <c r="O54" s="166">
        <v>0.49066666666666947</v>
      </c>
      <c r="P54" s="166">
        <v>0.66666666666666863</v>
      </c>
      <c r="Q54" s="168">
        <v>0.13800000000000001</v>
      </c>
      <c r="R54" s="168">
        <v>2.1000000000000001E-2</v>
      </c>
      <c r="S54" s="168">
        <v>1.0999999999999999E-2</v>
      </c>
      <c r="T54" s="168">
        <v>5.0000000000000001E-3</v>
      </c>
      <c r="U54" s="168">
        <v>0.18099999999999999</v>
      </c>
      <c r="V54" s="168">
        <v>9.8999999999999991E-2</v>
      </c>
      <c r="W54" s="169">
        <v>0.33</v>
      </c>
      <c r="X54" s="169">
        <v>0.125</v>
      </c>
      <c r="Y54" s="168">
        <v>0.51400000000000001</v>
      </c>
      <c r="Z54" s="168">
        <v>0.28100000000000003</v>
      </c>
      <c r="AA54" s="168">
        <v>2.4E-2</v>
      </c>
      <c r="AB54" s="168">
        <v>1.6E-2</v>
      </c>
      <c r="AC54" s="168">
        <v>4.7E-2</v>
      </c>
      <c r="AD54" s="168">
        <v>3.7999999999999999E-2</v>
      </c>
      <c r="AE54" s="168">
        <v>0.43099999999999999</v>
      </c>
      <c r="AF54" s="168">
        <v>0.33200000000000002</v>
      </c>
      <c r="AG54" s="170">
        <v>11.4</v>
      </c>
      <c r="AH54" s="170">
        <v>13.4</v>
      </c>
      <c r="AI54" s="166">
        <v>0.87599999999999989</v>
      </c>
      <c r="AJ54" s="166">
        <v>1.3640000000000001</v>
      </c>
      <c r="AK54" s="160"/>
      <c r="AL54" s="171">
        <v>4</v>
      </c>
      <c r="AM54" s="172"/>
      <c r="AN54" s="163"/>
      <c r="AO54" s="163"/>
    </row>
    <row r="55" spans="1:41" ht="18" customHeight="1">
      <c r="A55" s="173"/>
      <c r="B55" s="122"/>
      <c r="C55" s="122"/>
      <c r="D55" s="122"/>
      <c r="E55" s="122"/>
      <c r="F55" s="154">
        <v>8</v>
      </c>
      <c r="G55" s="166">
        <v>9.65</v>
      </c>
      <c r="H55" s="166">
        <v>9.44</v>
      </c>
      <c r="I55" s="166">
        <v>34.1</v>
      </c>
      <c r="J55" s="166">
        <v>34.159999999999997</v>
      </c>
      <c r="K55" s="167">
        <v>8.15</v>
      </c>
      <c r="L55" s="167">
        <v>8.16</v>
      </c>
      <c r="M55" s="166">
        <v>9.0253016949152549</v>
      </c>
      <c r="N55" s="166">
        <v>9.5196203389830512</v>
      </c>
      <c r="O55" s="166">
        <v>0.69333333333333369</v>
      </c>
      <c r="P55" s="166">
        <v>0.85333333333333317</v>
      </c>
      <c r="Q55" s="168">
        <v>2.5999999999999999E-2</v>
      </c>
      <c r="R55" s="168">
        <v>3.4000000000000002E-2</v>
      </c>
      <c r="S55" s="168">
        <v>5.0000000000000001E-3</v>
      </c>
      <c r="T55" s="168">
        <v>5.0000000000000001E-3</v>
      </c>
      <c r="U55" s="168">
        <v>9.6000000000000002E-2</v>
      </c>
      <c r="V55" s="168">
        <v>0.1</v>
      </c>
      <c r="W55" s="169">
        <v>0.127</v>
      </c>
      <c r="X55" s="169">
        <v>0.13900000000000001</v>
      </c>
      <c r="Y55" s="168">
        <v>0.23</v>
      </c>
      <c r="Z55" s="168">
        <v>0.23400000000000001</v>
      </c>
      <c r="AA55" s="168">
        <v>1.6E-2</v>
      </c>
      <c r="AB55" s="168">
        <v>1.6E-2</v>
      </c>
      <c r="AC55" s="168">
        <v>1.7999999999999999E-2</v>
      </c>
      <c r="AD55" s="168">
        <v>3.5999999999999997E-2</v>
      </c>
      <c r="AE55" s="168">
        <v>0.32900000000000001</v>
      </c>
      <c r="AF55" s="168">
        <v>0.33400000000000002</v>
      </c>
      <c r="AG55" s="170">
        <v>11.8</v>
      </c>
      <c r="AH55" s="170">
        <v>5.6000000000000227</v>
      </c>
      <c r="AI55" s="166">
        <v>1.1599999999999999</v>
      </c>
      <c r="AJ55" s="166">
        <v>1.5319999999999998</v>
      </c>
      <c r="AK55" s="160">
        <v>0</v>
      </c>
      <c r="AL55" s="171">
        <v>6</v>
      </c>
      <c r="AM55" s="172">
        <v>0</v>
      </c>
      <c r="AN55" s="163"/>
      <c r="AO55" s="163"/>
    </row>
    <row r="56" spans="1:41" ht="18" customHeight="1">
      <c r="A56" s="173"/>
      <c r="B56" s="122"/>
      <c r="C56" s="122"/>
      <c r="D56" s="122"/>
      <c r="E56" s="122"/>
      <c r="F56" s="154">
        <v>9</v>
      </c>
      <c r="G56" s="166">
        <v>9.6199999999999992</v>
      </c>
      <c r="H56" s="166">
        <v>9.64</v>
      </c>
      <c r="I56" s="166">
        <v>34.14</v>
      </c>
      <c r="J56" s="166">
        <v>34.200000000000003</v>
      </c>
      <c r="K56" s="167">
        <v>8.15</v>
      </c>
      <c r="L56" s="167">
        <v>8.16</v>
      </c>
      <c r="M56" s="166">
        <v>9.1847593220338979</v>
      </c>
      <c r="N56" s="166">
        <v>9.0890847457627135</v>
      </c>
      <c r="O56" s="166">
        <v>0.61866666666666958</v>
      </c>
      <c r="P56" s="166">
        <v>0.65066666666666895</v>
      </c>
      <c r="Q56" s="168">
        <v>2.3E-2</v>
      </c>
      <c r="R56" s="168">
        <v>1.7000000000000001E-2</v>
      </c>
      <c r="S56" s="168">
        <v>5.0000000000000001E-3</v>
      </c>
      <c r="T56" s="168">
        <v>4.0000000000000001E-3</v>
      </c>
      <c r="U56" s="168">
        <v>9.4E-2</v>
      </c>
      <c r="V56" s="168">
        <v>9.2999999999999999E-2</v>
      </c>
      <c r="W56" s="169">
        <v>0.122</v>
      </c>
      <c r="X56" s="169">
        <v>0.114</v>
      </c>
      <c r="Y56" s="168">
        <v>0.20300000000000001</v>
      </c>
      <c r="Z56" s="168">
        <v>0.33900000000000002</v>
      </c>
      <c r="AA56" s="168">
        <v>1.6E-2</v>
      </c>
      <c r="AB56" s="168">
        <v>1.6E-2</v>
      </c>
      <c r="AC56" s="168">
        <v>1.7999999999999999E-2</v>
      </c>
      <c r="AD56" s="168">
        <v>4.1000000000000002E-2</v>
      </c>
      <c r="AE56" s="168">
        <v>0.32800000000000001</v>
      </c>
      <c r="AF56" s="168">
        <v>0.33300000000000002</v>
      </c>
      <c r="AG56" s="170">
        <v>16.600000000000001</v>
      </c>
      <c r="AH56" s="170">
        <v>6.1999999999999886</v>
      </c>
      <c r="AI56" s="166">
        <v>1.3280000000000001</v>
      </c>
      <c r="AJ56" s="166">
        <v>1.704</v>
      </c>
      <c r="AK56" s="160"/>
      <c r="AL56" s="171">
        <v>6</v>
      </c>
      <c r="AM56" s="172"/>
      <c r="AN56" s="163"/>
      <c r="AO56" s="163"/>
    </row>
    <row r="57" spans="1:41" ht="18" customHeight="1">
      <c r="A57" s="173"/>
      <c r="B57" s="122"/>
      <c r="C57" s="122"/>
      <c r="D57" s="122"/>
      <c r="E57" s="122"/>
      <c r="F57" s="154">
        <v>10</v>
      </c>
      <c r="G57" s="166">
        <v>9.68</v>
      </c>
      <c r="H57" s="166">
        <v>9.7100000000000009</v>
      </c>
      <c r="I57" s="166">
        <v>34.14</v>
      </c>
      <c r="J57" s="166">
        <v>34.200000000000003</v>
      </c>
      <c r="K57" s="167">
        <v>8.1300000000000008</v>
      </c>
      <c r="L57" s="167">
        <v>8.14</v>
      </c>
      <c r="M57" s="166">
        <v>8.8817898305084757</v>
      </c>
      <c r="N57" s="166">
        <v>9.0890847457627135</v>
      </c>
      <c r="O57" s="166">
        <v>0.41599999999999965</v>
      </c>
      <c r="P57" s="166">
        <v>0.56000000000000005</v>
      </c>
      <c r="Q57" s="168">
        <v>1.7999999999999999E-2</v>
      </c>
      <c r="R57" s="168">
        <v>2.5000000000000001E-2</v>
      </c>
      <c r="S57" s="168">
        <v>5.0000000000000001E-3</v>
      </c>
      <c r="T57" s="168">
        <v>5.0000000000000001E-3</v>
      </c>
      <c r="U57" s="168">
        <v>0.1</v>
      </c>
      <c r="V57" s="168">
        <v>0.10099999999999999</v>
      </c>
      <c r="W57" s="169">
        <v>0.123</v>
      </c>
      <c r="X57" s="169">
        <v>0.13100000000000001</v>
      </c>
      <c r="Y57" s="168">
        <v>0.252</v>
      </c>
      <c r="Z57" s="168">
        <v>0.22500000000000001</v>
      </c>
      <c r="AA57" s="168">
        <v>1.7000000000000001E-2</v>
      </c>
      <c r="AB57" s="168">
        <v>1.7000000000000001E-2</v>
      </c>
      <c r="AC57" s="168">
        <v>2.7E-2</v>
      </c>
      <c r="AD57" s="168">
        <v>0.04</v>
      </c>
      <c r="AE57" s="168">
        <v>0.34399999999999997</v>
      </c>
      <c r="AF57" s="168">
        <v>0.34899999999999998</v>
      </c>
      <c r="AG57" s="170">
        <v>13.8</v>
      </c>
      <c r="AH57" s="170">
        <v>9.4000000000000057</v>
      </c>
      <c r="AI57" s="166">
        <v>1.304</v>
      </c>
      <c r="AJ57" s="166">
        <v>1.3</v>
      </c>
      <c r="AK57" s="160"/>
      <c r="AL57" s="171">
        <v>5.5</v>
      </c>
      <c r="AM57" s="172"/>
      <c r="AN57" s="163"/>
      <c r="AO57" s="163"/>
    </row>
    <row r="58" spans="1:41" ht="18" customHeight="1">
      <c r="A58" s="173"/>
      <c r="B58" s="122"/>
      <c r="C58" s="122"/>
      <c r="D58" s="122"/>
      <c r="E58" s="122"/>
      <c r="F58" s="154">
        <v>11</v>
      </c>
      <c r="G58" s="166">
        <v>9.39</v>
      </c>
      <c r="H58" s="166">
        <v>9.36</v>
      </c>
      <c r="I58" s="166">
        <v>34.08</v>
      </c>
      <c r="J58" s="166">
        <v>34.07</v>
      </c>
      <c r="K58" s="167">
        <v>8.08</v>
      </c>
      <c r="L58" s="167">
        <v>8.09</v>
      </c>
      <c r="M58" s="166">
        <v>9.0253016949152549</v>
      </c>
      <c r="N58" s="166">
        <v>9.1050305084745773</v>
      </c>
      <c r="O58" s="166">
        <v>0.4</v>
      </c>
      <c r="P58" s="166">
        <v>0.65600000000000025</v>
      </c>
      <c r="Q58" s="168">
        <v>4.1000000000000002E-2</v>
      </c>
      <c r="R58" s="168">
        <v>0.04</v>
      </c>
      <c r="S58" s="168">
        <v>6.0000000000000001E-3</v>
      </c>
      <c r="T58" s="168">
        <v>6.0000000000000001E-3</v>
      </c>
      <c r="U58" s="168">
        <v>0.111</v>
      </c>
      <c r="V58" s="168">
        <v>0.111</v>
      </c>
      <c r="W58" s="169">
        <v>0.158</v>
      </c>
      <c r="X58" s="169">
        <v>0.157</v>
      </c>
      <c r="Y58" s="168">
        <v>0.28299999999999997</v>
      </c>
      <c r="Z58" s="168">
        <v>0.25600000000000001</v>
      </c>
      <c r="AA58" s="168">
        <v>1.7999999999999999E-2</v>
      </c>
      <c r="AB58" s="168">
        <v>1.7999999999999999E-2</v>
      </c>
      <c r="AC58" s="168">
        <v>2.9000000000000001E-2</v>
      </c>
      <c r="AD58" s="168">
        <v>4.1000000000000002E-2</v>
      </c>
      <c r="AE58" s="168">
        <v>0.35399999999999998</v>
      </c>
      <c r="AF58" s="168">
        <v>0.35199999999999998</v>
      </c>
      <c r="AG58" s="170">
        <v>15.4</v>
      </c>
      <c r="AH58" s="170">
        <v>15.8</v>
      </c>
      <c r="AI58" s="166">
        <v>1.232</v>
      </c>
      <c r="AJ58" s="166">
        <v>1.0959999999999999</v>
      </c>
      <c r="AK58" s="160"/>
      <c r="AL58" s="171">
        <v>3.5</v>
      </c>
      <c r="AM58" s="172"/>
      <c r="AN58" s="163"/>
      <c r="AO58" s="163"/>
    </row>
    <row r="59" spans="1:41" ht="18" customHeight="1">
      <c r="A59" s="164"/>
      <c r="B59" s="165"/>
      <c r="C59" s="165"/>
      <c r="D59" s="165"/>
      <c r="E59" s="165"/>
      <c r="F59" s="154">
        <v>12</v>
      </c>
      <c r="G59" s="166">
        <v>10.34</v>
      </c>
      <c r="H59" s="166">
        <v>10.07</v>
      </c>
      <c r="I59" s="166">
        <v>34.409999999999997</v>
      </c>
      <c r="J59" s="166">
        <v>34.229999999999997</v>
      </c>
      <c r="K59" s="167">
        <v>8.1199999999999992</v>
      </c>
      <c r="L59" s="167">
        <v>8.11</v>
      </c>
      <c r="M59" s="166">
        <v>8.8658440677966084</v>
      </c>
      <c r="N59" s="166">
        <v>8.8180067796610189</v>
      </c>
      <c r="O59" s="166">
        <v>0.36800000000000072</v>
      </c>
      <c r="P59" s="166">
        <v>0.49600000000000083</v>
      </c>
      <c r="Q59" s="168">
        <v>1.9E-2</v>
      </c>
      <c r="R59" s="168">
        <v>0.02</v>
      </c>
      <c r="S59" s="168">
        <v>4.0000000000000001E-3</v>
      </c>
      <c r="T59" s="168">
        <v>4.0000000000000001E-3</v>
      </c>
      <c r="U59" s="168">
        <v>9.5000000000000001E-2</v>
      </c>
      <c r="V59" s="168">
        <v>9.4E-2</v>
      </c>
      <c r="W59" s="169">
        <v>0.11799999999999999</v>
      </c>
      <c r="X59" s="169">
        <v>0.11799999999999999</v>
      </c>
      <c r="Y59" s="168">
        <v>0.26</v>
      </c>
      <c r="Z59" s="168">
        <v>0.23899999999999999</v>
      </c>
      <c r="AA59" s="168">
        <v>1.6E-2</v>
      </c>
      <c r="AB59" s="168">
        <v>1.6E-2</v>
      </c>
      <c r="AC59" s="168">
        <v>1.7000000000000001E-2</v>
      </c>
      <c r="AD59" s="168">
        <v>1.7999999999999999E-2</v>
      </c>
      <c r="AE59" s="168">
        <v>0.32500000000000001</v>
      </c>
      <c r="AF59" s="168">
        <v>0.32400000000000001</v>
      </c>
      <c r="AG59" s="170">
        <v>11.8</v>
      </c>
      <c r="AH59" s="170">
        <v>9.6000000000000227</v>
      </c>
      <c r="AI59" s="166">
        <v>0.83200000000000007</v>
      </c>
      <c r="AJ59" s="166">
        <v>0.82</v>
      </c>
      <c r="AK59" s="160"/>
      <c r="AL59" s="171">
        <v>9</v>
      </c>
      <c r="AM59" s="172"/>
      <c r="AN59" s="163"/>
      <c r="AO59" s="163"/>
    </row>
    <row r="60" spans="1:41" ht="18" customHeight="1">
      <c r="A60" s="68">
        <f>A$3</f>
        <v>2010</v>
      </c>
      <c r="B60" s="69">
        <f>B$3</f>
        <v>2</v>
      </c>
      <c r="C60" s="73" t="s">
        <v>33</v>
      </c>
      <c r="D60" s="72" t="s">
        <v>142</v>
      </c>
      <c r="E60" s="73" t="s">
        <v>143</v>
      </c>
      <c r="F60" s="154">
        <v>1</v>
      </c>
      <c r="G60" s="166">
        <v>11.29</v>
      </c>
      <c r="H60" s="166">
        <v>8.18</v>
      </c>
      <c r="I60" s="166">
        <v>34.200000000000003</v>
      </c>
      <c r="J60" s="166">
        <v>33.97</v>
      </c>
      <c r="K60" s="167">
        <v>8.1199999999999992</v>
      </c>
      <c r="L60" s="167">
        <v>8.09</v>
      </c>
      <c r="M60" s="166">
        <v>8.610711864406781</v>
      </c>
      <c r="N60" s="166">
        <v>8.3715254237288121</v>
      </c>
      <c r="O60" s="166">
        <v>0.35200000000000103</v>
      </c>
      <c r="P60" s="166">
        <v>0.65600000000000025</v>
      </c>
      <c r="Q60" s="168">
        <v>1.7000000000000001E-2</v>
      </c>
      <c r="R60" s="168">
        <v>1.4E-2</v>
      </c>
      <c r="S60" s="168">
        <v>6.0000000000000001E-3</v>
      </c>
      <c r="T60" s="168">
        <v>6.0000000000000001E-3</v>
      </c>
      <c r="U60" s="168">
        <v>0.10199999999999999</v>
      </c>
      <c r="V60" s="168">
        <v>0.11799999999999999</v>
      </c>
      <c r="W60" s="169">
        <v>0.125</v>
      </c>
      <c r="X60" s="169">
        <v>0.13799999999999998</v>
      </c>
      <c r="Y60" s="168">
        <v>0.20599999999999999</v>
      </c>
      <c r="Z60" s="168">
        <v>0.222</v>
      </c>
      <c r="AA60" s="168">
        <v>1.7000000000000001E-2</v>
      </c>
      <c r="AB60" s="168">
        <v>2.1000000000000001E-2</v>
      </c>
      <c r="AC60" s="168">
        <v>3.5000000000000003E-2</v>
      </c>
      <c r="AD60" s="168">
        <v>4.1000000000000002E-2</v>
      </c>
      <c r="AE60" s="168">
        <v>0.32</v>
      </c>
      <c r="AF60" s="168">
        <v>0.38800000000000001</v>
      </c>
      <c r="AG60" s="170">
        <v>13</v>
      </c>
      <c r="AH60" s="170">
        <v>14</v>
      </c>
      <c r="AI60" s="166">
        <v>0.97199999999999998</v>
      </c>
      <c r="AJ60" s="166">
        <v>0.57200000000000006</v>
      </c>
      <c r="AK60" s="160"/>
      <c r="AL60" s="171">
        <v>7</v>
      </c>
      <c r="AM60" s="172"/>
      <c r="AN60" s="163"/>
      <c r="AO60" s="163"/>
    </row>
    <row r="61" spans="1:41" ht="18" customHeight="1">
      <c r="A61" s="164"/>
      <c r="B61" s="165"/>
      <c r="C61" s="165"/>
      <c r="D61" s="165"/>
      <c r="E61" s="165"/>
      <c r="F61" s="154">
        <v>2</v>
      </c>
      <c r="G61" s="166">
        <v>11.98</v>
      </c>
      <c r="H61" s="166">
        <v>7.47</v>
      </c>
      <c r="I61" s="166">
        <v>34.28</v>
      </c>
      <c r="J61" s="166">
        <v>33.99</v>
      </c>
      <c r="K61" s="167">
        <v>8.14</v>
      </c>
      <c r="L61" s="167">
        <v>8.0500000000000007</v>
      </c>
      <c r="M61" s="166">
        <v>8.8498983050847482</v>
      </c>
      <c r="N61" s="166">
        <v>8.2280135593220329</v>
      </c>
      <c r="O61" s="166">
        <v>0.36800000000000072</v>
      </c>
      <c r="P61" s="166">
        <v>0.68799999999999961</v>
      </c>
      <c r="Q61" s="168">
        <v>2.7E-2</v>
      </c>
      <c r="R61" s="168">
        <v>1.0999999999999999E-2</v>
      </c>
      <c r="S61" s="168">
        <v>6.0000000000000001E-3</v>
      </c>
      <c r="T61" s="168">
        <v>5.0000000000000001E-3</v>
      </c>
      <c r="U61" s="168">
        <v>9.5000000000000001E-2</v>
      </c>
      <c r="V61" s="168">
        <v>0.14299999999999999</v>
      </c>
      <c r="W61" s="169">
        <v>0.128</v>
      </c>
      <c r="X61" s="169">
        <v>0.15899999999999997</v>
      </c>
      <c r="Y61" s="168">
        <v>0.17299999999999999</v>
      </c>
      <c r="Z61" s="168">
        <v>0.36</v>
      </c>
      <c r="AA61" s="168">
        <v>1.4999999999999999E-2</v>
      </c>
      <c r="AB61" s="168">
        <v>2.4E-2</v>
      </c>
      <c r="AC61" s="168">
        <v>2.3E-2</v>
      </c>
      <c r="AD61" s="168">
        <v>2.5000000000000001E-2</v>
      </c>
      <c r="AE61" s="168">
        <v>0.29799999999999999</v>
      </c>
      <c r="AF61" s="168">
        <v>0.41899999999999998</v>
      </c>
      <c r="AG61" s="170">
        <v>5.5</v>
      </c>
      <c r="AH61" s="170">
        <v>6</v>
      </c>
      <c r="AI61" s="166">
        <v>0.78400000000000003</v>
      </c>
      <c r="AJ61" s="166">
        <v>0.23920000000000002</v>
      </c>
      <c r="AK61" s="160">
        <v>0</v>
      </c>
      <c r="AL61" s="171">
        <v>7</v>
      </c>
      <c r="AM61" s="172">
        <v>0</v>
      </c>
      <c r="AN61" s="163"/>
      <c r="AO61" s="163"/>
    </row>
    <row r="62" spans="1:41" ht="18" customHeight="1">
      <c r="A62" s="68">
        <f>A$3</f>
        <v>2010</v>
      </c>
      <c r="B62" s="69">
        <f>B$3</f>
        <v>2</v>
      </c>
      <c r="C62" s="73" t="s">
        <v>33</v>
      </c>
      <c r="D62" s="72" t="s">
        <v>144</v>
      </c>
      <c r="E62" s="73" t="s">
        <v>50</v>
      </c>
      <c r="F62" s="154">
        <v>1</v>
      </c>
      <c r="G62" s="166">
        <v>12.55</v>
      </c>
      <c r="H62" s="166">
        <v>11.84</v>
      </c>
      <c r="I62" s="166">
        <v>34.229999999999997</v>
      </c>
      <c r="J62" s="166">
        <v>34.270000000000003</v>
      </c>
      <c r="K62" s="167">
        <v>8.14</v>
      </c>
      <c r="L62" s="167">
        <v>8.1300000000000008</v>
      </c>
      <c r="M62" s="166">
        <v>8.435308474576269</v>
      </c>
      <c r="N62" s="166">
        <v>8.4034169491525414</v>
      </c>
      <c r="O62" s="166">
        <v>0.3199999999999989</v>
      </c>
      <c r="P62" s="166">
        <v>0.52800000000000014</v>
      </c>
      <c r="Q62" s="168">
        <v>1.7000000000000001E-2</v>
      </c>
      <c r="R62" s="168">
        <v>1.4999999999999999E-2</v>
      </c>
      <c r="S62" s="168">
        <v>6.0000000000000001E-3</v>
      </c>
      <c r="T62" s="168">
        <v>5.0000000000000001E-3</v>
      </c>
      <c r="U62" s="168">
        <v>8.5000000000000006E-2</v>
      </c>
      <c r="V62" s="168">
        <v>8.3999999999999991E-2</v>
      </c>
      <c r="W62" s="169">
        <v>0.10800000000000001</v>
      </c>
      <c r="X62" s="169">
        <v>0.104</v>
      </c>
      <c r="Y62" s="168">
        <v>0.29599999999999999</v>
      </c>
      <c r="Z62" s="168">
        <v>0.19</v>
      </c>
      <c r="AA62" s="168">
        <v>1.4999999999999999E-2</v>
      </c>
      <c r="AB62" s="168">
        <v>1.4999999999999999E-2</v>
      </c>
      <c r="AC62" s="168">
        <v>2.5000000000000001E-2</v>
      </c>
      <c r="AD62" s="168">
        <v>3.2000000000000001E-2</v>
      </c>
      <c r="AE62" s="168">
        <v>0.27800000000000002</v>
      </c>
      <c r="AF62" s="168">
        <v>0.28799999999999998</v>
      </c>
      <c r="AG62" s="170">
        <v>7.4000000000000341</v>
      </c>
      <c r="AH62" s="170">
        <v>14</v>
      </c>
      <c r="AI62" s="166">
        <v>1.4119999999999999</v>
      </c>
      <c r="AJ62" s="166">
        <v>1.288</v>
      </c>
      <c r="AK62" s="160"/>
      <c r="AL62" s="171">
        <v>4.5</v>
      </c>
      <c r="AM62" s="172"/>
      <c r="AN62" s="163"/>
      <c r="AO62" s="163"/>
    </row>
    <row r="63" spans="1:41" ht="18" customHeight="1">
      <c r="A63" s="173"/>
      <c r="B63" s="122"/>
      <c r="C63" s="122"/>
      <c r="D63" s="122"/>
      <c r="E63" s="122"/>
      <c r="F63" s="178">
        <v>2</v>
      </c>
      <c r="G63" s="166">
        <v>12.55</v>
      </c>
      <c r="H63" s="166">
        <v>11.07</v>
      </c>
      <c r="I63" s="166">
        <v>34.18</v>
      </c>
      <c r="J63" s="166">
        <v>34.25</v>
      </c>
      <c r="K63" s="167">
        <v>8.14</v>
      </c>
      <c r="L63" s="167">
        <v>8.14</v>
      </c>
      <c r="M63" s="166">
        <v>8.4512542372881363</v>
      </c>
      <c r="N63" s="166">
        <v>8.1323389830508468</v>
      </c>
      <c r="O63" s="166">
        <v>0.3519999999999982</v>
      </c>
      <c r="P63" s="166">
        <v>0.24000000000000057</v>
      </c>
      <c r="Q63" s="168">
        <v>0.01</v>
      </c>
      <c r="R63" s="168">
        <v>1.7999999999999999E-2</v>
      </c>
      <c r="S63" s="168">
        <v>6.0000000000000001E-3</v>
      </c>
      <c r="T63" s="168">
        <v>6.0000000000000001E-3</v>
      </c>
      <c r="U63" s="168">
        <v>8.299999999999999E-2</v>
      </c>
      <c r="V63" s="168">
        <v>0.10299999999999999</v>
      </c>
      <c r="W63" s="169">
        <v>9.8999999999999991E-2</v>
      </c>
      <c r="X63" s="169">
        <v>0.127</v>
      </c>
      <c r="Y63" s="168">
        <v>0.27200000000000002</v>
      </c>
      <c r="Z63" s="168">
        <v>0.23799999999999999</v>
      </c>
      <c r="AA63" s="168">
        <v>1.4E-2</v>
      </c>
      <c r="AB63" s="168">
        <v>1.7999999999999999E-2</v>
      </c>
      <c r="AC63" s="168">
        <v>3.5000000000000003E-2</v>
      </c>
      <c r="AD63" s="168">
        <v>2.1000000000000001E-2</v>
      </c>
      <c r="AE63" s="168">
        <v>0.28199999999999997</v>
      </c>
      <c r="AF63" s="168">
        <v>0.33800000000000002</v>
      </c>
      <c r="AG63" s="170">
        <v>4.5999999999999659</v>
      </c>
      <c r="AH63" s="170">
        <v>9.8000000000000114</v>
      </c>
      <c r="AI63" s="166">
        <v>1.3919999999999999</v>
      </c>
      <c r="AJ63" s="166">
        <v>0.78799999999999992</v>
      </c>
      <c r="AK63" s="160">
        <v>0</v>
      </c>
      <c r="AL63" s="171">
        <v>4.5</v>
      </c>
      <c r="AM63" s="172">
        <v>0</v>
      </c>
      <c r="AN63" s="163"/>
      <c r="AO63" s="163"/>
    </row>
    <row r="64" spans="1:41" ht="18" customHeight="1">
      <c r="A64" s="173"/>
      <c r="B64" s="122"/>
      <c r="C64" s="122"/>
      <c r="D64" s="122"/>
      <c r="E64" s="122"/>
      <c r="F64" s="178">
        <v>3</v>
      </c>
      <c r="G64" s="166">
        <v>12.85</v>
      </c>
      <c r="H64" s="166">
        <v>11.86</v>
      </c>
      <c r="I64" s="166">
        <v>34.24</v>
      </c>
      <c r="J64" s="166">
        <v>34.26</v>
      </c>
      <c r="K64" s="167">
        <v>8.1300000000000008</v>
      </c>
      <c r="L64" s="167">
        <v>8.1300000000000008</v>
      </c>
      <c r="M64" s="166">
        <v>8.419362711864407</v>
      </c>
      <c r="N64" s="166">
        <v>8.435308474576269</v>
      </c>
      <c r="O64" s="166">
        <v>0.33599999999999852</v>
      </c>
      <c r="P64" s="166">
        <v>0.4</v>
      </c>
      <c r="Q64" s="168">
        <v>1.2E-2</v>
      </c>
      <c r="R64" s="168">
        <v>1.2E-2</v>
      </c>
      <c r="S64" s="168">
        <v>6.0000000000000001E-3</v>
      </c>
      <c r="T64" s="168">
        <v>6.0000000000000001E-3</v>
      </c>
      <c r="U64" s="168">
        <v>8.5999999999999993E-2</v>
      </c>
      <c r="V64" s="168">
        <v>8.7999999999999995E-2</v>
      </c>
      <c r="W64" s="169">
        <v>0.104</v>
      </c>
      <c r="X64" s="169">
        <v>0.106</v>
      </c>
      <c r="Y64" s="168">
        <v>0.191</v>
      </c>
      <c r="Z64" s="168">
        <v>0.27100000000000002</v>
      </c>
      <c r="AA64" s="168">
        <v>1.4999999999999999E-2</v>
      </c>
      <c r="AB64" s="168">
        <v>1.4999999999999999E-2</v>
      </c>
      <c r="AC64" s="168">
        <v>3.2000000000000001E-2</v>
      </c>
      <c r="AD64" s="168">
        <v>3.4000000000000002E-2</v>
      </c>
      <c r="AE64" s="168">
        <v>0.28699999999999998</v>
      </c>
      <c r="AF64" s="168">
        <v>0.29599999999999999</v>
      </c>
      <c r="AG64" s="170">
        <v>13.2</v>
      </c>
      <c r="AH64" s="170">
        <v>12.2</v>
      </c>
      <c r="AI64" s="166">
        <v>0.93599999999999994</v>
      </c>
      <c r="AJ64" s="166">
        <v>1.288</v>
      </c>
      <c r="AK64" s="160"/>
      <c r="AL64" s="171">
        <v>4.5</v>
      </c>
      <c r="AM64" s="172"/>
      <c r="AN64" s="163"/>
      <c r="AO64" s="163"/>
    </row>
    <row r="65" spans="1:41" ht="18" customHeight="1">
      <c r="A65" s="164"/>
      <c r="B65" s="165"/>
      <c r="C65" s="165"/>
      <c r="D65" s="165"/>
      <c r="E65" s="165"/>
      <c r="F65" s="178">
        <v>4</v>
      </c>
      <c r="G65" s="166">
        <v>12.34</v>
      </c>
      <c r="H65" s="166">
        <v>11.34</v>
      </c>
      <c r="I65" s="166">
        <v>34.28</v>
      </c>
      <c r="J65" s="166">
        <v>34.18</v>
      </c>
      <c r="K65" s="167">
        <v>8.1300000000000008</v>
      </c>
      <c r="L65" s="167">
        <v>8.1300000000000008</v>
      </c>
      <c r="M65" s="166">
        <v>8.3077423728813553</v>
      </c>
      <c r="N65" s="166">
        <v>8.2120677966101709</v>
      </c>
      <c r="O65" s="166">
        <v>0.28266666666666823</v>
      </c>
      <c r="P65" s="166">
        <v>0.36266666666666653</v>
      </c>
      <c r="Q65" s="168">
        <v>1.4E-2</v>
      </c>
      <c r="R65" s="168">
        <v>1.0999999999999999E-2</v>
      </c>
      <c r="S65" s="168">
        <v>6.0000000000000001E-3</v>
      </c>
      <c r="T65" s="168">
        <v>6.0000000000000001E-3</v>
      </c>
      <c r="U65" s="168">
        <v>8.7999999999999995E-2</v>
      </c>
      <c r="V65" s="168">
        <v>8.8999999999999996E-2</v>
      </c>
      <c r="W65" s="169">
        <v>0.108</v>
      </c>
      <c r="X65" s="169">
        <v>0.106</v>
      </c>
      <c r="Y65" s="168">
        <v>0.2</v>
      </c>
      <c r="Z65" s="168">
        <v>0.20100000000000001</v>
      </c>
      <c r="AA65" s="168">
        <v>1.4999999999999999E-2</v>
      </c>
      <c r="AB65" s="168">
        <v>1.4999999999999999E-2</v>
      </c>
      <c r="AC65" s="168">
        <v>2.3E-2</v>
      </c>
      <c r="AD65" s="168">
        <v>2.4E-2</v>
      </c>
      <c r="AE65" s="168">
        <v>0.29499999999999998</v>
      </c>
      <c r="AF65" s="168">
        <v>0.29499999999999998</v>
      </c>
      <c r="AG65" s="170">
        <v>20</v>
      </c>
      <c r="AH65" s="170">
        <v>7.2000000000000171</v>
      </c>
      <c r="AI65" s="166">
        <v>1.256</v>
      </c>
      <c r="AJ65" s="166">
        <v>1.1440000000000001</v>
      </c>
      <c r="AK65" s="160"/>
      <c r="AL65" s="171">
        <v>4.5</v>
      </c>
      <c r="AM65" s="172"/>
      <c r="AN65" s="163"/>
      <c r="AO65" s="163"/>
    </row>
    <row r="66" spans="1:41" ht="18" customHeight="1">
      <c r="A66" s="68">
        <f>A$3</f>
        <v>2010</v>
      </c>
      <c r="B66" s="69">
        <f>B$3</f>
        <v>2</v>
      </c>
      <c r="C66" s="73" t="s">
        <v>51</v>
      </c>
      <c r="D66" s="72" t="s">
        <v>145</v>
      </c>
      <c r="E66" s="73" t="s">
        <v>52</v>
      </c>
      <c r="F66" s="178">
        <v>1</v>
      </c>
      <c r="G66" s="181">
        <v>12.2667</v>
      </c>
      <c r="H66" s="182">
        <v>12.0977</v>
      </c>
      <c r="I66" s="181">
        <v>34.252000000000002</v>
      </c>
      <c r="J66" s="181">
        <v>34.209800000000001</v>
      </c>
      <c r="K66" s="181">
        <v>8.0399999999999991</v>
      </c>
      <c r="L66" s="181">
        <v>8.0500000000000007</v>
      </c>
      <c r="M66" s="181">
        <v>8.4885656565656582</v>
      </c>
      <c r="N66" s="181">
        <v>8.6647434343434355</v>
      </c>
      <c r="O66" s="181">
        <v>0.39960000000000001</v>
      </c>
      <c r="P66" s="181">
        <v>0.8791200000000009</v>
      </c>
      <c r="Q66" s="183">
        <v>6.0328660000000022E-3</v>
      </c>
      <c r="R66" s="183">
        <v>8.2277160000000012E-3</v>
      </c>
      <c r="S66" s="183">
        <v>6.0381300000000001E-3</v>
      </c>
      <c r="T66" s="183">
        <v>5.2073728000000003E-3</v>
      </c>
      <c r="U66" s="183">
        <v>0.1171063754</v>
      </c>
      <c r="V66" s="183">
        <v>0.11576296060000001</v>
      </c>
      <c r="W66" s="183">
        <f t="shared" ref="W66:X107" si="0">Q66+S66+U66</f>
        <v>0.12917737140000002</v>
      </c>
      <c r="X66" s="183">
        <f t="shared" si="0"/>
        <v>0.12919804940000001</v>
      </c>
      <c r="Y66" s="183">
        <v>0.27071348123099581</v>
      </c>
      <c r="Z66" s="183">
        <v>0.25430660358063245</v>
      </c>
      <c r="AA66" s="183">
        <v>1.7354689700000002E-2</v>
      </c>
      <c r="AB66" s="183">
        <v>1.7509066600000001E-2</v>
      </c>
      <c r="AC66" s="183">
        <v>2.4247749999999998E-2</v>
      </c>
      <c r="AD66" s="183">
        <v>3.1491999999999992E-2</v>
      </c>
      <c r="AE66" s="183">
        <v>0.34456884559999995</v>
      </c>
      <c r="AF66" s="183">
        <v>0.33954777640000006</v>
      </c>
      <c r="AG66" s="181">
        <v>12.599999999999973</v>
      </c>
      <c r="AH66" s="181">
        <v>8.9499999999999851</v>
      </c>
      <c r="AI66" s="181">
        <v>0.17189292420000005</v>
      </c>
      <c r="AJ66" s="181">
        <v>0.73241332919999969</v>
      </c>
      <c r="AK66" s="160"/>
      <c r="AL66" s="160">
        <v>1.5</v>
      </c>
      <c r="AM66" s="184"/>
      <c r="AN66" s="163"/>
      <c r="AO66" s="163"/>
    </row>
    <row r="67" spans="1:41" ht="18" customHeight="1">
      <c r="A67" s="173"/>
      <c r="B67" s="122"/>
      <c r="C67" s="122"/>
      <c r="D67" s="122"/>
      <c r="E67" s="122"/>
      <c r="F67" s="154">
        <v>2</v>
      </c>
      <c r="G67" s="181">
        <v>11.9848</v>
      </c>
      <c r="H67" s="182">
        <v>11.9398</v>
      </c>
      <c r="I67" s="181">
        <v>34.1554</v>
      </c>
      <c r="J67" s="181">
        <v>34.168100000000003</v>
      </c>
      <c r="K67" s="181">
        <v>8.0299999999999994</v>
      </c>
      <c r="L67" s="181">
        <v>8.0500000000000007</v>
      </c>
      <c r="M67" s="181">
        <v>8.6967757575757592</v>
      </c>
      <c r="N67" s="181">
        <v>8.5205979797979801</v>
      </c>
      <c r="O67" s="181">
        <v>1.1188800000000017</v>
      </c>
      <c r="P67" s="181">
        <v>0.7672320000000008</v>
      </c>
      <c r="Q67" s="183">
        <v>6.3713523999999994E-2</v>
      </c>
      <c r="R67" s="183">
        <v>8.0521280000000021E-3</v>
      </c>
      <c r="S67" s="183">
        <v>7.327236E-3</v>
      </c>
      <c r="T67" s="183">
        <v>5.6370748000000009E-3</v>
      </c>
      <c r="U67" s="183">
        <v>0.15966307140000002</v>
      </c>
      <c r="V67" s="183">
        <v>0.12305156919999999</v>
      </c>
      <c r="W67" s="183">
        <f t="shared" si="0"/>
        <v>0.2307038314</v>
      </c>
      <c r="X67" s="183">
        <f t="shared" si="0"/>
        <v>0.13674077199999998</v>
      </c>
      <c r="Y67" s="183">
        <v>0.42145166964370939</v>
      </c>
      <c r="Z67" s="183">
        <v>0.25738289314007556</v>
      </c>
      <c r="AA67" s="183">
        <v>3.0167972399999996E-2</v>
      </c>
      <c r="AB67" s="183">
        <v>2.4764780899999998E-2</v>
      </c>
      <c r="AC67" s="183">
        <v>4.0407999999999999E-2</v>
      </c>
      <c r="AD67" s="183">
        <v>4.0222250000000001E-2</v>
      </c>
      <c r="AE67" s="183">
        <v>0.3575179188</v>
      </c>
      <c r="AF67" s="183">
        <v>0.33690510840000004</v>
      </c>
      <c r="AG67" s="181">
        <v>6.2500000000000053</v>
      </c>
      <c r="AH67" s="181">
        <v>7.4000000000000039</v>
      </c>
      <c r="AI67" s="181">
        <v>0.72493972380000016</v>
      </c>
      <c r="AJ67" s="181">
        <v>0.20178734580000021</v>
      </c>
      <c r="AK67" s="160"/>
      <c r="AL67" s="160">
        <v>3</v>
      </c>
      <c r="AM67" s="184"/>
      <c r="AN67" s="163"/>
      <c r="AO67" s="163"/>
    </row>
    <row r="68" spans="1:41" ht="18" customHeight="1">
      <c r="A68" s="173"/>
      <c r="B68" s="122"/>
      <c r="C68" s="122"/>
      <c r="D68" s="122"/>
      <c r="E68" s="122"/>
      <c r="F68" s="154">
        <v>3</v>
      </c>
      <c r="G68" s="181">
        <v>11.2761</v>
      </c>
      <c r="H68" s="182">
        <v>10.681800000000001</v>
      </c>
      <c r="I68" s="181">
        <v>33.980699999999999</v>
      </c>
      <c r="J68" s="181">
        <v>34.098599999999998</v>
      </c>
      <c r="K68" s="181">
        <v>7.99</v>
      </c>
      <c r="L68" s="181">
        <v>8.01</v>
      </c>
      <c r="M68" s="181">
        <v>8.4725494949494955</v>
      </c>
      <c r="N68" s="181">
        <v>8.344420202020201</v>
      </c>
      <c r="O68" s="181">
        <v>0.75124800000000092</v>
      </c>
      <c r="P68" s="181">
        <v>0.84715200000000168</v>
      </c>
      <c r="Q68" s="183">
        <v>1.4022120000000001E-2</v>
      </c>
      <c r="R68" s="183">
        <v>1.6743734000000003E-2</v>
      </c>
      <c r="S68" s="183">
        <v>5.3219599999999997E-3</v>
      </c>
      <c r="T68" s="183">
        <v>6.0381300000000001E-3</v>
      </c>
      <c r="U68" s="183">
        <v>0.15634162600000001</v>
      </c>
      <c r="V68" s="183">
        <v>0.15490073199999999</v>
      </c>
      <c r="W68" s="183">
        <f t="shared" si="0"/>
        <v>0.175685706</v>
      </c>
      <c r="X68" s="183">
        <f t="shared" si="0"/>
        <v>0.177682596</v>
      </c>
      <c r="Y68" s="183">
        <v>0.28814578873450691</v>
      </c>
      <c r="Z68" s="183">
        <v>0.33018841271356308</v>
      </c>
      <c r="AA68" s="183">
        <v>2.2140373599999999E-2</v>
      </c>
      <c r="AB68" s="183">
        <v>2.7543565099999997E-2</v>
      </c>
      <c r="AC68" s="183">
        <v>3.2606499999999997E-2</v>
      </c>
      <c r="AD68" s="183">
        <v>3.4463999999999995E-2</v>
      </c>
      <c r="AE68" s="183">
        <v>0.38922993479999995</v>
      </c>
      <c r="AF68" s="183">
        <v>0.37707366200000003</v>
      </c>
      <c r="AG68" s="181">
        <v>14.249999999999998</v>
      </c>
      <c r="AH68" s="181">
        <v>14.249999999999998</v>
      </c>
      <c r="AI68" s="181">
        <v>0.26157618900000001</v>
      </c>
      <c r="AJ68" s="181">
        <v>0.16441931879999994</v>
      </c>
      <c r="AK68" s="160">
        <v>0</v>
      </c>
      <c r="AL68" s="160">
        <v>2.5</v>
      </c>
      <c r="AM68" s="184">
        <v>62</v>
      </c>
      <c r="AN68" s="163"/>
      <c r="AO68" s="163"/>
    </row>
    <row r="69" spans="1:41" ht="18" customHeight="1">
      <c r="A69" s="173"/>
      <c r="B69" s="122"/>
      <c r="C69" s="122"/>
      <c r="D69" s="122"/>
      <c r="E69" s="122"/>
      <c r="F69" s="154">
        <v>4</v>
      </c>
      <c r="G69" s="181">
        <v>9.3994999999999997</v>
      </c>
      <c r="H69" s="182">
        <v>8.2399000000000004</v>
      </c>
      <c r="I69" s="181">
        <v>33.068899999999999</v>
      </c>
      <c r="J69" s="181">
        <v>33.561900000000001</v>
      </c>
      <c r="K69" s="181">
        <v>7.97</v>
      </c>
      <c r="L69" s="181">
        <v>7.99</v>
      </c>
      <c r="M69" s="181">
        <v>8.6807595959595965</v>
      </c>
      <c r="N69" s="181">
        <v>8.6006787878787883</v>
      </c>
      <c r="O69" s="181">
        <v>1.1668320000000008</v>
      </c>
      <c r="P69" s="181">
        <v>1.2467520000000019</v>
      </c>
      <c r="Q69" s="183">
        <v>0.12402800200000001</v>
      </c>
      <c r="R69" s="183">
        <v>0.11823359800000002</v>
      </c>
      <c r="S69" s="183">
        <v>9.3038652000000006E-3</v>
      </c>
      <c r="T69" s="183">
        <v>9.0746907999999984E-3</v>
      </c>
      <c r="U69" s="183">
        <v>0.23595663419999996</v>
      </c>
      <c r="V69" s="183">
        <v>0.22911974959999989</v>
      </c>
      <c r="W69" s="183">
        <f t="shared" si="0"/>
        <v>0.36928850139999997</v>
      </c>
      <c r="X69" s="183">
        <f t="shared" si="0"/>
        <v>0.35642803839999992</v>
      </c>
      <c r="Y69" s="183">
        <v>0.68088542249008044</v>
      </c>
      <c r="Z69" s="183">
        <v>0.73318234500061363</v>
      </c>
      <c r="AA69" s="183">
        <v>3.9739340200000001E-2</v>
      </c>
      <c r="AB69" s="183">
        <v>4.2054993700000001E-2</v>
      </c>
      <c r="AC69" s="183">
        <v>6.1769249999999991E-2</v>
      </c>
      <c r="AD69" s="183">
        <v>5.8425749999999992E-2</v>
      </c>
      <c r="AE69" s="183">
        <v>0.51052839599999988</v>
      </c>
      <c r="AF69" s="183">
        <v>0.51502093160000006</v>
      </c>
      <c r="AG69" s="181">
        <v>12.300000000000006</v>
      </c>
      <c r="AH69" s="181">
        <v>12.499999999999984</v>
      </c>
      <c r="AI69" s="181">
        <v>0.75483414540000005</v>
      </c>
      <c r="AJ69" s="181">
        <v>0.34378584840000009</v>
      </c>
      <c r="AK69" s="160"/>
      <c r="AL69" s="160">
        <v>1</v>
      </c>
      <c r="AM69" s="184"/>
      <c r="AN69" s="163"/>
      <c r="AO69" s="163"/>
    </row>
    <row r="70" spans="1:41" ht="18" customHeight="1">
      <c r="A70" s="164"/>
      <c r="B70" s="165"/>
      <c r="C70" s="165"/>
      <c r="D70" s="165"/>
      <c r="E70" s="165"/>
      <c r="F70" s="154">
        <v>5</v>
      </c>
      <c r="G70" s="181">
        <v>9.7582000000000004</v>
      </c>
      <c r="H70" s="182">
        <v>9.1361000000000008</v>
      </c>
      <c r="I70" s="181">
        <v>33.434399999999997</v>
      </c>
      <c r="J70" s="181">
        <v>33.639499999999998</v>
      </c>
      <c r="K70" s="181">
        <v>8.01</v>
      </c>
      <c r="L70" s="181">
        <v>8.0299999999999994</v>
      </c>
      <c r="M70" s="181">
        <v>8.7448242424242437</v>
      </c>
      <c r="N70" s="181">
        <v>8.9690505050505038</v>
      </c>
      <c r="O70" s="181">
        <v>1.0709279999999999</v>
      </c>
      <c r="P70" s="181">
        <v>1.0549440000000003</v>
      </c>
      <c r="Q70" s="183">
        <v>8.381835E-2</v>
      </c>
      <c r="R70" s="183">
        <v>7.1790571999999997E-2</v>
      </c>
      <c r="S70" s="183">
        <v>8.4444612000000013E-3</v>
      </c>
      <c r="T70" s="183">
        <v>7.7569379999999997E-3</v>
      </c>
      <c r="U70" s="183">
        <v>0.22228532199999992</v>
      </c>
      <c r="V70" s="183">
        <v>0.22369756919999995</v>
      </c>
      <c r="W70" s="183">
        <f t="shared" si="0"/>
        <v>0.31454813319999991</v>
      </c>
      <c r="X70" s="183">
        <f t="shared" si="0"/>
        <v>0.30324507919999993</v>
      </c>
      <c r="Y70" s="183">
        <v>0.66858026425230788</v>
      </c>
      <c r="Z70" s="183">
        <v>0.71575003749710253</v>
      </c>
      <c r="AA70" s="183">
        <v>3.4490525599999995E-2</v>
      </c>
      <c r="AB70" s="183">
        <v>3.6960556000000006E-2</v>
      </c>
      <c r="AC70" s="183">
        <v>4.4680249999999998E-2</v>
      </c>
      <c r="AD70" s="183">
        <v>4.6723500000000001E-2</v>
      </c>
      <c r="AE70" s="183">
        <v>0.47617371200000003</v>
      </c>
      <c r="AF70" s="183">
        <v>0.4796091804</v>
      </c>
      <c r="AG70" s="181">
        <v>14.249999999999998</v>
      </c>
      <c r="AH70" s="181">
        <v>16.799999999999983</v>
      </c>
      <c r="AI70" s="181">
        <v>0.27652339979999968</v>
      </c>
      <c r="AJ70" s="181">
        <v>0.32883863759999987</v>
      </c>
      <c r="AK70" s="160"/>
      <c r="AL70" s="160">
        <v>1.5</v>
      </c>
      <c r="AM70" s="184"/>
      <c r="AN70" s="163"/>
      <c r="AO70" s="163"/>
    </row>
    <row r="71" spans="1:41" ht="18" customHeight="1">
      <c r="A71" s="68">
        <f>A$3</f>
        <v>2010</v>
      </c>
      <c r="B71" s="69">
        <f>B$3</f>
        <v>2</v>
      </c>
      <c r="C71" s="73" t="s">
        <v>51</v>
      </c>
      <c r="D71" s="72" t="s">
        <v>53</v>
      </c>
      <c r="E71" s="73" t="s">
        <v>54</v>
      </c>
      <c r="F71" s="154">
        <v>1</v>
      </c>
      <c r="G71" s="181">
        <v>10.2422</v>
      </c>
      <c r="H71" s="182">
        <v>10.386100000000001</v>
      </c>
      <c r="I71" s="181">
        <v>33.336300000000001</v>
      </c>
      <c r="J71" s="181">
        <v>33.712699999999998</v>
      </c>
      <c r="K71" s="181">
        <v>8.01</v>
      </c>
      <c r="L71" s="181">
        <v>8.02</v>
      </c>
      <c r="M71" s="181">
        <v>8.7127919191919201</v>
      </c>
      <c r="N71" s="181">
        <v>8.6807595959595965</v>
      </c>
      <c r="O71" s="181">
        <v>1.150848000000001</v>
      </c>
      <c r="P71" s="181">
        <v>1.1348640000000014</v>
      </c>
      <c r="Q71" s="183">
        <v>4.3608697999999994E-2</v>
      </c>
      <c r="R71" s="183">
        <v>3.2810036000000001E-2</v>
      </c>
      <c r="S71" s="183">
        <v>7.0980616000000003E-3</v>
      </c>
      <c r="T71" s="183">
        <v>6.725653199999999E-3</v>
      </c>
      <c r="U71" s="183">
        <v>0.24171358539999996</v>
      </c>
      <c r="V71" s="183">
        <v>0.23284576279999997</v>
      </c>
      <c r="W71" s="183">
        <f t="shared" si="0"/>
        <v>0.29242034499999997</v>
      </c>
      <c r="X71" s="183">
        <f t="shared" si="0"/>
        <v>0.27238145199999997</v>
      </c>
      <c r="Y71" s="183">
        <v>0.60500361335714969</v>
      </c>
      <c r="Z71" s="183">
        <v>0.42657881890944793</v>
      </c>
      <c r="AA71" s="183">
        <v>2.8315449599999997E-2</v>
      </c>
      <c r="AB71" s="183">
        <v>2.6617303699999997E-2</v>
      </c>
      <c r="AC71" s="183">
        <v>4.0965249999999995E-2</v>
      </c>
      <c r="AD71" s="183">
        <v>3.9850749999999997E-2</v>
      </c>
      <c r="AE71" s="183">
        <v>0.45926063680000001</v>
      </c>
      <c r="AF71" s="183">
        <v>0.48225184839999996</v>
      </c>
      <c r="AG71" s="181">
        <v>11.300000000000004</v>
      </c>
      <c r="AH71" s="181">
        <v>10.54999999999999</v>
      </c>
      <c r="AI71" s="181">
        <v>0.45588992939999984</v>
      </c>
      <c r="AJ71" s="181">
        <v>0.60536203739999983</v>
      </c>
      <c r="AK71" s="160">
        <v>0</v>
      </c>
      <c r="AL71" s="160">
        <v>2.5</v>
      </c>
      <c r="AM71" s="184">
        <v>125</v>
      </c>
      <c r="AN71" s="163"/>
      <c r="AO71" s="163"/>
    </row>
    <row r="72" spans="1:41" ht="18" customHeight="1">
      <c r="A72" s="173"/>
      <c r="B72" s="122"/>
      <c r="C72" s="122"/>
      <c r="D72" s="122"/>
      <c r="E72" s="122"/>
      <c r="F72" s="154">
        <v>2</v>
      </c>
      <c r="G72" s="181">
        <v>12.1134</v>
      </c>
      <c r="H72" s="182">
        <v>11.8683</v>
      </c>
      <c r="I72" s="181">
        <v>34.226799999999997</v>
      </c>
      <c r="J72" s="181">
        <v>34.272799999999997</v>
      </c>
      <c r="K72" s="181">
        <v>8.0500000000000007</v>
      </c>
      <c r="L72" s="181">
        <v>8.0500000000000007</v>
      </c>
      <c r="M72" s="181">
        <v>8.6487272727272746</v>
      </c>
      <c r="N72" s="181">
        <v>8.6166949494949492</v>
      </c>
      <c r="O72" s="181">
        <v>1.1668320000000008</v>
      </c>
      <c r="P72" s="181">
        <v>0.78321600000000036</v>
      </c>
      <c r="Q72" s="183">
        <v>4.7159560000000003E-3</v>
      </c>
      <c r="R72" s="183">
        <v>5.5938960000000018E-3</v>
      </c>
      <c r="S72" s="183">
        <v>6.1527171999999995E-3</v>
      </c>
      <c r="T72" s="183">
        <v>6.0381300000000001E-3</v>
      </c>
      <c r="U72" s="183">
        <v>0.11373053019999999</v>
      </c>
      <c r="V72" s="183">
        <v>0.11098245760000001</v>
      </c>
      <c r="W72" s="183">
        <f t="shared" si="0"/>
        <v>0.12459920339999998</v>
      </c>
      <c r="X72" s="183">
        <f t="shared" si="0"/>
        <v>0.12261448360000002</v>
      </c>
      <c r="Y72" s="183">
        <v>0.41222280096538</v>
      </c>
      <c r="Z72" s="183">
        <v>0.30762895594431344</v>
      </c>
      <c r="AA72" s="183">
        <v>1.7817820400000003E-2</v>
      </c>
      <c r="AB72" s="183">
        <v>1.5965297600000001E-2</v>
      </c>
      <c r="AC72" s="183">
        <v>2.6662500000000002E-2</v>
      </c>
      <c r="AD72" s="183">
        <v>2.9262999999999994E-2</v>
      </c>
      <c r="AE72" s="183">
        <v>0.32659870320000001</v>
      </c>
      <c r="AF72" s="183">
        <v>0.32025629999999999</v>
      </c>
      <c r="AG72" s="181">
        <v>5.6999999999999833</v>
      </c>
      <c r="AH72" s="181">
        <v>11.29999999999999</v>
      </c>
      <c r="AI72" s="181">
        <v>0.35873305920000009</v>
      </c>
      <c r="AJ72" s="181">
        <v>0.31389142679999993</v>
      </c>
      <c r="AK72" s="160"/>
      <c r="AL72" s="160">
        <v>3</v>
      </c>
      <c r="AM72" s="184"/>
      <c r="AN72" s="163"/>
      <c r="AO72" s="163"/>
    </row>
    <row r="73" spans="1:41" ht="18" customHeight="1">
      <c r="A73" s="164"/>
      <c r="B73" s="165"/>
      <c r="C73" s="165"/>
      <c r="D73" s="165"/>
      <c r="E73" s="165"/>
      <c r="F73" s="154">
        <v>3</v>
      </c>
      <c r="G73" s="181">
        <v>12.242800000000001</v>
      </c>
      <c r="H73" s="182">
        <v>12.1541</v>
      </c>
      <c r="I73" s="181">
        <v>34.230200000000004</v>
      </c>
      <c r="J73" s="181">
        <v>34.256300000000003</v>
      </c>
      <c r="K73" s="181">
        <v>8.0399999999999991</v>
      </c>
      <c r="L73" s="181">
        <v>8.0500000000000007</v>
      </c>
      <c r="M73" s="181">
        <v>8.728808080808081</v>
      </c>
      <c r="N73" s="181">
        <v>8.7608404040404029</v>
      </c>
      <c r="O73" s="181">
        <v>0.95904000000000211</v>
      </c>
      <c r="P73" s="181">
        <v>0.86313600000000157</v>
      </c>
      <c r="Q73" s="183">
        <v>6.2962479999999999E-3</v>
      </c>
      <c r="R73" s="183">
        <v>3.7502220000000005E-3</v>
      </c>
      <c r="S73" s="183">
        <v>5.6084280000000004E-3</v>
      </c>
      <c r="T73" s="183">
        <v>5.1214323999999997E-3</v>
      </c>
      <c r="U73" s="183">
        <v>0.10517953319999998</v>
      </c>
      <c r="V73" s="183">
        <v>0.107514575</v>
      </c>
      <c r="W73" s="183">
        <f t="shared" si="0"/>
        <v>0.11708420919999998</v>
      </c>
      <c r="X73" s="183">
        <f t="shared" si="0"/>
        <v>0.1163862294</v>
      </c>
      <c r="Y73" s="183">
        <v>0.30762895594431344</v>
      </c>
      <c r="Z73" s="183">
        <v>0.27276434093729124</v>
      </c>
      <c r="AA73" s="183">
        <v>1.5502166900000003E-2</v>
      </c>
      <c r="AB73" s="183">
        <v>1.7972197300000003E-2</v>
      </c>
      <c r="AC73" s="183">
        <v>3.2978E-2</v>
      </c>
      <c r="AD73" s="183">
        <v>2.3504750000000001E-2</v>
      </c>
      <c r="AE73" s="183">
        <v>0.33479097400000002</v>
      </c>
      <c r="AF73" s="183">
        <v>0.3141781636</v>
      </c>
      <c r="AG73" s="181">
        <v>10.800000000000004</v>
      </c>
      <c r="AH73" s="181">
        <v>11.649999999999993</v>
      </c>
      <c r="AI73" s="181">
        <v>0.14199850259999988</v>
      </c>
      <c r="AJ73" s="181">
        <v>7.4736053999999996E-2</v>
      </c>
      <c r="AK73" s="160"/>
      <c r="AL73" s="160">
        <v>3.5</v>
      </c>
      <c r="AM73" s="184"/>
      <c r="AN73" s="163"/>
      <c r="AO73" s="163"/>
    </row>
    <row r="74" spans="1:41" ht="18" customHeight="1">
      <c r="A74" s="68">
        <f>A$3</f>
        <v>2010</v>
      </c>
      <c r="B74" s="69">
        <f>B$3</f>
        <v>2</v>
      </c>
      <c r="C74" s="73" t="s">
        <v>51</v>
      </c>
      <c r="D74" s="72" t="s">
        <v>146</v>
      </c>
      <c r="E74" s="73" t="s">
        <v>147</v>
      </c>
      <c r="F74" s="154">
        <v>1</v>
      </c>
      <c r="G74" s="181">
        <v>12.3727</v>
      </c>
      <c r="H74" s="182">
        <v>12.069800000000001</v>
      </c>
      <c r="I74" s="181">
        <v>34.264299999999999</v>
      </c>
      <c r="J74" s="181">
        <v>34.285400000000003</v>
      </c>
      <c r="K74" s="181">
        <v>8.02</v>
      </c>
      <c r="L74" s="181">
        <v>8.0500000000000007</v>
      </c>
      <c r="M74" s="181">
        <v>8.8409212121212128</v>
      </c>
      <c r="N74" s="181">
        <v>8.8088888888888874</v>
      </c>
      <c r="O74" s="181">
        <v>0.5914080000000016</v>
      </c>
      <c r="P74" s="181">
        <v>0.62337600000000093</v>
      </c>
      <c r="Q74" s="183">
        <v>3.3112519999999998E-3</v>
      </c>
      <c r="R74" s="183">
        <v>3.7502220000000005E-3</v>
      </c>
      <c r="S74" s="183">
        <v>6.8688871999999989E-3</v>
      </c>
      <c r="T74" s="183">
        <v>7.3845296000000001E-3</v>
      </c>
      <c r="U74" s="183">
        <v>0.10254209840000002</v>
      </c>
      <c r="V74" s="183">
        <v>0.10017840980000001</v>
      </c>
      <c r="W74" s="183">
        <f t="shared" si="0"/>
        <v>0.11272223760000001</v>
      </c>
      <c r="X74" s="183">
        <f t="shared" si="0"/>
        <v>0.11131316140000001</v>
      </c>
      <c r="Y74" s="183">
        <v>0.31890868432893826</v>
      </c>
      <c r="Z74" s="183">
        <v>0.30557809623801802</v>
      </c>
      <c r="AA74" s="183">
        <v>1.4884659299999999E-2</v>
      </c>
      <c r="AB74" s="183">
        <v>1.3649644099999999E-2</v>
      </c>
      <c r="AC74" s="183">
        <v>1.9232500000000003E-2</v>
      </c>
      <c r="AD74" s="183">
        <v>2.201875E-2</v>
      </c>
      <c r="AE74" s="183">
        <v>0.29435815360000006</v>
      </c>
      <c r="AF74" s="183">
        <v>0.31153549559999999</v>
      </c>
      <c r="AG74" s="181">
        <v>5.6000000000000218</v>
      </c>
      <c r="AH74" s="181">
        <v>5.2999999999999989</v>
      </c>
      <c r="AI74" s="181">
        <v>0.33631224299999996</v>
      </c>
      <c r="AJ74" s="181">
        <v>5.2315237799999956E-2</v>
      </c>
      <c r="AK74" s="160"/>
      <c r="AL74" s="160">
        <v>3.5</v>
      </c>
      <c r="AM74" s="184"/>
      <c r="AN74" s="163"/>
      <c r="AO74" s="163"/>
    </row>
    <row r="75" spans="1:41" ht="18" customHeight="1">
      <c r="A75" s="173"/>
      <c r="B75" s="122"/>
      <c r="C75" s="122"/>
      <c r="D75" s="122"/>
      <c r="E75" s="78"/>
      <c r="F75" s="154">
        <v>2</v>
      </c>
      <c r="G75" s="181">
        <v>12.9877</v>
      </c>
      <c r="H75" s="182">
        <v>12.3278</v>
      </c>
      <c r="I75" s="181">
        <v>34.196599999999997</v>
      </c>
      <c r="J75" s="181">
        <v>34.216099999999997</v>
      </c>
      <c r="K75" s="181">
        <v>8.06</v>
      </c>
      <c r="L75" s="181">
        <v>8.0399999999999991</v>
      </c>
      <c r="M75" s="181">
        <v>8.5846626262626256</v>
      </c>
      <c r="N75" s="181">
        <v>8.536614141414141</v>
      </c>
      <c r="O75" s="181">
        <v>0.975024000000002</v>
      </c>
      <c r="P75" s="181">
        <v>1.3586400000000023</v>
      </c>
      <c r="Q75" s="183">
        <v>1.3797840000000004E-3</v>
      </c>
      <c r="R75" s="183">
        <v>1.9943420000000001E-3</v>
      </c>
      <c r="S75" s="183">
        <v>5.1214323999999997E-3</v>
      </c>
      <c r="T75" s="183">
        <v>6.3245979999999999E-3</v>
      </c>
      <c r="U75" s="183">
        <v>9.0193671400000008E-2</v>
      </c>
      <c r="V75" s="183">
        <v>9.580291140000001E-2</v>
      </c>
      <c r="W75" s="183">
        <f t="shared" si="0"/>
        <v>9.6694887800000004E-2</v>
      </c>
      <c r="X75" s="183">
        <f t="shared" si="0"/>
        <v>0.10412185140000001</v>
      </c>
      <c r="Y75" s="183">
        <v>0.2676371916715527</v>
      </c>
      <c r="Z75" s="183">
        <v>0.26045918269951873</v>
      </c>
      <c r="AA75" s="183">
        <v>1.2723382700000001E-2</v>
      </c>
      <c r="AB75" s="183">
        <v>1.7852318900000001E-2</v>
      </c>
      <c r="AC75" s="183">
        <v>1.6632000000000001E-2</v>
      </c>
      <c r="AD75" s="183">
        <v>2.2575999999999999E-2</v>
      </c>
      <c r="AE75" s="183">
        <v>0.26634587279999999</v>
      </c>
      <c r="AF75" s="183">
        <v>0.30255042440000002</v>
      </c>
      <c r="AG75" s="181">
        <v>4.9500000000000099</v>
      </c>
      <c r="AH75" s="181">
        <v>11.050000000000018</v>
      </c>
      <c r="AI75" s="181">
        <v>0.16441931879999994</v>
      </c>
      <c r="AJ75" s="181">
        <v>0.2914706105999999</v>
      </c>
      <c r="AK75" s="160"/>
      <c r="AL75" s="160">
        <v>4.5</v>
      </c>
      <c r="AM75" s="184"/>
      <c r="AN75" s="163"/>
      <c r="AO75" s="163"/>
    </row>
    <row r="76" spans="1:41" ht="18" customHeight="1">
      <c r="A76" s="173"/>
      <c r="B76" s="122"/>
      <c r="C76" s="122"/>
      <c r="D76" s="122"/>
      <c r="E76" s="78"/>
      <c r="F76" s="154">
        <v>3</v>
      </c>
      <c r="G76" s="181">
        <v>12.6401</v>
      </c>
      <c r="H76" s="182">
        <v>12.1774</v>
      </c>
      <c r="I76" s="181">
        <v>34.2958</v>
      </c>
      <c r="J76" s="181">
        <v>34.272799999999997</v>
      </c>
      <c r="K76" s="181">
        <v>8.0139999999999993</v>
      </c>
      <c r="L76" s="181">
        <v>8.0500000000000007</v>
      </c>
      <c r="M76" s="181">
        <v>8.6006787878787883</v>
      </c>
      <c r="N76" s="181">
        <v>8.7768565656565674</v>
      </c>
      <c r="O76" s="181">
        <v>1.1988000000000001</v>
      </c>
      <c r="P76" s="181">
        <v>1.022976000000001</v>
      </c>
      <c r="Q76" s="183">
        <v>1.0286079999999996E-3</v>
      </c>
      <c r="R76" s="183">
        <v>1.9553141999999999E-2</v>
      </c>
      <c r="S76" s="183">
        <v>5.8948959999999993E-3</v>
      </c>
      <c r="T76" s="183">
        <v>6.7829468E-3</v>
      </c>
      <c r="U76" s="183">
        <v>9.6522503000000023E-2</v>
      </c>
      <c r="V76" s="183">
        <v>8.3314144199999995E-2</v>
      </c>
      <c r="W76" s="183">
        <f t="shared" si="0"/>
        <v>0.10344600700000002</v>
      </c>
      <c r="X76" s="183">
        <f t="shared" si="0"/>
        <v>0.10965023299999999</v>
      </c>
      <c r="Y76" s="183">
        <v>0.27378977079043898</v>
      </c>
      <c r="Z76" s="183">
        <v>0.28301863946876837</v>
      </c>
      <c r="AA76" s="183">
        <v>2.2294750499999998E-2</v>
      </c>
      <c r="AB76" s="183">
        <v>1.2723382700000001E-2</v>
      </c>
      <c r="AC76" s="183">
        <v>2.5461500000000001E-2</v>
      </c>
      <c r="AD76" s="183">
        <v>2.3876249999999998E-2</v>
      </c>
      <c r="AE76" s="183">
        <v>0.2930368196</v>
      </c>
      <c r="AF76" s="183">
        <v>0.31285682959999994</v>
      </c>
      <c r="AG76" s="181">
        <v>9.8999999999999915</v>
      </c>
      <c r="AH76" s="181">
        <v>7.8999999999999906</v>
      </c>
      <c r="AI76" s="181">
        <v>0.16441931879999994</v>
      </c>
      <c r="AJ76" s="181">
        <v>0.19431374039999982</v>
      </c>
      <c r="AK76" s="160"/>
      <c r="AL76" s="160">
        <v>3.5</v>
      </c>
      <c r="AM76" s="184"/>
      <c r="AN76" s="163"/>
      <c r="AO76" s="163"/>
    </row>
    <row r="77" spans="1:41" ht="18" customHeight="1">
      <c r="A77" s="164"/>
      <c r="B77" s="165"/>
      <c r="C77" s="165"/>
      <c r="D77" s="165"/>
      <c r="E77" s="79"/>
      <c r="F77" s="154">
        <v>4</v>
      </c>
      <c r="G77" s="181">
        <v>12.3941</v>
      </c>
      <c r="H77" s="182">
        <v>12.044499999999999</v>
      </c>
      <c r="I77" s="181">
        <v>34.257199999999997</v>
      </c>
      <c r="J77" s="181">
        <v>34.238999999999997</v>
      </c>
      <c r="K77" s="181">
        <v>8.06</v>
      </c>
      <c r="L77" s="181">
        <v>8.0399999999999991</v>
      </c>
      <c r="M77" s="181">
        <v>8.2963717171717164</v>
      </c>
      <c r="N77" s="181">
        <v>8.6327111111111101</v>
      </c>
      <c r="O77" s="181">
        <v>1.0069920000000014</v>
      </c>
      <c r="P77" s="181">
        <v>1.2947040000000007</v>
      </c>
      <c r="Q77" s="183">
        <v>2.1396816000000003E-2</v>
      </c>
      <c r="R77" s="183">
        <v>2.0782257999999998E-2</v>
      </c>
      <c r="S77" s="183">
        <v>5.9521895999999994E-3</v>
      </c>
      <c r="T77" s="183">
        <v>7.2699423999999999E-3</v>
      </c>
      <c r="U77" s="183">
        <v>9.8566908999999994E-2</v>
      </c>
      <c r="V77" s="183">
        <v>0.14761747419999999</v>
      </c>
      <c r="W77" s="183">
        <f t="shared" si="0"/>
        <v>0.12591591460000001</v>
      </c>
      <c r="X77" s="183">
        <f t="shared" si="0"/>
        <v>0.17566967459999999</v>
      </c>
      <c r="Y77" s="183">
        <v>0.2676371916715527</v>
      </c>
      <c r="Z77" s="183">
        <v>0.29942551711913173</v>
      </c>
      <c r="AA77" s="183">
        <v>1.5193413100000001E-2</v>
      </c>
      <c r="AB77" s="183">
        <v>1.6428428300000002E-2</v>
      </c>
      <c r="AC77" s="183">
        <v>2.6290999999999998E-2</v>
      </c>
      <c r="AD77" s="183">
        <v>2.7777E-2</v>
      </c>
      <c r="AE77" s="183">
        <v>0.31259256279999997</v>
      </c>
      <c r="AF77" s="183">
        <v>0.29515095399999997</v>
      </c>
      <c r="AG77" s="181">
        <v>6.7500000000000062</v>
      </c>
      <c r="AH77" s="181">
        <v>12.200000000000017</v>
      </c>
      <c r="AI77" s="181">
        <v>0.23168176739999985</v>
      </c>
      <c r="AJ77" s="181">
        <v>6.7262448600000163E-2</v>
      </c>
      <c r="AK77" s="160"/>
      <c r="AL77" s="160">
        <v>3</v>
      </c>
      <c r="AM77" s="184"/>
      <c r="AN77" s="163"/>
      <c r="AO77" s="163"/>
    </row>
    <row r="78" spans="1:41" ht="18" customHeight="1">
      <c r="A78" s="68">
        <f>A$3</f>
        <v>2010</v>
      </c>
      <c r="B78" s="69">
        <f>B$3</f>
        <v>2</v>
      </c>
      <c r="C78" s="73" t="s">
        <v>51</v>
      </c>
      <c r="D78" s="72" t="s">
        <v>148</v>
      </c>
      <c r="E78" s="73" t="s">
        <v>55</v>
      </c>
      <c r="F78" s="154">
        <v>1</v>
      </c>
      <c r="G78" s="181">
        <v>11.7599</v>
      </c>
      <c r="H78" s="182">
        <v>11.722899999999999</v>
      </c>
      <c r="I78" s="181">
        <v>34.164700000000003</v>
      </c>
      <c r="J78" s="181">
        <v>34.1753</v>
      </c>
      <c r="K78" s="181">
        <v>8.0500000000000007</v>
      </c>
      <c r="L78" s="181">
        <v>8.02</v>
      </c>
      <c r="M78" s="181">
        <v>8.8088888888888874</v>
      </c>
      <c r="N78" s="181">
        <v>8.6647434343434355</v>
      </c>
      <c r="O78" s="181">
        <v>0.30369599999999924</v>
      </c>
      <c r="P78" s="181">
        <v>0.20779199999999842</v>
      </c>
      <c r="Q78" s="183">
        <v>3.8955615999999992E-2</v>
      </c>
      <c r="R78" s="183">
        <v>1.7446086E-2</v>
      </c>
      <c r="S78" s="183">
        <v>1.2999302399999999E-2</v>
      </c>
      <c r="T78" s="183">
        <v>9.0746907999999984E-3</v>
      </c>
      <c r="U78" s="183">
        <v>0.12427732099999997</v>
      </c>
      <c r="V78" s="183">
        <v>0.104720875</v>
      </c>
      <c r="W78" s="183">
        <f t="shared" si="0"/>
        <v>0.17623223939999996</v>
      </c>
      <c r="X78" s="183">
        <f t="shared" si="0"/>
        <v>0.1312416518</v>
      </c>
      <c r="Y78" s="183">
        <v>0.3954017463149001</v>
      </c>
      <c r="Z78" s="183">
        <v>0.3106728006759929</v>
      </c>
      <c r="AA78" s="183">
        <v>2.5227911600000003E-2</v>
      </c>
      <c r="AB78" s="183">
        <v>1.6428428300000002E-2</v>
      </c>
      <c r="AC78" s="183">
        <v>2.8891499999999997E-2</v>
      </c>
      <c r="AD78" s="183">
        <v>2.6662500000000002E-2</v>
      </c>
      <c r="AE78" s="183">
        <v>0.30413602519999999</v>
      </c>
      <c r="AF78" s="183">
        <v>0.28484454879999999</v>
      </c>
      <c r="AG78" s="181">
        <v>4.5499999999999989</v>
      </c>
      <c r="AH78" s="181">
        <v>11.199999999999989</v>
      </c>
      <c r="AI78" s="181">
        <v>0.51567877259999995</v>
      </c>
      <c r="AJ78" s="181">
        <v>0.33631224299999996</v>
      </c>
      <c r="AK78" s="160"/>
      <c r="AL78" s="160">
        <v>3</v>
      </c>
      <c r="AM78" s="184"/>
      <c r="AN78" s="163"/>
      <c r="AO78" s="163"/>
    </row>
    <row r="79" spans="1:41" ht="18" customHeight="1">
      <c r="A79" s="70"/>
      <c r="B79" s="71"/>
      <c r="C79" s="78"/>
      <c r="D79" s="185"/>
      <c r="E79" s="78"/>
      <c r="F79" s="154">
        <v>2</v>
      </c>
      <c r="G79" s="181">
        <v>12.0456</v>
      </c>
      <c r="H79" s="182">
        <v>11.509399999999999</v>
      </c>
      <c r="I79" s="181">
        <v>34.008600000000001</v>
      </c>
      <c r="J79" s="181">
        <v>34.006599999999999</v>
      </c>
      <c r="K79" s="181">
        <v>8.0299999999999994</v>
      </c>
      <c r="L79" s="181">
        <v>8.02</v>
      </c>
      <c r="M79" s="181">
        <v>8.6807595959595965</v>
      </c>
      <c r="N79" s="181">
        <v>8.536614141414141</v>
      </c>
      <c r="O79" s="181">
        <v>0.95903999999999945</v>
      </c>
      <c r="P79" s="181">
        <v>0.70329599999999914</v>
      </c>
      <c r="Q79" s="183">
        <v>6.7313077999999998E-2</v>
      </c>
      <c r="R79" s="183">
        <v>2.0694464000000003E-2</v>
      </c>
      <c r="S79" s="183">
        <v>1.7955198800000006E-2</v>
      </c>
      <c r="T79" s="183">
        <v>7.3558827999999996E-3</v>
      </c>
      <c r="U79" s="183">
        <v>0.13627996619999999</v>
      </c>
      <c r="V79" s="183">
        <v>0.1008955444</v>
      </c>
      <c r="W79" s="183">
        <f t="shared" si="0"/>
        <v>0.22154824299999998</v>
      </c>
      <c r="X79" s="183">
        <f t="shared" si="0"/>
        <v>0.1289458912</v>
      </c>
      <c r="Y79" s="183">
        <v>0.59007658569953192</v>
      </c>
      <c r="Z79" s="183">
        <v>0.32378561369153808</v>
      </c>
      <c r="AA79" s="183">
        <v>2.59997961E-2</v>
      </c>
      <c r="AB79" s="183">
        <v>1.8280951100000001E-2</v>
      </c>
      <c r="AC79" s="183">
        <v>3.5021249999999997E-2</v>
      </c>
      <c r="AD79" s="183">
        <v>2.36905E-2</v>
      </c>
      <c r="AE79" s="183">
        <v>0.33135550559999993</v>
      </c>
      <c r="AF79" s="183">
        <v>0.28960135120000002</v>
      </c>
      <c r="AG79" s="181">
        <v>6.8999999999999897</v>
      </c>
      <c r="AH79" s="181">
        <v>11.6</v>
      </c>
      <c r="AI79" s="181">
        <v>0.36620666459999984</v>
      </c>
      <c r="AJ79" s="181">
        <v>0.39610108620000006</v>
      </c>
      <c r="AK79" s="160"/>
      <c r="AL79" s="160">
        <v>3.5</v>
      </c>
      <c r="AM79" s="184"/>
      <c r="AN79" s="163"/>
      <c r="AO79" s="163"/>
    </row>
    <row r="80" spans="1:41" ht="18" customHeight="1">
      <c r="A80" s="70"/>
      <c r="B80" s="71"/>
      <c r="C80" s="78"/>
      <c r="D80" s="185"/>
      <c r="E80" s="78"/>
      <c r="F80" s="154">
        <v>3</v>
      </c>
      <c r="G80" s="181">
        <v>11.7409</v>
      </c>
      <c r="H80" s="186">
        <v>11.6129</v>
      </c>
      <c r="I80" s="181">
        <v>33.925800000000002</v>
      </c>
      <c r="J80" s="181">
        <v>34.034799999999997</v>
      </c>
      <c r="K80" s="181">
        <v>8.02</v>
      </c>
      <c r="L80" s="181">
        <v>8.0500000000000007</v>
      </c>
      <c r="M80" s="181">
        <v>8.8729535353535347</v>
      </c>
      <c r="N80" s="181">
        <v>8.7608404040404029</v>
      </c>
      <c r="O80" s="181">
        <v>0.59140799999999882</v>
      </c>
      <c r="P80" s="181">
        <v>0.54345599999999983</v>
      </c>
      <c r="Q80" s="183">
        <v>3.8692233999999999E-2</v>
      </c>
      <c r="R80" s="183">
        <v>5.0983394000000001E-2</v>
      </c>
      <c r="S80" s="183">
        <v>9.848154399999998E-3</v>
      </c>
      <c r="T80" s="183">
        <v>8.6163419999999991E-3</v>
      </c>
      <c r="U80" s="183">
        <v>0.10612158339999998</v>
      </c>
      <c r="V80" s="183">
        <v>0.10304128800000001</v>
      </c>
      <c r="W80" s="183">
        <f t="shared" si="0"/>
        <v>0.15466197179999996</v>
      </c>
      <c r="X80" s="183">
        <f t="shared" si="0"/>
        <v>0.16264102400000002</v>
      </c>
      <c r="Y80" s="183">
        <v>0.2945339538876296</v>
      </c>
      <c r="Z80" s="183">
        <v>0.38834100084499112</v>
      </c>
      <c r="AA80" s="183">
        <v>1.7817820400000003E-2</v>
      </c>
      <c r="AB80" s="183">
        <v>2.43016502E-2</v>
      </c>
      <c r="AC80" s="183">
        <v>3.0748999999999999E-2</v>
      </c>
      <c r="AD80" s="183">
        <v>2.3876249999999998E-2</v>
      </c>
      <c r="AE80" s="183">
        <v>0.3147066972</v>
      </c>
      <c r="AF80" s="183">
        <v>0.2985864224</v>
      </c>
      <c r="AG80" s="181">
        <v>6.1500000000000163</v>
      </c>
      <c r="AH80" s="181">
        <v>11.149999999999993</v>
      </c>
      <c r="AI80" s="181">
        <v>0.29147061060000012</v>
      </c>
      <c r="AJ80" s="181">
        <v>0.5829412211999998</v>
      </c>
      <c r="AK80" s="160"/>
      <c r="AL80" s="160">
        <v>3.5</v>
      </c>
      <c r="AM80" s="184"/>
      <c r="AN80" s="163"/>
      <c r="AO80" s="163"/>
    </row>
    <row r="81" spans="1:41" ht="18" customHeight="1">
      <c r="A81" s="70"/>
      <c r="B81" s="71"/>
      <c r="C81" s="78"/>
      <c r="D81" s="185"/>
      <c r="E81" s="78"/>
      <c r="F81" s="154">
        <v>4</v>
      </c>
      <c r="G81" s="181">
        <v>10.996600000000001</v>
      </c>
      <c r="H81" s="186">
        <v>10.074299999999999</v>
      </c>
      <c r="I81" s="181">
        <v>33.933599999999998</v>
      </c>
      <c r="J81" s="181">
        <v>34.022399999999998</v>
      </c>
      <c r="K81" s="181">
        <v>8.0299999999999994</v>
      </c>
      <c r="L81" s="181">
        <v>8.02</v>
      </c>
      <c r="M81" s="181">
        <v>9.0170989898989902</v>
      </c>
      <c r="N81" s="181">
        <v>9.0811636363636357</v>
      </c>
      <c r="O81" s="181">
        <v>1.0869119999999997</v>
      </c>
      <c r="P81" s="181">
        <v>0.68731199999999959</v>
      </c>
      <c r="Q81" s="183">
        <v>2.6664455999999996E-2</v>
      </c>
      <c r="R81" s="183">
        <v>3.1229743999999993E-2</v>
      </c>
      <c r="S81" s="183">
        <v>6.0381300000000001E-3</v>
      </c>
      <c r="T81" s="183">
        <v>7.0407679999999993E-3</v>
      </c>
      <c r="U81" s="183">
        <v>0.11293921239999999</v>
      </c>
      <c r="V81" s="183">
        <v>0.1199447746</v>
      </c>
      <c r="W81" s="183">
        <f t="shared" si="0"/>
        <v>0.14564179839999999</v>
      </c>
      <c r="X81" s="183">
        <f t="shared" si="0"/>
        <v>0.1582152866</v>
      </c>
      <c r="Y81" s="183">
        <v>0.2884818863419934</v>
      </c>
      <c r="Z81" s="183">
        <v>0.3631240527381735</v>
      </c>
      <c r="AA81" s="183">
        <v>1.8435327999999997E-2</v>
      </c>
      <c r="AB81" s="183">
        <v>1.8435327999999997E-2</v>
      </c>
      <c r="AC81" s="183">
        <v>3.0748999999999999E-2</v>
      </c>
      <c r="AD81" s="183">
        <v>3.4463999999999995E-2</v>
      </c>
      <c r="AE81" s="183">
        <v>0.2985864224</v>
      </c>
      <c r="AF81" s="183">
        <v>0.34641871319999995</v>
      </c>
      <c r="AG81" s="181">
        <v>13.600000000000001</v>
      </c>
      <c r="AH81" s="181">
        <v>9.1499999999999915</v>
      </c>
      <c r="AI81" s="181">
        <v>0.65767727519999974</v>
      </c>
      <c r="AJ81" s="181">
        <v>1.0463047560000001</v>
      </c>
      <c r="AK81" s="160">
        <v>0</v>
      </c>
      <c r="AL81" s="160">
        <v>3</v>
      </c>
      <c r="AM81" s="184">
        <v>0</v>
      </c>
      <c r="AN81" s="163"/>
      <c r="AO81" s="163"/>
    </row>
    <row r="82" spans="1:41" ht="18" customHeight="1">
      <c r="A82" s="70"/>
      <c r="B82" s="71"/>
      <c r="C82" s="78"/>
      <c r="D82" s="185"/>
      <c r="E82" s="78"/>
      <c r="F82" s="154">
        <v>5</v>
      </c>
      <c r="G82" s="181">
        <v>12.5703</v>
      </c>
      <c r="H82" s="186">
        <v>12.5479</v>
      </c>
      <c r="I82" s="181">
        <v>34.196199999999997</v>
      </c>
      <c r="J82" s="181">
        <v>34.2181</v>
      </c>
      <c r="K82" s="181">
        <v>8</v>
      </c>
      <c r="L82" s="181">
        <v>8.01</v>
      </c>
      <c r="M82" s="181">
        <v>8.6166949494949492</v>
      </c>
      <c r="N82" s="181">
        <v>8.6647434343434355</v>
      </c>
      <c r="O82" s="181">
        <v>0.76723199999999792</v>
      </c>
      <c r="P82" s="181">
        <v>0.8951039999999979</v>
      </c>
      <c r="Q82" s="183">
        <v>8.3155099999999999E-3</v>
      </c>
      <c r="R82" s="183">
        <v>9.1056560000000019E-3</v>
      </c>
      <c r="S82" s="183">
        <v>5.2073728000000003E-3</v>
      </c>
      <c r="T82" s="183">
        <v>5.0068452000000003E-3</v>
      </c>
      <c r="U82" s="183">
        <v>0.10279040099999999</v>
      </c>
      <c r="V82" s="183">
        <v>0.1007805204</v>
      </c>
      <c r="W82" s="183">
        <f t="shared" si="0"/>
        <v>0.11631328379999999</v>
      </c>
      <c r="X82" s="183">
        <f t="shared" si="0"/>
        <v>0.11489302160000001</v>
      </c>
      <c r="Y82" s="183">
        <v>0.19265748353608653</v>
      </c>
      <c r="Z82" s="183">
        <v>0.2562041927652669</v>
      </c>
      <c r="AA82" s="183">
        <v>1.4730282400000003E-2</v>
      </c>
      <c r="AB82" s="183">
        <v>1.3649644099999999E-2</v>
      </c>
      <c r="AC82" s="183">
        <v>2.4619250000000002E-2</v>
      </c>
      <c r="AD82" s="183">
        <v>3.0191749999999996E-2</v>
      </c>
      <c r="AE82" s="183">
        <v>0.26528880560000007</v>
      </c>
      <c r="AF82" s="183">
        <v>0.27823787879999995</v>
      </c>
      <c r="AG82" s="181">
        <v>10.300000000000004</v>
      </c>
      <c r="AH82" s="181">
        <v>10.000000000000009</v>
      </c>
      <c r="AI82" s="181">
        <v>0.51567877259999995</v>
      </c>
      <c r="AJ82" s="181">
        <v>0.54557319419999983</v>
      </c>
      <c r="AK82" s="160"/>
      <c r="AL82" s="160">
        <v>1.5</v>
      </c>
      <c r="AM82" s="184"/>
      <c r="AN82" s="163"/>
      <c r="AO82" s="163"/>
    </row>
    <row r="83" spans="1:41" ht="18" customHeight="1">
      <c r="A83" s="76"/>
      <c r="B83" s="77"/>
      <c r="C83" s="79"/>
      <c r="D83" s="187"/>
      <c r="E83" s="79"/>
      <c r="F83" s="154">
        <v>6</v>
      </c>
      <c r="G83" s="181">
        <v>12.5069</v>
      </c>
      <c r="H83" s="186">
        <v>12.405799999999999</v>
      </c>
      <c r="I83" s="181">
        <v>34.176000000000002</v>
      </c>
      <c r="J83" s="181">
        <v>34.203800000000001</v>
      </c>
      <c r="K83" s="181">
        <v>8.01</v>
      </c>
      <c r="L83" s="181">
        <v>8.02</v>
      </c>
      <c r="M83" s="181">
        <v>8.5846626262626256</v>
      </c>
      <c r="N83" s="181">
        <v>8.6327111111111101</v>
      </c>
      <c r="O83" s="181">
        <v>0.991007999999999</v>
      </c>
      <c r="P83" s="181">
        <v>1.0069919999999983</v>
      </c>
      <c r="Q83" s="183">
        <v>1.4109913999999999E-2</v>
      </c>
      <c r="R83" s="183">
        <v>4.7159560000000003E-3</v>
      </c>
      <c r="S83" s="183">
        <v>5.1787259999999998E-3</v>
      </c>
      <c r="T83" s="183">
        <v>5.5511343999999994E-3</v>
      </c>
      <c r="U83" s="183">
        <v>0.10180443420000002</v>
      </c>
      <c r="V83" s="183">
        <v>0.10009128639999999</v>
      </c>
      <c r="W83" s="183">
        <f t="shared" si="0"/>
        <v>0.12109307420000001</v>
      </c>
      <c r="X83" s="183">
        <f t="shared" si="0"/>
        <v>0.11035837679999999</v>
      </c>
      <c r="Y83" s="183">
        <v>0.23703931220408547</v>
      </c>
      <c r="Z83" s="183">
        <v>0.2945339538876296</v>
      </c>
      <c r="AA83" s="183">
        <v>1.7972197300000003E-2</v>
      </c>
      <c r="AB83" s="183">
        <v>1.9670343199999999E-2</v>
      </c>
      <c r="AC83" s="183">
        <v>2.9634500000000001E-2</v>
      </c>
      <c r="AD83" s="183">
        <v>4.1336749999999998E-2</v>
      </c>
      <c r="AE83" s="183">
        <v>0.2874872168</v>
      </c>
      <c r="AF83" s="183">
        <v>0.2856373492</v>
      </c>
      <c r="AG83" s="181">
        <v>17.499999999999989</v>
      </c>
      <c r="AH83" s="181">
        <v>26.749999999999996</v>
      </c>
      <c r="AI83" s="181">
        <v>0.61283564280000025</v>
      </c>
      <c r="AJ83" s="181">
        <v>0.46336353479999914</v>
      </c>
      <c r="AK83" s="160"/>
      <c r="AL83" s="160">
        <v>1</v>
      </c>
      <c r="AM83" s="184"/>
      <c r="AN83" s="163"/>
      <c r="AO83" s="163"/>
    </row>
    <row r="84" spans="1:41" ht="18" customHeight="1">
      <c r="A84" s="68">
        <f>A$3</f>
        <v>2010</v>
      </c>
      <c r="B84" s="69">
        <f>B$3</f>
        <v>2</v>
      </c>
      <c r="C84" s="73" t="s">
        <v>51</v>
      </c>
      <c r="D84" s="72" t="s">
        <v>149</v>
      </c>
      <c r="E84" s="73" t="s">
        <v>150</v>
      </c>
      <c r="F84" s="154">
        <v>1</v>
      </c>
      <c r="G84" s="181">
        <v>12.0246</v>
      </c>
      <c r="H84" s="186">
        <v>12.033200000000001</v>
      </c>
      <c r="I84" s="181">
        <v>34.0989</v>
      </c>
      <c r="J84" s="181">
        <v>34.0974</v>
      </c>
      <c r="K84" s="181">
        <v>8.02</v>
      </c>
      <c r="L84" s="181">
        <v>8.02</v>
      </c>
      <c r="M84" s="181">
        <v>8.1201939393939391</v>
      </c>
      <c r="N84" s="181">
        <v>8.8249050505050501</v>
      </c>
      <c r="O84" s="181">
        <v>0.60739199999999849</v>
      </c>
      <c r="P84" s="181">
        <v>1.1828159999999976</v>
      </c>
      <c r="Q84" s="183">
        <v>4.5403679999999995E-3</v>
      </c>
      <c r="R84" s="183">
        <v>5.7694840000000009E-3</v>
      </c>
      <c r="S84" s="183">
        <v>4.5771431999999997E-3</v>
      </c>
      <c r="T84" s="183">
        <v>5.4365472000000008E-3</v>
      </c>
      <c r="U84" s="183">
        <v>0.10081162420000001</v>
      </c>
      <c r="V84" s="183">
        <v>0.12256360899999999</v>
      </c>
      <c r="W84" s="183">
        <f t="shared" si="0"/>
        <v>0.1099291354</v>
      </c>
      <c r="X84" s="183">
        <f t="shared" si="0"/>
        <v>0.13376964019999998</v>
      </c>
      <c r="Y84" s="183">
        <v>0.2350219563555401</v>
      </c>
      <c r="Z84" s="183">
        <v>0.30361205520608398</v>
      </c>
      <c r="AA84" s="183">
        <v>1.4884659299999999E-2</v>
      </c>
      <c r="AB84" s="183">
        <v>1.4112774799999998E-2</v>
      </c>
      <c r="AC84" s="183">
        <v>2.6290999999999998E-2</v>
      </c>
      <c r="AD84" s="183">
        <v>4.356575E-2</v>
      </c>
      <c r="AE84" s="183">
        <v>0.30466455879999998</v>
      </c>
      <c r="AF84" s="183">
        <v>0.28431601520000005</v>
      </c>
      <c r="AG84" s="181">
        <v>8.0999999999999961</v>
      </c>
      <c r="AH84" s="181">
        <v>27.400000000000009</v>
      </c>
      <c r="AI84" s="181">
        <v>0.9715687019999999</v>
      </c>
      <c r="AJ84" s="181">
        <v>0.48578435099999995</v>
      </c>
      <c r="AK84" s="160">
        <v>0</v>
      </c>
      <c r="AL84" s="160">
        <v>2</v>
      </c>
      <c r="AM84" s="184">
        <v>2</v>
      </c>
      <c r="AN84" s="163"/>
      <c r="AO84" s="163"/>
    </row>
    <row r="85" spans="1:41" ht="18" customHeight="1">
      <c r="A85" s="173"/>
      <c r="B85" s="122"/>
      <c r="C85" s="122"/>
      <c r="D85" s="122"/>
      <c r="E85" s="122"/>
      <c r="F85" s="154">
        <v>2</v>
      </c>
      <c r="G85" s="181">
        <v>12.4948</v>
      </c>
      <c r="H85" s="186">
        <v>12.436299999999999</v>
      </c>
      <c r="I85" s="181">
        <v>34.177999999999997</v>
      </c>
      <c r="J85" s="181">
        <v>34.196899999999999</v>
      </c>
      <c r="K85" s="181">
        <v>8.02</v>
      </c>
      <c r="L85" s="181">
        <v>8.0299999999999994</v>
      </c>
      <c r="M85" s="181">
        <v>8.8409212121212128</v>
      </c>
      <c r="N85" s="181">
        <v>8.7768565656565674</v>
      </c>
      <c r="O85" s="181">
        <v>0.68731199999999959</v>
      </c>
      <c r="P85" s="181">
        <v>0.59140799999999882</v>
      </c>
      <c r="Q85" s="183">
        <v>6.8230119999999998E-3</v>
      </c>
      <c r="R85" s="183">
        <v>8.4910980000000007E-3</v>
      </c>
      <c r="S85" s="183">
        <v>4.5198495999999996E-3</v>
      </c>
      <c r="T85" s="183">
        <v>5.6657215999999996E-3</v>
      </c>
      <c r="U85" s="183">
        <v>0.10018043</v>
      </c>
      <c r="V85" s="183">
        <v>0.1041800984</v>
      </c>
      <c r="W85" s="183">
        <f t="shared" si="0"/>
        <v>0.1115232916</v>
      </c>
      <c r="X85" s="183">
        <f t="shared" si="0"/>
        <v>0.118336918</v>
      </c>
      <c r="Y85" s="183">
        <v>0.41557530480035415</v>
      </c>
      <c r="Z85" s="183">
        <v>0.33488107085853785</v>
      </c>
      <c r="AA85" s="183">
        <v>1.3649644099999999E-2</v>
      </c>
      <c r="AB85" s="183">
        <v>2.2140373599999999E-2</v>
      </c>
      <c r="AC85" s="183">
        <v>2.5362250000000003E-2</v>
      </c>
      <c r="AD85" s="183">
        <v>3.5206999999999995E-2</v>
      </c>
      <c r="AE85" s="183">
        <v>0.2874872168</v>
      </c>
      <c r="AF85" s="183">
        <v>0.3289771044</v>
      </c>
      <c r="AG85" s="181">
        <v>6.900000000000003</v>
      </c>
      <c r="AH85" s="181">
        <v>11.800000000000004</v>
      </c>
      <c r="AI85" s="181">
        <v>0.39610108619999973</v>
      </c>
      <c r="AJ85" s="181">
        <v>0.17189292419999977</v>
      </c>
      <c r="AK85" s="160"/>
      <c r="AL85" s="160">
        <v>2.5</v>
      </c>
      <c r="AM85" s="184"/>
      <c r="AN85" s="163"/>
      <c r="AO85" s="163"/>
    </row>
    <row r="86" spans="1:41" ht="18" customHeight="1">
      <c r="A86" s="173"/>
      <c r="B86" s="122"/>
      <c r="C86" s="122"/>
      <c r="D86" s="122"/>
      <c r="E86" s="122"/>
      <c r="F86" s="154">
        <v>3</v>
      </c>
      <c r="G86" s="181">
        <v>10.8484</v>
      </c>
      <c r="H86" s="166">
        <v>10.861599999999999</v>
      </c>
      <c r="I86" s="181">
        <v>33.887099999999997</v>
      </c>
      <c r="J86" s="181">
        <v>33.874699999999997</v>
      </c>
      <c r="K86" s="181">
        <v>8.0299999999999994</v>
      </c>
      <c r="L86" s="181">
        <v>8.0299999999999994</v>
      </c>
      <c r="M86" s="181">
        <v>8.8729535353535347</v>
      </c>
      <c r="N86" s="181">
        <v>8.5045818181818174</v>
      </c>
      <c r="O86" s="181">
        <v>0.991007999999999</v>
      </c>
      <c r="P86" s="181">
        <v>1.1348639999999985</v>
      </c>
      <c r="Q86" s="183">
        <v>1.467578E-3</v>
      </c>
      <c r="R86" s="183">
        <v>1E-3</v>
      </c>
      <c r="S86" s="183">
        <v>5.4938407999999992E-3</v>
      </c>
      <c r="T86" s="183">
        <v>5.0068452000000003E-3</v>
      </c>
      <c r="U86" s="183">
        <v>9.6053889400000009E-2</v>
      </c>
      <c r="V86" s="183">
        <v>0.12781272560000001</v>
      </c>
      <c r="W86" s="183">
        <f t="shared" si="0"/>
        <v>0.1030153082</v>
      </c>
      <c r="X86" s="183">
        <f t="shared" si="0"/>
        <v>0.13381957080000001</v>
      </c>
      <c r="Y86" s="183">
        <v>0.36816744235953702</v>
      </c>
      <c r="Z86" s="183">
        <v>0.3288290033129016</v>
      </c>
      <c r="AA86" s="183">
        <v>2.50735347E-2</v>
      </c>
      <c r="AB86" s="183">
        <v>1.5502166900000003E-2</v>
      </c>
      <c r="AC86" s="183">
        <v>3.0934749999999997E-2</v>
      </c>
      <c r="AD86" s="183">
        <v>3.4463999999999995E-2</v>
      </c>
      <c r="AE86" s="183">
        <v>0.24758292999999998</v>
      </c>
      <c r="AF86" s="183">
        <v>0.27030987480000007</v>
      </c>
      <c r="AG86" s="181">
        <v>17.349999999999977</v>
      </c>
      <c r="AH86" s="181">
        <v>16.899999999999999</v>
      </c>
      <c r="AI86" s="181">
        <v>1.8459805338000002</v>
      </c>
      <c r="AJ86" s="181">
        <v>2.6157618899999999</v>
      </c>
      <c r="AK86" s="160"/>
      <c r="AL86" s="160">
        <v>1</v>
      </c>
      <c r="AM86" s="184"/>
      <c r="AN86" s="163"/>
      <c r="AO86" s="163"/>
    </row>
    <row r="87" spans="1:41" ht="18" customHeight="1">
      <c r="A87" s="164"/>
      <c r="B87" s="165"/>
      <c r="C87" s="165"/>
      <c r="D87" s="165"/>
      <c r="E87" s="165"/>
      <c r="F87" s="154">
        <v>4</v>
      </c>
      <c r="G87" s="181">
        <v>11.248200000000001</v>
      </c>
      <c r="H87" s="166">
        <v>11.240399999999999</v>
      </c>
      <c r="I87" s="181">
        <v>33.776699999999998</v>
      </c>
      <c r="J87" s="181">
        <v>34.015599999999999</v>
      </c>
      <c r="K87" s="181">
        <v>8.02</v>
      </c>
      <c r="L87" s="181">
        <v>8.02</v>
      </c>
      <c r="M87" s="181">
        <v>9.1612444444444439</v>
      </c>
      <c r="N87" s="181">
        <v>9.0170989898989902</v>
      </c>
      <c r="O87" s="181">
        <v>0.991007999999999</v>
      </c>
      <c r="P87" s="181">
        <v>1.4385599999999976</v>
      </c>
      <c r="Q87" s="183">
        <v>3.8380160000000005E-3</v>
      </c>
      <c r="R87" s="183">
        <v>5.4183079999999993E-3</v>
      </c>
      <c r="S87" s="183">
        <v>5.6943683999999993E-3</v>
      </c>
      <c r="T87" s="183">
        <v>5.6370748000000009E-3</v>
      </c>
      <c r="U87" s="183">
        <v>0.11484113060000002</v>
      </c>
      <c r="V87" s="183">
        <v>0.10790483759999998</v>
      </c>
      <c r="W87" s="183">
        <f t="shared" si="0"/>
        <v>0.12437351500000002</v>
      </c>
      <c r="X87" s="183">
        <f t="shared" si="0"/>
        <v>0.11896022039999998</v>
      </c>
      <c r="Y87" s="183">
        <v>0.375228187829446</v>
      </c>
      <c r="Z87" s="183">
        <v>0.37421950990517328</v>
      </c>
      <c r="AA87" s="183">
        <v>1.5810920700000002E-2</v>
      </c>
      <c r="AB87" s="183">
        <v>1.2569005800000001E-2</v>
      </c>
      <c r="AC87" s="183">
        <v>3.2978E-2</v>
      </c>
      <c r="AD87" s="183">
        <v>4.8395249999999994E-2</v>
      </c>
      <c r="AE87" s="183">
        <v>0.27189547559999999</v>
      </c>
      <c r="AF87" s="183">
        <v>0.2769165448</v>
      </c>
      <c r="AG87" s="181">
        <v>8.1500000000000181</v>
      </c>
      <c r="AH87" s="181">
        <v>36.499999999999979</v>
      </c>
      <c r="AI87" s="181">
        <v>1.8982957716</v>
      </c>
      <c r="AJ87" s="181">
        <v>1.5694571339999999</v>
      </c>
      <c r="AK87" s="160"/>
      <c r="AL87" s="160">
        <v>2</v>
      </c>
      <c r="AM87" s="184"/>
      <c r="AN87" s="163"/>
      <c r="AO87" s="163"/>
    </row>
    <row r="88" spans="1:41" ht="18" customHeight="1">
      <c r="A88" s="68">
        <f>A$3</f>
        <v>2010</v>
      </c>
      <c r="B88" s="69">
        <f>B$3</f>
        <v>2</v>
      </c>
      <c r="C88" s="73" t="s">
        <v>51</v>
      </c>
      <c r="D88" s="72" t="s">
        <v>151</v>
      </c>
      <c r="E88" s="73" t="s">
        <v>152</v>
      </c>
      <c r="F88" s="154">
        <v>1</v>
      </c>
      <c r="G88" s="181">
        <v>8.4138999999999999</v>
      </c>
      <c r="H88" s="166">
        <v>8.4380000000000006</v>
      </c>
      <c r="I88" s="181">
        <v>33.368000000000002</v>
      </c>
      <c r="J88" s="181">
        <v>33.532299999999999</v>
      </c>
      <c r="K88" s="181">
        <v>8.07</v>
      </c>
      <c r="L88" s="181">
        <v>8.08</v>
      </c>
      <c r="M88" s="181">
        <v>10.362456565656565</v>
      </c>
      <c r="N88" s="181">
        <v>10.234327272727274</v>
      </c>
      <c r="O88" s="181">
        <v>1.4705279999999998</v>
      </c>
      <c r="P88" s="181">
        <v>1.2627359999999987</v>
      </c>
      <c r="Q88" s="183">
        <v>1.3495356E-2</v>
      </c>
      <c r="R88" s="183">
        <v>1.1388300000000001E-2</v>
      </c>
      <c r="S88" s="183">
        <v>2.2853992000000005E-3</v>
      </c>
      <c r="T88" s="183">
        <v>3.2593904000000002E-3</v>
      </c>
      <c r="U88" s="183">
        <v>8.3861945999999993E-2</v>
      </c>
      <c r="V88" s="183">
        <v>5.5529623799999997E-2</v>
      </c>
      <c r="W88" s="183">
        <f t="shared" si="0"/>
        <v>9.9642701199999989E-2</v>
      </c>
      <c r="X88" s="183">
        <f t="shared" si="0"/>
        <v>7.0177314199999993E-2</v>
      </c>
      <c r="Y88" s="183">
        <v>0.21602522227919624</v>
      </c>
      <c r="Z88" s="183">
        <v>0.15585381333384934</v>
      </c>
      <c r="AA88" s="183">
        <v>9.0183370999999991E-3</v>
      </c>
      <c r="AB88" s="183">
        <v>8.7095832999999987E-3</v>
      </c>
      <c r="AC88" s="183">
        <v>2.4619250000000002E-2</v>
      </c>
      <c r="AD88" s="183">
        <v>2.8148499999999996E-2</v>
      </c>
      <c r="AE88" s="183">
        <v>0.11650659720000002</v>
      </c>
      <c r="AF88" s="183">
        <v>8.9815650400000002E-2</v>
      </c>
      <c r="AG88" s="181">
        <v>10.299999999999976</v>
      </c>
      <c r="AH88" s="181">
        <v>16.299999999999983</v>
      </c>
      <c r="AI88" s="181">
        <v>4.7831074559999998</v>
      </c>
      <c r="AJ88" s="181">
        <v>6.5020366979999995</v>
      </c>
      <c r="AK88" s="160"/>
      <c r="AL88" s="160">
        <v>1.5</v>
      </c>
      <c r="AM88" s="184"/>
      <c r="AN88" s="163"/>
      <c r="AO88" s="163"/>
    </row>
    <row r="89" spans="1:41" ht="18" customHeight="1">
      <c r="A89" s="164"/>
      <c r="B89" s="165"/>
      <c r="C89" s="165"/>
      <c r="D89" s="165"/>
      <c r="E89" s="165"/>
      <c r="F89" s="154">
        <v>2</v>
      </c>
      <c r="G89" s="181">
        <v>7.9798999999999998</v>
      </c>
      <c r="H89" s="166">
        <v>7.9794</v>
      </c>
      <c r="I89" s="181">
        <v>33.413899999999998</v>
      </c>
      <c r="J89" s="181">
        <v>33.466500000000003</v>
      </c>
      <c r="K89" s="181">
        <v>8.07</v>
      </c>
      <c r="L89" s="181">
        <v>8.08</v>
      </c>
      <c r="M89" s="181">
        <v>10.442537373737373</v>
      </c>
      <c r="N89" s="181">
        <v>10.282375757575759</v>
      </c>
      <c r="O89" s="181">
        <v>1.3586399999999994</v>
      </c>
      <c r="P89" s="181">
        <v>1.2947040000000007</v>
      </c>
      <c r="Q89" s="183">
        <v>5.7694840000000009E-3</v>
      </c>
      <c r="R89" s="183">
        <v>6.7352180000000003E-3</v>
      </c>
      <c r="S89" s="183">
        <v>1.6265228000000001E-3</v>
      </c>
      <c r="T89" s="183">
        <v>1.9416376E-3</v>
      </c>
      <c r="U89" s="183">
        <v>3.9298044800000001E-2</v>
      </c>
      <c r="V89" s="183">
        <v>3.1119674599999998E-2</v>
      </c>
      <c r="W89" s="183">
        <f t="shared" si="0"/>
        <v>4.6694051600000001E-2</v>
      </c>
      <c r="X89" s="183">
        <f t="shared" si="0"/>
        <v>3.9796530199999999E-2</v>
      </c>
      <c r="Y89" s="183">
        <v>0.15782664641402464</v>
      </c>
      <c r="Z89" s="183">
        <v>0.52993205367594998</v>
      </c>
      <c r="AA89" s="183">
        <v>9.9445984999999987E-3</v>
      </c>
      <c r="AB89" s="183">
        <v>1.4730282400000003E-2</v>
      </c>
      <c r="AC89" s="183">
        <v>2.8705749999999999E-2</v>
      </c>
      <c r="AD89" s="183">
        <v>2.9077249999999995E-2</v>
      </c>
      <c r="AE89" s="183">
        <v>8.5851648399999994E-2</v>
      </c>
      <c r="AF89" s="183">
        <v>7.7923644400000006E-2</v>
      </c>
      <c r="AG89" s="181">
        <v>17.549999999999983</v>
      </c>
      <c r="AH89" s="181">
        <v>14.44999999999999</v>
      </c>
      <c r="AI89" s="181">
        <v>6.5767727520000001</v>
      </c>
      <c r="AJ89" s="181">
        <v>7.1746611840000005</v>
      </c>
      <c r="AK89" s="160"/>
      <c r="AL89" s="160">
        <v>1.5</v>
      </c>
      <c r="AM89" s="184"/>
      <c r="AN89" s="163"/>
      <c r="AO89" s="163"/>
    </row>
    <row r="90" spans="1:41" ht="18" customHeight="1">
      <c r="A90" s="68">
        <f>A$3</f>
        <v>2010</v>
      </c>
      <c r="B90" s="69">
        <f>B$3</f>
        <v>2</v>
      </c>
      <c r="C90" s="73" t="s">
        <v>51</v>
      </c>
      <c r="D90" s="72" t="s">
        <v>153</v>
      </c>
      <c r="E90" s="73" t="s">
        <v>56</v>
      </c>
      <c r="F90" s="154">
        <v>1</v>
      </c>
      <c r="G90" s="181">
        <v>6.6208999999999998</v>
      </c>
      <c r="H90" s="166">
        <v>6.5350000000000001</v>
      </c>
      <c r="I90" s="181">
        <v>33.145800000000001</v>
      </c>
      <c r="J90" s="181">
        <v>33.176400000000001</v>
      </c>
      <c r="K90" s="181">
        <v>8.1300000000000008</v>
      </c>
      <c r="L90" s="181">
        <v>8.14</v>
      </c>
      <c r="M90" s="181">
        <v>12.044153535353535</v>
      </c>
      <c r="N90" s="181">
        <v>11.707814141414142</v>
      </c>
      <c r="O90" s="181">
        <v>2.1578399999999993</v>
      </c>
      <c r="P90" s="181">
        <v>2.0939040000000011</v>
      </c>
      <c r="Q90" s="183">
        <v>1.4109913999999999E-2</v>
      </c>
      <c r="R90" s="183">
        <v>8.5788920000000012E-3</v>
      </c>
      <c r="S90" s="183">
        <v>1.3114080000000002E-3</v>
      </c>
      <c r="T90" s="183">
        <v>4.2335719999999998E-4</v>
      </c>
      <c r="U90" s="183">
        <v>1.7100943999999987E-3</v>
      </c>
      <c r="V90" s="183">
        <v>6.1611199999999516E-5</v>
      </c>
      <c r="W90" s="183">
        <f t="shared" si="0"/>
        <v>1.7131416399999998E-2</v>
      </c>
      <c r="X90" s="183">
        <f t="shared" si="0"/>
        <v>9.0638604000000001E-3</v>
      </c>
      <c r="Y90" s="183">
        <v>0.2959249620262962</v>
      </c>
      <c r="Z90" s="183">
        <v>0.19136480877700487</v>
      </c>
      <c r="AA90" s="183">
        <v>6.8198449999999991E-4</v>
      </c>
      <c r="AB90" s="183">
        <v>2.6888842E-3</v>
      </c>
      <c r="AC90" s="183">
        <v>4.2451249999999996E-2</v>
      </c>
      <c r="AD90" s="183">
        <v>2.5176499999999997E-2</v>
      </c>
      <c r="AE90" s="183">
        <v>1.8148060000000015E-3</v>
      </c>
      <c r="AF90" s="183">
        <v>1.8199347599999999E-2</v>
      </c>
      <c r="AG90" s="181">
        <v>7.9500000000000126</v>
      </c>
      <c r="AH90" s="181">
        <v>9.5500000000000025</v>
      </c>
      <c r="AI90" s="181">
        <v>13.153545504</v>
      </c>
      <c r="AJ90" s="181">
        <v>12.107240747999999</v>
      </c>
      <c r="AK90" s="160">
        <v>0</v>
      </c>
      <c r="AL90" s="160">
        <v>2</v>
      </c>
      <c r="AM90" s="184">
        <v>9</v>
      </c>
      <c r="AN90" s="163"/>
      <c r="AO90" s="163"/>
    </row>
    <row r="91" spans="1:41" ht="18" customHeight="1">
      <c r="A91" s="164"/>
      <c r="B91" s="165"/>
      <c r="C91" s="165"/>
      <c r="D91" s="165"/>
      <c r="E91" s="165"/>
      <c r="F91" s="154">
        <v>2</v>
      </c>
      <c r="G91" s="181">
        <v>6.1513</v>
      </c>
      <c r="H91" s="166">
        <v>6.0316000000000001</v>
      </c>
      <c r="I91" s="181">
        <v>32.955300000000001</v>
      </c>
      <c r="J91" s="181">
        <v>32.997199999999999</v>
      </c>
      <c r="K91" s="181">
        <v>8.1300000000000008</v>
      </c>
      <c r="L91" s="181">
        <v>8.15</v>
      </c>
      <c r="M91" s="181">
        <v>11.964072727272727</v>
      </c>
      <c r="N91" s="181">
        <v>12.332444444444445</v>
      </c>
      <c r="O91" s="181">
        <v>2.8291679999999992</v>
      </c>
      <c r="P91" s="181">
        <v>2.2857119999999997</v>
      </c>
      <c r="Q91" s="183">
        <v>8.1399220000000026E-3</v>
      </c>
      <c r="R91" s="183">
        <v>6.3840419999999995E-3</v>
      </c>
      <c r="S91" s="183">
        <v>4.5200399999999999E-4</v>
      </c>
      <c r="T91" s="183">
        <v>2.8012319999999992E-4</v>
      </c>
      <c r="U91" s="183">
        <v>1.779091999999996E-4</v>
      </c>
      <c r="V91" s="183">
        <v>2.3065447999999996E-3</v>
      </c>
      <c r="W91" s="183">
        <f t="shared" si="0"/>
        <v>8.7698352000000028E-3</v>
      </c>
      <c r="X91" s="183">
        <f t="shared" si="0"/>
        <v>8.9707099999999998E-3</v>
      </c>
      <c r="Y91" s="183">
        <v>0.34031370633024061</v>
      </c>
      <c r="Z91" s="183">
        <v>0.24364488540165052</v>
      </c>
      <c r="AA91" s="183">
        <v>2.3801304E-3</v>
      </c>
      <c r="AB91" s="183">
        <v>4.2326531999999986E-3</v>
      </c>
      <c r="AC91" s="183">
        <v>3.8178999999999998E-2</v>
      </c>
      <c r="AD91" s="183">
        <v>3.5206999999999995E-2</v>
      </c>
      <c r="AE91" s="183">
        <v>2.8718732000000023E-3</v>
      </c>
      <c r="AF91" s="183">
        <v>1.2252911999999999E-2</v>
      </c>
      <c r="AG91" s="181">
        <v>11.199999999999989</v>
      </c>
      <c r="AH91" s="181">
        <v>10.099999999999998</v>
      </c>
      <c r="AI91" s="181">
        <v>16.81561215</v>
      </c>
      <c r="AJ91" s="181">
        <v>16.367195826</v>
      </c>
      <c r="AK91" s="160"/>
      <c r="AL91" s="160">
        <v>2</v>
      </c>
      <c r="AM91" s="184"/>
      <c r="AN91" s="163"/>
      <c r="AO91" s="163"/>
    </row>
    <row r="92" spans="1:41" ht="18" customHeight="1">
      <c r="A92" s="68">
        <f>A$3</f>
        <v>2010</v>
      </c>
      <c r="B92" s="71">
        <f>B$3</f>
        <v>2</v>
      </c>
      <c r="C92" s="73" t="s">
        <v>51</v>
      </c>
      <c r="D92" s="72" t="s">
        <v>154</v>
      </c>
      <c r="E92" s="73" t="s">
        <v>57</v>
      </c>
      <c r="F92" s="154">
        <v>1</v>
      </c>
      <c r="G92" s="181">
        <v>5.1474000000000002</v>
      </c>
      <c r="H92" s="166">
        <v>4.9786999999999999</v>
      </c>
      <c r="I92" s="181">
        <v>32.595399999999998</v>
      </c>
      <c r="J92" s="181">
        <v>32.682099999999998</v>
      </c>
      <c r="K92" s="181">
        <v>8.09</v>
      </c>
      <c r="L92" s="181">
        <v>8.1199999999999992</v>
      </c>
      <c r="M92" s="181">
        <v>10.762860606060604</v>
      </c>
      <c r="N92" s="181">
        <v>10.890989898989899</v>
      </c>
      <c r="O92" s="181">
        <v>2.5094880000000006</v>
      </c>
      <c r="P92" s="181">
        <v>2.8131839999999992</v>
      </c>
      <c r="Q92" s="183">
        <v>8.6715552000000001E-2</v>
      </c>
      <c r="R92" s="183">
        <v>6.7839842000000011E-2</v>
      </c>
      <c r="S92" s="183">
        <v>1.884344E-3</v>
      </c>
      <c r="T92" s="183">
        <v>2.1421651999999998E-3</v>
      </c>
      <c r="U92" s="183">
        <v>2.0813414999999998E-2</v>
      </c>
      <c r="V92" s="183">
        <v>1.6859501399999997E-2</v>
      </c>
      <c r="W92" s="183">
        <f t="shared" si="0"/>
        <v>0.109413311</v>
      </c>
      <c r="X92" s="183">
        <f t="shared" si="0"/>
        <v>8.6841508600000006E-2</v>
      </c>
      <c r="Y92" s="183">
        <v>0.35510995443155541</v>
      </c>
      <c r="Z92" s="183">
        <v>0.38272961755400975</v>
      </c>
      <c r="AA92" s="183">
        <v>7.4745680999999987E-3</v>
      </c>
      <c r="AB92" s="183">
        <v>5.7764221999999999E-3</v>
      </c>
      <c r="AC92" s="183">
        <v>4.1893999999999994E-2</v>
      </c>
      <c r="AD92" s="183">
        <v>5.6568249999999994E-2</v>
      </c>
      <c r="AE92" s="183">
        <v>4.7532962399999996E-2</v>
      </c>
      <c r="AF92" s="183">
        <v>2.4013217200000003E-2</v>
      </c>
      <c r="AG92" s="181">
        <v>6.7000000000000117</v>
      </c>
      <c r="AH92" s="181">
        <v>9.1000000000000245</v>
      </c>
      <c r="AI92" s="181">
        <v>13.303017612000001</v>
      </c>
      <c r="AJ92" s="181">
        <v>15.171418961999999</v>
      </c>
      <c r="AK92" s="160">
        <v>0</v>
      </c>
      <c r="AL92" s="160">
        <v>1</v>
      </c>
      <c r="AM92" s="184">
        <v>33</v>
      </c>
      <c r="AN92" s="163"/>
      <c r="AO92" s="163"/>
    </row>
    <row r="93" spans="1:41" ht="18" customHeight="1">
      <c r="A93" s="173"/>
      <c r="B93" s="122"/>
      <c r="C93" s="122"/>
      <c r="D93" s="122"/>
      <c r="E93" s="122"/>
      <c r="F93" s="154">
        <v>2</v>
      </c>
      <c r="G93" s="181">
        <v>5.4195000000000002</v>
      </c>
      <c r="H93" s="166">
        <v>5.4124999999999996</v>
      </c>
      <c r="I93" s="181">
        <v>32.9754</v>
      </c>
      <c r="J93" s="181">
        <v>33.058300000000003</v>
      </c>
      <c r="K93" s="181">
        <v>8.14</v>
      </c>
      <c r="L93" s="181">
        <v>8.15</v>
      </c>
      <c r="M93" s="181">
        <v>11.771878787878787</v>
      </c>
      <c r="N93" s="181">
        <v>11.355458585858585</v>
      </c>
      <c r="O93" s="181">
        <v>2.2377600000000006</v>
      </c>
      <c r="P93" s="181">
        <v>2.3816160000000002</v>
      </c>
      <c r="Q93" s="183">
        <v>1.5251236E-2</v>
      </c>
      <c r="R93" s="183">
        <v>9.4568320000000001E-3</v>
      </c>
      <c r="S93" s="183">
        <v>4.2335719999999998E-4</v>
      </c>
      <c r="T93" s="183">
        <v>6.2388479999999995E-4</v>
      </c>
      <c r="U93" s="183">
        <v>4.8085534000000011E-3</v>
      </c>
      <c r="V93" s="183">
        <v>5.0790963999999992E-3</v>
      </c>
      <c r="W93" s="183">
        <f t="shared" si="0"/>
        <v>2.0483146600000002E-2</v>
      </c>
      <c r="X93" s="183">
        <f t="shared" si="0"/>
        <v>1.51598132E-2</v>
      </c>
      <c r="Y93" s="183">
        <v>0.20122897417788141</v>
      </c>
      <c r="Z93" s="183">
        <v>0.17459572759551475</v>
      </c>
      <c r="AA93" s="183">
        <v>1.05621061E-2</v>
      </c>
      <c r="AB93" s="183">
        <v>1.453869E-3</v>
      </c>
      <c r="AC93" s="183">
        <v>3.1120499999999995E-2</v>
      </c>
      <c r="AD93" s="183">
        <v>2.9448749999999996E-2</v>
      </c>
      <c r="AE93" s="183">
        <v>7.8929424000000001E-3</v>
      </c>
      <c r="AF93" s="183">
        <v>1.0840592E-2</v>
      </c>
      <c r="AG93" s="181">
        <v>7.5500000000000007</v>
      </c>
      <c r="AH93" s="181">
        <v>8.5999999999999961</v>
      </c>
      <c r="AI93" s="181">
        <v>15.246155015999998</v>
      </c>
      <c r="AJ93" s="181">
        <v>17.413500581999998</v>
      </c>
      <c r="AK93" s="160"/>
      <c r="AL93" s="160">
        <v>2</v>
      </c>
      <c r="AM93" s="184"/>
      <c r="AN93" s="163"/>
      <c r="AO93" s="163"/>
    </row>
    <row r="94" spans="1:41" ht="18" customHeight="1">
      <c r="A94" s="164"/>
      <c r="B94" s="165"/>
      <c r="C94" s="165"/>
      <c r="D94" s="165"/>
      <c r="E94" s="165"/>
      <c r="F94" s="154">
        <v>3</v>
      </c>
      <c r="G94" s="181">
        <v>4.9055</v>
      </c>
      <c r="H94" s="166">
        <v>4.7866999999999997</v>
      </c>
      <c r="I94" s="181">
        <v>32.722900000000003</v>
      </c>
      <c r="J94" s="181">
        <v>32.811399999999999</v>
      </c>
      <c r="K94" s="181">
        <v>8.15</v>
      </c>
      <c r="L94" s="181">
        <v>8.16</v>
      </c>
      <c r="M94" s="181">
        <v>11.339442424242424</v>
      </c>
      <c r="N94" s="181">
        <v>11.29139393939394</v>
      </c>
      <c r="O94" s="181">
        <v>2.7652319999999992</v>
      </c>
      <c r="P94" s="181">
        <v>3.0369599999999992</v>
      </c>
      <c r="Q94" s="183">
        <v>6.2747790000000012E-2</v>
      </c>
      <c r="R94" s="183">
        <v>3.6936353999999998E-2</v>
      </c>
      <c r="S94" s="183">
        <v>2.3713396000000003E-3</v>
      </c>
      <c r="T94" s="183">
        <v>9.3899960000000003E-4</v>
      </c>
      <c r="U94" s="183">
        <v>9.5642680000000008E-3</v>
      </c>
      <c r="V94" s="183">
        <v>7.3729879999999987E-3</v>
      </c>
      <c r="W94" s="183">
        <f t="shared" si="0"/>
        <v>7.4683397600000007E-2</v>
      </c>
      <c r="X94" s="183">
        <f t="shared" si="0"/>
        <v>4.5248341599999992E-2</v>
      </c>
      <c r="Y94" s="183">
        <v>0.25942755004305301</v>
      </c>
      <c r="Z94" s="183">
        <v>0.30282987780690979</v>
      </c>
      <c r="AA94" s="183">
        <v>6.8198449999999991E-4</v>
      </c>
      <c r="AB94" s="183">
        <v>9.9073829999999979E-4</v>
      </c>
      <c r="AC94" s="183">
        <v>4.0779499999999996E-2</v>
      </c>
      <c r="AD94" s="183">
        <v>4.0036499999999996E-2</v>
      </c>
      <c r="AE94" s="183">
        <v>5.5145412000000022E-3</v>
      </c>
      <c r="AF94" s="183">
        <v>1.3178278399999997E-2</v>
      </c>
      <c r="AG94" s="181">
        <v>8.0999999999999961</v>
      </c>
      <c r="AH94" s="181">
        <v>9.8999999999999648</v>
      </c>
      <c r="AI94" s="181">
        <v>14.947210799999999</v>
      </c>
      <c r="AJ94" s="181">
        <v>16.516667934000001</v>
      </c>
      <c r="AK94" s="160"/>
      <c r="AL94" s="160">
        <v>1.5</v>
      </c>
      <c r="AM94" s="184"/>
      <c r="AN94" s="163"/>
      <c r="AO94" s="163"/>
    </row>
    <row r="95" spans="1:41" ht="18" customHeight="1">
      <c r="A95" s="68">
        <f>A$3</f>
        <v>2010</v>
      </c>
      <c r="B95" s="69">
        <f>B$3</f>
        <v>2</v>
      </c>
      <c r="C95" s="73" t="s">
        <v>51</v>
      </c>
      <c r="D95" s="72" t="s">
        <v>155</v>
      </c>
      <c r="E95" s="73" t="s">
        <v>58</v>
      </c>
      <c r="F95" s="154">
        <v>1</v>
      </c>
      <c r="G95" s="181">
        <v>9.9082000000000008</v>
      </c>
      <c r="H95" s="166">
        <v>8.8420000000000005</v>
      </c>
      <c r="I95" s="181">
        <v>33.598100000000002</v>
      </c>
      <c r="J95" s="181">
        <v>33.668500000000002</v>
      </c>
      <c r="K95" s="181">
        <v>8.0500000000000007</v>
      </c>
      <c r="L95" s="181">
        <v>8.07</v>
      </c>
      <c r="M95" s="181">
        <v>9.4335191919191921</v>
      </c>
      <c r="N95" s="181">
        <v>9.5936808080808085</v>
      </c>
      <c r="O95" s="181">
        <v>1.1028959999999992</v>
      </c>
      <c r="P95" s="181">
        <v>1.3106880000000005</v>
      </c>
      <c r="Q95" s="183">
        <v>1.2968592000000001E-2</v>
      </c>
      <c r="R95" s="183">
        <v>1.3319768000000001E-2</v>
      </c>
      <c r="S95" s="183">
        <v>4.4912028E-3</v>
      </c>
      <c r="T95" s="183">
        <v>3.3166839999999994E-3</v>
      </c>
      <c r="U95" s="183">
        <v>7.8503592999999997E-2</v>
      </c>
      <c r="V95" s="183">
        <v>6.0762815400000003E-2</v>
      </c>
      <c r="W95" s="183">
        <f t="shared" si="0"/>
        <v>9.5963387799999994E-2</v>
      </c>
      <c r="X95" s="183">
        <f t="shared" si="0"/>
        <v>7.7399267399999999E-2</v>
      </c>
      <c r="Y95" s="183">
        <v>0.24732144354626387</v>
      </c>
      <c r="Z95" s="183">
        <v>0.2017088822365021</v>
      </c>
      <c r="AA95" s="183">
        <v>2.0713766E-3</v>
      </c>
      <c r="AB95" s="183">
        <v>1.45759055E-2</v>
      </c>
      <c r="AC95" s="183">
        <v>3.70645E-2</v>
      </c>
      <c r="AD95" s="183">
        <v>3.2792250000000002E-2</v>
      </c>
      <c r="AE95" s="183">
        <v>0.2354266572</v>
      </c>
      <c r="AF95" s="183">
        <v>0.16222475359999999</v>
      </c>
      <c r="AG95" s="181">
        <v>13.94999999999999</v>
      </c>
      <c r="AH95" s="181">
        <v>11.499999999999982</v>
      </c>
      <c r="AI95" s="181">
        <v>3.4602793001999999</v>
      </c>
      <c r="AJ95" s="181">
        <v>5.156787726000001</v>
      </c>
      <c r="AK95" s="160"/>
      <c r="AL95" s="160">
        <v>1.5</v>
      </c>
      <c r="AM95" s="184"/>
      <c r="AN95" s="163"/>
      <c r="AO95" s="163"/>
    </row>
    <row r="96" spans="1:41" ht="18" customHeight="1">
      <c r="A96" s="173"/>
      <c r="B96" s="122"/>
      <c r="C96" s="122"/>
      <c r="D96" s="122"/>
      <c r="E96" s="122"/>
      <c r="F96" s="154">
        <v>2</v>
      </c>
      <c r="G96" s="181">
        <v>5.9077000000000002</v>
      </c>
      <c r="H96" s="166">
        <v>5.8171999999999997</v>
      </c>
      <c r="I96" s="181">
        <v>32.877499999999998</v>
      </c>
      <c r="J96" s="181">
        <v>33.302599999999998</v>
      </c>
      <c r="K96" s="181">
        <v>8.14</v>
      </c>
      <c r="L96" s="181">
        <v>8.1300000000000008</v>
      </c>
      <c r="M96" s="181">
        <v>11.739846464646467</v>
      </c>
      <c r="N96" s="181">
        <v>10.218311111111111</v>
      </c>
      <c r="O96" s="181">
        <v>2.2057920000000015</v>
      </c>
      <c r="P96" s="181">
        <v>2.4295679999999993</v>
      </c>
      <c r="Q96" s="183">
        <v>8.7259348E-2</v>
      </c>
      <c r="R96" s="183">
        <v>2.0079906000000002E-2</v>
      </c>
      <c r="S96" s="183">
        <v>1.7124631999999999E-3</v>
      </c>
      <c r="T96" s="183">
        <v>7.6711879999999996E-4</v>
      </c>
      <c r="U96" s="183">
        <v>5.0413677999999991E-3</v>
      </c>
      <c r="V96" s="183">
        <v>1.0335056200000003E-2</v>
      </c>
      <c r="W96" s="183">
        <f t="shared" si="0"/>
        <v>9.4013179000000002E-2</v>
      </c>
      <c r="X96" s="183">
        <f t="shared" si="0"/>
        <v>3.1182081000000007E-2</v>
      </c>
      <c r="Y96" s="183">
        <v>0.32334237906253349</v>
      </c>
      <c r="Z96" s="183">
        <v>0.34868269090129</v>
      </c>
      <c r="AA96" s="183">
        <v>1.1179613699999999E-2</v>
      </c>
      <c r="AB96" s="183">
        <v>5.6220453000000005E-3</v>
      </c>
      <c r="AC96" s="183">
        <v>3.7807499999999994E-2</v>
      </c>
      <c r="AD96" s="183">
        <v>3.4463999999999995E-2</v>
      </c>
      <c r="AE96" s="183">
        <v>1.7670814E-2</v>
      </c>
      <c r="AF96" s="183">
        <v>2.6076064000000016E-3</v>
      </c>
      <c r="AG96" s="181">
        <v>8.7000000000000135</v>
      </c>
      <c r="AH96" s="181">
        <v>10.300000000000031</v>
      </c>
      <c r="AI96" s="181">
        <v>16.068251610000001</v>
      </c>
      <c r="AJ96" s="181">
        <v>16.965084258000001</v>
      </c>
      <c r="AK96" s="160"/>
      <c r="AL96" s="160">
        <v>2</v>
      </c>
      <c r="AM96" s="184"/>
      <c r="AN96" s="163"/>
      <c r="AO96" s="163"/>
    </row>
    <row r="97" spans="1:41" ht="18" customHeight="1">
      <c r="A97" s="173"/>
      <c r="B97" s="122"/>
      <c r="C97" s="122"/>
      <c r="D97" s="122"/>
      <c r="E97" s="122"/>
      <c r="F97" s="154">
        <v>3</v>
      </c>
      <c r="G97" s="181">
        <v>5.1860999999999997</v>
      </c>
      <c r="H97" s="166">
        <v>4.7923999999999998</v>
      </c>
      <c r="I97" s="181">
        <v>32.915199999999999</v>
      </c>
      <c r="J97" s="181">
        <v>32.915599999999998</v>
      </c>
      <c r="K97" s="181">
        <v>8.0500000000000007</v>
      </c>
      <c r="L97" s="181">
        <v>8.0500000000000007</v>
      </c>
      <c r="M97" s="181">
        <v>10.234327272727274</v>
      </c>
      <c r="N97" s="181">
        <v>10.538634343434342</v>
      </c>
      <c r="O97" s="181">
        <v>1.5664320000000007</v>
      </c>
      <c r="P97" s="181">
        <v>1.5184800000000018</v>
      </c>
      <c r="Q97" s="183">
        <v>1.1212712000000001E-2</v>
      </c>
      <c r="R97" s="183">
        <v>8.1399220000000026E-3</v>
      </c>
      <c r="S97" s="183">
        <v>7.9576559999999992E-4</v>
      </c>
      <c r="T97" s="183">
        <v>3.6606360000000006E-4</v>
      </c>
      <c r="U97" s="183">
        <v>1.04513542E-2</v>
      </c>
      <c r="V97" s="183">
        <v>3.0902731999999989E-3</v>
      </c>
      <c r="W97" s="183">
        <f t="shared" si="0"/>
        <v>2.2459831800000003E-2</v>
      </c>
      <c r="X97" s="183">
        <f t="shared" si="0"/>
        <v>1.1596258800000002E-2</v>
      </c>
      <c r="Y97" s="183">
        <v>0.30813819195927955</v>
      </c>
      <c r="Z97" s="183">
        <v>0.1327832340350843</v>
      </c>
      <c r="AA97" s="183">
        <v>4.6957839000000001E-3</v>
      </c>
      <c r="AB97" s="183">
        <v>8.4008294999999983E-3</v>
      </c>
      <c r="AC97" s="183">
        <v>2.4062E-2</v>
      </c>
      <c r="AD97" s="183">
        <v>2.44335E-2</v>
      </c>
      <c r="AE97" s="183">
        <v>0.10752152599999998</v>
      </c>
      <c r="AF97" s="183">
        <v>9.0079917200000012E-2</v>
      </c>
      <c r="AG97" s="181">
        <v>6.1999999999999833</v>
      </c>
      <c r="AH97" s="181">
        <v>8.8499999999999961</v>
      </c>
      <c r="AI97" s="181">
        <v>1.1359880208000002</v>
      </c>
      <c r="AJ97" s="181">
        <v>1.1285144153999997</v>
      </c>
      <c r="AK97" s="160">
        <v>0</v>
      </c>
      <c r="AL97" s="160">
        <v>4.5</v>
      </c>
      <c r="AM97" s="184">
        <v>3</v>
      </c>
      <c r="AN97" s="163"/>
      <c r="AO97" s="163"/>
    </row>
    <row r="98" spans="1:41" ht="18" customHeight="1">
      <c r="A98" s="173"/>
      <c r="B98" s="122"/>
      <c r="C98" s="122"/>
      <c r="D98" s="122"/>
      <c r="E98" s="122"/>
      <c r="F98" s="154">
        <v>4</v>
      </c>
      <c r="G98" s="181">
        <v>5.0511999999999997</v>
      </c>
      <c r="H98" s="166">
        <v>4.9843999999999999</v>
      </c>
      <c r="I98" s="181">
        <v>32.665100000000002</v>
      </c>
      <c r="J98" s="181">
        <v>32.542299999999997</v>
      </c>
      <c r="K98" s="181">
        <v>8.0500000000000007</v>
      </c>
      <c r="L98" s="181">
        <v>8.0500000000000007</v>
      </c>
      <c r="M98" s="181">
        <v>9.8018909090909094</v>
      </c>
      <c r="N98" s="181">
        <v>9.7538424242424249</v>
      </c>
      <c r="O98" s="181">
        <v>1.4705279999999998</v>
      </c>
      <c r="P98" s="181">
        <v>1.6303679999999994</v>
      </c>
      <c r="Q98" s="183">
        <v>5.1549259999999998E-3</v>
      </c>
      <c r="R98" s="183">
        <v>7.964334E-3</v>
      </c>
      <c r="S98" s="183">
        <v>1.0535868000000001E-3</v>
      </c>
      <c r="T98" s="183">
        <v>7.0982519999999983E-4</v>
      </c>
      <c r="U98" s="183">
        <v>2.2215689999999996E-3</v>
      </c>
      <c r="V98" s="183">
        <v>1.9161510199999999E-2</v>
      </c>
      <c r="W98" s="183">
        <f t="shared" si="0"/>
        <v>8.4300817999999993E-3</v>
      </c>
      <c r="X98" s="183">
        <f t="shared" si="0"/>
        <v>2.7835669399999999E-2</v>
      </c>
      <c r="Y98" s="183">
        <v>0.25644395580821622</v>
      </c>
      <c r="Z98" s="183">
        <v>0.34868269090129</v>
      </c>
      <c r="AA98" s="183">
        <v>9.4814677999999989E-3</v>
      </c>
      <c r="AB98" s="183">
        <v>1.45759055E-2</v>
      </c>
      <c r="AC98" s="183">
        <v>3.63215E-2</v>
      </c>
      <c r="AD98" s="183">
        <v>3.0005999999999998E-2</v>
      </c>
      <c r="AE98" s="183">
        <v>0.13474100640000003</v>
      </c>
      <c r="AF98" s="183">
        <v>0.14081914280000002</v>
      </c>
      <c r="AG98" s="181">
        <v>16.600000000000005</v>
      </c>
      <c r="AH98" s="181">
        <v>8.2999999999999741</v>
      </c>
      <c r="AI98" s="181">
        <v>0.99398951820000037</v>
      </c>
      <c r="AJ98" s="181">
        <v>0.93420067499999992</v>
      </c>
      <c r="AK98" s="160"/>
      <c r="AL98" s="160">
        <v>4</v>
      </c>
      <c r="AM98" s="184"/>
      <c r="AN98" s="163"/>
      <c r="AO98" s="163"/>
    </row>
    <row r="99" spans="1:41" ht="18" customHeight="1">
      <c r="A99" s="173"/>
      <c r="B99" s="122"/>
      <c r="C99" s="122"/>
      <c r="D99" s="122"/>
      <c r="E99" s="122"/>
      <c r="F99" s="154">
        <v>5</v>
      </c>
      <c r="G99" s="181">
        <v>5.7377000000000002</v>
      </c>
      <c r="H99" s="166">
        <v>5.6390000000000002</v>
      </c>
      <c r="I99" s="181">
        <v>32.776299999999999</v>
      </c>
      <c r="J99" s="181">
        <v>32.866900000000001</v>
      </c>
      <c r="K99" s="181">
        <v>8.06</v>
      </c>
      <c r="L99" s="181">
        <v>8.06</v>
      </c>
      <c r="M99" s="181">
        <v>9.3053898989898993</v>
      </c>
      <c r="N99" s="181">
        <v>8.8729535353535347</v>
      </c>
      <c r="O99" s="181">
        <v>1.6143839999999998</v>
      </c>
      <c r="P99" s="181">
        <v>1.5504480000000009</v>
      </c>
      <c r="Q99" s="183">
        <v>3.9258100000000009E-3</v>
      </c>
      <c r="R99" s="183">
        <v>2.1699300000000005E-3</v>
      </c>
      <c r="S99" s="183">
        <v>1.9418279999999999E-4</v>
      </c>
      <c r="T99" s="183">
        <v>4.2335719999999998E-4</v>
      </c>
      <c r="U99" s="183">
        <v>2.9722643999999998E-3</v>
      </c>
      <c r="V99" s="183">
        <v>3.6127587999999992E-3</v>
      </c>
      <c r="W99" s="183">
        <f t="shared" si="0"/>
        <v>7.0922572000000003E-3</v>
      </c>
      <c r="X99" s="183">
        <f t="shared" si="0"/>
        <v>6.2060459999999998E-3</v>
      </c>
      <c r="Y99" s="183">
        <v>0.39226802726395132</v>
      </c>
      <c r="Z99" s="183">
        <v>0.38763547629030998</v>
      </c>
      <c r="AA99" s="183">
        <v>1.28777596E-2</v>
      </c>
      <c r="AB99" s="183">
        <v>1.00989754E-2</v>
      </c>
      <c r="AC99" s="183">
        <v>2.1832999999999998E-2</v>
      </c>
      <c r="AD99" s="183">
        <v>2.4619250000000002E-2</v>
      </c>
      <c r="AE99" s="183">
        <v>7.6866577199999994E-2</v>
      </c>
      <c r="AF99" s="183">
        <v>8.1887646400000014E-2</v>
      </c>
      <c r="AG99" s="181">
        <v>7.0500000000000007</v>
      </c>
      <c r="AH99" s="181">
        <v>7.1499999999999755</v>
      </c>
      <c r="AI99" s="181">
        <v>0.91177985879999968</v>
      </c>
      <c r="AJ99" s="181">
        <v>1.0761991775999997</v>
      </c>
      <c r="AK99" s="160">
        <v>0</v>
      </c>
      <c r="AL99" s="160">
        <v>6</v>
      </c>
      <c r="AM99" s="184">
        <v>0</v>
      </c>
      <c r="AN99" s="163"/>
      <c r="AO99" s="163"/>
    </row>
    <row r="100" spans="1:41" ht="18" customHeight="1">
      <c r="A100" s="173"/>
      <c r="B100" s="122"/>
      <c r="C100" s="122"/>
      <c r="D100" s="122"/>
      <c r="E100" s="122"/>
      <c r="F100" s="154">
        <v>6</v>
      </c>
      <c r="G100" s="181">
        <v>5.6055000000000001</v>
      </c>
      <c r="H100" s="166">
        <v>5.6829999999999998</v>
      </c>
      <c r="I100" s="181">
        <v>32.743499999999997</v>
      </c>
      <c r="J100" s="181">
        <v>32.844099999999997</v>
      </c>
      <c r="K100" s="181">
        <v>8.09</v>
      </c>
      <c r="L100" s="181">
        <v>8.08</v>
      </c>
      <c r="M100" s="181">
        <v>10.058149494949497</v>
      </c>
      <c r="N100" s="181">
        <v>10.39448888888889</v>
      </c>
      <c r="O100" s="181">
        <v>2.045952000000002</v>
      </c>
      <c r="P100" s="181">
        <v>1.7262720000000003</v>
      </c>
      <c r="Q100" s="183">
        <v>1.2705210000000002E-2</v>
      </c>
      <c r="R100" s="183">
        <v>7.3497760000000006E-3</v>
      </c>
      <c r="S100" s="183">
        <v>2.5147639999999991E-4</v>
      </c>
      <c r="T100" s="183">
        <v>4.2335719999999998E-4</v>
      </c>
      <c r="U100" s="183">
        <v>7.7706216000000003E-3</v>
      </c>
      <c r="V100" s="183">
        <v>4.8085534000000011E-3</v>
      </c>
      <c r="W100" s="183">
        <f t="shared" si="0"/>
        <v>2.0727308000000003E-2</v>
      </c>
      <c r="X100" s="183">
        <f t="shared" si="0"/>
        <v>1.2581686600000003E-2</v>
      </c>
      <c r="Y100" s="183">
        <v>0.79061772936920427</v>
      </c>
      <c r="Z100" s="183">
        <v>0.8007538541047069</v>
      </c>
      <c r="AA100" s="183">
        <v>5.1589146000000008E-3</v>
      </c>
      <c r="AB100" s="183">
        <v>1.2723382700000001E-2</v>
      </c>
      <c r="AC100" s="183">
        <v>3.2792250000000002E-2</v>
      </c>
      <c r="AD100" s="183">
        <v>3.0005999999999998E-2</v>
      </c>
      <c r="AE100" s="183">
        <v>1.7670814E-2</v>
      </c>
      <c r="AF100" s="183">
        <v>1.92564148E-2</v>
      </c>
      <c r="AG100" s="181">
        <v>5.0500000000000265</v>
      </c>
      <c r="AH100" s="181">
        <v>7.5000000000000071</v>
      </c>
      <c r="AI100" s="181">
        <v>5.2315237799999998</v>
      </c>
      <c r="AJ100" s="181">
        <v>4.8578435099999995</v>
      </c>
      <c r="AK100" s="160">
        <v>0</v>
      </c>
      <c r="AL100" s="160">
        <v>2.5</v>
      </c>
      <c r="AM100" s="184">
        <v>18</v>
      </c>
      <c r="AN100" s="163"/>
      <c r="AO100" s="163"/>
    </row>
    <row r="101" spans="1:41" ht="18" customHeight="1">
      <c r="A101" s="173"/>
      <c r="B101" s="122"/>
      <c r="C101" s="122"/>
      <c r="D101" s="122"/>
      <c r="E101" s="122"/>
      <c r="F101" s="154">
        <v>7</v>
      </c>
      <c r="G101" s="181">
        <v>5.4176000000000002</v>
      </c>
      <c r="H101" s="166">
        <v>5.3482000000000003</v>
      </c>
      <c r="I101" s="181">
        <v>32.928600000000003</v>
      </c>
      <c r="J101" s="181">
        <v>32.881399999999999</v>
      </c>
      <c r="K101" s="181">
        <v>8.06</v>
      </c>
      <c r="L101" s="181">
        <v>8.0500000000000007</v>
      </c>
      <c r="M101" s="181">
        <v>10.250343434343433</v>
      </c>
      <c r="N101" s="181">
        <v>10.186278787878788</v>
      </c>
      <c r="O101" s="181">
        <v>1.5504480000000009</v>
      </c>
      <c r="P101" s="181">
        <v>1.6623360000000014</v>
      </c>
      <c r="Q101" s="183">
        <v>8.4910980000000007E-3</v>
      </c>
      <c r="R101" s="183">
        <v>8.2277160000000012E-3</v>
      </c>
      <c r="S101" s="183">
        <v>2.8296883999999996E-3</v>
      </c>
      <c r="T101" s="183">
        <v>4.8065079999999995E-4</v>
      </c>
      <c r="U101" s="183">
        <v>3.706725400000002E-3</v>
      </c>
      <c r="V101" s="183">
        <v>3.6279375999999984E-3</v>
      </c>
      <c r="W101" s="183">
        <f t="shared" si="0"/>
        <v>1.5027511800000004E-2</v>
      </c>
      <c r="X101" s="183">
        <f t="shared" si="0"/>
        <v>1.2336304399999999E-2</v>
      </c>
      <c r="Y101" s="183">
        <v>0.43179891373241153</v>
      </c>
      <c r="Z101" s="183">
        <v>0.36490049047809425</v>
      </c>
      <c r="AA101" s="183">
        <v>9.4814677999999989E-3</v>
      </c>
      <c r="AB101" s="183">
        <v>2.2294750499999998E-2</v>
      </c>
      <c r="AC101" s="183">
        <v>2.6848250000000001E-2</v>
      </c>
      <c r="AD101" s="183">
        <v>3.1245249999999999E-2</v>
      </c>
      <c r="AE101" s="183">
        <v>8.2944713599999997E-2</v>
      </c>
      <c r="AF101" s="183">
        <v>7.6338043600000002E-2</v>
      </c>
      <c r="AG101" s="181">
        <v>4.2500000000000036</v>
      </c>
      <c r="AH101" s="181">
        <v>6.4500000000000117</v>
      </c>
      <c r="AI101" s="181">
        <v>2.2346080146</v>
      </c>
      <c r="AJ101" s="181">
        <v>2.2495552254</v>
      </c>
      <c r="AK101" s="160"/>
      <c r="AL101" s="160">
        <v>4</v>
      </c>
      <c r="AM101" s="184"/>
      <c r="AN101" s="163"/>
      <c r="AO101" s="163"/>
    </row>
    <row r="102" spans="1:41" ht="18" customHeight="1">
      <c r="A102" s="173"/>
      <c r="B102" s="122"/>
      <c r="C102" s="122"/>
      <c r="D102" s="122"/>
      <c r="E102" s="122"/>
      <c r="F102" s="154">
        <v>8</v>
      </c>
      <c r="G102" s="181">
        <v>5.5065999999999997</v>
      </c>
      <c r="H102" s="166">
        <v>5.4493999999999998</v>
      </c>
      <c r="I102" s="181">
        <v>32.903799999999997</v>
      </c>
      <c r="J102" s="181">
        <v>32.960299999999997</v>
      </c>
      <c r="K102" s="181">
        <v>8.07</v>
      </c>
      <c r="L102" s="181">
        <v>8.07</v>
      </c>
      <c r="M102" s="181">
        <v>10.026117171717173</v>
      </c>
      <c r="N102" s="181">
        <v>9.8179070707070704</v>
      </c>
      <c r="O102" s="181">
        <v>1.7102880000000005</v>
      </c>
      <c r="P102" s="181">
        <v>1.5664320000000007</v>
      </c>
      <c r="Q102" s="183">
        <v>5.3305139999999989E-3</v>
      </c>
      <c r="R102" s="183">
        <v>4.1013980000000009E-3</v>
      </c>
      <c r="S102" s="183">
        <v>5.9523799999999989E-4</v>
      </c>
      <c r="T102" s="183">
        <v>2.5147639999999991E-4</v>
      </c>
      <c r="U102" s="183">
        <v>3.3684055999999999E-3</v>
      </c>
      <c r="V102" s="183">
        <v>2.5163725999999996E-3</v>
      </c>
      <c r="W102" s="183">
        <f t="shared" si="0"/>
        <v>9.2941575999999984E-3</v>
      </c>
      <c r="X102" s="183">
        <f t="shared" si="0"/>
        <v>6.8692470000000002E-3</v>
      </c>
      <c r="Y102" s="183">
        <v>0.4966701120396283</v>
      </c>
      <c r="Z102" s="183">
        <v>0.17940940781839632</v>
      </c>
      <c r="AA102" s="183">
        <v>6.5483066999999992E-3</v>
      </c>
      <c r="AB102" s="183">
        <v>7.9376987999999985E-3</v>
      </c>
      <c r="AC102" s="183">
        <v>3.0005999999999998E-2</v>
      </c>
      <c r="AD102" s="183">
        <v>2.2947500000000003E-2</v>
      </c>
      <c r="AE102" s="183">
        <v>6.5767371599999985E-2</v>
      </c>
      <c r="AF102" s="183">
        <v>5.8632168000000005E-2</v>
      </c>
      <c r="AG102" s="181">
        <v>8.2500000000000071</v>
      </c>
      <c r="AH102" s="181">
        <v>10.399999999999993</v>
      </c>
      <c r="AI102" s="181">
        <v>3.5200681433999992</v>
      </c>
      <c r="AJ102" s="181">
        <v>3.6844874621999995</v>
      </c>
      <c r="AK102" s="160">
        <v>0</v>
      </c>
      <c r="AL102" s="160">
        <v>3.5</v>
      </c>
      <c r="AM102" s="184">
        <v>0</v>
      </c>
      <c r="AN102" s="163"/>
      <c r="AO102" s="163"/>
    </row>
    <row r="103" spans="1:41" ht="18" customHeight="1">
      <c r="A103" s="164"/>
      <c r="B103" s="165"/>
      <c r="C103" s="165"/>
      <c r="D103" s="165"/>
      <c r="E103" s="165"/>
      <c r="F103" s="154">
        <v>9</v>
      </c>
      <c r="G103" s="181">
        <v>5.5270999999999999</v>
      </c>
      <c r="H103" s="166">
        <v>5.4648000000000003</v>
      </c>
      <c r="I103" s="181">
        <v>32.945700000000002</v>
      </c>
      <c r="J103" s="181">
        <v>32.962600000000002</v>
      </c>
      <c r="K103" s="181">
        <v>8.0500000000000007</v>
      </c>
      <c r="L103" s="181">
        <v>8.0500000000000007</v>
      </c>
      <c r="M103" s="181">
        <v>8.8889696969696974</v>
      </c>
      <c r="N103" s="181">
        <v>10.170262626262627</v>
      </c>
      <c r="O103" s="181">
        <v>1.5824160000000003</v>
      </c>
      <c r="P103" s="181">
        <v>1.5184800000000018</v>
      </c>
      <c r="Q103" s="183">
        <v>6.2084540000000013E-3</v>
      </c>
      <c r="R103" s="183">
        <v>9.5446260000000005E-3</v>
      </c>
      <c r="S103" s="183">
        <v>1.9418279999999999E-4</v>
      </c>
      <c r="T103" s="183">
        <v>7.9576559999999992E-4</v>
      </c>
      <c r="U103" s="183">
        <v>8.9150012000000015E-3</v>
      </c>
      <c r="V103" s="183">
        <v>4.0737830000000018E-3</v>
      </c>
      <c r="W103" s="183">
        <f t="shared" si="0"/>
        <v>1.5317638000000001E-2</v>
      </c>
      <c r="X103" s="183">
        <f t="shared" si="0"/>
        <v>1.4414174600000003E-2</v>
      </c>
      <c r="Y103" s="183">
        <v>0.18346385771259738</v>
      </c>
      <c r="Z103" s="183">
        <v>0.10642930972277749</v>
      </c>
      <c r="AA103" s="183">
        <v>1.00989754E-2</v>
      </c>
      <c r="AB103" s="183">
        <v>8.4008294999999983E-3</v>
      </c>
      <c r="AC103" s="183">
        <v>2.3318999999999999E-2</v>
      </c>
      <c r="AD103" s="183">
        <v>2.5548000000000001E-2</v>
      </c>
      <c r="AE103" s="183">
        <v>0.10831432640000001</v>
      </c>
      <c r="AF103" s="183">
        <v>9.2458318399999989E-2</v>
      </c>
      <c r="AG103" s="181">
        <v>9.4499999999999869</v>
      </c>
      <c r="AH103" s="181">
        <v>8.3000000000000025</v>
      </c>
      <c r="AI103" s="181">
        <v>1.3975642098000001</v>
      </c>
      <c r="AJ103" s="181">
        <v>1.6965084258000003</v>
      </c>
      <c r="AK103" s="160"/>
      <c r="AL103" s="160">
        <v>5</v>
      </c>
      <c r="AM103" s="184"/>
      <c r="AN103" s="163"/>
      <c r="AO103" s="163"/>
    </row>
    <row r="104" spans="1:41" ht="18" customHeight="1">
      <c r="A104" s="68">
        <f>A$3</f>
        <v>2010</v>
      </c>
      <c r="B104" s="69">
        <f>B$3</f>
        <v>2</v>
      </c>
      <c r="C104" s="73" t="s">
        <v>51</v>
      </c>
      <c r="D104" s="72" t="s">
        <v>156</v>
      </c>
      <c r="E104" s="73" t="s">
        <v>59</v>
      </c>
      <c r="F104" s="154">
        <v>1</v>
      </c>
      <c r="G104" s="181">
        <v>11.6645</v>
      </c>
      <c r="H104" s="166">
        <v>11.6035</v>
      </c>
      <c r="I104" s="181">
        <v>34.127000000000002</v>
      </c>
      <c r="J104" s="181">
        <v>34.087800000000001</v>
      </c>
      <c r="K104" s="181">
        <v>8.0299999999999994</v>
      </c>
      <c r="L104" s="181">
        <v>8.0500000000000007</v>
      </c>
      <c r="M104" s="181">
        <v>8.8729535353535347</v>
      </c>
      <c r="N104" s="181">
        <v>8.7768565656565674</v>
      </c>
      <c r="O104" s="181">
        <v>1.0549440000000003</v>
      </c>
      <c r="P104" s="181">
        <v>0.95903999999999945</v>
      </c>
      <c r="Q104" s="183">
        <v>6.1206600000000009E-3</v>
      </c>
      <c r="R104" s="183">
        <v>7.4375699999999993E-3</v>
      </c>
      <c r="S104" s="183">
        <v>6.2959511999999994E-3</v>
      </c>
      <c r="T104" s="183">
        <v>5.6370748000000009E-3</v>
      </c>
      <c r="U104" s="183">
        <v>8.804077519999999E-2</v>
      </c>
      <c r="V104" s="183">
        <v>9.2794342199999991E-2</v>
      </c>
      <c r="W104" s="183">
        <f t="shared" si="0"/>
        <v>0.10045738639999999</v>
      </c>
      <c r="X104" s="183">
        <f t="shared" si="0"/>
        <v>0.105868987</v>
      </c>
      <c r="Y104" s="183">
        <v>0.48719143742371612</v>
      </c>
      <c r="Z104" s="183">
        <v>0.30462073313035665</v>
      </c>
      <c r="AA104" s="183">
        <v>1.9859218599999999E-2</v>
      </c>
      <c r="AB104" s="183">
        <v>2.27578812E-2</v>
      </c>
      <c r="AC104" s="183">
        <v>2.4062E-2</v>
      </c>
      <c r="AD104" s="183">
        <v>2.8148499999999996E-2</v>
      </c>
      <c r="AE104" s="183">
        <v>0.29382961999999996</v>
      </c>
      <c r="AF104" s="183">
        <v>0.27585947760000001</v>
      </c>
      <c r="AG104" s="181">
        <v>10.40000000000002</v>
      </c>
      <c r="AH104" s="181">
        <v>9.9999999999999805</v>
      </c>
      <c r="AI104" s="181">
        <v>1.1434616261999999</v>
      </c>
      <c r="AJ104" s="181">
        <v>1.1733560477999998</v>
      </c>
      <c r="AK104" s="160">
        <v>0</v>
      </c>
      <c r="AL104" s="160">
        <v>3</v>
      </c>
      <c r="AM104" s="184">
        <v>2</v>
      </c>
      <c r="AN104" s="163"/>
      <c r="AO104" s="163"/>
    </row>
    <row r="105" spans="1:41" ht="18" customHeight="1">
      <c r="A105" s="173"/>
      <c r="B105" s="122"/>
      <c r="C105" s="122"/>
      <c r="D105" s="122"/>
      <c r="E105" s="122"/>
      <c r="F105" s="154">
        <v>2</v>
      </c>
      <c r="G105" s="181">
        <v>12.469200000000001</v>
      </c>
      <c r="H105" s="166">
        <v>12.392099999999999</v>
      </c>
      <c r="I105" s="181">
        <v>34.207299999999996</v>
      </c>
      <c r="J105" s="181">
        <v>34.174999999999997</v>
      </c>
      <c r="K105" s="181">
        <v>8.0399999999999991</v>
      </c>
      <c r="L105" s="181">
        <v>8.0500000000000007</v>
      </c>
      <c r="M105" s="181">
        <v>8.6967757575757592</v>
      </c>
      <c r="N105" s="181">
        <v>8.8409212121212128</v>
      </c>
      <c r="O105" s="181">
        <v>1.3586399999999994</v>
      </c>
      <c r="P105" s="181">
        <v>0.89510400000000079</v>
      </c>
      <c r="Q105" s="183">
        <v>2.3455180000000013E-3</v>
      </c>
      <c r="R105" s="183">
        <v>7.8765399999999996E-3</v>
      </c>
      <c r="S105" s="183">
        <v>5.7516619999999994E-3</v>
      </c>
      <c r="T105" s="183">
        <v>5.8089556000000004E-3</v>
      </c>
      <c r="U105" s="183">
        <v>9.7607878199999998E-2</v>
      </c>
      <c r="V105" s="183">
        <v>9.6680915800000017E-2</v>
      </c>
      <c r="W105" s="183">
        <f t="shared" si="0"/>
        <v>0.10570505819999999</v>
      </c>
      <c r="X105" s="183">
        <f t="shared" si="0"/>
        <v>0.11036641140000002</v>
      </c>
      <c r="Y105" s="183">
        <v>0.31672486822162915</v>
      </c>
      <c r="Z105" s="183">
        <v>0.24510873559826712</v>
      </c>
      <c r="AA105" s="183">
        <v>1.1025236799999999E-2</v>
      </c>
      <c r="AB105" s="183">
        <v>1.3495267200000001E-2</v>
      </c>
      <c r="AC105" s="183">
        <v>2.4247749999999998E-2</v>
      </c>
      <c r="AD105" s="183">
        <v>2.3876249999999998E-2</v>
      </c>
      <c r="AE105" s="183">
        <v>0.32210616760000005</v>
      </c>
      <c r="AF105" s="183">
        <v>0.30492882560000001</v>
      </c>
      <c r="AG105" s="181">
        <v>5.9000000000000163</v>
      </c>
      <c r="AH105" s="181">
        <v>6.4500000000000117</v>
      </c>
      <c r="AI105" s="181">
        <v>0.61283564280000025</v>
      </c>
      <c r="AJ105" s="181">
        <v>0.48578435099999995</v>
      </c>
      <c r="AK105" s="160"/>
      <c r="AL105" s="160">
        <v>3</v>
      </c>
      <c r="AM105" s="184"/>
      <c r="AN105" s="163"/>
      <c r="AO105" s="163"/>
    </row>
    <row r="106" spans="1:41" ht="18" customHeight="1">
      <c r="A106" s="173"/>
      <c r="B106" s="122"/>
      <c r="C106" s="122"/>
      <c r="D106" s="122"/>
      <c r="E106" s="122"/>
      <c r="F106" s="154">
        <v>3</v>
      </c>
      <c r="G106" s="181">
        <v>12.8222</v>
      </c>
      <c r="H106" s="166">
        <v>12.7887</v>
      </c>
      <c r="I106" s="181">
        <v>34.2363</v>
      </c>
      <c r="J106" s="181">
        <v>34.232599999999998</v>
      </c>
      <c r="K106" s="181">
        <v>8.0399999999999991</v>
      </c>
      <c r="L106" s="181">
        <v>8.0500000000000007</v>
      </c>
      <c r="M106" s="181">
        <v>8.6967757575757592</v>
      </c>
      <c r="N106" s="181">
        <v>7.91</v>
      </c>
      <c r="O106" s="181">
        <v>0.89510400000000079</v>
      </c>
      <c r="P106" s="181">
        <v>1.0069920000000014</v>
      </c>
      <c r="Q106" s="183">
        <v>9.0178620000000032E-3</v>
      </c>
      <c r="R106" s="183">
        <v>4.8037499999999999E-3</v>
      </c>
      <c r="S106" s="183">
        <v>6.6110659999999996E-3</v>
      </c>
      <c r="T106" s="183">
        <v>6.6683595999999989E-3</v>
      </c>
      <c r="U106" s="183">
        <v>9.8052977400000019E-2</v>
      </c>
      <c r="V106" s="183">
        <v>9.6038929000000009E-2</v>
      </c>
      <c r="W106" s="183">
        <f t="shared" si="0"/>
        <v>0.11368190540000002</v>
      </c>
      <c r="X106" s="183">
        <f t="shared" si="0"/>
        <v>0.10751103860000001</v>
      </c>
      <c r="Y106" s="183">
        <v>0.29150792011481153</v>
      </c>
      <c r="Z106" s="183">
        <v>0.25015212521963065</v>
      </c>
      <c r="AA106" s="183">
        <v>1.4267151700000001E-2</v>
      </c>
      <c r="AB106" s="183">
        <v>1.21058751E-2</v>
      </c>
      <c r="AC106" s="183">
        <v>2.8705749999999999E-2</v>
      </c>
      <c r="AD106" s="183">
        <v>2.5176499999999997E-2</v>
      </c>
      <c r="AE106" s="183">
        <v>0.31787789879999995</v>
      </c>
      <c r="AF106" s="183">
        <v>0.29594375439999998</v>
      </c>
      <c r="AG106" s="181">
        <v>10.200000000000015</v>
      </c>
      <c r="AH106" s="181">
        <v>16.000000000000014</v>
      </c>
      <c r="AI106" s="181">
        <v>0.41104829700000023</v>
      </c>
      <c r="AJ106" s="181">
        <v>0.44094271859999989</v>
      </c>
      <c r="AK106" s="160"/>
      <c r="AL106" s="160">
        <v>2</v>
      </c>
      <c r="AM106" s="184"/>
      <c r="AN106" s="163"/>
      <c r="AO106" s="163"/>
    </row>
    <row r="107" spans="1:41" ht="18" customHeight="1">
      <c r="A107" s="164"/>
      <c r="B107" s="165"/>
      <c r="C107" s="165"/>
      <c r="D107" s="165"/>
      <c r="E107" s="165"/>
      <c r="F107" s="154">
        <v>4</v>
      </c>
      <c r="G107" s="181">
        <v>12.041700000000001</v>
      </c>
      <c r="H107" s="166">
        <v>11.8505</v>
      </c>
      <c r="I107" s="181">
        <v>34.192799999999998</v>
      </c>
      <c r="J107" s="181">
        <v>34.185400000000001</v>
      </c>
      <c r="K107" s="181">
        <v>8.1199999999999992</v>
      </c>
      <c r="L107" s="181">
        <v>8.14</v>
      </c>
      <c r="M107" s="181">
        <v>8.856937373737372</v>
      </c>
      <c r="N107" s="181">
        <v>8.7127919191919201</v>
      </c>
      <c r="O107" s="181">
        <v>0.99100800000000167</v>
      </c>
      <c r="P107" s="181">
        <v>1.5344640000000016</v>
      </c>
      <c r="Q107" s="183">
        <v>4.8037499999999999E-3</v>
      </c>
      <c r="R107" s="183">
        <v>1.0685948000000002E-2</v>
      </c>
      <c r="S107" s="183">
        <v>5.7516619999999994E-3</v>
      </c>
      <c r="T107" s="183">
        <v>6.1527171999999995E-3</v>
      </c>
      <c r="U107" s="183">
        <v>9.199126719999999E-2</v>
      </c>
      <c r="V107" s="183">
        <v>8.9234859E-2</v>
      </c>
      <c r="W107" s="183">
        <f t="shared" si="0"/>
        <v>0.10254667919999999</v>
      </c>
      <c r="X107" s="183">
        <f t="shared" si="0"/>
        <v>0.10607352420000001</v>
      </c>
      <c r="Y107" s="183">
        <v>0.26931700578081202</v>
      </c>
      <c r="Z107" s="183">
        <v>0.26729964993226663</v>
      </c>
      <c r="AA107" s="183">
        <v>1.5810920700000002E-2</v>
      </c>
      <c r="AB107" s="183">
        <v>1.534779E-2</v>
      </c>
      <c r="AC107" s="183">
        <v>2.5919499999999998E-2</v>
      </c>
      <c r="AD107" s="183">
        <v>2.6662500000000002E-2</v>
      </c>
      <c r="AE107" s="183">
        <v>0.2856373492</v>
      </c>
      <c r="AF107" s="183">
        <v>0.2967365548</v>
      </c>
      <c r="AG107" s="181">
        <v>9.6499999999999915</v>
      </c>
      <c r="AH107" s="181">
        <v>10.049999999999976</v>
      </c>
      <c r="AI107" s="181">
        <v>1.1808296531999998</v>
      </c>
      <c r="AJ107" s="181">
        <v>0.69504530219999983</v>
      </c>
      <c r="AK107" s="160"/>
      <c r="AL107" s="160">
        <v>3</v>
      </c>
      <c r="AM107" s="184"/>
      <c r="AN107" s="163"/>
      <c r="AO107" s="163"/>
    </row>
    <row r="108" spans="1:41" ht="18" customHeight="1">
      <c r="A108" s="68">
        <f>A$3</f>
        <v>2010</v>
      </c>
      <c r="B108" s="69">
        <f>B$3</f>
        <v>2</v>
      </c>
      <c r="C108" s="73" t="s">
        <v>51</v>
      </c>
      <c r="D108" s="72" t="s">
        <v>157</v>
      </c>
      <c r="E108" s="73" t="s">
        <v>60</v>
      </c>
      <c r="F108" s="154">
        <v>1</v>
      </c>
      <c r="G108" s="188">
        <v>7.54</v>
      </c>
      <c r="H108" s="188">
        <v>7</v>
      </c>
      <c r="I108" s="188">
        <v>33.58</v>
      </c>
      <c r="J108" s="188">
        <v>33.99</v>
      </c>
      <c r="K108" s="188">
        <v>8.2100000000000009</v>
      </c>
      <c r="L108" s="188">
        <v>8.2100000000000009</v>
      </c>
      <c r="M108" s="188">
        <v>9.9</v>
      </c>
      <c r="N108" s="188">
        <v>10.44</v>
      </c>
      <c r="O108" s="19">
        <v>0.4</v>
      </c>
      <c r="P108" s="19">
        <v>0.38</v>
      </c>
      <c r="Q108" s="20">
        <v>8.0000000000000002E-3</v>
      </c>
      <c r="R108" s="20">
        <v>0</v>
      </c>
      <c r="S108" s="20">
        <v>1E-3</v>
      </c>
      <c r="T108" s="20">
        <v>1E-3</v>
      </c>
      <c r="U108" s="20">
        <v>1.2E-2</v>
      </c>
      <c r="V108" s="20">
        <v>8.9999999999999993E-3</v>
      </c>
      <c r="W108" s="20">
        <v>2.1000000000000001E-2</v>
      </c>
      <c r="X108" s="20">
        <v>0.01</v>
      </c>
      <c r="Y108" s="20">
        <v>0.13700000000000001</v>
      </c>
      <c r="Z108" s="20">
        <v>0.105</v>
      </c>
      <c r="AA108" s="20">
        <v>3.0000000000000001E-3</v>
      </c>
      <c r="AB108" s="20">
        <v>3.0000000000000001E-3</v>
      </c>
      <c r="AC108" s="20">
        <v>2.3E-2</v>
      </c>
      <c r="AD108" s="20">
        <v>1.7000000000000001E-2</v>
      </c>
      <c r="AE108" s="20">
        <v>0.26700000000000002</v>
      </c>
      <c r="AF108" s="20">
        <v>0.25700000000000001</v>
      </c>
      <c r="AG108" s="171">
        <v>7.8</v>
      </c>
      <c r="AH108" s="171">
        <v>5.2</v>
      </c>
      <c r="AI108" s="188">
        <v>5.1125999999999996</v>
      </c>
      <c r="AJ108" s="188">
        <v>6.4138000000000002</v>
      </c>
      <c r="AK108" s="189">
        <v>0</v>
      </c>
      <c r="AL108" s="171">
        <v>7</v>
      </c>
      <c r="AM108" s="190"/>
      <c r="AN108" s="163"/>
      <c r="AO108" s="163"/>
    </row>
    <row r="109" spans="1:41" ht="18" customHeight="1">
      <c r="A109" s="173"/>
      <c r="B109" s="122"/>
      <c r="C109" s="122"/>
      <c r="D109" s="122"/>
      <c r="E109" s="122"/>
      <c r="F109" s="154">
        <v>2</v>
      </c>
      <c r="G109" s="188">
        <v>9.14</v>
      </c>
      <c r="H109" s="188">
        <v>9.02</v>
      </c>
      <c r="I109" s="188">
        <v>34.1</v>
      </c>
      <c r="J109" s="188">
        <v>34.119999999999997</v>
      </c>
      <c r="K109" s="188">
        <v>8.14</v>
      </c>
      <c r="L109" s="188">
        <v>8.15</v>
      </c>
      <c r="M109" s="188">
        <v>9.4499999999999993</v>
      </c>
      <c r="N109" s="188">
        <v>8.9499999999999993</v>
      </c>
      <c r="O109" s="19">
        <v>0.3</v>
      </c>
      <c r="P109" s="19">
        <v>0.3</v>
      </c>
      <c r="Q109" s="20">
        <v>1.0999999999999999E-2</v>
      </c>
      <c r="R109" s="20">
        <v>2E-3</v>
      </c>
      <c r="S109" s="20">
        <v>6.0000000000000001E-3</v>
      </c>
      <c r="T109" s="20">
        <v>5.0000000000000001E-3</v>
      </c>
      <c r="U109" s="20">
        <v>4.9000000000000002E-2</v>
      </c>
      <c r="V109" s="20">
        <v>4.1000000000000002E-2</v>
      </c>
      <c r="W109" s="20">
        <v>6.6000000000000003E-2</v>
      </c>
      <c r="X109" s="20">
        <v>4.8000000000000001E-2</v>
      </c>
      <c r="Y109" s="20">
        <v>0.13800000000000001</v>
      </c>
      <c r="Z109" s="20">
        <v>0.14799999999999999</v>
      </c>
      <c r="AA109" s="20">
        <v>1.0999999999999999E-2</v>
      </c>
      <c r="AB109" s="20">
        <v>1.0999999999999999E-2</v>
      </c>
      <c r="AC109" s="20">
        <v>2.1999999999999999E-2</v>
      </c>
      <c r="AD109" s="20">
        <v>2.3E-2</v>
      </c>
      <c r="AE109" s="20">
        <v>0.317</v>
      </c>
      <c r="AF109" s="20">
        <v>0.316</v>
      </c>
      <c r="AG109" s="171">
        <v>6</v>
      </c>
      <c r="AH109" s="171">
        <v>9.8000000000000007</v>
      </c>
      <c r="AI109" s="188">
        <v>4.2153999999999998</v>
      </c>
      <c r="AJ109" s="188">
        <v>4.2595000000000001</v>
      </c>
      <c r="AK109" s="189" t="s">
        <v>61</v>
      </c>
      <c r="AL109" s="171">
        <v>5</v>
      </c>
      <c r="AM109" s="190">
        <v>30</v>
      </c>
      <c r="AN109" s="163"/>
      <c r="AO109" s="163"/>
    </row>
    <row r="110" spans="1:41" ht="18" customHeight="1">
      <c r="A110" s="173"/>
      <c r="B110" s="122"/>
      <c r="C110" s="122"/>
      <c r="D110" s="122"/>
      <c r="E110" s="122"/>
      <c r="F110" s="154">
        <v>3</v>
      </c>
      <c r="G110" s="188">
        <v>10.8</v>
      </c>
      <c r="H110" s="188">
        <v>10.51</v>
      </c>
      <c r="I110" s="188">
        <v>34.130000000000003</v>
      </c>
      <c r="J110" s="188">
        <v>34.159999999999997</v>
      </c>
      <c r="K110" s="188">
        <v>8.1199999999999992</v>
      </c>
      <c r="L110" s="188">
        <v>8.1300000000000008</v>
      </c>
      <c r="M110" s="188">
        <v>8.6199999999999992</v>
      </c>
      <c r="N110" s="188">
        <v>8.6199999999999992</v>
      </c>
      <c r="O110" s="19">
        <v>0.25</v>
      </c>
      <c r="P110" s="19">
        <v>0.32</v>
      </c>
      <c r="Q110" s="20">
        <v>0</v>
      </c>
      <c r="R110" s="20">
        <v>0</v>
      </c>
      <c r="S110" s="20">
        <v>0.01</v>
      </c>
      <c r="T110" s="20">
        <v>7.0000000000000001E-3</v>
      </c>
      <c r="U110" s="20">
        <v>5.1999999999999998E-2</v>
      </c>
      <c r="V110" s="20">
        <v>7.0000000000000007E-2</v>
      </c>
      <c r="W110" s="20">
        <v>6.2E-2</v>
      </c>
      <c r="X110" s="20">
        <v>7.7000000000000013E-2</v>
      </c>
      <c r="Y110" s="20">
        <v>0.16400000000000001</v>
      </c>
      <c r="Z110" s="20">
        <v>0.159</v>
      </c>
      <c r="AA110" s="20">
        <v>8.9999999999999993E-3</v>
      </c>
      <c r="AB110" s="20">
        <v>1.2E-2</v>
      </c>
      <c r="AC110" s="20">
        <v>2.3E-2</v>
      </c>
      <c r="AD110" s="20">
        <v>2.1999999999999999E-2</v>
      </c>
      <c r="AE110" s="20">
        <v>0.34200000000000003</v>
      </c>
      <c r="AF110" s="20">
        <v>0.36</v>
      </c>
      <c r="AG110" s="171">
        <v>8.8000000000000007</v>
      </c>
      <c r="AH110" s="171">
        <v>8.8000000000000007</v>
      </c>
      <c r="AI110" s="188">
        <v>3.2399</v>
      </c>
      <c r="AJ110" s="188">
        <v>3.8140999999999998</v>
      </c>
      <c r="AK110" s="189" t="s">
        <v>61</v>
      </c>
      <c r="AL110" s="171">
        <v>5</v>
      </c>
      <c r="AM110" s="190"/>
      <c r="AN110" s="163"/>
      <c r="AO110" s="163"/>
    </row>
    <row r="111" spans="1:41" ht="18" customHeight="1">
      <c r="A111" s="164"/>
      <c r="B111" s="165"/>
      <c r="C111" s="165"/>
      <c r="D111" s="165"/>
      <c r="E111" s="165"/>
      <c r="F111" s="154">
        <v>4</v>
      </c>
      <c r="G111" s="188">
        <v>10.09</v>
      </c>
      <c r="H111" s="188">
        <v>10.99</v>
      </c>
      <c r="I111" s="188">
        <v>34.130000000000003</v>
      </c>
      <c r="J111" s="188">
        <v>34.21</v>
      </c>
      <c r="K111" s="188">
        <v>8.1300000000000008</v>
      </c>
      <c r="L111" s="188">
        <v>8.1300000000000008</v>
      </c>
      <c r="M111" s="188">
        <v>9.0299999999999994</v>
      </c>
      <c r="N111" s="188">
        <v>9.08</v>
      </c>
      <c r="O111" s="19">
        <v>0.33</v>
      </c>
      <c r="P111" s="19">
        <v>0.35</v>
      </c>
      <c r="Q111" s="20">
        <v>0</v>
      </c>
      <c r="R111" s="20">
        <v>1E-3</v>
      </c>
      <c r="S111" s="20">
        <v>5.0000000000000001E-3</v>
      </c>
      <c r="T111" s="20">
        <v>7.0000000000000001E-3</v>
      </c>
      <c r="U111" s="20">
        <v>6.3E-2</v>
      </c>
      <c r="V111" s="20">
        <v>7.3999999999999996E-2</v>
      </c>
      <c r="W111" s="20">
        <v>6.8000000000000005E-2</v>
      </c>
      <c r="X111" s="20">
        <v>8.199999999999999E-2</v>
      </c>
      <c r="Y111" s="20">
        <v>0.16400000000000001</v>
      </c>
      <c r="Z111" s="20">
        <v>0.155</v>
      </c>
      <c r="AA111" s="20">
        <v>8.9999999999999993E-3</v>
      </c>
      <c r="AB111" s="20">
        <v>0.01</v>
      </c>
      <c r="AC111" s="20">
        <v>2.3E-2</v>
      </c>
      <c r="AD111" s="20">
        <v>0.02</v>
      </c>
      <c r="AE111" s="20">
        <v>0.36</v>
      </c>
      <c r="AF111" s="20">
        <v>0.35699999999999998</v>
      </c>
      <c r="AG111" s="171">
        <v>11</v>
      </c>
      <c r="AH111" s="171">
        <v>5.6</v>
      </c>
      <c r="AI111" s="188">
        <v>3.1577999999999999</v>
      </c>
      <c r="AJ111" s="188">
        <v>3.0392000000000001</v>
      </c>
      <c r="AK111" s="189" t="s">
        <v>61</v>
      </c>
      <c r="AL111" s="171">
        <v>4.5</v>
      </c>
      <c r="AM111" s="190"/>
      <c r="AN111" s="163"/>
      <c r="AO111" s="163"/>
    </row>
    <row r="112" spans="1:41" ht="18" customHeight="1">
      <c r="A112" s="68">
        <f>A$3</f>
        <v>2010</v>
      </c>
      <c r="B112" s="69">
        <f>B$3</f>
        <v>2</v>
      </c>
      <c r="C112" s="73" t="s">
        <v>51</v>
      </c>
      <c r="D112" s="72" t="s">
        <v>158</v>
      </c>
      <c r="E112" s="73" t="s">
        <v>62</v>
      </c>
      <c r="F112" s="154">
        <v>1</v>
      </c>
      <c r="G112" s="188">
        <v>7.21</v>
      </c>
      <c r="H112" s="188">
        <v>7.35</v>
      </c>
      <c r="I112" s="188">
        <v>33.700000000000003</v>
      </c>
      <c r="J112" s="188">
        <v>33.770000000000003</v>
      </c>
      <c r="K112" s="188">
        <v>8.2200000000000006</v>
      </c>
      <c r="L112" s="188">
        <v>8.24</v>
      </c>
      <c r="M112" s="188">
        <v>11.19</v>
      </c>
      <c r="N112" s="188">
        <v>11.48</v>
      </c>
      <c r="O112" s="19">
        <v>0.49</v>
      </c>
      <c r="P112" s="19">
        <v>0.52</v>
      </c>
      <c r="Q112" s="20">
        <v>1.2E-2</v>
      </c>
      <c r="R112" s="20">
        <v>3.0000000000000001E-3</v>
      </c>
      <c r="S112" s="20">
        <v>5.0000000000000001E-3</v>
      </c>
      <c r="T112" s="20">
        <v>3.0000000000000001E-3</v>
      </c>
      <c r="U112" s="20">
        <v>3.2000000000000001E-2</v>
      </c>
      <c r="V112" s="20">
        <v>0.03</v>
      </c>
      <c r="W112" s="20">
        <v>4.9000000000000002E-2</v>
      </c>
      <c r="X112" s="20">
        <v>3.5999999999999997E-2</v>
      </c>
      <c r="Y112" s="20">
        <v>0.14699999999999999</v>
      </c>
      <c r="Z112" s="20">
        <v>0.113</v>
      </c>
      <c r="AA112" s="20">
        <v>4.0000000000000001E-3</v>
      </c>
      <c r="AB112" s="20">
        <v>6.0000000000000001E-3</v>
      </c>
      <c r="AC112" s="20">
        <v>1.9E-2</v>
      </c>
      <c r="AD112" s="20">
        <v>1.7999999999999999E-2</v>
      </c>
      <c r="AE112" s="20">
        <v>0.25800000000000001</v>
      </c>
      <c r="AF112" s="20">
        <v>0.253</v>
      </c>
      <c r="AG112" s="171">
        <v>5.3999999999999879</v>
      </c>
      <c r="AH112" s="191">
        <v>5.2</v>
      </c>
      <c r="AI112" s="188">
        <v>9.4057999999999993</v>
      </c>
      <c r="AJ112" s="188">
        <v>10.3696</v>
      </c>
      <c r="AK112" s="189" t="s">
        <v>61</v>
      </c>
      <c r="AL112" s="171">
        <v>3</v>
      </c>
      <c r="AM112" s="190"/>
      <c r="AN112" s="163"/>
      <c r="AO112" s="163"/>
    </row>
    <row r="113" spans="1:41" ht="18" customHeight="1">
      <c r="A113" s="173"/>
      <c r="B113" s="122"/>
      <c r="C113" s="122"/>
      <c r="D113" s="122"/>
      <c r="E113" s="122"/>
      <c r="F113" s="154">
        <v>2</v>
      </c>
      <c r="G113" s="188">
        <v>8.0299999999999994</v>
      </c>
      <c r="H113" s="188">
        <v>8.0299999999999994</v>
      </c>
      <c r="I113" s="188">
        <v>33.86</v>
      </c>
      <c r="J113" s="188">
        <v>33.93</v>
      </c>
      <c r="K113" s="188">
        <v>8.19</v>
      </c>
      <c r="L113" s="188">
        <v>8.18</v>
      </c>
      <c r="M113" s="188">
        <v>10.57</v>
      </c>
      <c r="N113" s="188">
        <v>10.44</v>
      </c>
      <c r="O113" s="19">
        <v>0.33</v>
      </c>
      <c r="P113" s="19">
        <v>0.41</v>
      </c>
      <c r="Q113" s="20">
        <v>1.0999999999999999E-2</v>
      </c>
      <c r="R113" s="20">
        <v>1.2E-2</v>
      </c>
      <c r="S113" s="20">
        <v>8.0000000000000002E-3</v>
      </c>
      <c r="T113" s="20">
        <v>6.0000000000000001E-3</v>
      </c>
      <c r="U113" s="20">
        <v>5.8000000000000003E-2</v>
      </c>
      <c r="V113" s="20">
        <v>0.06</v>
      </c>
      <c r="W113" s="20">
        <v>7.6999999999999999E-2</v>
      </c>
      <c r="X113" s="20">
        <v>7.8E-2</v>
      </c>
      <c r="Y113" s="20">
        <v>0.16500000000000001</v>
      </c>
      <c r="Z113" s="20">
        <v>0.17599999999999999</v>
      </c>
      <c r="AA113" s="20">
        <v>1.0999999999999999E-2</v>
      </c>
      <c r="AB113" s="20">
        <v>1.7000000000000001E-2</v>
      </c>
      <c r="AC113" s="20">
        <v>2.1000000000000001E-2</v>
      </c>
      <c r="AD113" s="20">
        <v>2.4E-2</v>
      </c>
      <c r="AE113" s="20">
        <v>0.41099999999999998</v>
      </c>
      <c r="AF113" s="20">
        <v>0.36399999999999999</v>
      </c>
      <c r="AG113" s="171">
        <v>6</v>
      </c>
      <c r="AH113" s="171">
        <v>5</v>
      </c>
      <c r="AI113" s="188">
        <v>9.8135999999999992</v>
      </c>
      <c r="AJ113" s="188">
        <v>8.9275000000000002</v>
      </c>
      <c r="AK113" s="189">
        <v>0</v>
      </c>
      <c r="AL113" s="171">
        <v>3</v>
      </c>
      <c r="AM113" s="190">
        <v>80</v>
      </c>
      <c r="AN113" s="163"/>
      <c r="AO113" s="163"/>
    </row>
    <row r="114" spans="1:41" ht="18" customHeight="1">
      <c r="A114" s="173"/>
      <c r="B114" s="122"/>
      <c r="C114" s="122"/>
      <c r="D114" s="122"/>
      <c r="E114" s="122"/>
      <c r="F114" s="154">
        <v>3</v>
      </c>
      <c r="G114" s="188">
        <v>7.63</v>
      </c>
      <c r="H114" s="188">
        <v>7.65</v>
      </c>
      <c r="I114" s="188">
        <v>33.54</v>
      </c>
      <c r="J114" s="188">
        <v>33.94</v>
      </c>
      <c r="K114" s="188">
        <v>8.19</v>
      </c>
      <c r="L114" s="188">
        <v>8.19</v>
      </c>
      <c r="M114" s="188">
        <v>10.28</v>
      </c>
      <c r="N114" s="188">
        <v>10.53</v>
      </c>
      <c r="O114" s="19">
        <v>0.27</v>
      </c>
      <c r="P114" s="19">
        <v>0.41</v>
      </c>
      <c r="Q114" s="20">
        <v>8.0000000000000002E-3</v>
      </c>
      <c r="R114" s="20">
        <v>0</v>
      </c>
      <c r="S114" s="20">
        <v>7.0000000000000001E-3</v>
      </c>
      <c r="T114" s="20">
        <v>5.0000000000000001E-3</v>
      </c>
      <c r="U114" s="20">
        <v>6.3E-2</v>
      </c>
      <c r="V114" s="20">
        <v>5.6000000000000001E-2</v>
      </c>
      <c r="W114" s="20">
        <v>7.8E-2</v>
      </c>
      <c r="X114" s="20">
        <v>6.0999999999999999E-2</v>
      </c>
      <c r="Y114" s="20">
        <v>0.14899999999999999</v>
      </c>
      <c r="Z114" s="20">
        <v>0.224</v>
      </c>
      <c r="AA114" s="20">
        <v>1.0999999999999999E-2</v>
      </c>
      <c r="AB114" s="20">
        <v>1.2E-2</v>
      </c>
      <c r="AC114" s="20">
        <v>2.1999999999999999E-2</v>
      </c>
      <c r="AD114" s="20">
        <v>2.5999999999999999E-2</v>
      </c>
      <c r="AE114" s="20">
        <v>0.36499999999999999</v>
      </c>
      <c r="AF114" s="20">
        <v>0.34100000000000003</v>
      </c>
      <c r="AG114" s="171">
        <v>6.6</v>
      </c>
      <c r="AH114" s="171">
        <v>5</v>
      </c>
      <c r="AI114" s="24">
        <v>8.3484999999999996</v>
      </c>
      <c r="AJ114" s="24">
        <v>8.0261999999999993</v>
      </c>
      <c r="AK114" s="189" t="s">
        <v>61</v>
      </c>
      <c r="AL114" s="171">
        <v>1.5</v>
      </c>
      <c r="AM114" s="190"/>
      <c r="AN114" s="163"/>
      <c r="AO114" s="163"/>
    </row>
    <row r="115" spans="1:41" ht="18" customHeight="1">
      <c r="A115" s="164"/>
      <c r="B115" s="165"/>
      <c r="C115" s="165"/>
      <c r="D115" s="165"/>
      <c r="E115" s="165"/>
      <c r="F115" s="154">
        <v>4</v>
      </c>
      <c r="G115" s="188">
        <v>9.25</v>
      </c>
      <c r="H115" s="188">
        <v>8.16</v>
      </c>
      <c r="I115" s="188">
        <v>34.06</v>
      </c>
      <c r="J115" s="188">
        <v>34.06</v>
      </c>
      <c r="K115" s="188">
        <v>8.1300000000000008</v>
      </c>
      <c r="L115" s="188">
        <v>8.19</v>
      </c>
      <c r="M115" s="188">
        <v>9.66</v>
      </c>
      <c r="N115" s="188">
        <v>10.24</v>
      </c>
      <c r="O115" s="19">
        <v>0.22</v>
      </c>
      <c r="P115" s="19">
        <v>0.08</v>
      </c>
      <c r="Q115" s="20">
        <v>8.0000000000000002E-3</v>
      </c>
      <c r="R115" s="20">
        <v>5.0000000000000001E-3</v>
      </c>
      <c r="S115" s="20">
        <v>7.0000000000000001E-3</v>
      </c>
      <c r="T115" s="20">
        <v>5.0000000000000001E-3</v>
      </c>
      <c r="U115" s="20">
        <v>6.7000000000000004E-2</v>
      </c>
      <c r="V115" s="20">
        <v>6.9000000000000006E-2</v>
      </c>
      <c r="W115" s="20">
        <v>8.2000000000000003E-2</v>
      </c>
      <c r="X115" s="20">
        <v>7.9000000000000001E-2</v>
      </c>
      <c r="Y115" s="20">
        <v>0.16700000000000001</v>
      </c>
      <c r="Z115" s="20">
        <v>0.156</v>
      </c>
      <c r="AA115" s="20">
        <v>1.4999999999999999E-2</v>
      </c>
      <c r="AB115" s="20">
        <v>1.4E-2</v>
      </c>
      <c r="AC115" s="20">
        <v>2.1999999999999999E-2</v>
      </c>
      <c r="AD115" s="20">
        <v>2.3E-2</v>
      </c>
      <c r="AE115" s="20">
        <v>0.372</v>
      </c>
      <c r="AF115" s="20">
        <v>0.38500000000000001</v>
      </c>
      <c r="AG115" s="171">
        <v>4.4000000000000004</v>
      </c>
      <c r="AH115" s="171">
        <v>5.8</v>
      </c>
      <c r="AI115" s="24">
        <v>4.5906000000000002</v>
      </c>
      <c r="AJ115" s="24">
        <v>6.8764000000000003</v>
      </c>
      <c r="AK115" s="189" t="s">
        <v>61</v>
      </c>
      <c r="AL115" s="171">
        <v>4</v>
      </c>
      <c r="AM115" s="190"/>
      <c r="AN115" s="163"/>
      <c r="AO115" s="163"/>
    </row>
    <row r="116" spans="1:41" ht="18" customHeight="1">
      <c r="A116" s="68">
        <f>A$3</f>
        <v>2010</v>
      </c>
      <c r="B116" s="69">
        <f>B$3</f>
        <v>2</v>
      </c>
      <c r="C116" s="73" t="s">
        <v>51</v>
      </c>
      <c r="D116" s="72" t="s">
        <v>159</v>
      </c>
      <c r="E116" s="73" t="s">
        <v>63</v>
      </c>
      <c r="F116" s="154">
        <v>1</v>
      </c>
      <c r="G116" s="188">
        <v>8.19</v>
      </c>
      <c r="H116" s="188">
        <v>8.16</v>
      </c>
      <c r="I116" s="188">
        <v>33.86</v>
      </c>
      <c r="J116" s="188">
        <v>33.86</v>
      </c>
      <c r="K116" s="188">
        <v>8.15</v>
      </c>
      <c r="L116" s="188">
        <v>8.15</v>
      </c>
      <c r="M116" s="188">
        <v>9.66</v>
      </c>
      <c r="N116" s="188">
        <v>9.9499999999999993</v>
      </c>
      <c r="O116" s="19">
        <v>0.52</v>
      </c>
      <c r="P116" s="19">
        <v>0.56999999999999995</v>
      </c>
      <c r="Q116" s="20">
        <v>1.7999999999999999E-2</v>
      </c>
      <c r="R116" s="20">
        <v>4.0000000000000001E-3</v>
      </c>
      <c r="S116" s="20">
        <v>0</v>
      </c>
      <c r="T116" s="20">
        <v>0</v>
      </c>
      <c r="U116" s="20">
        <v>5.0000000000000001E-3</v>
      </c>
      <c r="V116" s="20">
        <v>2E-3</v>
      </c>
      <c r="W116" s="20">
        <v>2.3E-2</v>
      </c>
      <c r="X116" s="20">
        <v>6.0000000000000001E-3</v>
      </c>
      <c r="Y116" s="20">
        <v>0.13700000000000001</v>
      </c>
      <c r="Z116" s="20">
        <v>0.13700000000000001</v>
      </c>
      <c r="AA116" s="20">
        <v>3.0000000000000001E-3</v>
      </c>
      <c r="AB116" s="20">
        <v>3.0000000000000001E-3</v>
      </c>
      <c r="AC116" s="20">
        <v>0.02</v>
      </c>
      <c r="AD116" s="20">
        <v>1.9E-2</v>
      </c>
      <c r="AE116" s="20">
        <v>9.4E-2</v>
      </c>
      <c r="AF116" s="20">
        <v>9.7000000000000003E-2</v>
      </c>
      <c r="AG116" s="171">
        <v>8</v>
      </c>
      <c r="AH116" s="171">
        <v>7.8</v>
      </c>
      <c r="AI116" s="188">
        <v>8.3305000000000007</v>
      </c>
      <c r="AJ116" s="188">
        <v>8.4421999999999997</v>
      </c>
      <c r="AK116" s="189" t="s">
        <v>61</v>
      </c>
      <c r="AL116" s="171">
        <v>5</v>
      </c>
      <c r="AM116" s="190"/>
      <c r="AN116" s="163"/>
      <c r="AO116" s="163"/>
    </row>
    <row r="117" spans="1:41" ht="18" customHeight="1">
      <c r="A117" s="173"/>
      <c r="B117" s="122"/>
      <c r="C117" s="122"/>
      <c r="D117" s="122"/>
      <c r="E117" s="122"/>
      <c r="F117" s="154">
        <v>2</v>
      </c>
      <c r="G117" s="188">
        <v>10.029999999999999</v>
      </c>
      <c r="H117" s="188">
        <v>9.1999999999999993</v>
      </c>
      <c r="I117" s="188">
        <v>34.08</v>
      </c>
      <c r="J117" s="188">
        <v>34.08</v>
      </c>
      <c r="K117" s="188">
        <v>8.16</v>
      </c>
      <c r="L117" s="188">
        <v>8.15</v>
      </c>
      <c r="M117" s="188">
        <v>8.9499999999999993</v>
      </c>
      <c r="N117" s="188">
        <v>8.9499999999999993</v>
      </c>
      <c r="O117" s="19">
        <v>0.63</v>
      </c>
      <c r="P117" s="19">
        <v>0.52</v>
      </c>
      <c r="Q117" s="20">
        <v>1.2E-2</v>
      </c>
      <c r="R117" s="20">
        <v>5.0000000000000001E-3</v>
      </c>
      <c r="S117" s="20">
        <v>2E-3</v>
      </c>
      <c r="T117" s="20">
        <v>2E-3</v>
      </c>
      <c r="U117" s="20">
        <v>1.4999999999999999E-2</v>
      </c>
      <c r="V117" s="20">
        <v>8.9999999999999993E-3</v>
      </c>
      <c r="W117" s="20">
        <v>2.8999999999999998E-2</v>
      </c>
      <c r="X117" s="20">
        <v>1.6E-2</v>
      </c>
      <c r="Y117" s="20">
        <v>0.151</v>
      </c>
      <c r="Z117" s="20">
        <v>0.14299999999999999</v>
      </c>
      <c r="AA117" s="20">
        <v>6.0000000000000001E-3</v>
      </c>
      <c r="AB117" s="20">
        <v>8.0000000000000002E-3</v>
      </c>
      <c r="AC117" s="20">
        <v>1.9E-2</v>
      </c>
      <c r="AD117" s="20">
        <v>1.9E-2</v>
      </c>
      <c r="AE117" s="20">
        <v>0.123</v>
      </c>
      <c r="AF117" s="20">
        <v>0.126</v>
      </c>
      <c r="AG117" s="171">
        <v>4.5999999999999996</v>
      </c>
      <c r="AH117" s="171">
        <v>7</v>
      </c>
      <c r="AI117" s="188">
        <v>5.1302000000000003</v>
      </c>
      <c r="AJ117" s="188">
        <v>5.8483999999999998</v>
      </c>
      <c r="AK117" s="189">
        <v>0</v>
      </c>
      <c r="AL117" s="171">
        <v>5</v>
      </c>
      <c r="AM117" s="190">
        <v>40</v>
      </c>
      <c r="AN117" s="163"/>
      <c r="AO117" s="163"/>
    </row>
    <row r="118" spans="1:41" ht="18" customHeight="1">
      <c r="A118" s="173"/>
      <c r="B118" s="122"/>
      <c r="C118" s="122"/>
      <c r="D118" s="122"/>
      <c r="E118" s="122"/>
      <c r="F118" s="154">
        <v>3</v>
      </c>
      <c r="G118" s="188">
        <v>10.11</v>
      </c>
      <c r="H118" s="188">
        <v>9.19</v>
      </c>
      <c r="I118" s="188">
        <v>34.06</v>
      </c>
      <c r="J118" s="188">
        <v>34.06</v>
      </c>
      <c r="K118" s="188">
        <v>8.14</v>
      </c>
      <c r="L118" s="188">
        <v>8.0299999999999994</v>
      </c>
      <c r="M118" s="188">
        <v>8.99</v>
      </c>
      <c r="N118" s="188">
        <v>9.1199999999999992</v>
      </c>
      <c r="O118" s="19">
        <v>0.46</v>
      </c>
      <c r="P118" s="19">
        <v>0.52</v>
      </c>
      <c r="Q118" s="20">
        <v>4.9000000000000002E-2</v>
      </c>
      <c r="R118" s="20">
        <v>2.7E-2</v>
      </c>
      <c r="S118" s="20">
        <v>3.0000000000000001E-3</v>
      </c>
      <c r="T118" s="20">
        <v>3.0000000000000001E-3</v>
      </c>
      <c r="U118" s="20">
        <v>5.1999999999999998E-2</v>
      </c>
      <c r="V118" s="20">
        <v>0.04</v>
      </c>
      <c r="W118" s="20">
        <v>0.10400000000000001</v>
      </c>
      <c r="X118" s="20">
        <v>7.0000000000000007E-2</v>
      </c>
      <c r="Y118" s="20">
        <v>0.23400000000000001</v>
      </c>
      <c r="Z118" s="20">
        <v>0.23200000000000001</v>
      </c>
      <c r="AA118" s="20">
        <v>1.4E-2</v>
      </c>
      <c r="AB118" s="20">
        <v>1.2999999999999999E-2</v>
      </c>
      <c r="AC118" s="20">
        <v>2.5999999999999999E-2</v>
      </c>
      <c r="AD118" s="20">
        <v>0.03</v>
      </c>
      <c r="AE118" s="20">
        <v>0.121</v>
      </c>
      <c r="AF118" s="20">
        <v>9.9000000000000005E-2</v>
      </c>
      <c r="AG118" s="171">
        <v>5.6</v>
      </c>
      <c r="AH118" s="171">
        <v>7</v>
      </c>
      <c r="AI118" s="188">
        <v>3.7728999999999999</v>
      </c>
      <c r="AJ118" s="188">
        <v>7.0712000000000002</v>
      </c>
      <c r="AK118" s="189" t="s">
        <v>61</v>
      </c>
      <c r="AL118" s="171">
        <v>6</v>
      </c>
      <c r="AM118" s="190"/>
      <c r="AN118" s="163"/>
      <c r="AO118" s="163"/>
    </row>
    <row r="119" spans="1:41" ht="18" customHeight="1">
      <c r="A119" s="173"/>
      <c r="B119" s="122"/>
      <c r="C119" s="122"/>
      <c r="D119" s="122"/>
      <c r="E119" s="122"/>
      <c r="F119" s="154">
        <v>4</v>
      </c>
      <c r="G119" s="188">
        <v>10.35</v>
      </c>
      <c r="H119" s="188">
        <v>10.02</v>
      </c>
      <c r="I119" s="188">
        <v>34.06</v>
      </c>
      <c r="J119" s="188">
        <v>34.1</v>
      </c>
      <c r="K119" s="188">
        <v>8.1300000000000008</v>
      </c>
      <c r="L119" s="188">
        <v>8.1199999999999992</v>
      </c>
      <c r="M119" s="188">
        <v>8.7899999999999991</v>
      </c>
      <c r="N119" s="188">
        <v>8.5399999999999991</v>
      </c>
      <c r="O119" s="19">
        <v>0.41</v>
      </c>
      <c r="P119" s="19">
        <v>0.46</v>
      </c>
      <c r="Q119" s="20">
        <v>2.4E-2</v>
      </c>
      <c r="R119" s="20">
        <v>0.02</v>
      </c>
      <c r="S119" s="20">
        <v>0</v>
      </c>
      <c r="T119" s="20">
        <v>1.4E-2</v>
      </c>
      <c r="U119" s="20">
        <v>1.7000000000000001E-2</v>
      </c>
      <c r="V119" s="20">
        <v>0</v>
      </c>
      <c r="W119" s="20">
        <v>4.1000000000000002E-2</v>
      </c>
      <c r="X119" s="20">
        <v>3.4000000000000002E-2</v>
      </c>
      <c r="Y119" s="20">
        <v>0.13600000000000001</v>
      </c>
      <c r="Z119" s="20">
        <v>0.17899999999999999</v>
      </c>
      <c r="AA119" s="20">
        <v>8.9999999999999993E-3</v>
      </c>
      <c r="AB119" s="20">
        <v>8.0000000000000002E-3</v>
      </c>
      <c r="AC119" s="20">
        <v>1.7999999999999999E-2</v>
      </c>
      <c r="AD119" s="20">
        <v>0.02</v>
      </c>
      <c r="AE119" s="20">
        <v>0.14000000000000001</v>
      </c>
      <c r="AF119" s="20">
        <v>0.14499999999999999</v>
      </c>
      <c r="AG119" s="171">
        <v>5.4</v>
      </c>
      <c r="AH119" s="171">
        <v>6.6</v>
      </c>
      <c r="AI119" s="188">
        <v>3.4872999999999998</v>
      </c>
      <c r="AJ119" s="188">
        <v>3.8416000000000001</v>
      </c>
      <c r="AK119" s="189" t="s">
        <v>61</v>
      </c>
      <c r="AL119" s="171">
        <v>4</v>
      </c>
      <c r="AM119" s="190"/>
      <c r="AN119" s="163"/>
      <c r="AO119" s="163"/>
    </row>
    <row r="120" spans="1:41" ht="18" customHeight="1">
      <c r="A120" s="173"/>
      <c r="B120" s="122"/>
      <c r="C120" s="122"/>
      <c r="D120" s="122"/>
      <c r="E120" s="122"/>
      <c r="F120" s="154">
        <v>5</v>
      </c>
      <c r="G120" s="188">
        <v>10.220000000000001</v>
      </c>
      <c r="H120" s="188">
        <v>10.220000000000001</v>
      </c>
      <c r="I120" s="188">
        <v>34.17</v>
      </c>
      <c r="J120" s="188">
        <v>34.17</v>
      </c>
      <c r="K120" s="188">
        <v>8.15</v>
      </c>
      <c r="L120" s="188">
        <v>8.14</v>
      </c>
      <c r="M120" s="188">
        <v>8.83</v>
      </c>
      <c r="N120" s="188">
        <v>8.5399999999999991</v>
      </c>
      <c r="O120" s="19">
        <v>0.27</v>
      </c>
      <c r="P120" s="19">
        <v>0.32</v>
      </c>
      <c r="Q120" s="20">
        <v>1.6E-2</v>
      </c>
      <c r="R120" s="20">
        <v>3.0000000000000001E-3</v>
      </c>
      <c r="S120" s="20">
        <v>8.0000000000000002E-3</v>
      </c>
      <c r="T120" s="20">
        <v>8.9999999999999993E-3</v>
      </c>
      <c r="U120" s="20">
        <v>6.9000000000000006E-2</v>
      </c>
      <c r="V120" s="20">
        <v>0.06</v>
      </c>
      <c r="W120" s="20">
        <v>9.2999999999999999E-2</v>
      </c>
      <c r="X120" s="20">
        <v>7.1999999999999995E-2</v>
      </c>
      <c r="Y120" s="20">
        <v>0.157</v>
      </c>
      <c r="Z120" s="20">
        <v>0.16800000000000001</v>
      </c>
      <c r="AA120" s="20">
        <v>1.2E-2</v>
      </c>
      <c r="AB120" s="20">
        <v>1.2E-2</v>
      </c>
      <c r="AC120" s="20">
        <v>1.7999999999999999E-2</v>
      </c>
      <c r="AD120" s="20">
        <v>2.1000000000000001E-2</v>
      </c>
      <c r="AE120" s="20">
        <v>0.34699999999999998</v>
      </c>
      <c r="AF120" s="20">
        <v>0.373</v>
      </c>
      <c r="AG120" s="171">
        <v>6</v>
      </c>
      <c r="AH120" s="171">
        <v>6</v>
      </c>
      <c r="AI120" s="188">
        <v>3.9039000000000001</v>
      </c>
      <c r="AJ120" s="188">
        <v>3.6355</v>
      </c>
      <c r="AK120" s="189" t="s">
        <v>61</v>
      </c>
      <c r="AL120" s="171">
        <v>4.5</v>
      </c>
      <c r="AM120" s="190"/>
      <c r="AN120" s="163"/>
      <c r="AO120" s="163"/>
    </row>
    <row r="121" spans="1:41" ht="18" customHeight="1">
      <c r="A121" s="164"/>
      <c r="B121" s="165"/>
      <c r="C121" s="165"/>
      <c r="D121" s="165"/>
      <c r="E121" s="165"/>
      <c r="F121" s="154">
        <v>6</v>
      </c>
      <c r="G121" s="188">
        <v>11.05</v>
      </c>
      <c r="H121" s="188">
        <v>10.28</v>
      </c>
      <c r="I121" s="188">
        <v>34.1</v>
      </c>
      <c r="J121" s="188">
        <v>34.119999999999997</v>
      </c>
      <c r="K121" s="188">
        <v>8.1300000000000008</v>
      </c>
      <c r="L121" s="188">
        <v>8.1199999999999992</v>
      </c>
      <c r="M121" s="188">
        <v>8.89</v>
      </c>
      <c r="N121" s="188">
        <v>8.8699999999999992</v>
      </c>
      <c r="O121" s="19">
        <v>0.21</v>
      </c>
      <c r="P121" s="19">
        <v>0.21</v>
      </c>
      <c r="Q121" s="20">
        <v>8.0000000000000002E-3</v>
      </c>
      <c r="R121" s="20">
        <v>5.0000000000000001E-3</v>
      </c>
      <c r="S121" s="20">
        <v>7.0000000000000001E-3</v>
      </c>
      <c r="T121" s="20">
        <v>7.0000000000000001E-3</v>
      </c>
      <c r="U121" s="20">
        <v>6.7000000000000004E-2</v>
      </c>
      <c r="V121" s="20">
        <v>7.0999999999999994E-2</v>
      </c>
      <c r="W121" s="20">
        <v>8.2000000000000003E-2</v>
      </c>
      <c r="X121" s="20">
        <v>8.299999999999999E-2</v>
      </c>
      <c r="Y121" s="20">
        <v>0.185</v>
      </c>
      <c r="Z121" s="20">
        <v>0.189</v>
      </c>
      <c r="AA121" s="20">
        <v>1.2E-2</v>
      </c>
      <c r="AB121" s="20">
        <v>1.4E-2</v>
      </c>
      <c r="AC121" s="20">
        <v>2.1999999999999999E-2</v>
      </c>
      <c r="AD121" s="20">
        <v>2.4E-2</v>
      </c>
      <c r="AE121" s="20">
        <v>0.40500000000000003</v>
      </c>
      <c r="AF121" s="20">
        <v>0.38800000000000001</v>
      </c>
      <c r="AG121" s="171">
        <v>5.2</v>
      </c>
      <c r="AH121" s="171">
        <v>7.6</v>
      </c>
      <c r="AI121" s="188">
        <v>3.4725999999999999</v>
      </c>
      <c r="AJ121" s="188">
        <v>3.7052999999999998</v>
      </c>
      <c r="AK121" s="189" t="s">
        <v>61</v>
      </c>
      <c r="AL121" s="171">
        <v>5</v>
      </c>
      <c r="AM121" s="190"/>
      <c r="AN121" s="163"/>
      <c r="AO121" s="163"/>
    </row>
    <row r="122" spans="1:41" ht="18" customHeight="1">
      <c r="A122" s="68">
        <f>A$3</f>
        <v>2010</v>
      </c>
      <c r="B122" s="69">
        <f>B$3</f>
        <v>2</v>
      </c>
      <c r="C122" s="73" t="s">
        <v>51</v>
      </c>
      <c r="D122" s="72" t="s">
        <v>160</v>
      </c>
      <c r="E122" s="73" t="s">
        <v>64</v>
      </c>
      <c r="F122" s="154">
        <v>1</v>
      </c>
      <c r="G122" s="188">
        <v>5.13</v>
      </c>
      <c r="H122" s="188">
        <v>5.53</v>
      </c>
      <c r="I122" s="188">
        <v>33.43</v>
      </c>
      <c r="J122" s="188">
        <v>33.68</v>
      </c>
      <c r="K122" s="188">
        <v>8.16</v>
      </c>
      <c r="L122" s="188">
        <v>8.15</v>
      </c>
      <c r="M122" s="188">
        <v>11.19</v>
      </c>
      <c r="N122" s="188">
        <v>11.07</v>
      </c>
      <c r="O122" s="19">
        <v>0.43</v>
      </c>
      <c r="P122" s="19">
        <v>0.38</v>
      </c>
      <c r="Q122" s="20">
        <v>1E-3</v>
      </c>
      <c r="R122" s="20">
        <v>6.0000000000000001E-3</v>
      </c>
      <c r="S122" s="20">
        <v>0</v>
      </c>
      <c r="T122" s="20">
        <v>0</v>
      </c>
      <c r="U122" s="20">
        <v>1E-3</v>
      </c>
      <c r="V122" s="20">
        <v>1.2E-2</v>
      </c>
      <c r="W122" s="20">
        <v>2E-3</v>
      </c>
      <c r="X122" s="20">
        <v>1.8000000000000002E-2</v>
      </c>
      <c r="Y122" s="20">
        <v>0.14199999999999999</v>
      </c>
      <c r="Z122" s="20">
        <v>0.114</v>
      </c>
      <c r="AA122" s="20">
        <v>2E-3</v>
      </c>
      <c r="AB122" s="20">
        <v>2E-3</v>
      </c>
      <c r="AC122" s="20">
        <v>1.7000000000000001E-2</v>
      </c>
      <c r="AD122" s="20">
        <v>1.4999999999999999E-2</v>
      </c>
      <c r="AE122" s="20">
        <v>6.7000000000000004E-2</v>
      </c>
      <c r="AF122" s="20">
        <v>4.9000000000000002E-2</v>
      </c>
      <c r="AG122" s="171">
        <v>6.6</v>
      </c>
      <c r="AH122" s="171">
        <v>6.4</v>
      </c>
      <c r="AI122" s="24">
        <v>3.4306999999999999</v>
      </c>
      <c r="AJ122" s="24">
        <v>3.3944000000000001</v>
      </c>
      <c r="AK122" s="189" t="s">
        <v>61</v>
      </c>
      <c r="AL122" s="171">
        <v>5</v>
      </c>
      <c r="AM122" s="190"/>
      <c r="AN122" s="163"/>
      <c r="AO122" s="163"/>
    </row>
    <row r="123" spans="1:41" ht="18" customHeight="1">
      <c r="A123" s="173"/>
      <c r="B123" s="122"/>
      <c r="C123" s="122"/>
      <c r="D123" s="122"/>
      <c r="E123" s="122"/>
      <c r="F123" s="154">
        <v>2</v>
      </c>
      <c r="G123" s="188">
        <v>6.46</v>
      </c>
      <c r="H123" s="188">
        <v>4.99</v>
      </c>
      <c r="I123" s="188">
        <v>33.450000000000003</v>
      </c>
      <c r="J123" s="188">
        <v>33.67</v>
      </c>
      <c r="K123" s="188">
        <v>8.1300000000000008</v>
      </c>
      <c r="L123" s="188">
        <v>8.11</v>
      </c>
      <c r="M123" s="188">
        <v>10.65</v>
      </c>
      <c r="N123" s="188">
        <v>10.24</v>
      </c>
      <c r="O123" s="19">
        <v>0.43</v>
      </c>
      <c r="P123" s="19">
        <v>0.36</v>
      </c>
      <c r="Q123" s="20">
        <v>1.4999999999999999E-2</v>
      </c>
      <c r="R123" s="20">
        <v>4.0000000000000001E-3</v>
      </c>
      <c r="S123" s="20">
        <v>1E-3</v>
      </c>
      <c r="T123" s="20">
        <v>1E-3</v>
      </c>
      <c r="U123" s="20">
        <v>7.0000000000000001E-3</v>
      </c>
      <c r="V123" s="20">
        <v>6.0000000000000001E-3</v>
      </c>
      <c r="W123" s="20">
        <v>2.3E-2</v>
      </c>
      <c r="X123" s="20">
        <v>1.0999999999999999E-2</v>
      </c>
      <c r="Y123" s="20">
        <v>0.112</v>
      </c>
      <c r="Z123" s="20">
        <v>0.111</v>
      </c>
      <c r="AA123" s="20">
        <v>1E-3</v>
      </c>
      <c r="AB123" s="20">
        <v>4.0000000000000001E-3</v>
      </c>
      <c r="AC123" s="20">
        <v>1.4E-2</v>
      </c>
      <c r="AD123" s="20">
        <v>1.6E-2</v>
      </c>
      <c r="AE123" s="20">
        <v>0.05</v>
      </c>
      <c r="AF123" s="20">
        <v>0.106</v>
      </c>
      <c r="AG123" s="171">
        <v>5</v>
      </c>
      <c r="AH123" s="171">
        <v>5.6</v>
      </c>
      <c r="AI123" s="24">
        <v>3.7431000000000001</v>
      </c>
      <c r="AJ123" s="24">
        <v>3.3068</v>
      </c>
      <c r="AK123" s="189">
        <v>0</v>
      </c>
      <c r="AL123" s="171">
        <v>7</v>
      </c>
      <c r="AM123" s="190">
        <v>65</v>
      </c>
      <c r="AN123" s="163"/>
      <c r="AO123" s="163"/>
    </row>
    <row r="124" spans="1:41" ht="18" customHeight="1">
      <c r="A124" s="164"/>
      <c r="B124" s="165"/>
      <c r="C124" s="165"/>
      <c r="D124" s="165"/>
      <c r="E124" s="165"/>
      <c r="F124" s="154">
        <v>3</v>
      </c>
      <c r="G124" s="188">
        <v>7.59</v>
      </c>
      <c r="H124" s="188">
        <v>6.15</v>
      </c>
      <c r="I124" s="188">
        <v>33.69</v>
      </c>
      <c r="J124" s="188">
        <v>33.799999999999997</v>
      </c>
      <c r="K124" s="188">
        <v>8.2200000000000006</v>
      </c>
      <c r="L124" s="188">
        <v>8.23</v>
      </c>
      <c r="M124" s="188">
        <v>10.69</v>
      </c>
      <c r="N124" s="188">
        <v>10.44</v>
      </c>
      <c r="O124" s="19">
        <v>0.38</v>
      </c>
      <c r="P124" s="19">
        <v>0.35</v>
      </c>
      <c r="Q124" s="20">
        <v>2.1999999999999999E-2</v>
      </c>
      <c r="R124" s="20">
        <v>2E-3</v>
      </c>
      <c r="S124" s="20">
        <v>3.0000000000000001E-3</v>
      </c>
      <c r="T124" s="20">
        <v>0</v>
      </c>
      <c r="U124" s="20">
        <v>8.0000000000000002E-3</v>
      </c>
      <c r="V124" s="20">
        <v>2E-3</v>
      </c>
      <c r="W124" s="20">
        <v>3.3000000000000002E-2</v>
      </c>
      <c r="X124" s="20">
        <v>4.0000000000000001E-3</v>
      </c>
      <c r="Y124" s="20">
        <v>0.157</v>
      </c>
      <c r="Z124" s="20">
        <v>0.10100000000000001</v>
      </c>
      <c r="AA124" s="20">
        <v>2E-3</v>
      </c>
      <c r="AB124" s="20">
        <v>3.0000000000000001E-3</v>
      </c>
      <c r="AC124" s="20">
        <v>1.9E-2</v>
      </c>
      <c r="AD124" s="20">
        <v>1.4999999999999999E-2</v>
      </c>
      <c r="AE124" s="20">
        <v>9.0999999999999998E-2</v>
      </c>
      <c r="AF124" s="20">
        <v>0.11</v>
      </c>
      <c r="AG124" s="171">
        <v>5</v>
      </c>
      <c r="AH124" s="171">
        <v>6.8</v>
      </c>
      <c r="AI124" s="188">
        <v>7.8856999999999999</v>
      </c>
      <c r="AJ124" s="188">
        <v>5.5086000000000004</v>
      </c>
      <c r="AK124" s="189" t="s">
        <v>61</v>
      </c>
      <c r="AL124" s="171">
        <v>4</v>
      </c>
      <c r="AM124" s="190"/>
      <c r="AN124" s="163"/>
      <c r="AO124" s="163"/>
    </row>
    <row r="125" spans="1:41" ht="18" customHeight="1">
      <c r="A125" s="68">
        <f>A$3</f>
        <v>2010</v>
      </c>
      <c r="B125" s="69">
        <f>B$3</f>
        <v>2</v>
      </c>
      <c r="C125" s="73" t="s">
        <v>51</v>
      </c>
      <c r="D125" s="72" t="s">
        <v>161</v>
      </c>
      <c r="E125" s="73" t="s">
        <v>162</v>
      </c>
      <c r="F125" s="154">
        <v>1</v>
      </c>
      <c r="G125" s="188">
        <v>5.92</v>
      </c>
      <c r="H125" s="188">
        <v>5.89</v>
      </c>
      <c r="I125" s="188">
        <v>33.17</v>
      </c>
      <c r="J125" s="188">
        <v>33.19</v>
      </c>
      <c r="K125" s="188">
        <v>8.17</v>
      </c>
      <c r="L125" s="188">
        <v>8.18</v>
      </c>
      <c r="M125" s="188">
        <v>10.07</v>
      </c>
      <c r="N125" s="188">
        <v>10.029999999999999</v>
      </c>
      <c r="O125" s="19">
        <v>0.48</v>
      </c>
      <c r="P125" s="19">
        <v>0.38</v>
      </c>
      <c r="Q125" s="20">
        <v>1.0999999999999999E-2</v>
      </c>
      <c r="R125" s="20">
        <v>1.2999999999999999E-2</v>
      </c>
      <c r="S125" s="20">
        <v>0</v>
      </c>
      <c r="T125" s="20">
        <v>1E-3</v>
      </c>
      <c r="U125" s="20">
        <v>8.0000000000000002E-3</v>
      </c>
      <c r="V125" s="20">
        <v>1.2E-2</v>
      </c>
      <c r="W125" s="20">
        <v>1.9E-2</v>
      </c>
      <c r="X125" s="20">
        <v>2.5999999999999999E-2</v>
      </c>
      <c r="Y125" s="20">
        <v>0.14899999999999999</v>
      </c>
      <c r="Z125" s="20">
        <v>0.14199999999999999</v>
      </c>
      <c r="AA125" s="20">
        <v>8.0000000000000002E-3</v>
      </c>
      <c r="AB125" s="20">
        <v>7.0000000000000001E-3</v>
      </c>
      <c r="AC125" s="20">
        <v>2.1999999999999999E-2</v>
      </c>
      <c r="AD125" s="20">
        <v>2.3E-2</v>
      </c>
      <c r="AE125" s="20">
        <v>0.13800000000000001</v>
      </c>
      <c r="AF125" s="20">
        <v>0.14099999999999999</v>
      </c>
      <c r="AG125" s="171">
        <v>9.6</v>
      </c>
      <c r="AH125" s="171">
        <v>9</v>
      </c>
      <c r="AI125" s="24">
        <v>4.5342000000000002</v>
      </c>
      <c r="AJ125" s="24">
        <v>4.5316999999999998</v>
      </c>
      <c r="AK125" s="189" t="s">
        <v>61</v>
      </c>
      <c r="AL125" s="171">
        <v>3</v>
      </c>
      <c r="AM125" s="190"/>
      <c r="AN125" s="163"/>
      <c r="AO125" s="163"/>
    </row>
    <row r="126" spans="1:41" ht="18" customHeight="1">
      <c r="A126" s="70"/>
      <c r="B126" s="71"/>
      <c r="C126" s="78"/>
      <c r="D126" s="185"/>
      <c r="E126" s="122"/>
      <c r="F126" s="154">
        <v>2</v>
      </c>
      <c r="G126" s="188">
        <v>7.28</v>
      </c>
      <c r="H126" s="188">
        <v>6.51</v>
      </c>
      <c r="I126" s="188">
        <v>33.42</v>
      </c>
      <c r="J126" s="188">
        <v>33.43</v>
      </c>
      <c r="K126" s="188">
        <v>8.16</v>
      </c>
      <c r="L126" s="188">
        <v>8.16</v>
      </c>
      <c r="M126" s="188">
        <v>10.07</v>
      </c>
      <c r="N126" s="188">
        <v>9.9</v>
      </c>
      <c r="O126" s="19">
        <v>0.35</v>
      </c>
      <c r="P126" s="19">
        <v>0.38</v>
      </c>
      <c r="Q126" s="20">
        <v>1.9E-2</v>
      </c>
      <c r="R126" s="20">
        <v>3.0000000000000001E-3</v>
      </c>
      <c r="S126" s="20">
        <v>2E-3</v>
      </c>
      <c r="T126" s="20">
        <v>1E-3</v>
      </c>
      <c r="U126" s="20">
        <v>1.6E-2</v>
      </c>
      <c r="V126" s="20">
        <v>7.0000000000000001E-3</v>
      </c>
      <c r="W126" s="20">
        <v>3.6999999999999998E-2</v>
      </c>
      <c r="X126" s="20">
        <v>1.0999999999999999E-2</v>
      </c>
      <c r="Y126" s="20">
        <v>0.14399999999999999</v>
      </c>
      <c r="Z126" s="20">
        <v>0.14299999999999999</v>
      </c>
      <c r="AA126" s="20">
        <v>7.0000000000000001E-3</v>
      </c>
      <c r="AB126" s="20">
        <v>8.9999999999999993E-3</v>
      </c>
      <c r="AC126" s="20">
        <v>0.02</v>
      </c>
      <c r="AD126" s="20">
        <v>0.02</v>
      </c>
      <c r="AE126" s="20">
        <v>0.13600000000000001</v>
      </c>
      <c r="AF126" s="20">
        <v>0.13800000000000001</v>
      </c>
      <c r="AG126" s="171">
        <v>6.4</v>
      </c>
      <c r="AH126" s="171">
        <v>9</v>
      </c>
      <c r="AI126" s="24">
        <v>5.3807999999999998</v>
      </c>
      <c r="AJ126" s="24">
        <v>4.6746999999999996</v>
      </c>
      <c r="AK126" s="189">
        <v>0</v>
      </c>
      <c r="AL126" s="171">
        <v>3</v>
      </c>
      <c r="AM126" s="190">
        <v>65</v>
      </c>
      <c r="AN126" s="163"/>
      <c r="AO126" s="163"/>
    </row>
    <row r="127" spans="1:41" ht="18" customHeight="1">
      <c r="A127" s="70"/>
      <c r="B127" s="71"/>
      <c r="C127" s="78"/>
      <c r="D127" s="185"/>
      <c r="E127" s="122"/>
      <c r="F127" s="154">
        <v>3</v>
      </c>
      <c r="G127" s="188">
        <v>6.46</v>
      </c>
      <c r="H127" s="188">
        <v>6.39</v>
      </c>
      <c r="I127" s="188">
        <v>33.39</v>
      </c>
      <c r="J127" s="188">
        <v>33.47</v>
      </c>
      <c r="K127" s="188">
        <v>8.17</v>
      </c>
      <c r="L127" s="188">
        <v>8.17</v>
      </c>
      <c r="M127" s="188">
        <v>9.66</v>
      </c>
      <c r="N127" s="188">
        <v>9.61</v>
      </c>
      <c r="O127" s="19">
        <v>0.38</v>
      </c>
      <c r="P127" s="19">
        <v>0.34</v>
      </c>
      <c r="Q127" s="20">
        <v>1.2999999999999999E-2</v>
      </c>
      <c r="R127" s="20">
        <v>2E-3</v>
      </c>
      <c r="S127" s="20">
        <v>2E-3</v>
      </c>
      <c r="T127" s="20">
        <v>0</v>
      </c>
      <c r="U127" s="20">
        <v>4.0000000000000001E-3</v>
      </c>
      <c r="V127" s="20">
        <v>1.7999999999999999E-2</v>
      </c>
      <c r="W127" s="20">
        <v>1.9E-2</v>
      </c>
      <c r="X127" s="20">
        <v>0.02</v>
      </c>
      <c r="Y127" s="20">
        <v>0.12</v>
      </c>
      <c r="Z127" s="20">
        <v>0.105</v>
      </c>
      <c r="AA127" s="20">
        <v>6.0000000000000001E-3</v>
      </c>
      <c r="AB127" s="20">
        <v>4.0000000000000001E-3</v>
      </c>
      <c r="AC127" s="20">
        <v>1.6E-2</v>
      </c>
      <c r="AD127" s="20">
        <v>1.7000000000000001E-2</v>
      </c>
      <c r="AE127" s="20">
        <v>0.24199999999999999</v>
      </c>
      <c r="AF127" s="20">
        <v>0.20799999999999999</v>
      </c>
      <c r="AG127" s="171">
        <v>6.6</v>
      </c>
      <c r="AH127" s="171">
        <v>8.4</v>
      </c>
      <c r="AI127" s="188">
        <v>5.1486000000000001</v>
      </c>
      <c r="AJ127" s="188">
        <v>7.2831000000000001</v>
      </c>
      <c r="AK127" s="189" t="s">
        <v>61</v>
      </c>
      <c r="AL127" s="171">
        <v>3</v>
      </c>
      <c r="AM127" s="190"/>
      <c r="AN127" s="163"/>
      <c r="AO127" s="163"/>
    </row>
    <row r="128" spans="1:41" ht="18" customHeight="1">
      <c r="A128" s="76"/>
      <c r="B128" s="77"/>
      <c r="C128" s="79"/>
      <c r="D128" s="187"/>
      <c r="E128" s="165"/>
      <c r="F128" s="154">
        <v>4</v>
      </c>
      <c r="G128" s="188">
        <v>6.55</v>
      </c>
      <c r="H128" s="188">
        <v>6.41</v>
      </c>
      <c r="I128" s="188">
        <v>33.380000000000003</v>
      </c>
      <c r="J128" s="188">
        <v>33.43</v>
      </c>
      <c r="K128" s="188">
        <v>8.15</v>
      </c>
      <c r="L128" s="188">
        <v>8.16</v>
      </c>
      <c r="M128" s="188">
        <v>10.029999999999999</v>
      </c>
      <c r="N128" s="188">
        <v>10.029999999999999</v>
      </c>
      <c r="O128" s="19">
        <v>0.45</v>
      </c>
      <c r="P128" s="19">
        <v>0.46</v>
      </c>
      <c r="Q128" s="20">
        <v>1.6E-2</v>
      </c>
      <c r="R128" s="20">
        <v>1.4E-2</v>
      </c>
      <c r="S128" s="20">
        <v>1E-3</v>
      </c>
      <c r="T128" s="20">
        <v>1E-3</v>
      </c>
      <c r="U128" s="20">
        <v>1.4999999999999999E-2</v>
      </c>
      <c r="V128" s="20">
        <v>7.0000000000000001E-3</v>
      </c>
      <c r="W128" s="20">
        <v>3.2000000000000001E-2</v>
      </c>
      <c r="X128" s="20">
        <v>2.1999999999999999E-2</v>
      </c>
      <c r="Y128" s="20">
        <v>0.11600000000000001</v>
      </c>
      <c r="Z128" s="20">
        <v>0.122</v>
      </c>
      <c r="AA128" s="20">
        <v>8.0000000000000002E-3</v>
      </c>
      <c r="AB128" s="20">
        <v>8.0000000000000002E-3</v>
      </c>
      <c r="AC128" s="20">
        <v>1.9E-2</v>
      </c>
      <c r="AD128" s="20">
        <v>1.7999999999999999E-2</v>
      </c>
      <c r="AE128" s="20">
        <v>0.14000000000000001</v>
      </c>
      <c r="AF128" s="20">
        <v>0.13400000000000001</v>
      </c>
      <c r="AG128" s="171">
        <v>9.4</v>
      </c>
      <c r="AH128" s="171">
        <v>7.8</v>
      </c>
      <c r="AI128" s="188">
        <v>5.4757999999999996</v>
      </c>
      <c r="AJ128" s="188">
        <v>5.8940999999999999</v>
      </c>
      <c r="AK128" s="189" t="s">
        <v>61</v>
      </c>
      <c r="AL128" s="171">
        <v>2</v>
      </c>
      <c r="AM128" s="190"/>
      <c r="AN128" s="163"/>
      <c r="AO128" s="163"/>
    </row>
    <row r="129" spans="1:41" ht="18" customHeight="1">
      <c r="A129" s="68">
        <f>A$3</f>
        <v>2010</v>
      </c>
      <c r="B129" s="69">
        <f>B$3</f>
        <v>2</v>
      </c>
      <c r="C129" s="73" t="s">
        <v>51</v>
      </c>
      <c r="D129" s="72" t="s">
        <v>163</v>
      </c>
      <c r="E129" s="73" t="s">
        <v>65</v>
      </c>
      <c r="F129" s="154">
        <v>1</v>
      </c>
      <c r="G129" s="188">
        <v>5.0599999999999996</v>
      </c>
      <c r="H129" s="188">
        <v>4.92</v>
      </c>
      <c r="I129" s="188">
        <v>32.85</v>
      </c>
      <c r="J129" s="188">
        <v>32.86</v>
      </c>
      <c r="K129" s="188">
        <v>8.17</v>
      </c>
      <c r="L129" s="188">
        <v>8.1999999999999993</v>
      </c>
      <c r="M129" s="188">
        <v>10.36</v>
      </c>
      <c r="N129" s="188">
        <v>10.49</v>
      </c>
      <c r="O129" s="19">
        <v>0.46</v>
      </c>
      <c r="P129" s="19">
        <v>0.43</v>
      </c>
      <c r="Q129" s="20">
        <v>1.4E-2</v>
      </c>
      <c r="R129" s="20">
        <v>5.0000000000000001E-3</v>
      </c>
      <c r="S129" s="20">
        <v>2E-3</v>
      </c>
      <c r="T129" s="20">
        <v>1E-3</v>
      </c>
      <c r="U129" s="20">
        <v>1.4999999999999999E-2</v>
      </c>
      <c r="V129" s="20">
        <v>1.9E-2</v>
      </c>
      <c r="W129" s="20">
        <v>3.1E-2</v>
      </c>
      <c r="X129" s="20">
        <v>2.5000000000000001E-2</v>
      </c>
      <c r="Y129" s="20">
        <v>0.13600000000000001</v>
      </c>
      <c r="Z129" s="20">
        <v>0.11799999999999999</v>
      </c>
      <c r="AA129" s="20">
        <v>0.01</v>
      </c>
      <c r="AB129" s="20">
        <v>7.0000000000000001E-3</v>
      </c>
      <c r="AC129" s="20">
        <v>2.1999999999999999E-2</v>
      </c>
      <c r="AD129" s="20">
        <v>0.02</v>
      </c>
      <c r="AE129" s="20">
        <v>0.11899999999999999</v>
      </c>
      <c r="AF129" s="20">
        <v>0.114</v>
      </c>
      <c r="AG129" s="171">
        <v>11.4</v>
      </c>
      <c r="AH129" s="171">
        <v>9</v>
      </c>
      <c r="AI129" s="24">
        <v>4.8136999999999999</v>
      </c>
      <c r="AJ129" s="24">
        <v>5.1791</v>
      </c>
      <c r="AK129" s="189" t="s">
        <v>61</v>
      </c>
      <c r="AL129" s="171">
        <v>2</v>
      </c>
      <c r="AM129" s="190"/>
      <c r="AN129" s="163"/>
      <c r="AO129" s="163"/>
    </row>
    <row r="130" spans="1:41" ht="18" customHeight="1">
      <c r="A130" s="164"/>
      <c r="B130" s="165"/>
      <c r="C130" s="165"/>
      <c r="D130" s="165"/>
      <c r="E130" s="165"/>
      <c r="F130" s="154">
        <v>2</v>
      </c>
      <c r="G130" s="188">
        <v>6.46</v>
      </c>
      <c r="H130" s="188">
        <v>6.42</v>
      </c>
      <c r="I130" s="188">
        <v>32.81</v>
      </c>
      <c r="J130" s="188">
        <v>32.93</v>
      </c>
      <c r="K130" s="188">
        <v>8.06</v>
      </c>
      <c r="L130" s="188">
        <v>8.1300000000000008</v>
      </c>
      <c r="M130" s="188">
        <v>9.16</v>
      </c>
      <c r="N130" s="188">
        <v>9.3699999999999992</v>
      </c>
      <c r="O130" s="19">
        <v>0.51</v>
      </c>
      <c r="P130" s="19">
        <v>0.56999999999999995</v>
      </c>
      <c r="Q130" s="20">
        <v>8.0000000000000002E-3</v>
      </c>
      <c r="R130" s="20">
        <v>1.2E-2</v>
      </c>
      <c r="S130" s="20">
        <v>1E-3</v>
      </c>
      <c r="T130" s="20">
        <v>1E-3</v>
      </c>
      <c r="U130" s="20">
        <v>4.0000000000000001E-3</v>
      </c>
      <c r="V130" s="20">
        <v>6.0000000000000001E-3</v>
      </c>
      <c r="W130" s="20">
        <v>1.3000000000000001E-2</v>
      </c>
      <c r="X130" s="20">
        <v>1.9000000000000003E-2</v>
      </c>
      <c r="Y130" s="20">
        <v>0.108</v>
      </c>
      <c r="Z130" s="20">
        <v>9.9000000000000005E-2</v>
      </c>
      <c r="AA130" s="20">
        <v>2E-3</v>
      </c>
      <c r="AB130" s="20">
        <v>4.0000000000000001E-3</v>
      </c>
      <c r="AC130" s="20">
        <v>1.7000000000000001E-2</v>
      </c>
      <c r="AD130" s="20">
        <v>0.02</v>
      </c>
      <c r="AE130" s="20">
        <v>8.1000000000000003E-2</v>
      </c>
      <c r="AF130" s="20">
        <v>5.8999999999999997E-2</v>
      </c>
      <c r="AG130" s="171">
        <v>8.6</v>
      </c>
      <c r="AH130" s="171">
        <v>8.8000000000000007</v>
      </c>
      <c r="AI130" s="24">
        <v>4.5833000000000004</v>
      </c>
      <c r="AJ130" s="24">
        <v>4.2220000000000004</v>
      </c>
      <c r="AK130" s="189">
        <v>0</v>
      </c>
      <c r="AL130" s="171">
        <v>2.5</v>
      </c>
      <c r="AM130" s="190">
        <v>28</v>
      </c>
      <c r="AN130" s="163"/>
      <c r="AO130" s="163"/>
    </row>
    <row r="131" spans="1:41" ht="18" customHeight="1">
      <c r="A131" s="68">
        <f>A$3</f>
        <v>2010</v>
      </c>
      <c r="B131" s="69">
        <f>B$3</f>
        <v>2</v>
      </c>
      <c r="C131" s="73" t="s">
        <v>51</v>
      </c>
      <c r="D131" s="72" t="s">
        <v>164</v>
      </c>
      <c r="E131" s="73" t="s">
        <v>66</v>
      </c>
      <c r="F131" s="154">
        <v>1</v>
      </c>
      <c r="G131" s="19">
        <v>8.9600000000000009</v>
      </c>
      <c r="H131" s="19">
        <v>7.82</v>
      </c>
      <c r="I131" s="19">
        <v>33.26</v>
      </c>
      <c r="J131" s="19">
        <v>33.159999999999997</v>
      </c>
      <c r="K131" s="19">
        <v>7.68</v>
      </c>
      <c r="L131" s="19">
        <v>7.67</v>
      </c>
      <c r="M131" s="19">
        <v>9.08</v>
      </c>
      <c r="N131" s="19">
        <v>9.5399999999999991</v>
      </c>
      <c r="O131" s="19">
        <v>0.95</v>
      </c>
      <c r="P131" s="19">
        <v>0.68</v>
      </c>
      <c r="Q131" s="20">
        <v>4.0000000000000001E-3</v>
      </c>
      <c r="R131" s="20">
        <v>3.0000000000000001E-3</v>
      </c>
      <c r="S131" s="20">
        <v>4.0000000000000001E-3</v>
      </c>
      <c r="T131" s="20">
        <v>3.0000000000000001E-3</v>
      </c>
      <c r="U131" s="20">
        <v>6.7000000000000004E-2</v>
      </c>
      <c r="V131" s="20">
        <v>8.1000000000000003E-2</v>
      </c>
      <c r="W131" s="20">
        <v>7.4999999999999997E-2</v>
      </c>
      <c r="X131" s="20">
        <v>8.7000000000000008E-2</v>
      </c>
      <c r="Y131" s="20">
        <v>0.127</v>
      </c>
      <c r="Z131" s="20">
        <v>0.11700000000000001</v>
      </c>
      <c r="AA131" s="20">
        <v>1.0999999999999999E-2</v>
      </c>
      <c r="AB131" s="20">
        <v>0.01</v>
      </c>
      <c r="AC131" s="20">
        <v>2.1000000000000001E-2</v>
      </c>
      <c r="AD131" s="20">
        <v>1.4E-2</v>
      </c>
      <c r="AE131" s="20">
        <v>0.156</v>
      </c>
      <c r="AF131" s="20">
        <v>0.33700000000000002</v>
      </c>
      <c r="AG131" s="26">
        <v>11.6</v>
      </c>
      <c r="AH131" s="26">
        <v>10.4</v>
      </c>
      <c r="AI131" s="19">
        <v>2.2000000000000002</v>
      </c>
      <c r="AJ131" s="19">
        <v>3.59</v>
      </c>
      <c r="AK131" s="160"/>
      <c r="AL131" s="189">
        <v>4</v>
      </c>
      <c r="AM131" s="192" t="s">
        <v>61</v>
      </c>
      <c r="AN131" s="163"/>
      <c r="AO131" s="163"/>
    </row>
    <row r="132" spans="1:41" ht="18" customHeight="1">
      <c r="A132" s="173"/>
      <c r="B132" s="122"/>
      <c r="C132" s="122"/>
      <c r="D132" s="122"/>
      <c r="E132" s="122"/>
      <c r="F132" s="154">
        <v>2</v>
      </c>
      <c r="G132" s="19">
        <v>8.1999999999999993</v>
      </c>
      <c r="H132" s="19">
        <v>8.0299999999999994</v>
      </c>
      <c r="I132" s="19">
        <v>33.18</v>
      </c>
      <c r="J132" s="19">
        <v>33.18</v>
      </c>
      <c r="K132" s="19">
        <v>7.73</v>
      </c>
      <c r="L132" s="19">
        <v>7.73</v>
      </c>
      <c r="M132" s="19">
        <v>9.7100000000000009</v>
      </c>
      <c r="N132" s="19">
        <v>9.9600000000000009</v>
      </c>
      <c r="O132" s="19">
        <v>0.55000000000000004</v>
      </c>
      <c r="P132" s="19">
        <v>0.52</v>
      </c>
      <c r="Q132" s="20">
        <v>1E-3</v>
      </c>
      <c r="R132" s="20">
        <v>4.0000000000000001E-3</v>
      </c>
      <c r="S132" s="20">
        <v>4.0000000000000001E-3</v>
      </c>
      <c r="T132" s="20">
        <v>3.0000000000000001E-3</v>
      </c>
      <c r="U132" s="20">
        <v>5.2999999999999999E-2</v>
      </c>
      <c r="V132" s="20">
        <v>6.7000000000000004E-2</v>
      </c>
      <c r="W132" s="20">
        <v>5.7999999999999996E-2</v>
      </c>
      <c r="X132" s="20">
        <v>7.400000000000001E-2</v>
      </c>
      <c r="Y132" s="20">
        <v>0.129</v>
      </c>
      <c r="Z132" s="20">
        <v>0.13300000000000001</v>
      </c>
      <c r="AA132" s="20">
        <v>1.0999999999999999E-2</v>
      </c>
      <c r="AB132" s="20">
        <v>0.01</v>
      </c>
      <c r="AC132" s="20">
        <v>1.7999999999999999E-2</v>
      </c>
      <c r="AD132" s="20">
        <v>1.9E-2</v>
      </c>
      <c r="AE132" s="20">
        <v>0.32400000000000001</v>
      </c>
      <c r="AF132" s="20">
        <v>0.32900000000000001</v>
      </c>
      <c r="AG132" s="26">
        <v>14.8</v>
      </c>
      <c r="AH132" s="26">
        <v>29.6</v>
      </c>
      <c r="AI132" s="19">
        <v>3.79</v>
      </c>
      <c r="AJ132" s="19">
        <v>4.96</v>
      </c>
      <c r="AK132" s="160"/>
      <c r="AL132" s="189">
        <v>4.0999999999999996</v>
      </c>
      <c r="AM132" s="192" t="s">
        <v>61</v>
      </c>
      <c r="AN132" s="163"/>
      <c r="AO132" s="163"/>
    </row>
    <row r="133" spans="1:41" ht="18" customHeight="1">
      <c r="A133" s="173"/>
      <c r="B133" s="122"/>
      <c r="C133" s="122"/>
      <c r="D133" s="122"/>
      <c r="E133" s="122"/>
      <c r="F133" s="154">
        <v>3</v>
      </c>
      <c r="G133" s="19">
        <v>9.61</v>
      </c>
      <c r="H133" s="19">
        <v>8.85</v>
      </c>
      <c r="I133" s="19">
        <v>33.32</v>
      </c>
      <c r="J133" s="19">
        <v>33.22</v>
      </c>
      <c r="K133" s="19">
        <v>7.77</v>
      </c>
      <c r="L133" s="19">
        <v>7.76</v>
      </c>
      <c r="M133" s="19">
        <v>9.58</v>
      </c>
      <c r="N133" s="19">
        <v>9.5</v>
      </c>
      <c r="O133" s="19">
        <v>0.6</v>
      </c>
      <c r="P133" s="19">
        <v>0.55000000000000004</v>
      </c>
      <c r="Q133" s="20">
        <v>8.0000000000000002E-3</v>
      </c>
      <c r="R133" s="20">
        <v>4.0000000000000001E-3</v>
      </c>
      <c r="S133" s="20">
        <v>4.0000000000000001E-3</v>
      </c>
      <c r="T133" s="20">
        <v>4.0000000000000001E-3</v>
      </c>
      <c r="U133" s="20">
        <v>0.05</v>
      </c>
      <c r="V133" s="20">
        <v>4.2999999999999997E-2</v>
      </c>
      <c r="W133" s="20">
        <v>6.2E-2</v>
      </c>
      <c r="X133" s="20">
        <v>5.0999999999999997E-2</v>
      </c>
      <c r="Y133" s="20">
        <v>0.16600000000000001</v>
      </c>
      <c r="Z133" s="20">
        <v>0.13600000000000001</v>
      </c>
      <c r="AA133" s="20">
        <v>8.0000000000000002E-3</v>
      </c>
      <c r="AB133" s="20">
        <v>8.0000000000000002E-3</v>
      </c>
      <c r="AC133" s="20">
        <v>1.6E-2</v>
      </c>
      <c r="AD133" s="20">
        <v>1.7000000000000001E-2</v>
      </c>
      <c r="AE133" s="20">
        <v>0.27500000000000002</v>
      </c>
      <c r="AF133" s="20">
        <v>0.26600000000000001</v>
      </c>
      <c r="AG133" s="26">
        <v>11.6</v>
      </c>
      <c r="AH133" s="26">
        <v>7.6</v>
      </c>
      <c r="AI133" s="19">
        <v>3.41</v>
      </c>
      <c r="AJ133" s="19">
        <v>3.44</v>
      </c>
      <c r="AK133" s="160"/>
      <c r="AL133" s="189">
        <v>4.5999999999999996</v>
      </c>
      <c r="AM133" s="192" t="s">
        <v>61</v>
      </c>
      <c r="AN133" s="163"/>
      <c r="AO133" s="163"/>
    </row>
    <row r="134" spans="1:41" ht="18" customHeight="1">
      <c r="A134" s="173"/>
      <c r="B134" s="122"/>
      <c r="C134" s="122"/>
      <c r="D134" s="122"/>
      <c r="E134" s="122"/>
      <c r="F134" s="154">
        <v>4</v>
      </c>
      <c r="G134" s="19">
        <v>8.89</v>
      </c>
      <c r="H134" s="19">
        <v>8.7799999999999994</v>
      </c>
      <c r="I134" s="19">
        <v>32.880000000000003</v>
      </c>
      <c r="J134" s="19">
        <v>33.22</v>
      </c>
      <c r="K134" s="19">
        <v>7.74</v>
      </c>
      <c r="L134" s="19">
        <v>7.75</v>
      </c>
      <c r="M134" s="19">
        <v>9.84</v>
      </c>
      <c r="N134" s="19">
        <v>10</v>
      </c>
      <c r="O134" s="19">
        <v>0.6</v>
      </c>
      <c r="P134" s="19">
        <v>0.87</v>
      </c>
      <c r="Q134" s="20">
        <v>4.0000000000000001E-3</v>
      </c>
      <c r="R134" s="20">
        <v>6.0000000000000001E-3</v>
      </c>
      <c r="S134" s="20">
        <v>3.0000000000000001E-3</v>
      </c>
      <c r="T134" s="20">
        <v>3.0000000000000001E-3</v>
      </c>
      <c r="U134" s="20">
        <v>6.3E-2</v>
      </c>
      <c r="V134" s="20">
        <v>5.1999999999999998E-2</v>
      </c>
      <c r="W134" s="20">
        <v>7.0000000000000007E-2</v>
      </c>
      <c r="X134" s="20">
        <v>6.0999999999999999E-2</v>
      </c>
      <c r="Y134" s="20">
        <v>0.187</v>
      </c>
      <c r="Z134" s="20">
        <v>0.13300000000000001</v>
      </c>
      <c r="AA134" s="20">
        <v>0.01</v>
      </c>
      <c r="AB134" s="20">
        <v>8.9999999999999993E-3</v>
      </c>
      <c r="AC134" s="20">
        <v>1.7999999999999999E-2</v>
      </c>
      <c r="AD134" s="20">
        <v>1.6E-2</v>
      </c>
      <c r="AE134" s="20">
        <v>0.32500000000000001</v>
      </c>
      <c r="AF134" s="20">
        <v>0.30399999999999999</v>
      </c>
      <c r="AG134" s="26">
        <v>17.2</v>
      </c>
      <c r="AH134" s="26">
        <v>10.4</v>
      </c>
      <c r="AI134" s="19">
        <v>2.27</v>
      </c>
      <c r="AJ134" s="19">
        <v>2.99</v>
      </c>
      <c r="AK134" s="189">
        <v>0</v>
      </c>
      <c r="AL134" s="189">
        <v>6</v>
      </c>
      <c r="AM134" s="192">
        <v>2.7</v>
      </c>
      <c r="AN134" s="163"/>
      <c r="AO134" s="163"/>
    </row>
    <row r="135" spans="1:41" ht="18" customHeight="1">
      <c r="A135" s="164"/>
      <c r="B135" s="165"/>
      <c r="C135" s="165"/>
      <c r="D135" s="165"/>
      <c r="E135" s="165"/>
      <c r="F135" s="154">
        <v>5</v>
      </c>
      <c r="G135" s="19">
        <v>7.79</v>
      </c>
      <c r="H135" s="19">
        <v>7.99</v>
      </c>
      <c r="I135" s="19">
        <v>33.14</v>
      </c>
      <c r="J135" s="19">
        <v>33.159999999999997</v>
      </c>
      <c r="K135" s="19">
        <v>7.68</v>
      </c>
      <c r="L135" s="19">
        <v>7.67</v>
      </c>
      <c r="M135" s="19">
        <v>9.9600000000000009</v>
      </c>
      <c r="N135" s="19">
        <v>10.34</v>
      </c>
      <c r="O135" s="19">
        <v>0.87</v>
      </c>
      <c r="P135" s="19">
        <v>0.5</v>
      </c>
      <c r="Q135" s="20">
        <v>4.0000000000000001E-3</v>
      </c>
      <c r="R135" s="20">
        <v>4.0000000000000001E-3</v>
      </c>
      <c r="S135" s="20">
        <v>3.0000000000000001E-3</v>
      </c>
      <c r="T135" s="20">
        <v>4.0000000000000001E-3</v>
      </c>
      <c r="U135" s="20">
        <v>5.5E-2</v>
      </c>
      <c r="V135" s="20">
        <v>5.3999999999999999E-2</v>
      </c>
      <c r="W135" s="20">
        <v>6.2E-2</v>
      </c>
      <c r="X135" s="20">
        <v>6.2E-2</v>
      </c>
      <c r="Y135" s="20">
        <v>0.13900000000000001</v>
      </c>
      <c r="Z135" s="20">
        <v>0.16900000000000001</v>
      </c>
      <c r="AA135" s="20">
        <v>1.4E-2</v>
      </c>
      <c r="AB135" s="20">
        <v>8.9999999999999993E-3</v>
      </c>
      <c r="AC135" s="20">
        <v>0.02</v>
      </c>
      <c r="AD135" s="20">
        <v>1.6E-2</v>
      </c>
      <c r="AE135" s="20">
        <v>0.30399999999999999</v>
      </c>
      <c r="AF135" s="20">
        <v>0.309</v>
      </c>
      <c r="AG135" s="26">
        <v>14.4</v>
      </c>
      <c r="AH135" s="26">
        <v>16</v>
      </c>
      <c r="AI135" s="19">
        <v>2.72</v>
      </c>
      <c r="AJ135" s="19">
        <v>2.77</v>
      </c>
      <c r="AK135" s="189" t="s">
        <v>61</v>
      </c>
      <c r="AL135" s="189">
        <v>2.2999999999999998</v>
      </c>
      <c r="AM135" s="192" t="s">
        <v>61</v>
      </c>
      <c r="AN135" s="163"/>
      <c r="AO135" s="163"/>
    </row>
    <row r="136" spans="1:41" ht="18" customHeight="1">
      <c r="A136" s="68">
        <f>A$3</f>
        <v>2010</v>
      </c>
      <c r="B136" s="69">
        <f>B$3</f>
        <v>2</v>
      </c>
      <c r="C136" s="73" t="s">
        <v>51</v>
      </c>
      <c r="D136" s="72" t="s">
        <v>165</v>
      </c>
      <c r="E136" s="73" t="s">
        <v>67</v>
      </c>
      <c r="F136" s="154">
        <v>1</v>
      </c>
      <c r="G136" s="19">
        <v>5.72</v>
      </c>
      <c r="H136" s="19">
        <v>5.41</v>
      </c>
      <c r="I136" s="19">
        <v>31.91</v>
      </c>
      <c r="J136" s="19">
        <v>32.049999999999997</v>
      </c>
      <c r="K136" s="19">
        <v>7.84</v>
      </c>
      <c r="L136" s="19">
        <v>7.86</v>
      </c>
      <c r="M136" s="19">
        <v>11.57</v>
      </c>
      <c r="N136" s="19">
        <v>12.07</v>
      </c>
      <c r="O136" s="19">
        <v>0.19</v>
      </c>
      <c r="P136" s="19">
        <v>0.14000000000000001</v>
      </c>
      <c r="Q136" s="20">
        <v>4.0000000000000001E-3</v>
      </c>
      <c r="R136" s="20">
        <v>3.0000000000000001E-3</v>
      </c>
      <c r="S136" s="20">
        <v>3.0000000000000001E-3</v>
      </c>
      <c r="T136" s="20">
        <v>2E-3</v>
      </c>
      <c r="U136" s="20">
        <v>0.05</v>
      </c>
      <c r="V136" s="20">
        <v>6.4000000000000001E-2</v>
      </c>
      <c r="W136" s="20">
        <v>5.7000000000000002E-2</v>
      </c>
      <c r="X136" s="20">
        <v>6.9000000000000006E-2</v>
      </c>
      <c r="Y136" s="20">
        <v>0.104</v>
      </c>
      <c r="Z136" s="20">
        <v>0.13100000000000001</v>
      </c>
      <c r="AA136" s="20">
        <v>5.0000000000000001E-3</v>
      </c>
      <c r="AB136" s="20">
        <v>6.0000000000000001E-3</v>
      </c>
      <c r="AC136" s="20">
        <v>2.4E-2</v>
      </c>
      <c r="AD136" s="20">
        <v>0.02</v>
      </c>
      <c r="AE136" s="20">
        <v>5.3999999999999999E-2</v>
      </c>
      <c r="AF136" s="20">
        <v>4.2999999999999997E-2</v>
      </c>
      <c r="AG136" s="26">
        <v>17.2</v>
      </c>
      <c r="AH136" s="26">
        <v>140</v>
      </c>
      <c r="AI136" s="19">
        <v>2.78</v>
      </c>
      <c r="AJ136" s="19">
        <v>6.78</v>
      </c>
      <c r="AK136" s="189" t="s">
        <v>61</v>
      </c>
      <c r="AL136" s="189">
        <v>3</v>
      </c>
      <c r="AM136" s="192" t="s">
        <v>61</v>
      </c>
      <c r="AN136" s="163"/>
      <c r="AO136" s="163"/>
    </row>
    <row r="137" spans="1:41" ht="18" customHeight="1">
      <c r="A137" s="70"/>
      <c r="B137" s="71"/>
      <c r="C137" s="78"/>
      <c r="D137" s="185"/>
      <c r="E137" s="78"/>
      <c r="F137" s="154">
        <v>2</v>
      </c>
      <c r="G137" s="19">
        <v>5.95</v>
      </c>
      <c r="H137" s="19">
        <v>5.62</v>
      </c>
      <c r="I137" s="19">
        <v>32.03</v>
      </c>
      <c r="J137" s="19">
        <v>32.159999999999997</v>
      </c>
      <c r="K137" s="19">
        <v>7.84</v>
      </c>
      <c r="L137" s="19">
        <v>7.86</v>
      </c>
      <c r="M137" s="19">
        <v>11.1</v>
      </c>
      <c r="N137" s="19">
        <v>11.14</v>
      </c>
      <c r="O137" s="19">
        <v>0.22</v>
      </c>
      <c r="P137" s="19">
        <v>0.14000000000000001</v>
      </c>
      <c r="Q137" s="20">
        <v>1E-3</v>
      </c>
      <c r="R137" s="20">
        <v>3.0000000000000001E-3</v>
      </c>
      <c r="S137" s="20">
        <v>3.0000000000000001E-3</v>
      </c>
      <c r="T137" s="20">
        <v>3.0000000000000001E-3</v>
      </c>
      <c r="U137" s="20">
        <v>2.7E-2</v>
      </c>
      <c r="V137" s="20">
        <v>1.2999999999999999E-2</v>
      </c>
      <c r="W137" s="20">
        <v>3.1E-2</v>
      </c>
      <c r="X137" s="20">
        <v>1.9E-2</v>
      </c>
      <c r="Y137" s="20">
        <v>0.158</v>
      </c>
      <c r="Z137" s="20">
        <v>0.185</v>
      </c>
      <c r="AA137" s="20">
        <v>8.0000000000000002E-3</v>
      </c>
      <c r="AB137" s="20">
        <v>5.0000000000000001E-3</v>
      </c>
      <c r="AC137" s="20">
        <v>2.5999999999999999E-2</v>
      </c>
      <c r="AD137" s="20">
        <v>2.9000000000000001E-2</v>
      </c>
      <c r="AE137" s="20">
        <v>6.6000000000000003E-2</v>
      </c>
      <c r="AF137" s="20">
        <v>5.1999999999999998E-2</v>
      </c>
      <c r="AG137" s="26">
        <v>12.4</v>
      </c>
      <c r="AH137" s="26">
        <v>7.6</v>
      </c>
      <c r="AI137" s="19">
        <v>2.3199999999999998</v>
      </c>
      <c r="AJ137" s="19">
        <v>3.37</v>
      </c>
      <c r="AK137" s="189">
        <v>0</v>
      </c>
      <c r="AL137" s="189">
        <v>2.9</v>
      </c>
      <c r="AM137" s="192">
        <v>0</v>
      </c>
      <c r="AN137" s="163"/>
      <c r="AO137" s="163"/>
    </row>
    <row r="138" spans="1:41" ht="18" customHeight="1">
      <c r="A138" s="70"/>
      <c r="B138" s="71"/>
      <c r="C138" s="78"/>
      <c r="D138" s="185"/>
      <c r="E138" s="78"/>
      <c r="F138" s="154">
        <v>3</v>
      </c>
      <c r="G138" s="19">
        <v>6.18</v>
      </c>
      <c r="H138" s="19">
        <v>6.41</v>
      </c>
      <c r="I138" s="19">
        <v>32.11</v>
      </c>
      <c r="J138" s="19">
        <v>32.51</v>
      </c>
      <c r="K138" s="19">
        <v>7.87</v>
      </c>
      <c r="L138" s="19">
        <v>7.87</v>
      </c>
      <c r="M138" s="19">
        <v>10.93</v>
      </c>
      <c r="N138" s="19">
        <v>10.3</v>
      </c>
      <c r="O138" s="19">
        <v>0.12</v>
      </c>
      <c r="P138" s="19">
        <v>0.23</v>
      </c>
      <c r="Q138" s="20">
        <v>2E-3</v>
      </c>
      <c r="R138" s="20">
        <v>1.2999999999999999E-2</v>
      </c>
      <c r="S138" s="20">
        <v>3.0000000000000001E-3</v>
      </c>
      <c r="T138" s="20">
        <v>3.0000000000000001E-3</v>
      </c>
      <c r="U138" s="20">
        <v>3.5999999999999997E-2</v>
      </c>
      <c r="V138" s="20">
        <v>3.5000000000000003E-2</v>
      </c>
      <c r="W138" s="20">
        <v>4.0999999999999995E-2</v>
      </c>
      <c r="X138" s="20">
        <v>5.1000000000000004E-2</v>
      </c>
      <c r="Y138" s="20">
        <v>0.16900000000000001</v>
      </c>
      <c r="Z138" s="20">
        <v>0.22</v>
      </c>
      <c r="AA138" s="20">
        <v>4.0000000000000001E-3</v>
      </c>
      <c r="AB138" s="20">
        <v>8.9999999999999993E-3</v>
      </c>
      <c r="AC138" s="20">
        <v>2.4E-2</v>
      </c>
      <c r="AD138" s="20">
        <v>0.03</v>
      </c>
      <c r="AE138" s="20">
        <v>7.6999999999999999E-2</v>
      </c>
      <c r="AF138" s="20">
        <v>0.13900000000000001</v>
      </c>
      <c r="AG138" s="26">
        <v>10</v>
      </c>
      <c r="AH138" s="26">
        <v>15.2</v>
      </c>
      <c r="AI138" s="19">
        <v>1.92</v>
      </c>
      <c r="AJ138" s="19">
        <v>3.58</v>
      </c>
      <c r="AK138" s="189" t="s">
        <v>61</v>
      </c>
      <c r="AL138" s="189">
        <v>2.8</v>
      </c>
      <c r="AM138" s="192" t="s">
        <v>61</v>
      </c>
      <c r="AN138" s="163"/>
      <c r="AO138" s="163"/>
    </row>
    <row r="139" spans="1:41" ht="18" customHeight="1">
      <c r="A139" s="70"/>
      <c r="B139" s="71"/>
      <c r="C139" s="78"/>
      <c r="D139" s="185"/>
      <c r="E139" s="78"/>
      <c r="F139" s="154">
        <v>4</v>
      </c>
      <c r="G139" s="19">
        <v>8.69</v>
      </c>
      <c r="H139" s="19">
        <v>6.83</v>
      </c>
      <c r="I139" s="19">
        <v>31.93</v>
      </c>
      <c r="J139" s="19">
        <v>32.36</v>
      </c>
      <c r="K139" s="19">
        <v>7.88</v>
      </c>
      <c r="L139" s="19">
        <v>7.89</v>
      </c>
      <c r="M139" s="19">
        <v>10.17</v>
      </c>
      <c r="N139" s="19">
        <v>10.210000000000001</v>
      </c>
      <c r="O139" s="19">
        <v>0.2</v>
      </c>
      <c r="P139" s="19">
        <v>0.15</v>
      </c>
      <c r="Q139" s="20">
        <v>1.0999999999999999E-2</v>
      </c>
      <c r="R139" s="20">
        <v>1E-3</v>
      </c>
      <c r="S139" s="20">
        <v>4.0000000000000001E-3</v>
      </c>
      <c r="T139" s="20">
        <v>3.0000000000000001E-3</v>
      </c>
      <c r="U139" s="20">
        <v>4.7E-2</v>
      </c>
      <c r="V139" s="20">
        <v>3.9E-2</v>
      </c>
      <c r="W139" s="20">
        <v>6.2E-2</v>
      </c>
      <c r="X139" s="20">
        <v>4.2999999999999997E-2</v>
      </c>
      <c r="Y139" s="20">
        <v>0.16900000000000001</v>
      </c>
      <c r="Z139" s="20">
        <v>0.15</v>
      </c>
      <c r="AA139" s="20">
        <v>6.0000000000000001E-3</v>
      </c>
      <c r="AB139" s="20">
        <v>8.0000000000000002E-3</v>
      </c>
      <c r="AC139" s="20">
        <v>1.9E-2</v>
      </c>
      <c r="AD139" s="20">
        <v>0.02</v>
      </c>
      <c r="AE139" s="20">
        <v>0.13300000000000001</v>
      </c>
      <c r="AF139" s="20">
        <v>0.14599999999999999</v>
      </c>
      <c r="AG139" s="26">
        <v>12.4</v>
      </c>
      <c r="AH139" s="26">
        <v>16</v>
      </c>
      <c r="AI139" s="19">
        <v>1.36</v>
      </c>
      <c r="AJ139" s="19">
        <v>1.77</v>
      </c>
      <c r="AK139" s="189" t="s">
        <v>61</v>
      </c>
      <c r="AL139" s="189">
        <v>3.3</v>
      </c>
      <c r="AM139" s="192" t="s">
        <v>61</v>
      </c>
      <c r="AN139" s="163"/>
      <c r="AO139" s="163"/>
    </row>
    <row r="140" spans="1:41" ht="18" customHeight="1">
      <c r="A140" s="70"/>
      <c r="B140" s="71"/>
      <c r="C140" s="78"/>
      <c r="D140" s="185"/>
      <c r="E140" s="78"/>
      <c r="F140" s="154">
        <v>5</v>
      </c>
      <c r="G140" s="19">
        <v>6.65</v>
      </c>
      <c r="H140" s="19">
        <v>8.1300000000000008</v>
      </c>
      <c r="I140" s="19">
        <v>31.95</v>
      </c>
      <c r="J140" s="19">
        <v>33.18</v>
      </c>
      <c r="K140" s="19">
        <v>7.91</v>
      </c>
      <c r="L140" s="19">
        <v>7.86</v>
      </c>
      <c r="M140" s="19">
        <v>10.64</v>
      </c>
      <c r="N140" s="19">
        <v>9.75</v>
      </c>
      <c r="O140" s="19">
        <v>0.18</v>
      </c>
      <c r="P140" s="19">
        <v>7.0000000000000007E-2</v>
      </c>
      <c r="Q140" s="20">
        <v>4.0000000000000001E-3</v>
      </c>
      <c r="R140" s="20">
        <v>3.0000000000000001E-3</v>
      </c>
      <c r="S140" s="20">
        <v>4.0000000000000001E-3</v>
      </c>
      <c r="T140" s="20">
        <v>4.0000000000000001E-3</v>
      </c>
      <c r="U140" s="20">
        <v>4.5999999999999999E-2</v>
      </c>
      <c r="V140" s="20">
        <v>6.9000000000000006E-2</v>
      </c>
      <c r="W140" s="20">
        <v>5.3999999999999999E-2</v>
      </c>
      <c r="X140" s="20">
        <v>7.6000000000000012E-2</v>
      </c>
      <c r="Y140" s="20">
        <v>0.16700000000000001</v>
      </c>
      <c r="Z140" s="20">
        <v>0.155</v>
      </c>
      <c r="AA140" s="20">
        <v>5.0000000000000001E-3</v>
      </c>
      <c r="AB140" s="20">
        <v>1.0999999999999999E-2</v>
      </c>
      <c r="AC140" s="20">
        <v>1.9E-2</v>
      </c>
      <c r="AD140" s="20">
        <v>2.4E-2</v>
      </c>
      <c r="AE140" s="20">
        <v>0.104</v>
      </c>
      <c r="AF140" s="20">
        <v>0.318</v>
      </c>
      <c r="AG140" s="26">
        <v>11.2</v>
      </c>
      <c r="AH140" s="26">
        <v>22.4</v>
      </c>
      <c r="AI140" s="19">
        <v>2.5</v>
      </c>
      <c r="AJ140" s="19">
        <v>1.83</v>
      </c>
      <c r="AK140" s="189" t="s">
        <v>61</v>
      </c>
      <c r="AL140" s="189">
        <v>3.6</v>
      </c>
      <c r="AM140" s="192" t="s">
        <v>61</v>
      </c>
      <c r="AN140" s="163"/>
      <c r="AO140" s="163"/>
    </row>
    <row r="141" spans="1:41" ht="18" customHeight="1">
      <c r="A141" s="70"/>
      <c r="B141" s="71"/>
      <c r="C141" s="78"/>
      <c r="D141" s="185"/>
      <c r="E141" s="78"/>
      <c r="F141" s="154">
        <v>6</v>
      </c>
      <c r="G141" s="19">
        <v>6.74</v>
      </c>
      <c r="H141" s="19">
        <v>7</v>
      </c>
      <c r="I141" s="19">
        <v>32.03</v>
      </c>
      <c r="J141" s="19">
        <v>32.82</v>
      </c>
      <c r="K141" s="19">
        <v>7.91</v>
      </c>
      <c r="L141" s="19">
        <v>7.87</v>
      </c>
      <c r="M141" s="19">
        <v>10.47</v>
      </c>
      <c r="N141" s="19">
        <v>9.8800000000000008</v>
      </c>
      <c r="O141" s="19">
        <v>0.22</v>
      </c>
      <c r="P141" s="19">
        <v>0.23</v>
      </c>
      <c r="Q141" s="20">
        <v>1.2E-2</v>
      </c>
      <c r="R141" s="20">
        <v>2.5000000000000001E-2</v>
      </c>
      <c r="S141" s="20">
        <v>5.0000000000000001E-3</v>
      </c>
      <c r="T141" s="20">
        <v>1E-3</v>
      </c>
      <c r="U141" s="20">
        <v>6.4000000000000001E-2</v>
      </c>
      <c r="V141" s="20">
        <v>4.2999999999999997E-2</v>
      </c>
      <c r="W141" s="20">
        <v>8.1000000000000003E-2</v>
      </c>
      <c r="X141" s="20">
        <v>6.9000000000000006E-2</v>
      </c>
      <c r="Y141" s="20">
        <v>0.20499999999999999</v>
      </c>
      <c r="Z141" s="20">
        <v>0.18099999999999999</v>
      </c>
      <c r="AA141" s="20">
        <v>3.0000000000000001E-3</v>
      </c>
      <c r="AB141" s="20">
        <v>0.01</v>
      </c>
      <c r="AC141" s="20">
        <v>1.6E-2</v>
      </c>
      <c r="AD141" s="20">
        <v>2.5000000000000001E-2</v>
      </c>
      <c r="AE141" s="20">
        <v>9.8000000000000004E-2</v>
      </c>
      <c r="AF141" s="20">
        <v>0.19500000000000001</v>
      </c>
      <c r="AG141" s="26">
        <v>14.8</v>
      </c>
      <c r="AH141" s="26">
        <v>22</v>
      </c>
      <c r="AI141" s="19">
        <v>2.73</v>
      </c>
      <c r="AJ141" s="19">
        <v>2.0099999999999998</v>
      </c>
      <c r="AK141" s="189" t="s">
        <v>61</v>
      </c>
      <c r="AL141" s="189">
        <v>3.6</v>
      </c>
      <c r="AM141" s="192" t="s">
        <v>61</v>
      </c>
      <c r="AN141" s="163"/>
      <c r="AO141" s="163"/>
    </row>
    <row r="142" spans="1:41" ht="18" customHeight="1">
      <c r="A142" s="70"/>
      <c r="B142" s="71"/>
      <c r="C142" s="78"/>
      <c r="D142" s="185"/>
      <c r="E142" s="78"/>
      <c r="F142" s="154">
        <v>7</v>
      </c>
      <c r="G142" s="19">
        <v>9.0299999999999994</v>
      </c>
      <c r="H142" s="19">
        <v>6.74</v>
      </c>
      <c r="I142" s="19">
        <v>31.57</v>
      </c>
      <c r="J142" s="19">
        <v>32.409999999999997</v>
      </c>
      <c r="K142" s="19">
        <v>7.87</v>
      </c>
      <c r="L142" s="19">
        <v>7.87</v>
      </c>
      <c r="M142" s="19">
        <v>9.92</v>
      </c>
      <c r="N142" s="19">
        <v>10.51</v>
      </c>
      <c r="O142" s="19">
        <v>0.3</v>
      </c>
      <c r="P142" s="19">
        <v>0.15</v>
      </c>
      <c r="Q142" s="20">
        <v>2.8000000000000001E-2</v>
      </c>
      <c r="R142" s="20">
        <v>6.0000000000000001E-3</v>
      </c>
      <c r="S142" s="20">
        <v>3.0000000000000001E-3</v>
      </c>
      <c r="T142" s="20">
        <v>3.0000000000000001E-3</v>
      </c>
      <c r="U142" s="20">
        <v>5.1999999999999998E-2</v>
      </c>
      <c r="V142" s="20">
        <v>3.4000000000000002E-2</v>
      </c>
      <c r="W142" s="20">
        <v>8.299999999999999E-2</v>
      </c>
      <c r="X142" s="20">
        <v>4.3000000000000003E-2</v>
      </c>
      <c r="Y142" s="20">
        <v>0.19400000000000001</v>
      </c>
      <c r="Z142" s="20">
        <v>0.16</v>
      </c>
      <c r="AA142" s="20">
        <v>4.0000000000000001E-3</v>
      </c>
      <c r="AB142" s="20">
        <v>6.0000000000000001E-3</v>
      </c>
      <c r="AC142" s="20">
        <v>0.02</v>
      </c>
      <c r="AD142" s="20">
        <v>2.1000000000000001E-2</v>
      </c>
      <c r="AE142" s="20">
        <v>0.14199999999999999</v>
      </c>
      <c r="AF142" s="20">
        <v>0.154</v>
      </c>
      <c r="AG142" s="26">
        <v>12.4</v>
      </c>
      <c r="AH142" s="26">
        <v>12.4</v>
      </c>
      <c r="AI142" s="19">
        <v>2.31</v>
      </c>
      <c r="AJ142" s="19">
        <v>1.45</v>
      </c>
      <c r="AK142" s="189" t="s">
        <v>61</v>
      </c>
      <c r="AL142" s="189">
        <v>2.7</v>
      </c>
      <c r="AM142" s="192" t="s">
        <v>61</v>
      </c>
      <c r="AN142" s="163"/>
      <c r="AO142" s="163"/>
    </row>
    <row r="143" spans="1:41" ht="18" customHeight="1">
      <c r="A143" s="70"/>
      <c r="B143" s="71"/>
      <c r="C143" s="78"/>
      <c r="D143" s="185"/>
      <c r="E143" s="78"/>
      <c r="F143" s="154">
        <v>8</v>
      </c>
      <c r="G143" s="19">
        <v>7.27</v>
      </c>
      <c r="H143" s="19">
        <v>7.05</v>
      </c>
      <c r="I143" s="19">
        <v>31.92</v>
      </c>
      <c r="J143" s="19">
        <v>32.86</v>
      </c>
      <c r="K143" s="19">
        <v>7.91</v>
      </c>
      <c r="L143" s="19">
        <v>7.87</v>
      </c>
      <c r="M143" s="19">
        <v>10.3</v>
      </c>
      <c r="N143" s="19">
        <v>10.72</v>
      </c>
      <c r="O143" s="19">
        <v>0.14000000000000001</v>
      </c>
      <c r="P143" s="19">
        <v>0.12</v>
      </c>
      <c r="Q143" s="20">
        <v>1.9E-2</v>
      </c>
      <c r="R143" s="20">
        <v>0.02</v>
      </c>
      <c r="S143" s="20">
        <v>4.0000000000000001E-3</v>
      </c>
      <c r="T143" s="20">
        <v>0</v>
      </c>
      <c r="U143" s="20">
        <v>3.5999999999999997E-2</v>
      </c>
      <c r="V143" s="20">
        <v>5.2999999999999999E-2</v>
      </c>
      <c r="W143" s="20">
        <v>5.8999999999999997E-2</v>
      </c>
      <c r="X143" s="20">
        <v>7.2999999999999995E-2</v>
      </c>
      <c r="Y143" s="20">
        <v>0.16600000000000001</v>
      </c>
      <c r="Z143" s="20">
        <v>0.17299999999999999</v>
      </c>
      <c r="AA143" s="20">
        <v>1E-3</v>
      </c>
      <c r="AB143" s="20">
        <v>2E-3</v>
      </c>
      <c r="AC143" s="20">
        <v>1.7000000000000001E-2</v>
      </c>
      <c r="AD143" s="20">
        <v>2.4E-2</v>
      </c>
      <c r="AE143" s="20">
        <v>9.7000000000000003E-2</v>
      </c>
      <c r="AF143" s="20">
        <v>0.20799999999999999</v>
      </c>
      <c r="AG143" s="26">
        <v>16.399999999999999</v>
      </c>
      <c r="AH143" s="26">
        <v>18</v>
      </c>
      <c r="AI143" s="19">
        <v>2.21</v>
      </c>
      <c r="AJ143" s="19">
        <v>2.23</v>
      </c>
      <c r="AK143" s="189" t="s">
        <v>61</v>
      </c>
      <c r="AL143" s="189">
        <v>3.2</v>
      </c>
      <c r="AM143" s="192" t="s">
        <v>61</v>
      </c>
      <c r="AN143" s="163"/>
      <c r="AO143" s="163"/>
    </row>
    <row r="144" spans="1:41" ht="18" customHeight="1">
      <c r="A144" s="76"/>
      <c r="B144" s="77"/>
      <c r="C144" s="79"/>
      <c r="D144" s="187"/>
      <c r="E144" s="79"/>
      <c r="F144" s="154">
        <v>9</v>
      </c>
      <c r="G144" s="19">
        <v>6.45</v>
      </c>
      <c r="H144" s="19">
        <v>6.73</v>
      </c>
      <c r="I144" s="19">
        <v>31.86</v>
      </c>
      <c r="J144" s="19">
        <v>32.67</v>
      </c>
      <c r="K144" s="19">
        <v>7.92</v>
      </c>
      <c r="L144" s="19">
        <v>7.91</v>
      </c>
      <c r="M144" s="19">
        <v>10.85</v>
      </c>
      <c r="N144" s="19">
        <v>10.26</v>
      </c>
      <c r="O144" s="19">
        <v>0.23</v>
      </c>
      <c r="P144" s="19">
        <v>0.17</v>
      </c>
      <c r="Q144" s="20">
        <v>3.5999999999999997E-2</v>
      </c>
      <c r="R144" s="20">
        <v>1.4E-2</v>
      </c>
      <c r="S144" s="20">
        <v>7.0000000000000001E-3</v>
      </c>
      <c r="T144" s="20">
        <v>3.0000000000000001E-3</v>
      </c>
      <c r="U144" s="20">
        <v>6.3E-2</v>
      </c>
      <c r="V144" s="20">
        <v>3.5999999999999997E-2</v>
      </c>
      <c r="W144" s="20">
        <v>0.106</v>
      </c>
      <c r="X144" s="20">
        <v>5.2999999999999999E-2</v>
      </c>
      <c r="Y144" s="20">
        <v>0.23499999999999999</v>
      </c>
      <c r="Z144" s="20">
        <v>0.16300000000000001</v>
      </c>
      <c r="AA144" s="20">
        <v>2E-3</v>
      </c>
      <c r="AB144" s="20">
        <v>7.0000000000000001E-3</v>
      </c>
      <c r="AC144" s="20">
        <v>1.6E-2</v>
      </c>
      <c r="AD144" s="20">
        <v>2.1999999999999999E-2</v>
      </c>
      <c r="AE144" s="20">
        <v>8.3000000000000004E-2</v>
      </c>
      <c r="AF144" s="20">
        <v>0.105</v>
      </c>
      <c r="AG144" s="26">
        <v>11.2</v>
      </c>
      <c r="AH144" s="26">
        <v>14.4</v>
      </c>
      <c r="AI144" s="19">
        <v>1.66</v>
      </c>
      <c r="AJ144" s="19">
        <v>1.79</v>
      </c>
      <c r="AK144" s="189" t="s">
        <v>61</v>
      </c>
      <c r="AL144" s="189">
        <v>3</v>
      </c>
      <c r="AM144" s="192" t="s">
        <v>61</v>
      </c>
      <c r="AN144" s="163"/>
      <c r="AO144" s="163"/>
    </row>
    <row r="145" spans="1:41" ht="18" customHeight="1">
      <c r="A145" s="68">
        <f>A$3</f>
        <v>2010</v>
      </c>
      <c r="B145" s="69">
        <f>B$3</f>
        <v>2</v>
      </c>
      <c r="C145" s="73" t="s">
        <v>51</v>
      </c>
      <c r="D145" s="72" t="s">
        <v>166</v>
      </c>
      <c r="E145" s="73" t="s">
        <v>68</v>
      </c>
      <c r="F145" s="154">
        <v>1</v>
      </c>
      <c r="G145" s="19">
        <v>5.64</v>
      </c>
      <c r="H145" s="19">
        <v>5.45</v>
      </c>
      <c r="I145" s="19">
        <v>32.57</v>
      </c>
      <c r="J145" s="19">
        <v>32.61</v>
      </c>
      <c r="K145" s="19">
        <v>7.78</v>
      </c>
      <c r="L145" s="19">
        <v>7.8</v>
      </c>
      <c r="M145" s="19">
        <v>10.68</v>
      </c>
      <c r="N145" s="19">
        <v>10.55</v>
      </c>
      <c r="O145" s="19">
        <v>0.42</v>
      </c>
      <c r="P145" s="19">
        <v>0.36</v>
      </c>
      <c r="Q145" s="20">
        <v>2.5999999999999999E-2</v>
      </c>
      <c r="R145" s="20">
        <v>1.6E-2</v>
      </c>
      <c r="S145" s="20">
        <v>4.0000000000000001E-3</v>
      </c>
      <c r="T145" s="20">
        <v>4.0000000000000001E-3</v>
      </c>
      <c r="U145" s="20">
        <v>2.1000000000000001E-2</v>
      </c>
      <c r="V145" s="20">
        <v>2.1000000000000001E-2</v>
      </c>
      <c r="W145" s="20">
        <v>5.1000000000000004E-2</v>
      </c>
      <c r="X145" s="20">
        <v>4.1000000000000002E-2</v>
      </c>
      <c r="Y145" s="20">
        <v>0.19800000000000001</v>
      </c>
      <c r="Z145" s="20">
        <v>0.17</v>
      </c>
      <c r="AA145" s="20">
        <v>4.0000000000000001E-3</v>
      </c>
      <c r="AB145" s="20">
        <v>6.0000000000000001E-3</v>
      </c>
      <c r="AC145" s="20">
        <v>1.7999999999999999E-2</v>
      </c>
      <c r="AD145" s="20">
        <v>1.6E-2</v>
      </c>
      <c r="AE145" s="20">
        <v>0.128</v>
      </c>
      <c r="AF145" s="20">
        <v>0.115</v>
      </c>
      <c r="AG145" s="26">
        <v>11.2</v>
      </c>
      <c r="AH145" s="26">
        <v>8</v>
      </c>
      <c r="AI145" s="19">
        <v>4.9800000000000004</v>
      </c>
      <c r="AJ145" s="19">
        <v>4.5199999999999996</v>
      </c>
      <c r="AK145" s="189" t="s">
        <v>61</v>
      </c>
      <c r="AL145" s="189">
        <v>4.0999999999999996</v>
      </c>
      <c r="AM145" s="192" t="s">
        <v>61</v>
      </c>
      <c r="AN145" s="163"/>
      <c r="AO145" s="163"/>
    </row>
    <row r="146" spans="1:41" ht="18" customHeight="1">
      <c r="A146" s="173"/>
      <c r="B146" s="122"/>
      <c r="C146" s="122"/>
      <c r="D146" s="122"/>
      <c r="E146" s="122"/>
      <c r="F146" s="154">
        <v>2</v>
      </c>
      <c r="G146" s="19">
        <v>6.22</v>
      </c>
      <c r="H146" s="19">
        <v>6.14</v>
      </c>
      <c r="I146" s="19">
        <v>32.380000000000003</v>
      </c>
      <c r="J146" s="19">
        <v>32.47</v>
      </c>
      <c r="K146" s="19">
        <v>7.81</v>
      </c>
      <c r="L146" s="19">
        <v>7.8</v>
      </c>
      <c r="M146" s="19">
        <v>10.59</v>
      </c>
      <c r="N146" s="19">
        <v>10.38</v>
      </c>
      <c r="O146" s="19">
        <v>0.36</v>
      </c>
      <c r="P146" s="19">
        <v>0.84</v>
      </c>
      <c r="Q146" s="20">
        <v>8.0000000000000002E-3</v>
      </c>
      <c r="R146" s="20">
        <v>8.0000000000000002E-3</v>
      </c>
      <c r="S146" s="20">
        <v>3.0000000000000001E-3</v>
      </c>
      <c r="T146" s="20">
        <v>3.0000000000000001E-3</v>
      </c>
      <c r="U146" s="20">
        <v>3.4000000000000002E-2</v>
      </c>
      <c r="V146" s="20">
        <v>3.2000000000000001E-2</v>
      </c>
      <c r="W146" s="20">
        <v>4.4999999999999998E-2</v>
      </c>
      <c r="X146" s="20">
        <v>4.2999999999999997E-2</v>
      </c>
      <c r="Y146" s="20">
        <v>0.13300000000000001</v>
      </c>
      <c r="Z146" s="20">
        <v>0.123</v>
      </c>
      <c r="AA146" s="20">
        <v>6.0000000000000001E-3</v>
      </c>
      <c r="AB146" s="20">
        <v>7.0000000000000001E-3</v>
      </c>
      <c r="AC146" s="20">
        <v>1.7000000000000001E-2</v>
      </c>
      <c r="AD146" s="20">
        <v>1.7999999999999999E-2</v>
      </c>
      <c r="AE146" s="20">
        <v>0.11600000000000001</v>
      </c>
      <c r="AF146" s="20">
        <v>0.112</v>
      </c>
      <c r="AG146" s="26">
        <v>8.4</v>
      </c>
      <c r="AH146" s="26">
        <v>17.600000000000001</v>
      </c>
      <c r="AI146" s="19">
        <v>3.25</v>
      </c>
      <c r="AJ146" s="19">
        <v>3.67</v>
      </c>
      <c r="AK146" s="189">
        <v>0</v>
      </c>
      <c r="AL146" s="189">
        <v>4.2</v>
      </c>
      <c r="AM146" s="192">
        <v>1.8</v>
      </c>
      <c r="AN146" s="163"/>
      <c r="AO146" s="163"/>
    </row>
    <row r="147" spans="1:41" ht="18" customHeight="1">
      <c r="A147" s="173"/>
      <c r="B147" s="122"/>
      <c r="C147" s="122"/>
      <c r="D147" s="122"/>
      <c r="E147" s="122"/>
      <c r="F147" s="154">
        <v>3</v>
      </c>
      <c r="G147" s="19">
        <v>6.85</v>
      </c>
      <c r="H147" s="19">
        <v>7.28</v>
      </c>
      <c r="I147" s="19">
        <v>32.78</v>
      </c>
      <c r="J147" s="19">
        <v>32.979999999999997</v>
      </c>
      <c r="K147" s="19">
        <v>7.75</v>
      </c>
      <c r="L147" s="19">
        <v>7.75</v>
      </c>
      <c r="M147" s="19">
        <v>11.1</v>
      </c>
      <c r="N147" s="19">
        <v>10.130000000000001</v>
      </c>
      <c r="O147" s="19">
        <v>1.1200000000000001</v>
      </c>
      <c r="P147" s="19">
        <v>1.03</v>
      </c>
      <c r="Q147" s="20">
        <v>5.0000000000000001E-3</v>
      </c>
      <c r="R147" s="20">
        <v>8.0000000000000002E-3</v>
      </c>
      <c r="S147" s="20">
        <v>3.0000000000000001E-3</v>
      </c>
      <c r="T147" s="20">
        <v>3.0000000000000001E-3</v>
      </c>
      <c r="U147" s="20">
        <v>4.2999999999999997E-2</v>
      </c>
      <c r="V147" s="20">
        <v>4.2000000000000003E-2</v>
      </c>
      <c r="W147" s="20">
        <v>5.0999999999999997E-2</v>
      </c>
      <c r="X147" s="20">
        <v>5.3000000000000005E-2</v>
      </c>
      <c r="Y147" s="20">
        <v>0.16200000000000001</v>
      </c>
      <c r="Z147" s="20">
        <v>0.16500000000000001</v>
      </c>
      <c r="AA147" s="20">
        <v>7.0000000000000001E-3</v>
      </c>
      <c r="AB147" s="20">
        <v>8.0000000000000002E-3</v>
      </c>
      <c r="AC147" s="20">
        <v>1.9E-2</v>
      </c>
      <c r="AD147" s="20">
        <v>1.9E-2</v>
      </c>
      <c r="AE147" s="20">
        <v>0.21</v>
      </c>
      <c r="AF147" s="20">
        <v>0.20300000000000001</v>
      </c>
      <c r="AG147" s="26">
        <v>10.4</v>
      </c>
      <c r="AH147" s="26">
        <v>10.8</v>
      </c>
      <c r="AI147" s="19">
        <v>3.1</v>
      </c>
      <c r="AJ147" s="19">
        <v>2.67</v>
      </c>
      <c r="AK147" s="189" t="s">
        <v>61</v>
      </c>
      <c r="AL147" s="189">
        <v>3.5</v>
      </c>
      <c r="AM147" s="192" t="s">
        <v>61</v>
      </c>
      <c r="AN147" s="163"/>
      <c r="AO147" s="163"/>
    </row>
    <row r="148" spans="1:41" ht="18" customHeight="1">
      <c r="A148" s="173"/>
      <c r="B148" s="122"/>
      <c r="C148" s="122"/>
      <c r="D148" s="122"/>
      <c r="E148" s="122"/>
      <c r="F148" s="154">
        <v>4</v>
      </c>
      <c r="G148" s="19">
        <v>7.33</v>
      </c>
      <c r="H148" s="19">
        <v>8.02</v>
      </c>
      <c r="I148" s="19">
        <v>32.96</v>
      </c>
      <c r="J148" s="19">
        <v>33.18</v>
      </c>
      <c r="K148" s="19">
        <v>7.75</v>
      </c>
      <c r="L148" s="19">
        <v>7.73</v>
      </c>
      <c r="M148" s="19">
        <v>10.210000000000001</v>
      </c>
      <c r="N148" s="19">
        <v>10.050000000000001</v>
      </c>
      <c r="O148" s="19">
        <v>1.38</v>
      </c>
      <c r="P148" s="19">
        <v>0.89</v>
      </c>
      <c r="Q148" s="20">
        <v>5.0000000000000001E-3</v>
      </c>
      <c r="R148" s="20">
        <v>7.0000000000000001E-3</v>
      </c>
      <c r="S148" s="20">
        <v>3.0000000000000001E-3</v>
      </c>
      <c r="T148" s="20">
        <v>4.0000000000000001E-3</v>
      </c>
      <c r="U148" s="20">
        <v>0.04</v>
      </c>
      <c r="V148" s="20">
        <v>6.4000000000000001E-2</v>
      </c>
      <c r="W148" s="20">
        <v>4.8000000000000001E-2</v>
      </c>
      <c r="X148" s="20">
        <v>7.4999999999999997E-2</v>
      </c>
      <c r="Y148" s="20">
        <v>0.17199999999999999</v>
      </c>
      <c r="Z148" s="20">
        <v>0.17399999999999999</v>
      </c>
      <c r="AA148" s="20">
        <v>8.0000000000000002E-3</v>
      </c>
      <c r="AB148" s="20">
        <v>0.01</v>
      </c>
      <c r="AC148" s="20">
        <v>1.9E-2</v>
      </c>
      <c r="AD148" s="20">
        <v>2.3E-2</v>
      </c>
      <c r="AE148" s="20">
        <v>0.25800000000000001</v>
      </c>
      <c r="AF148" s="20">
        <v>0.34599999999999997</v>
      </c>
      <c r="AG148" s="26">
        <v>20</v>
      </c>
      <c r="AH148" s="26">
        <v>16.399999999999999</v>
      </c>
      <c r="AI148" s="19">
        <v>3.46</v>
      </c>
      <c r="AJ148" s="19">
        <v>3.2</v>
      </c>
      <c r="AK148" s="189" t="s">
        <v>61</v>
      </c>
      <c r="AL148" s="189">
        <v>3.8</v>
      </c>
      <c r="AM148" s="192" t="s">
        <v>61</v>
      </c>
      <c r="AN148" s="163"/>
      <c r="AO148" s="163"/>
    </row>
    <row r="149" spans="1:41" ht="18" customHeight="1">
      <c r="A149" s="164"/>
      <c r="B149" s="165"/>
      <c r="C149" s="165"/>
      <c r="D149" s="165"/>
      <c r="E149" s="165"/>
      <c r="F149" s="154">
        <v>5</v>
      </c>
      <c r="G149" s="19">
        <v>6.78</v>
      </c>
      <c r="H149" s="19">
        <v>6.72</v>
      </c>
      <c r="I149" s="19">
        <v>32.880000000000003</v>
      </c>
      <c r="J149" s="19">
        <v>33.159999999999997</v>
      </c>
      <c r="K149" s="19">
        <v>7.73</v>
      </c>
      <c r="L149" s="19">
        <v>7.75</v>
      </c>
      <c r="M149" s="19">
        <v>10.59</v>
      </c>
      <c r="N149" s="19">
        <v>10.3</v>
      </c>
      <c r="O149" s="19">
        <v>1.21</v>
      </c>
      <c r="P149" s="19">
        <v>0.91</v>
      </c>
      <c r="Q149" s="20">
        <v>6.0000000000000001E-3</v>
      </c>
      <c r="R149" s="20">
        <v>8.9999999999999993E-3</v>
      </c>
      <c r="S149" s="20">
        <v>3.0000000000000001E-3</v>
      </c>
      <c r="T149" s="20">
        <v>0</v>
      </c>
      <c r="U149" s="20">
        <v>1.2E-2</v>
      </c>
      <c r="V149" s="20">
        <v>2E-3</v>
      </c>
      <c r="W149" s="20">
        <v>2.1000000000000001E-2</v>
      </c>
      <c r="X149" s="20">
        <v>1.0999999999999999E-2</v>
      </c>
      <c r="Y149" s="20">
        <v>0.13600000000000001</v>
      </c>
      <c r="Z149" s="20">
        <v>0.113</v>
      </c>
      <c r="AA149" s="20">
        <v>1E-3</v>
      </c>
      <c r="AB149" s="20">
        <v>1E-3</v>
      </c>
      <c r="AC149" s="20">
        <v>1.7999999999999999E-2</v>
      </c>
      <c r="AD149" s="20">
        <v>1.0999999999999999E-2</v>
      </c>
      <c r="AE149" s="20">
        <v>0.17</v>
      </c>
      <c r="AF149" s="20">
        <v>0.14499999999999999</v>
      </c>
      <c r="AG149" s="26">
        <v>12.8</v>
      </c>
      <c r="AH149" s="26">
        <v>10.4</v>
      </c>
      <c r="AI149" s="19">
        <v>5.77</v>
      </c>
      <c r="AJ149" s="19">
        <v>4.8600000000000003</v>
      </c>
      <c r="AK149" s="189" t="s">
        <v>61</v>
      </c>
      <c r="AL149" s="189">
        <v>5</v>
      </c>
      <c r="AM149" s="192" t="s">
        <v>61</v>
      </c>
      <c r="AN149" s="163"/>
      <c r="AO149" s="163"/>
    </row>
    <row r="150" spans="1:41" ht="18" customHeight="1">
      <c r="A150" s="68">
        <f>A$3</f>
        <v>2010</v>
      </c>
      <c r="B150" s="69">
        <f>B$3</f>
        <v>2</v>
      </c>
      <c r="C150" s="73" t="s">
        <v>51</v>
      </c>
      <c r="D150" s="72" t="s">
        <v>167</v>
      </c>
      <c r="E150" s="73" t="s">
        <v>69</v>
      </c>
      <c r="F150" s="154">
        <v>1</v>
      </c>
      <c r="G150" s="19">
        <v>5.59</v>
      </c>
      <c r="H150" s="19">
        <v>5.03</v>
      </c>
      <c r="I150" s="19">
        <v>32.659999999999997</v>
      </c>
      <c r="J150" s="19">
        <v>32.869999999999997</v>
      </c>
      <c r="K150" s="19">
        <v>8.1</v>
      </c>
      <c r="L150" s="19">
        <v>8.11</v>
      </c>
      <c r="M150" s="19">
        <v>10.93</v>
      </c>
      <c r="N150" s="19">
        <v>11.06</v>
      </c>
      <c r="O150" s="19">
        <v>0.12</v>
      </c>
      <c r="P150" s="19">
        <v>0.28000000000000003</v>
      </c>
      <c r="Q150" s="20">
        <v>0.04</v>
      </c>
      <c r="R150" s="20">
        <v>1.0999999999999999E-2</v>
      </c>
      <c r="S150" s="20">
        <v>3.0000000000000001E-3</v>
      </c>
      <c r="T150" s="20">
        <v>3.0000000000000001E-3</v>
      </c>
      <c r="U150" s="20">
        <v>6.0999999999999999E-2</v>
      </c>
      <c r="V150" s="20">
        <v>4.9000000000000002E-2</v>
      </c>
      <c r="W150" s="20">
        <v>0.10400000000000001</v>
      </c>
      <c r="X150" s="20">
        <v>6.3E-2</v>
      </c>
      <c r="Y150" s="20">
        <v>0.156</v>
      </c>
      <c r="Z150" s="20">
        <v>0.128</v>
      </c>
      <c r="AA150" s="20">
        <v>1.0999999999999999E-2</v>
      </c>
      <c r="AB150" s="20">
        <v>4.0000000000000001E-3</v>
      </c>
      <c r="AC150" s="20">
        <v>1.9E-2</v>
      </c>
      <c r="AD150" s="20">
        <v>1.7000000000000001E-2</v>
      </c>
      <c r="AE150" s="20">
        <v>0.123</v>
      </c>
      <c r="AF150" s="20">
        <v>0.13</v>
      </c>
      <c r="AG150" s="26">
        <v>19.2</v>
      </c>
      <c r="AH150" s="26">
        <v>10.8</v>
      </c>
      <c r="AI150" s="19">
        <v>3.6</v>
      </c>
      <c r="AJ150" s="19">
        <v>4.8099999999999996</v>
      </c>
      <c r="AK150" s="189">
        <v>0</v>
      </c>
      <c r="AL150" s="189">
        <v>2.2999999999999998</v>
      </c>
      <c r="AM150" s="192">
        <v>0.9</v>
      </c>
      <c r="AN150" s="163"/>
      <c r="AO150" s="163"/>
    </row>
    <row r="151" spans="1:41" ht="18" customHeight="1">
      <c r="A151" s="70"/>
      <c r="B151" s="71"/>
      <c r="C151" s="78"/>
      <c r="D151" s="185"/>
      <c r="E151" s="78"/>
      <c r="F151" s="154">
        <v>2</v>
      </c>
      <c r="G151" s="19">
        <v>5.5</v>
      </c>
      <c r="H151" s="19">
        <v>4.9400000000000004</v>
      </c>
      <c r="I151" s="19">
        <v>32.9</v>
      </c>
      <c r="J151" s="19">
        <v>33</v>
      </c>
      <c r="K151" s="19">
        <v>8.1199999999999992</v>
      </c>
      <c r="L151" s="19">
        <v>8.1</v>
      </c>
      <c r="M151" s="19">
        <v>10.89</v>
      </c>
      <c r="N151" s="19">
        <v>10.55</v>
      </c>
      <c r="O151" s="19">
        <v>0.23</v>
      </c>
      <c r="P151" s="19">
        <v>0.34</v>
      </c>
      <c r="Q151" s="20">
        <v>5.0000000000000001E-3</v>
      </c>
      <c r="R151" s="20">
        <v>5.0000000000000001E-3</v>
      </c>
      <c r="S151" s="20">
        <v>1E-3</v>
      </c>
      <c r="T151" s="20">
        <v>1E-3</v>
      </c>
      <c r="U151" s="20">
        <v>1.7999999999999999E-2</v>
      </c>
      <c r="V151" s="20">
        <v>1.9E-2</v>
      </c>
      <c r="W151" s="20">
        <v>2.4E-2</v>
      </c>
      <c r="X151" s="20">
        <v>2.5000000000000001E-2</v>
      </c>
      <c r="Y151" s="20">
        <v>0.11799999999999999</v>
      </c>
      <c r="Z151" s="20">
        <v>0.11</v>
      </c>
      <c r="AA151" s="20">
        <v>3.0000000000000001E-3</v>
      </c>
      <c r="AB151" s="20">
        <v>7.0000000000000001E-3</v>
      </c>
      <c r="AC151" s="20">
        <v>1.4999999999999999E-2</v>
      </c>
      <c r="AD151" s="20">
        <v>1.7000000000000001E-2</v>
      </c>
      <c r="AE151" s="20">
        <v>0.115</v>
      </c>
      <c r="AF151" s="20">
        <v>0.156</v>
      </c>
      <c r="AG151" s="26">
        <v>36</v>
      </c>
      <c r="AH151" s="26">
        <v>12.4</v>
      </c>
      <c r="AI151" s="19">
        <v>2.89</v>
      </c>
      <c r="AJ151" s="19">
        <v>4.5599999999999996</v>
      </c>
      <c r="AK151" s="189" t="s">
        <v>61</v>
      </c>
      <c r="AL151" s="189">
        <v>2.4</v>
      </c>
      <c r="AM151" s="192" t="s">
        <v>61</v>
      </c>
      <c r="AN151" s="163"/>
      <c r="AO151" s="163"/>
    </row>
    <row r="152" spans="1:41" ht="18" customHeight="1">
      <c r="A152" s="70"/>
      <c r="B152" s="71"/>
      <c r="C152" s="78"/>
      <c r="D152" s="185"/>
      <c r="E152" s="78"/>
      <c r="F152" s="154">
        <v>3</v>
      </c>
      <c r="G152" s="19">
        <v>7.09</v>
      </c>
      <c r="H152" s="19">
        <v>6.87</v>
      </c>
      <c r="I152" s="19">
        <v>33.11</v>
      </c>
      <c r="J152" s="19">
        <v>33.1</v>
      </c>
      <c r="K152" s="19">
        <v>8.0500000000000007</v>
      </c>
      <c r="L152" s="19">
        <v>8.0399999999999991</v>
      </c>
      <c r="M152" s="19">
        <v>9.58</v>
      </c>
      <c r="N152" s="19">
        <v>9.8800000000000008</v>
      </c>
      <c r="O152" s="19">
        <v>0.17</v>
      </c>
      <c r="P152" s="19">
        <v>0.25</v>
      </c>
      <c r="Q152" s="20">
        <v>8.9999999999999993E-3</v>
      </c>
      <c r="R152" s="20">
        <v>1.9E-2</v>
      </c>
      <c r="S152" s="20">
        <v>3.0000000000000001E-3</v>
      </c>
      <c r="T152" s="20">
        <v>3.0000000000000001E-3</v>
      </c>
      <c r="U152" s="20">
        <v>6.7000000000000004E-2</v>
      </c>
      <c r="V152" s="20">
        <v>6.0999999999999999E-2</v>
      </c>
      <c r="W152" s="20">
        <v>7.9000000000000001E-2</v>
      </c>
      <c r="X152" s="20">
        <v>8.299999999999999E-2</v>
      </c>
      <c r="Y152" s="20">
        <v>0.158</v>
      </c>
      <c r="Z152" s="20">
        <v>0.17399999999999999</v>
      </c>
      <c r="AA152" s="20">
        <v>1.0999999999999999E-2</v>
      </c>
      <c r="AB152" s="20">
        <v>1.0999999999999999E-2</v>
      </c>
      <c r="AC152" s="20">
        <v>2.1000000000000001E-2</v>
      </c>
      <c r="AD152" s="20">
        <v>0.02</v>
      </c>
      <c r="AE152" s="20">
        <v>0.28000000000000003</v>
      </c>
      <c r="AF152" s="20">
        <v>0.27700000000000002</v>
      </c>
      <c r="AG152" s="26">
        <v>10.4</v>
      </c>
      <c r="AH152" s="26">
        <v>9.6</v>
      </c>
      <c r="AI152" s="19">
        <v>2.0299999999999998</v>
      </c>
      <c r="AJ152" s="19">
        <v>2.14</v>
      </c>
      <c r="AK152" s="189" t="s">
        <v>61</v>
      </c>
      <c r="AL152" s="189">
        <v>2.9</v>
      </c>
      <c r="AM152" s="192" t="s">
        <v>61</v>
      </c>
      <c r="AN152" s="163"/>
      <c r="AO152" s="163"/>
    </row>
    <row r="153" spans="1:41" ht="18" customHeight="1">
      <c r="A153" s="70"/>
      <c r="B153" s="71"/>
      <c r="C153" s="78"/>
      <c r="D153" s="185"/>
      <c r="E153" s="78"/>
      <c r="F153" s="154">
        <v>4</v>
      </c>
      <c r="G153" s="19">
        <v>6.02</v>
      </c>
      <c r="H153" s="19">
        <v>3.85</v>
      </c>
      <c r="I153" s="19">
        <v>32.86</v>
      </c>
      <c r="J153" s="19">
        <v>32.86</v>
      </c>
      <c r="K153" s="19">
        <v>8.08</v>
      </c>
      <c r="L153" s="19">
        <v>8.09</v>
      </c>
      <c r="M153" s="19">
        <v>10.85</v>
      </c>
      <c r="N153" s="19">
        <v>10.72</v>
      </c>
      <c r="O153" s="19">
        <v>0.25</v>
      </c>
      <c r="P153" s="19">
        <v>0.28000000000000003</v>
      </c>
      <c r="Q153" s="20">
        <v>7.0000000000000001E-3</v>
      </c>
      <c r="R153" s="20">
        <v>6.0000000000000001E-3</v>
      </c>
      <c r="S153" s="20">
        <v>2E-3</v>
      </c>
      <c r="T153" s="20">
        <v>1E-3</v>
      </c>
      <c r="U153" s="20">
        <v>3.3000000000000002E-2</v>
      </c>
      <c r="V153" s="20">
        <v>1.7000000000000001E-2</v>
      </c>
      <c r="W153" s="20">
        <v>4.2000000000000003E-2</v>
      </c>
      <c r="X153" s="20">
        <v>2.4E-2</v>
      </c>
      <c r="Y153" s="20">
        <v>0.114</v>
      </c>
      <c r="Z153" s="20">
        <v>9.8000000000000004E-2</v>
      </c>
      <c r="AA153" s="20">
        <v>6.0000000000000001E-3</v>
      </c>
      <c r="AB153" s="20">
        <v>5.0000000000000001E-3</v>
      </c>
      <c r="AC153" s="20">
        <v>1.4999999999999999E-2</v>
      </c>
      <c r="AD153" s="20">
        <v>1.4E-2</v>
      </c>
      <c r="AE153" s="20">
        <v>0.17199999999999999</v>
      </c>
      <c r="AF153" s="20">
        <v>9.4E-2</v>
      </c>
      <c r="AG153" s="26">
        <v>6.4</v>
      </c>
      <c r="AH153" s="26">
        <v>8.8000000000000007</v>
      </c>
      <c r="AI153" s="19">
        <v>2.52</v>
      </c>
      <c r="AJ153" s="19">
        <v>1.56</v>
      </c>
      <c r="AK153" s="189" t="s">
        <v>61</v>
      </c>
      <c r="AL153" s="189">
        <v>4</v>
      </c>
      <c r="AM153" s="192" t="s">
        <v>61</v>
      </c>
      <c r="AN153" s="163"/>
      <c r="AO153" s="163"/>
    </row>
    <row r="154" spans="1:41" ht="18" customHeight="1">
      <c r="A154" s="76"/>
      <c r="B154" s="77"/>
      <c r="C154" s="79"/>
      <c r="D154" s="187"/>
      <c r="E154" s="79"/>
      <c r="F154" s="154">
        <v>5</v>
      </c>
      <c r="G154" s="19">
        <v>4.72</v>
      </c>
      <c r="H154" s="19">
        <v>4.1900000000000004</v>
      </c>
      <c r="I154" s="19">
        <v>32.479999999999997</v>
      </c>
      <c r="J154" s="19">
        <v>32.9</v>
      </c>
      <c r="K154" s="19">
        <v>8.18</v>
      </c>
      <c r="L154" s="19">
        <v>8.09</v>
      </c>
      <c r="M154" s="19">
        <v>11.14</v>
      </c>
      <c r="N154" s="19">
        <v>10.64</v>
      </c>
      <c r="O154" s="19">
        <v>0.33</v>
      </c>
      <c r="P154" s="19">
        <v>0.3</v>
      </c>
      <c r="Q154" s="20">
        <v>2.1000000000000001E-2</v>
      </c>
      <c r="R154" s="20">
        <v>5.0000000000000001E-3</v>
      </c>
      <c r="S154" s="20">
        <v>1E-3</v>
      </c>
      <c r="T154" s="20">
        <v>1E-3</v>
      </c>
      <c r="U154" s="20">
        <v>2.3E-2</v>
      </c>
      <c r="V154" s="20">
        <v>1.4E-2</v>
      </c>
      <c r="W154" s="20">
        <v>4.4999999999999998E-2</v>
      </c>
      <c r="X154" s="20">
        <v>0.02</v>
      </c>
      <c r="Y154" s="20">
        <v>0.157</v>
      </c>
      <c r="Z154" s="20">
        <v>0.10299999999999999</v>
      </c>
      <c r="AA154" s="20">
        <v>5.0000000000000001E-3</v>
      </c>
      <c r="AB154" s="20">
        <v>5.0000000000000001E-3</v>
      </c>
      <c r="AC154" s="20">
        <v>1.6E-2</v>
      </c>
      <c r="AD154" s="20">
        <v>1.2E-2</v>
      </c>
      <c r="AE154" s="20">
        <v>0.129</v>
      </c>
      <c r="AF154" s="20">
        <v>0.124</v>
      </c>
      <c r="AG154" s="26">
        <v>5.6</v>
      </c>
      <c r="AH154" s="26">
        <v>5.6</v>
      </c>
      <c r="AI154" s="19">
        <v>2.63</v>
      </c>
      <c r="AJ154" s="19">
        <v>1.65</v>
      </c>
      <c r="AK154" s="189" t="s">
        <v>61</v>
      </c>
      <c r="AL154" s="189">
        <v>6</v>
      </c>
      <c r="AM154" s="192" t="s">
        <v>61</v>
      </c>
      <c r="AN154" s="163"/>
      <c r="AO154" s="163"/>
    </row>
    <row r="155" spans="1:41" ht="18" customHeight="1">
      <c r="A155" s="68">
        <f>A$3</f>
        <v>2010</v>
      </c>
      <c r="B155" s="69">
        <f>B$3</f>
        <v>2</v>
      </c>
      <c r="C155" s="73" t="s">
        <v>51</v>
      </c>
      <c r="D155" s="72" t="s">
        <v>168</v>
      </c>
      <c r="E155" s="73" t="s">
        <v>70</v>
      </c>
      <c r="F155" s="193">
        <v>1</v>
      </c>
      <c r="G155" s="19">
        <v>3.96</v>
      </c>
      <c r="H155" s="19">
        <v>3.96</v>
      </c>
      <c r="I155" s="19">
        <v>31.31</v>
      </c>
      <c r="J155" s="19">
        <v>32.11</v>
      </c>
      <c r="K155" s="19">
        <v>8.15</v>
      </c>
      <c r="L155" s="19">
        <v>8.1300000000000008</v>
      </c>
      <c r="M155" s="19">
        <v>12.83</v>
      </c>
      <c r="N155" s="19">
        <v>11.65</v>
      </c>
      <c r="O155" s="19">
        <v>1.25</v>
      </c>
      <c r="P155" s="19">
        <v>1.31</v>
      </c>
      <c r="Q155" s="20">
        <v>6.5000000000000002E-2</v>
      </c>
      <c r="R155" s="20">
        <v>1.7999999999999999E-2</v>
      </c>
      <c r="S155" s="20">
        <v>2E-3</v>
      </c>
      <c r="T155" s="20">
        <v>1E-3</v>
      </c>
      <c r="U155" s="20">
        <v>3.6999999999999998E-2</v>
      </c>
      <c r="V155" s="20">
        <v>5.1999999999999998E-2</v>
      </c>
      <c r="W155" s="20">
        <v>0.10400000000000001</v>
      </c>
      <c r="X155" s="20">
        <v>7.0999999999999994E-2</v>
      </c>
      <c r="Y155" s="20">
        <v>0.34</v>
      </c>
      <c r="Z155" s="20">
        <v>0.27500000000000002</v>
      </c>
      <c r="AA155" s="20">
        <v>1.4E-2</v>
      </c>
      <c r="AB155" s="20">
        <v>4.0000000000000001E-3</v>
      </c>
      <c r="AC155" s="20">
        <v>4.4999999999999998E-2</v>
      </c>
      <c r="AD155" s="20">
        <v>5.2999999999999999E-2</v>
      </c>
      <c r="AE155" s="20">
        <v>0.05</v>
      </c>
      <c r="AF155" s="20">
        <v>3.7999999999999999E-2</v>
      </c>
      <c r="AG155" s="26">
        <v>20.399999999999999</v>
      </c>
      <c r="AH155" s="26">
        <v>44.4</v>
      </c>
      <c r="AI155" s="19">
        <v>8.67</v>
      </c>
      <c r="AJ155" s="19">
        <v>10.82</v>
      </c>
      <c r="AK155" s="189">
        <v>0</v>
      </c>
      <c r="AL155" s="189">
        <v>1</v>
      </c>
      <c r="AM155" s="192">
        <v>0</v>
      </c>
      <c r="AN155" s="163"/>
      <c r="AO155" s="163"/>
    </row>
    <row r="156" spans="1:41" ht="18" customHeight="1">
      <c r="A156" s="173"/>
      <c r="B156" s="122"/>
      <c r="C156" s="122"/>
      <c r="D156" s="122"/>
      <c r="E156" s="122"/>
      <c r="F156" s="193">
        <v>2</v>
      </c>
      <c r="G156" s="19">
        <v>4.12</v>
      </c>
      <c r="H156" s="19">
        <v>3.99</v>
      </c>
      <c r="I156" s="19">
        <v>31.31</v>
      </c>
      <c r="J156" s="19">
        <v>31.46</v>
      </c>
      <c r="K156" s="19">
        <v>8.1999999999999993</v>
      </c>
      <c r="L156" s="19">
        <v>8.17</v>
      </c>
      <c r="M156" s="19">
        <v>11.73</v>
      </c>
      <c r="N156" s="19">
        <v>11.9</v>
      </c>
      <c r="O156" s="19">
        <v>1.44</v>
      </c>
      <c r="P156" s="19">
        <v>1.25</v>
      </c>
      <c r="Q156" s="20">
        <v>4.0000000000000001E-3</v>
      </c>
      <c r="R156" s="20">
        <v>2E-3</v>
      </c>
      <c r="S156" s="20">
        <v>1E-3</v>
      </c>
      <c r="T156" s="20">
        <v>1E-3</v>
      </c>
      <c r="U156" s="20">
        <v>1.6E-2</v>
      </c>
      <c r="V156" s="20">
        <v>5.0000000000000001E-3</v>
      </c>
      <c r="W156" s="20">
        <v>2.1000000000000001E-2</v>
      </c>
      <c r="X156" s="20">
        <v>8.0000000000000002E-3</v>
      </c>
      <c r="Y156" s="20">
        <v>0.33600000000000002</v>
      </c>
      <c r="Z156" s="20">
        <v>0.28399999999999997</v>
      </c>
      <c r="AA156" s="20">
        <v>4.0000000000000001E-3</v>
      </c>
      <c r="AB156" s="20">
        <v>3.0000000000000001E-3</v>
      </c>
      <c r="AC156" s="20">
        <v>5.3999999999999999E-2</v>
      </c>
      <c r="AD156" s="20">
        <v>4.3999999999999997E-2</v>
      </c>
      <c r="AE156" s="20">
        <v>1.0999999999999999E-2</v>
      </c>
      <c r="AF156" s="20">
        <v>1.4999999999999999E-2</v>
      </c>
      <c r="AG156" s="26">
        <v>33.200000000000003</v>
      </c>
      <c r="AH156" s="26">
        <v>44</v>
      </c>
      <c r="AI156" s="19">
        <v>23.45</v>
      </c>
      <c r="AJ156" s="19">
        <v>22.39</v>
      </c>
      <c r="AK156" s="189" t="s">
        <v>61</v>
      </c>
      <c r="AL156" s="189">
        <v>0.6</v>
      </c>
      <c r="AM156" s="192" t="s">
        <v>61</v>
      </c>
      <c r="AN156" s="163"/>
      <c r="AO156" s="163"/>
    </row>
    <row r="157" spans="1:41" ht="18" customHeight="1">
      <c r="A157" s="164"/>
      <c r="B157" s="165"/>
      <c r="C157" s="165"/>
      <c r="D157" s="165"/>
      <c r="E157" s="165"/>
      <c r="F157" s="193">
        <v>3</v>
      </c>
      <c r="G157" s="19">
        <v>5.28</v>
      </c>
      <c r="H157" s="19">
        <v>5.27</v>
      </c>
      <c r="I157" s="19">
        <v>32.81</v>
      </c>
      <c r="J157" s="19">
        <v>32.81</v>
      </c>
      <c r="K157" s="19">
        <v>8.11</v>
      </c>
      <c r="L157" s="19">
        <v>8.1</v>
      </c>
      <c r="M157" s="19">
        <v>11.61</v>
      </c>
      <c r="N157" s="19">
        <v>10.85</v>
      </c>
      <c r="O157" s="19">
        <v>0.6</v>
      </c>
      <c r="P157" s="19">
        <v>0.6</v>
      </c>
      <c r="Q157" s="20">
        <v>4.0000000000000001E-3</v>
      </c>
      <c r="R157" s="20">
        <v>5.0000000000000001E-3</v>
      </c>
      <c r="S157" s="20">
        <v>1E-3</v>
      </c>
      <c r="T157" s="20">
        <v>5.0000000000000001E-3</v>
      </c>
      <c r="U157" s="20">
        <v>1.2999999999999999E-2</v>
      </c>
      <c r="V157" s="20">
        <v>0</v>
      </c>
      <c r="W157" s="20">
        <v>1.7999999999999999E-2</v>
      </c>
      <c r="X157" s="20">
        <v>0.01</v>
      </c>
      <c r="Y157" s="20">
        <v>0.161</v>
      </c>
      <c r="Z157" s="20">
        <v>0.13100000000000001</v>
      </c>
      <c r="AA157" s="20">
        <v>6.0000000000000001E-3</v>
      </c>
      <c r="AB157" s="20">
        <v>5.0000000000000001E-3</v>
      </c>
      <c r="AC157" s="20">
        <v>2.3E-2</v>
      </c>
      <c r="AD157" s="20">
        <v>0.02</v>
      </c>
      <c r="AE157" s="20">
        <v>0.125</v>
      </c>
      <c r="AF157" s="20">
        <v>0.128</v>
      </c>
      <c r="AG157" s="26">
        <v>24.8</v>
      </c>
      <c r="AH157" s="26">
        <v>29.2</v>
      </c>
      <c r="AI157" s="19">
        <v>5.3</v>
      </c>
      <c r="AJ157" s="19">
        <v>5.3</v>
      </c>
      <c r="AK157" s="189" t="s">
        <v>61</v>
      </c>
      <c r="AL157" s="189">
        <v>1.5</v>
      </c>
      <c r="AM157" s="192" t="s">
        <v>61</v>
      </c>
      <c r="AN157" s="163"/>
      <c r="AO157" s="163"/>
    </row>
    <row r="158" spans="1:41" ht="18" customHeight="1">
      <c r="A158" s="68">
        <f>A$3</f>
        <v>2010</v>
      </c>
      <c r="B158" s="69">
        <f>B$3</f>
        <v>2</v>
      </c>
      <c r="C158" s="73" t="s">
        <v>51</v>
      </c>
      <c r="D158" s="72" t="s">
        <v>169</v>
      </c>
      <c r="E158" s="73" t="s">
        <v>71</v>
      </c>
      <c r="F158" s="154">
        <v>1</v>
      </c>
      <c r="G158" s="19">
        <v>7.45</v>
      </c>
      <c r="H158" s="19">
        <v>7.44</v>
      </c>
      <c r="I158" s="19">
        <v>32.9</v>
      </c>
      <c r="J158" s="19">
        <v>32.9</v>
      </c>
      <c r="K158" s="19">
        <v>8.11</v>
      </c>
      <c r="L158" s="19">
        <v>8.11</v>
      </c>
      <c r="M158" s="19">
        <v>10.43</v>
      </c>
      <c r="N158" s="19">
        <v>10.17</v>
      </c>
      <c r="O158" s="19">
        <v>0.81</v>
      </c>
      <c r="P158" s="19">
        <v>0.56000000000000005</v>
      </c>
      <c r="Q158" s="20">
        <v>0.11</v>
      </c>
      <c r="R158" s="20">
        <v>3.2000000000000001E-2</v>
      </c>
      <c r="S158" s="20">
        <v>2E-3</v>
      </c>
      <c r="T158" s="20">
        <v>2E-3</v>
      </c>
      <c r="U158" s="20">
        <v>5.5E-2</v>
      </c>
      <c r="V158" s="20">
        <v>9.6000000000000002E-2</v>
      </c>
      <c r="W158" s="20">
        <v>0.16700000000000001</v>
      </c>
      <c r="X158" s="20">
        <v>0.13</v>
      </c>
      <c r="Y158" s="20">
        <v>0.16900000000000001</v>
      </c>
      <c r="Z158" s="20">
        <v>0.16700000000000001</v>
      </c>
      <c r="AA158" s="20">
        <v>6.0000000000000001E-3</v>
      </c>
      <c r="AB158" s="20">
        <v>6.0000000000000001E-3</v>
      </c>
      <c r="AC158" s="20">
        <v>2.1999999999999999E-2</v>
      </c>
      <c r="AD158" s="20">
        <v>2.1000000000000001E-2</v>
      </c>
      <c r="AE158" s="20">
        <v>0.26900000000000002</v>
      </c>
      <c r="AF158" s="20">
        <v>0.29799999999999999</v>
      </c>
      <c r="AG158" s="26">
        <v>118.4</v>
      </c>
      <c r="AH158" s="26">
        <v>93.2</v>
      </c>
      <c r="AI158" s="19">
        <v>1.81</v>
      </c>
      <c r="AJ158" s="19">
        <v>2.0099999999999998</v>
      </c>
      <c r="AK158" s="189" t="s">
        <v>61</v>
      </c>
      <c r="AL158" s="189">
        <v>2</v>
      </c>
      <c r="AM158" s="192" t="s">
        <v>61</v>
      </c>
      <c r="AN158" s="163"/>
      <c r="AO158" s="163"/>
    </row>
    <row r="159" spans="1:41" ht="18" customHeight="1">
      <c r="A159" s="70"/>
      <c r="B159" s="71"/>
      <c r="C159" s="78"/>
      <c r="D159" s="185"/>
      <c r="E159" s="78"/>
      <c r="F159" s="154">
        <v>2</v>
      </c>
      <c r="G159" s="19">
        <v>8.6</v>
      </c>
      <c r="H159" s="19">
        <v>8.43</v>
      </c>
      <c r="I159" s="19">
        <v>32.85</v>
      </c>
      <c r="J159" s="19">
        <v>32.840000000000003</v>
      </c>
      <c r="K159" s="19">
        <v>8.17</v>
      </c>
      <c r="L159" s="19">
        <v>8.06</v>
      </c>
      <c r="M159" s="19">
        <v>9.58</v>
      </c>
      <c r="N159" s="19">
        <v>10.09</v>
      </c>
      <c r="O159" s="19">
        <v>0.56000000000000005</v>
      </c>
      <c r="P159" s="19">
        <v>0.46</v>
      </c>
      <c r="Q159" s="20">
        <v>5.0000000000000001E-3</v>
      </c>
      <c r="R159" s="20">
        <v>4.0000000000000001E-3</v>
      </c>
      <c r="S159" s="20">
        <v>2E-3</v>
      </c>
      <c r="T159" s="20">
        <v>2E-3</v>
      </c>
      <c r="U159" s="20">
        <v>9.4E-2</v>
      </c>
      <c r="V159" s="20">
        <v>0.1</v>
      </c>
      <c r="W159" s="20">
        <v>0.10100000000000001</v>
      </c>
      <c r="X159" s="20">
        <v>0.10600000000000001</v>
      </c>
      <c r="Y159" s="20">
        <v>1.1870000000000001</v>
      </c>
      <c r="Z159" s="20">
        <v>1.363</v>
      </c>
      <c r="AA159" s="20">
        <v>1.6E-2</v>
      </c>
      <c r="AB159" s="20">
        <v>1.4E-2</v>
      </c>
      <c r="AC159" s="20">
        <v>0.42599999999999999</v>
      </c>
      <c r="AD159" s="20">
        <v>0.47099999999999997</v>
      </c>
      <c r="AE159" s="20">
        <v>0.36299999999999999</v>
      </c>
      <c r="AF159" s="20">
        <v>0.39100000000000001</v>
      </c>
      <c r="AG159" s="26">
        <v>111.6</v>
      </c>
      <c r="AH159" s="26">
        <v>88</v>
      </c>
      <c r="AI159" s="19">
        <v>1.78</v>
      </c>
      <c r="AJ159" s="19">
        <v>2.1</v>
      </c>
      <c r="AK159" s="189" t="s">
        <v>61</v>
      </c>
      <c r="AL159" s="189">
        <v>0.9</v>
      </c>
      <c r="AM159" s="192" t="s">
        <v>61</v>
      </c>
      <c r="AN159" s="163"/>
      <c r="AO159" s="163"/>
    </row>
    <row r="160" spans="1:41" ht="18" customHeight="1">
      <c r="A160" s="70"/>
      <c r="B160" s="71"/>
      <c r="C160" s="78"/>
      <c r="D160" s="185"/>
      <c r="E160" s="78"/>
      <c r="F160" s="154">
        <v>3</v>
      </c>
      <c r="G160" s="19">
        <v>7.63</v>
      </c>
      <c r="H160" s="19">
        <v>7.58</v>
      </c>
      <c r="I160" s="19">
        <v>33.020000000000003</v>
      </c>
      <c r="J160" s="19">
        <v>33.020000000000003</v>
      </c>
      <c r="K160" s="19">
        <v>8.14</v>
      </c>
      <c r="L160" s="19">
        <v>8.1199999999999992</v>
      </c>
      <c r="M160" s="19">
        <v>10.050000000000001</v>
      </c>
      <c r="N160" s="19">
        <v>10.17</v>
      </c>
      <c r="O160" s="19">
        <v>0.54</v>
      </c>
      <c r="P160" s="19">
        <v>0.73</v>
      </c>
      <c r="Q160" s="20">
        <v>2E-3</v>
      </c>
      <c r="R160" s="20">
        <v>5.0000000000000001E-3</v>
      </c>
      <c r="S160" s="20">
        <v>2E-3</v>
      </c>
      <c r="T160" s="20">
        <v>2E-3</v>
      </c>
      <c r="U160" s="20">
        <v>4.1000000000000002E-2</v>
      </c>
      <c r="V160" s="20">
        <v>3.4000000000000002E-2</v>
      </c>
      <c r="W160" s="20">
        <v>4.4999999999999998E-2</v>
      </c>
      <c r="X160" s="20">
        <v>4.1000000000000002E-2</v>
      </c>
      <c r="Y160" s="20">
        <v>0.94699999999999995</v>
      </c>
      <c r="Z160" s="20">
        <v>0.54200000000000004</v>
      </c>
      <c r="AA160" s="20">
        <v>7.0000000000000001E-3</v>
      </c>
      <c r="AB160" s="20">
        <v>6.0000000000000001E-3</v>
      </c>
      <c r="AC160" s="20">
        <v>0.19700000000000001</v>
      </c>
      <c r="AD160" s="20">
        <v>9.9000000000000005E-2</v>
      </c>
      <c r="AE160" s="20">
        <v>0.28599999999999998</v>
      </c>
      <c r="AF160" s="20">
        <v>0.27700000000000002</v>
      </c>
      <c r="AG160" s="26">
        <v>33.200000000000003</v>
      </c>
      <c r="AH160" s="26">
        <v>49.2</v>
      </c>
      <c r="AI160" s="19">
        <v>2.94</v>
      </c>
      <c r="AJ160" s="19">
        <v>2.96</v>
      </c>
      <c r="AK160" s="189" t="s">
        <v>61</v>
      </c>
      <c r="AL160" s="189">
        <v>0.9</v>
      </c>
      <c r="AM160" s="192" t="s">
        <v>61</v>
      </c>
      <c r="AN160" s="163"/>
      <c r="AO160" s="163"/>
    </row>
    <row r="161" spans="1:41" ht="18" customHeight="1">
      <c r="A161" s="70"/>
      <c r="B161" s="71"/>
      <c r="C161" s="78"/>
      <c r="D161" s="185"/>
      <c r="E161" s="78"/>
      <c r="F161" s="154">
        <v>4</v>
      </c>
      <c r="G161" s="19">
        <v>5.2</v>
      </c>
      <c r="H161" s="19">
        <v>5.18</v>
      </c>
      <c r="I161" s="19">
        <v>31.73</v>
      </c>
      <c r="J161" s="19">
        <v>32.81</v>
      </c>
      <c r="K161" s="19">
        <v>8.1300000000000008</v>
      </c>
      <c r="L161" s="19">
        <v>8.1300000000000008</v>
      </c>
      <c r="M161" s="19">
        <v>10.85</v>
      </c>
      <c r="N161" s="19">
        <v>11.06</v>
      </c>
      <c r="O161" s="19">
        <v>0.77</v>
      </c>
      <c r="P161" s="19">
        <v>0.1</v>
      </c>
      <c r="Q161" s="20">
        <v>1E-3</v>
      </c>
      <c r="R161" s="20">
        <v>2E-3</v>
      </c>
      <c r="S161" s="20">
        <v>1E-3</v>
      </c>
      <c r="T161" s="20">
        <v>1E-3</v>
      </c>
      <c r="U161" s="20">
        <v>4.0000000000000001E-3</v>
      </c>
      <c r="V161" s="20">
        <v>8.9999999999999993E-3</v>
      </c>
      <c r="W161" s="20">
        <v>6.0000000000000001E-3</v>
      </c>
      <c r="X161" s="20">
        <v>1.2E-2</v>
      </c>
      <c r="Y161" s="20">
        <v>0.14099999999999999</v>
      </c>
      <c r="Z161" s="20">
        <v>0.14299999999999999</v>
      </c>
      <c r="AA161" s="20">
        <v>4.0000000000000001E-3</v>
      </c>
      <c r="AB161" s="20">
        <v>4.0000000000000001E-3</v>
      </c>
      <c r="AC161" s="20">
        <v>5.1999999999999998E-2</v>
      </c>
      <c r="AD161" s="20">
        <v>2.3E-2</v>
      </c>
      <c r="AE161" s="20">
        <v>0.14099999999999999</v>
      </c>
      <c r="AF161" s="20">
        <v>0.153</v>
      </c>
      <c r="AG161" s="26">
        <v>88.4</v>
      </c>
      <c r="AH161" s="26">
        <v>84</v>
      </c>
      <c r="AI161" s="19">
        <v>3.99</v>
      </c>
      <c r="AJ161" s="19">
        <v>4.6100000000000003</v>
      </c>
      <c r="AK161" s="189" t="s">
        <v>61</v>
      </c>
      <c r="AL161" s="189">
        <v>1</v>
      </c>
      <c r="AM161" s="192" t="s">
        <v>61</v>
      </c>
      <c r="AN161" s="163"/>
      <c r="AO161" s="163"/>
    </row>
    <row r="162" spans="1:41" ht="18" customHeight="1">
      <c r="A162" s="70"/>
      <c r="B162" s="71"/>
      <c r="C162" s="78"/>
      <c r="D162" s="185"/>
      <c r="E162" s="78"/>
      <c r="F162" s="154">
        <v>5</v>
      </c>
      <c r="G162" s="19">
        <v>6.91</v>
      </c>
      <c r="H162" s="19">
        <v>6.73</v>
      </c>
      <c r="I162" s="19">
        <v>32.97</v>
      </c>
      <c r="J162" s="19">
        <v>32.950000000000003</v>
      </c>
      <c r="K162" s="19">
        <v>8.16</v>
      </c>
      <c r="L162" s="19">
        <v>8.15</v>
      </c>
      <c r="M162" s="19">
        <v>10.76</v>
      </c>
      <c r="N162" s="19">
        <v>10.72</v>
      </c>
      <c r="O162" s="19">
        <v>0.13</v>
      </c>
      <c r="P162" s="19">
        <v>0.11</v>
      </c>
      <c r="Q162" s="20">
        <v>2E-3</v>
      </c>
      <c r="R162" s="20">
        <v>1E-3</v>
      </c>
      <c r="S162" s="20">
        <v>2E-3</v>
      </c>
      <c r="T162" s="20">
        <v>2E-3</v>
      </c>
      <c r="U162" s="20">
        <v>1.4999999999999999E-2</v>
      </c>
      <c r="V162" s="20">
        <v>1.2999999999999999E-2</v>
      </c>
      <c r="W162" s="20">
        <v>1.9E-2</v>
      </c>
      <c r="X162" s="20">
        <v>1.6E-2</v>
      </c>
      <c r="Y162" s="20">
        <v>0.14899999999999999</v>
      </c>
      <c r="Z162" s="20">
        <v>0.65900000000000003</v>
      </c>
      <c r="AA162" s="20">
        <v>3.0000000000000001E-3</v>
      </c>
      <c r="AB162" s="20">
        <v>3.0000000000000001E-3</v>
      </c>
      <c r="AC162" s="20">
        <v>2.1999999999999999E-2</v>
      </c>
      <c r="AD162" s="20">
        <v>0.111</v>
      </c>
      <c r="AE162" s="20">
        <v>0.215</v>
      </c>
      <c r="AF162" s="20">
        <v>0.19500000000000001</v>
      </c>
      <c r="AG162" s="26">
        <v>84.8</v>
      </c>
      <c r="AH162" s="26">
        <v>82</v>
      </c>
      <c r="AI162" s="19">
        <v>5.7</v>
      </c>
      <c r="AJ162" s="19">
        <v>6</v>
      </c>
      <c r="AK162" s="189">
        <v>0</v>
      </c>
      <c r="AL162" s="189">
        <v>1</v>
      </c>
      <c r="AM162" s="192">
        <v>0.9</v>
      </c>
      <c r="AN162" s="163"/>
      <c r="AO162" s="163"/>
    </row>
    <row r="163" spans="1:41" ht="18" customHeight="1">
      <c r="A163" s="70"/>
      <c r="B163" s="71"/>
      <c r="C163" s="78"/>
      <c r="D163" s="185"/>
      <c r="E163" s="78"/>
      <c r="F163" s="154">
        <v>6</v>
      </c>
      <c r="G163" s="19">
        <v>6.11</v>
      </c>
      <c r="H163" s="19">
        <v>6.13</v>
      </c>
      <c r="I163" s="19">
        <v>32.61</v>
      </c>
      <c r="J163" s="19">
        <v>32.92</v>
      </c>
      <c r="K163" s="19">
        <v>8.17</v>
      </c>
      <c r="L163" s="19">
        <v>8.16</v>
      </c>
      <c r="M163" s="19">
        <v>10.85</v>
      </c>
      <c r="N163" s="19">
        <v>11.23</v>
      </c>
      <c r="O163" s="19">
        <v>0.13</v>
      </c>
      <c r="P163" s="19">
        <v>0.11</v>
      </c>
      <c r="Q163" s="20">
        <v>3.0000000000000001E-3</v>
      </c>
      <c r="R163" s="20">
        <v>1.0999999999999999E-2</v>
      </c>
      <c r="S163" s="20">
        <v>1E-3</v>
      </c>
      <c r="T163" s="20">
        <v>1E-3</v>
      </c>
      <c r="U163" s="20">
        <v>7.0000000000000001E-3</v>
      </c>
      <c r="V163" s="20">
        <v>1.9E-2</v>
      </c>
      <c r="W163" s="20">
        <v>1.0999999999999999E-2</v>
      </c>
      <c r="X163" s="20">
        <v>3.1E-2</v>
      </c>
      <c r="Y163" s="20">
        <v>0.65500000000000003</v>
      </c>
      <c r="Z163" s="20">
        <v>0.14000000000000001</v>
      </c>
      <c r="AA163" s="20">
        <v>2E-3</v>
      </c>
      <c r="AB163" s="20">
        <v>4.0000000000000001E-3</v>
      </c>
      <c r="AC163" s="20">
        <v>0.11</v>
      </c>
      <c r="AD163" s="20">
        <v>0.02</v>
      </c>
      <c r="AE163" s="20">
        <v>0.13</v>
      </c>
      <c r="AF163" s="20">
        <v>0.13100000000000001</v>
      </c>
      <c r="AG163" s="26">
        <v>81.599999999999994</v>
      </c>
      <c r="AH163" s="26">
        <v>82.8</v>
      </c>
      <c r="AI163" s="19">
        <v>6.24</v>
      </c>
      <c r="AJ163" s="19">
        <v>5.48</v>
      </c>
      <c r="AK163" s="189" t="s">
        <v>61</v>
      </c>
      <c r="AL163" s="189">
        <v>0.8</v>
      </c>
      <c r="AM163" s="192" t="s">
        <v>61</v>
      </c>
      <c r="AN163" s="163"/>
      <c r="AO163" s="163"/>
    </row>
    <row r="164" spans="1:41" ht="18" customHeight="1">
      <c r="A164" s="70"/>
      <c r="B164" s="71"/>
      <c r="C164" s="78"/>
      <c r="D164" s="185"/>
      <c r="E164" s="78"/>
      <c r="F164" s="154">
        <v>7</v>
      </c>
      <c r="G164" s="19">
        <v>7.49</v>
      </c>
      <c r="H164" s="19">
        <v>7.39</v>
      </c>
      <c r="I164" s="19">
        <v>32.979999999999997</v>
      </c>
      <c r="J164" s="19">
        <v>32.979999999999997</v>
      </c>
      <c r="K164" s="19">
        <v>8.14</v>
      </c>
      <c r="L164" s="19">
        <v>8.1300000000000008</v>
      </c>
      <c r="M164" s="19">
        <v>10.43</v>
      </c>
      <c r="N164" s="19">
        <v>10.09</v>
      </c>
      <c r="O164" s="19">
        <v>0.08</v>
      </c>
      <c r="P164" s="19">
        <v>0.21</v>
      </c>
      <c r="Q164" s="20">
        <v>1.2E-2</v>
      </c>
      <c r="R164" s="20">
        <v>2E-3</v>
      </c>
      <c r="S164" s="20">
        <v>2E-3</v>
      </c>
      <c r="T164" s="20">
        <v>2E-3</v>
      </c>
      <c r="U164" s="20">
        <v>2.1000000000000001E-2</v>
      </c>
      <c r="V164" s="20">
        <v>2.5000000000000001E-2</v>
      </c>
      <c r="W164" s="20">
        <v>3.5000000000000003E-2</v>
      </c>
      <c r="X164" s="20">
        <v>2.9000000000000001E-2</v>
      </c>
      <c r="Y164" s="20">
        <v>0.16200000000000001</v>
      </c>
      <c r="Z164" s="20">
        <v>0.17</v>
      </c>
      <c r="AA164" s="20">
        <v>6.0000000000000001E-3</v>
      </c>
      <c r="AB164" s="20">
        <v>3.0000000000000001E-3</v>
      </c>
      <c r="AC164" s="20">
        <v>2.3E-2</v>
      </c>
      <c r="AD164" s="20">
        <v>2.3E-2</v>
      </c>
      <c r="AE164" s="20">
        <v>0.23599999999999999</v>
      </c>
      <c r="AF164" s="20">
        <v>0.22</v>
      </c>
      <c r="AG164" s="26">
        <v>85.6</v>
      </c>
      <c r="AH164" s="26">
        <v>83.2</v>
      </c>
      <c r="AI164" s="19">
        <v>4.29</v>
      </c>
      <c r="AJ164" s="19">
        <v>4.95</v>
      </c>
      <c r="AK164" s="189" t="s">
        <v>61</v>
      </c>
      <c r="AL164" s="189">
        <v>1</v>
      </c>
      <c r="AM164" s="192" t="s">
        <v>61</v>
      </c>
      <c r="AN164" s="163"/>
      <c r="AO164" s="163"/>
    </row>
    <row r="165" spans="1:41" ht="18" customHeight="1">
      <c r="A165" s="76"/>
      <c r="B165" s="77"/>
      <c r="C165" s="79"/>
      <c r="D165" s="187"/>
      <c r="E165" s="79"/>
      <c r="F165" s="154">
        <v>8</v>
      </c>
      <c r="G165" s="19">
        <v>7.44</v>
      </c>
      <c r="H165" s="19">
        <v>7.39</v>
      </c>
      <c r="I165" s="19">
        <v>32.979999999999997</v>
      </c>
      <c r="J165" s="19">
        <v>32.979999999999997</v>
      </c>
      <c r="K165" s="19">
        <v>8.15</v>
      </c>
      <c r="L165" s="19">
        <v>8.14</v>
      </c>
      <c r="M165" s="19">
        <v>10.34</v>
      </c>
      <c r="N165" s="19">
        <v>11.44</v>
      </c>
      <c r="O165" s="19">
        <v>0.13</v>
      </c>
      <c r="P165" s="19">
        <v>0.13</v>
      </c>
      <c r="Q165" s="20">
        <v>2E-3</v>
      </c>
      <c r="R165" s="20">
        <v>4.0000000000000001E-3</v>
      </c>
      <c r="S165" s="20">
        <v>2E-3</v>
      </c>
      <c r="T165" s="20">
        <v>2E-3</v>
      </c>
      <c r="U165" s="20">
        <v>2.4E-2</v>
      </c>
      <c r="V165" s="20">
        <v>2.8000000000000001E-2</v>
      </c>
      <c r="W165" s="20">
        <v>2.8000000000000001E-2</v>
      </c>
      <c r="X165" s="20">
        <v>3.4000000000000002E-2</v>
      </c>
      <c r="Y165" s="20">
        <v>0.12</v>
      </c>
      <c r="Z165" s="20">
        <v>9.9000000000000005E-2</v>
      </c>
      <c r="AA165" s="20">
        <v>5.0000000000000001E-3</v>
      </c>
      <c r="AB165" s="20">
        <v>5.0000000000000001E-3</v>
      </c>
      <c r="AC165" s="20">
        <v>1.9E-2</v>
      </c>
      <c r="AD165" s="20">
        <v>2.1000000000000001E-2</v>
      </c>
      <c r="AE165" s="20">
        <v>0.24199999999999999</v>
      </c>
      <c r="AF165" s="20">
        <v>0.23699999999999999</v>
      </c>
      <c r="AG165" s="26">
        <v>86.4</v>
      </c>
      <c r="AH165" s="26">
        <v>82.4</v>
      </c>
      <c r="AI165" s="19">
        <v>4.2699999999999996</v>
      </c>
      <c r="AJ165" s="19">
        <v>3.52</v>
      </c>
      <c r="AK165" s="189" t="s">
        <v>61</v>
      </c>
      <c r="AL165" s="189">
        <v>0.9</v>
      </c>
      <c r="AM165" s="192" t="s">
        <v>61</v>
      </c>
      <c r="AN165" s="163"/>
      <c r="AO165" s="163"/>
    </row>
    <row r="166" spans="1:41" ht="18" customHeight="1">
      <c r="A166" s="68">
        <f>A$3</f>
        <v>2010</v>
      </c>
      <c r="B166" s="69">
        <f>B$3</f>
        <v>2</v>
      </c>
      <c r="C166" s="73" t="s">
        <v>51</v>
      </c>
      <c r="D166" s="72" t="s">
        <v>170</v>
      </c>
      <c r="E166" s="73" t="s">
        <v>72</v>
      </c>
      <c r="F166" s="154">
        <v>1</v>
      </c>
      <c r="G166" s="19">
        <v>3.11</v>
      </c>
      <c r="H166" s="19">
        <v>3.11</v>
      </c>
      <c r="I166" s="19">
        <v>31.7</v>
      </c>
      <c r="J166" s="19">
        <v>31.71</v>
      </c>
      <c r="K166" s="19">
        <v>8.16</v>
      </c>
      <c r="L166" s="19">
        <v>8.17</v>
      </c>
      <c r="M166" s="19">
        <v>11.35</v>
      </c>
      <c r="N166" s="19">
        <v>11.31</v>
      </c>
      <c r="O166" s="19">
        <v>0.98</v>
      </c>
      <c r="P166" s="19">
        <v>1.19</v>
      </c>
      <c r="Q166" s="20">
        <v>4.0000000000000001E-3</v>
      </c>
      <c r="R166" s="20">
        <v>4.0000000000000001E-3</v>
      </c>
      <c r="S166" s="20">
        <v>1E-3</v>
      </c>
      <c r="T166" s="20">
        <v>1E-3</v>
      </c>
      <c r="U166" s="20">
        <v>1.2E-2</v>
      </c>
      <c r="V166" s="20">
        <v>1.6E-2</v>
      </c>
      <c r="W166" s="20">
        <v>1.7000000000000001E-2</v>
      </c>
      <c r="X166" s="20">
        <v>2.1000000000000001E-2</v>
      </c>
      <c r="Y166" s="20">
        <v>0.13800000000000001</v>
      </c>
      <c r="Z166" s="20">
        <v>0.106</v>
      </c>
      <c r="AA166" s="20">
        <v>1E-3</v>
      </c>
      <c r="AB166" s="20">
        <v>2E-3</v>
      </c>
      <c r="AC166" s="20">
        <v>2.1000000000000001E-2</v>
      </c>
      <c r="AD166" s="20">
        <v>1.7999999999999999E-2</v>
      </c>
      <c r="AE166" s="20">
        <v>1.6E-2</v>
      </c>
      <c r="AF166" s="20">
        <v>1.4E-2</v>
      </c>
      <c r="AG166" s="26">
        <v>63.2</v>
      </c>
      <c r="AH166" s="26">
        <v>53.4</v>
      </c>
      <c r="AI166" s="19">
        <v>3.15</v>
      </c>
      <c r="AJ166" s="19">
        <v>3.22</v>
      </c>
      <c r="AK166" s="189">
        <v>0</v>
      </c>
      <c r="AL166" s="189">
        <v>1.5</v>
      </c>
      <c r="AM166" s="192">
        <v>3.6</v>
      </c>
      <c r="AN166" s="163"/>
      <c r="AO166" s="163"/>
    </row>
    <row r="167" spans="1:41" ht="18" customHeight="1">
      <c r="A167" s="70"/>
      <c r="B167" s="71"/>
      <c r="C167" s="78"/>
      <c r="D167" s="185"/>
      <c r="E167" s="78"/>
      <c r="F167" s="154">
        <v>2</v>
      </c>
      <c r="G167" s="19">
        <v>4.3600000000000003</v>
      </c>
      <c r="H167" s="19">
        <v>4.49</v>
      </c>
      <c r="I167" s="19">
        <v>32.4</v>
      </c>
      <c r="J167" s="19">
        <v>32.46</v>
      </c>
      <c r="K167" s="19">
        <v>8.25</v>
      </c>
      <c r="L167" s="19">
        <v>8.24</v>
      </c>
      <c r="M167" s="19">
        <v>11.14</v>
      </c>
      <c r="N167" s="19">
        <v>11.06</v>
      </c>
      <c r="O167" s="19">
        <v>0.62</v>
      </c>
      <c r="P167" s="19">
        <v>0.92</v>
      </c>
      <c r="Q167" s="20">
        <v>2E-3</v>
      </c>
      <c r="R167" s="20">
        <v>6.0000000000000001E-3</v>
      </c>
      <c r="S167" s="20">
        <v>1E-3</v>
      </c>
      <c r="T167" s="20">
        <v>0</v>
      </c>
      <c r="U167" s="20">
        <v>1.2999999999999999E-2</v>
      </c>
      <c r="V167" s="20">
        <v>1.0999999999999999E-2</v>
      </c>
      <c r="W167" s="20">
        <v>1.6E-2</v>
      </c>
      <c r="X167" s="20">
        <v>1.7000000000000001E-2</v>
      </c>
      <c r="Y167" s="20">
        <v>0.13300000000000001</v>
      </c>
      <c r="Z167" s="20">
        <v>0.109</v>
      </c>
      <c r="AA167" s="20">
        <v>2E-3</v>
      </c>
      <c r="AB167" s="20">
        <v>1E-3</v>
      </c>
      <c r="AC167" s="20">
        <v>2.1999999999999999E-2</v>
      </c>
      <c r="AD167" s="20">
        <v>8.0000000000000002E-3</v>
      </c>
      <c r="AE167" s="20">
        <v>1.4E-2</v>
      </c>
      <c r="AF167" s="20">
        <v>1.4999999999999999E-2</v>
      </c>
      <c r="AG167" s="26">
        <v>78.2</v>
      </c>
      <c r="AH167" s="26">
        <v>70.8</v>
      </c>
      <c r="AI167" s="19">
        <v>2.9</v>
      </c>
      <c r="AJ167" s="19">
        <v>3.45</v>
      </c>
      <c r="AK167" s="189" t="s">
        <v>61</v>
      </c>
      <c r="AL167" s="189">
        <v>2</v>
      </c>
      <c r="AM167" s="192" t="s">
        <v>61</v>
      </c>
      <c r="AN167" s="163"/>
      <c r="AO167" s="163"/>
    </row>
    <row r="168" spans="1:41" ht="18" customHeight="1">
      <c r="A168" s="70"/>
      <c r="B168" s="71"/>
      <c r="C168" s="78"/>
      <c r="D168" s="185"/>
      <c r="E168" s="78"/>
      <c r="F168" s="154">
        <v>3</v>
      </c>
      <c r="G168" s="19">
        <v>4.25</v>
      </c>
      <c r="H168" s="19">
        <v>4.3899999999999997</v>
      </c>
      <c r="I168" s="19">
        <v>32.35</v>
      </c>
      <c r="J168" s="19">
        <v>32.409999999999997</v>
      </c>
      <c r="K168" s="19">
        <v>8.26</v>
      </c>
      <c r="L168" s="19">
        <v>8.26</v>
      </c>
      <c r="M168" s="19">
        <v>11.12</v>
      </c>
      <c r="N168" s="19">
        <v>11.02</v>
      </c>
      <c r="O168" s="19">
        <v>0.35</v>
      </c>
      <c r="P168" s="19">
        <v>0.32</v>
      </c>
      <c r="Q168" s="20">
        <v>4.0000000000000001E-3</v>
      </c>
      <c r="R168" s="20">
        <v>2E-3</v>
      </c>
      <c r="S168" s="20">
        <v>3.0000000000000001E-3</v>
      </c>
      <c r="T168" s="20">
        <v>2E-3</v>
      </c>
      <c r="U168" s="20">
        <v>0.1</v>
      </c>
      <c r="V168" s="20">
        <v>9.1999999999999998E-2</v>
      </c>
      <c r="W168" s="20">
        <v>0.10700000000000001</v>
      </c>
      <c r="X168" s="20">
        <v>9.6000000000000002E-2</v>
      </c>
      <c r="Y168" s="20">
        <v>0.183</v>
      </c>
      <c r="Z168" s="20">
        <v>0.17199999999999999</v>
      </c>
      <c r="AA168" s="20">
        <v>1.2E-2</v>
      </c>
      <c r="AB168" s="20">
        <v>1.2999999999999999E-2</v>
      </c>
      <c r="AC168" s="20">
        <v>2.7E-2</v>
      </c>
      <c r="AD168" s="20">
        <v>2.4E-2</v>
      </c>
      <c r="AE168" s="20">
        <v>0.35499999999999998</v>
      </c>
      <c r="AF168" s="20">
        <v>0.35099999999999998</v>
      </c>
      <c r="AG168" s="26">
        <v>62.6</v>
      </c>
      <c r="AH168" s="26">
        <v>56.4</v>
      </c>
      <c r="AI168" s="19">
        <v>0.64</v>
      </c>
      <c r="AJ168" s="19">
        <v>0.56999999999999995</v>
      </c>
      <c r="AK168" s="189" t="s">
        <v>61</v>
      </c>
      <c r="AL168" s="189">
        <v>1.2</v>
      </c>
      <c r="AM168" s="192" t="s">
        <v>61</v>
      </c>
      <c r="AN168" s="163"/>
      <c r="AO168" s="163"/>
    </row>
    <row r="169" spans="1:41" ht="18" customHeight="1">
      <c r="A169" s="70"/>
      <c r="B169" s="71"/>
      <c r="C169" s="78"/>
      <c r="D169" s="185"/>
      <c r="E169" s="78"/>
      <c r="F169" s="154">
        <v>4</v>
      </c>
      <c r="G169" s="19">
        <v>4.1399999999999997</v>
      </c>
      <c r="H169" s="19">
        <v>4.13</v>
      </c>
      <c r="I169" s="19">
        <v>32.33</v>
      </c>
      <c r="J169" s="19">
        <v>32.33</v>
      </c>
      <c r="K169" s="19">
        <v>8.27</v>
      </c>
      <c r="L169" s="19">
        <v>8.27</v>
      </c>
      <c r="M169" s="19">
        <v>11.19</v>
      </c>
      <c r="N169" s="19">
        <v>11.02</v>
      </c>
      <c r="O169" s="19">
        <v>1.07</v>
      </c>
      <c r="P169" s="19">
        <v>1</v>
      </c>
      <c r="Q169" s="20">
        <v>3.0000000000000001E-3</v>
      </c>
      <c r="R169" s="20">
        <v>2E-3</v>
      </c>
      <c r="S169" s="20">
        <v>1E-3</v>
      </c>
      <c r="T169" s="20">
        <v>0</v>
      </c>
      <c r="U169" s="20">
        <v>1.4E-2</v>
      </c>
      <c r="V169" s="20">
        <v>1.2E-2</v>
      </c>
      <c r="W169" s="20">
        <v>1.8000000000000002E-2</v>
      </c>
      <c r="X169" s="20">
        <v>1.4E-2</v>
      </c>
      <c r="Y169" s="20">
        <v>0.13800000000000001</v>
      </c>
      <c r="Z169" s="20">
        <v>0.113</v>
      </c>
      <c r="AA169" s="20">
        <v>0</v>
      </c>
      <c r="AB169" s="20">
        <v>0</v>
      </c>
      <c r="AC169" s="20">
        <v>1.4E-2</v>
      </c>
      <c r="AD169" s="20">
        <v>1.0999999999999999E-2</v>
      </c>
      <c r="AE169" s="20">
        <v>2.8000000000000001E-2</v>
      </c>
      <c r="AF169" s="20">
        <v>4.8000000000000001E-2</v>
      </c>
      <c r="AG169" s="26">
        <v>51</v>
      </c>
      <c r="AH169" s="26">
        <v>49.4</v>
      </c>
      <c r="AI169" s="19">
        <v>2.27</v>
      </c>
      <c r="AJ169" s="19">
        <v>2.25</v>
      </c>
      <c r="AK169" s="189" t="s">
        <v>61</v>
      </c>
      <c r="AL169" s="189">
        <v>1.2</v>
      </c>
      <c r="AM169" s="192" t="s">
        <v>61</v>
      </c>
      <c r="AN169" s="163"/>
      <c r="AO169" s="163"/>
    </row>
    <row r="170" spans="1:41" ht="18" customHeight="1">
      <c r="A170" s="76"/>
      <c r="B170" s="77"/>
      <c r="C170" s="79"/>
      <c r="D170" s="187"/>
      <c r="E170" s="79"/>
      <c r="F170" s="154">
        <v>5</v>
      </c>
      <c r="G170" s="19">
        <v>8.07</v>
      </c>
      <c r="H170" s="19">
        <v>8.0399999999999991</v>
      </c>
      <c r="I170" s="19">
        <v>32.83</v>
      </c>
      <c r="J170" s="19">
        <v>32.840000000000003</v>
      </c>
      <c r="K170" s="19">
        <v>8.08</v>
      </c>
      <c r="L170" s="19">
        <v>8.08</v>
      </c>
      <c r="M170" s="19">
        <v>10.64</v>
      </c>
      <c r="N170" s="19">
        <v>10.24</v>
      </c>
      <c r="O170" s="19">
        <v>0.41</v>
      </c>
      <c r="P170" s="19">
        <v>0.46</v>
      </c>
      <c r="Q170" s="20">
        <v>2E-3</v>
      </c>
      <c r="R170" s="20">
        <v>1E-3</v>
      </c>
      <c r="S170" s="20">
        <v>2E-3</v>
      </c>
      <c r="T170" s="20">
        <v>1E-3</v>
      </c>
      <c r="U170" s="20">
        <v>8.4000000000000005E-2</v>
      </c>
      <c r="V170" s="20">
        <v>8.3000000000000004E-2</v>
      </c>
      <c r="W170" s="20">
        <v>8.8000000000000009E-2</v>
      </c>
      <c r="X170" s="20">
        <v>8.5000000000000006E-2</v>
      </c>
      <c r="Y170" s="20">
        <v>0.182</v>
      </c>
      <c r="Z170" s="20">
        <v>0.188</v>
      </c>
      <c r="AA170" s="20">
        <v>0.01</v>
      </c>
      <c r="AB170" s="20">
        <v>8.0000000000000002E-3</v>
      </c>
      <c r="AC170" s="20">
        <v>2.1999999999999999E-2</v>
      </c>
      <c r="AD170" s="20">
        <v>2.5999999999999999E-2</v>
      </c>
      <c r="AE170" s="20">
        <v>0.33500000000000002</v>
      </c>
      <c r="AF170" s="20">
        <v>0.32900000000000001</v>
      </c>
      <c r="AG170" s="26">
        <v>94.4</v>
      </c>
      <c r="AH170" s="26">
        <v>95.2</v>
      </c>
      <c r="AI170" s="19">
        <v>1.92</v>
      </c>
      <c r="AJ170" s="19">
        <v>1.68</v>
      </c>
      <c r="AK170" s="160"/>
      <c r="AL170" s="189">
        <v>0.5</v>
      </c>
      <c r="AM170" s="192" t="s">
        <v>61</v>
      </c>
      <c r="AN170" s="163"/>
      <c r="AO170" s="163"/>
    </row>
    <row r="171" spans="1:41" ht="18" customHeight="1">
      <c r="A171" s="68">
        <f>A$3</f>
        <v>2010</v>
      </c>
      <c r="B171" s="69">
        <f>B$3</f>
        <v>2</v>
      </c>
      <c r="C171" s="73" t="s">
        <v>51</v>
      </c>
      <c r="D171" s="72" t="s">
        <v>171</v>
      </c>
      <c r="E171" s="73" t="s">
        <v>73</v>
      </c>
      <c r="F171" s="154">
        <v>1</v>
      </c>
      <c r="G171" s="194">
        <v>14.337199999999999</v>
      </c>
      <c r="H171" s="194">
        <v>14.3256</v>
      </c>
      <c r="I171" s="194">
        <v>34.406999999999996</v>
      </c>
      <c r="J171" s="194">
        <v>34.405500000000004</v>
      </c>
      <c r="K171" s="194">
        <v>8.19</v>
      </c>
      <c r="L171" s="194">
        <v>8.18</v>
      </c>
      <c r="M171" s="194">
        <v>8.4391523943012352</v>
      </c>
      <c r="N171" s="194">
        <v>8.2529822090190983</v>
      </c>
      <c r="O171" s="194">
        <v>0.27818295652173741</v>
      </c>
      <c r="P171" s="194">
        <v>0.37355997018633447</v>
      </c>
      <c r="Q171" s="195">
        <v>6.9063322697917101E-3</v>
      </c>
      <c r="R171" s="195">
        <v>1.1679826632735981E-2</v>
      </c>
      <c r="S171" s="195">
        <v>2.5568919907788556E-3</v>
      </c>
      <c r="T171" s="195">
        <v>2.4981128645540549E-3</v>
      </c>
      <c r="U171" s="195">
        <v>9.0022798225088116E-2</v>
      </c>
      <c r="V171" s="195">
        <v>9.4235547664280772E-2</v>
      </c>
      <c r="W171" s="195">
        <v>9.9486022485658687E-2</v>
      </c>
      <c r="X171" s="195">
        <v>0.10841348716157082</v>
      </c>
      <c r="Y171" s="196">
        <v>0.24100994210132198</v>
      </c>
      <c r="Z171" s="196">
        <v>0.23436015249822806</v>
      </c>
      <c r="AA171" s="195">
        <v>1.2574757174268559E-2</v>
      </c>
      <c r="AB171" s="195">
        <v>1.1539188936387621E-2</v>
      </c>
      <c r="AC171" s="196">
        <v>1.8813141953605901E-2</v>
      </c>
      <c r="AD171" s="196">
        <v>1.6505182104123339E-2</v>
      </c>
      <c r="AE171" s="195">
        <v>0.46401669278300567</v>
      </c>
      <c r="AF171" s="195">
        <v>0.4581119204464244</v>
      </c>
      <c r="AG171" s="197">
        <v>3.2999999999999972</v>
      </c>
      <c r="AH171" s="197">
        <v>3.0000000000000027</v>
      </c>
      <c r="AI171" s="194">
        <v>1.1562599999999998</v>
      </c>
      <c r="AJ171" s="194">
        <v>1.0096700000000001</v>
      </c>
      <c r="AK171" s="198"/>
      <c r="AL171" s="198">
        <v>6</v>
      </c>
      <c r="AM171" s="199"/>
      <c r="AN171" s="163"/>
      <c r="AO171" s="163"/>
    </row>
    <row r="172" spans="1:41" ht="18" customHeight="1">
      <c r="A172" s="173"/>
      <c r="B172" s="122"/>
      <c r="C172" s="122"/>
      <c r="D172" s="122"/>
      <c r="E172" s="122"/>
      <c r="F172" s="154">
        <v>2</v>
      </c>
      <c r="G172" s="194">
        <v>14.516500000000001</v>
      </c>
      <c r="H172" s="194">
        <v>14.476699999999999</v>
      </c>
      <c r="I172" s="194">
        <v>34.438699999999997</v>
      </c>
      <c r="J172" s="194">
        <v>34.444200000000002</v>
      </c>
      <c r="K172" s="194">
        <v>8.18</v>
      </c>
      <c r="L172" s="194">
        <v>8.18</v>
      </c>
      <c r="M172" s="194">
        <v>8.3366866788764931</v>
      </c>
      <c r="N172" s="194">
        <v>8.3394839799895433</v>
      </c>
      <c r="O172" s="194">
        <v>0.37355997018633447</v>
      </c>
      <c r="P172" s="194">
        <v>0.30997529440993543</v>
      </c>
      <c r="Q172" s="195">
        <v>1.0765753244087076E-2</v>
      </c>
      <c r="R172" s="195">
        <v>2.8437838757965862E-3</v>
      </c>
      <c r="S172" s="195">
        <v>2.1454381072052468E-3</v>
      </c>
      <c r="T172" s="195">
        <v>2.1160485440928464E-3</v>
      </c>
      <c r="U172" s="195">
        <v>8.8741893833008165E-2</v>
      </c>
      <c r="V172" s="195">
        <v>8.8117417698708955E-2</v>
      </c>
      <c r="W172" s="195">
        <v>0.1016530851843005</v>
      </c>
      <c r="X172" s="195">
        <v>9.3077250118598381E-2</v>
      </c>
      <c r="Y172" s="196">
        <v>0.20865961430248683</v>
      </c>
      <c r="Z172" s="196">
        <v>0.20973795856244798</v>
      </c>
      <c r="AA172" s="195">
        <v>1.1835065575782174E-2</v>
      </c>
      <c r="AB172" s="195">
        <v>1.2426818854571284E-2</v>
      </c>
      <c r="AC172" s="196">
        <v>1.6505182104123339E-2</v>
      </c>
      <c r="AD172" s="196">
        <v>1.4442034341107919E-2</v>
      </c>
      <c r="AE172" s="195">
        <v>0.43400076673871785</v>
      </c>
      <c r="AF172" s="195">
        <v>0.43400076673871785</v>
      </c>
      <c r="AG172" s="197">
        <v>1.799999999999996</v>
      </c>
      <c r="AH172" s="197">
        <v>2.0000000000000018</v>
      </c>
      <c r="AI172" s="194">
        <v>1.1517700000000004</v>
      </c>
      <c r="AJ172" s="194">
        <v>1.0285199999999999</v>
      </c>
      <c r="AK172" s="198">
        <v>0</v>
      </c>
      <c r="AL172" s="198">
        <v>6.5</v>
      </c>
      <c r="AM172" s="199">
        <v>13.8</v>
      </c>
      <c r="AN172" s="163"/>
      <c r="AO172" s="163"/>
    </row>
    <row r="173" spans="1:41" ht="18" customHeight="1">
      <c r="A173" s="164"/>
      <c r="B173" s="165"/>
      <c r="C173" s="165"/>
      <c r="D173" s="165"/>
      <c r="E173" s="165"/>
      <c r="F173" s="154">
        <v>3</v>
      </c>
      <c r="G173" s="194">
        <v>14.3941</v>
      </c>
      <c r="H173" s="194">
        <v>14.3469</v>
      </c>
      <c r="I173" s="194">
        <v>34.424700000000001</v>
      </c>
      <c r="J173" s="194">
        <v>34.4236</v>
      </c>
      <c r="K173" s="194">
        <v>8.14</v>
      </c>
      <c r="L173" s="194">
        <v>8.1300000000000008</v>
      </c>
      <c r="M173" s="194">
        <v>8.0930152843787226</v>
      </c>
      <c r="N173" s="194">
        <v>7.9680838266406973</v>
      </c>
      <c r="O173" s="194">
        <v>0.30997529440993543</v>
      </c>
      <c r="P173" s="194">
        <v>0.27818295652173741</v>
      </c>
      <c r="Q173" s="195">
        <v>5.6875677515931733E-3</v>
      </c>
      <c r="R173" s="195">
        <v>1.1984517762285613E-2</v>
      </c>
      <c r="S173" s="195">
        <v>3.4973580103756768E-3</v>
      </c>
      <c r="T173" s="195">
        <v>3.3210206317012729E-3</v>
      </c>
      <c r="U173" s="195">
        <v>8.4812973828274324E-2</v>
      </c>
      <c r="V173" s="195">
        <v>8.6720132170685346E-2</v>
      </c>
      <c r="W173" s="195">
        <v>9.399789959024317E-2</v>
      </c>
      <c r="X173" s="195">
        <v>0.10202567056467224</v>
      </c>
      <c r="Y173" s="196">
        <v>0.23849380549474597</v>
      </c>
      <c r="Z173" s="196">
        <v>0.22249836563865516</v>
      </c>
      <c r="AA173" s="195">
        <v>1.2130942215176729E-2</v>
      </c>
      <c r="AB173" s="195">
        <v>1.1687127256084898E-2</v>
      </c>
      <c r="AC173" s="196">
        <v>1.7192898025128477E-2</v>
      </c>
      <c r="AD173" s="196">
        <v>1.8740258847390039E-2</v>
      </c>
      <c r="AE173" s="195">
        <v>0.48271513851551279</v>
      </c>
      <c r="AF173" s="195">
        <v>0.46746114331267802</v>
      </c>
      <c r="AG173" s="197">
        <v>3.799999999999998</v>
      </c>
      <c r="AH173" s="197">
        <v>2.7000000000000082</v>
      </c>
      <c r="AI173" s="194">
        <v>0.98080999999999996</v>
      </c>
      <c r="AJ173" s="194">
        <v>0.92557</v>
      </c>
      <c r="AK173" s="198"/>
      <c r="AL173" s="198">
        <v>7.5</v>
      </c>
      <c r="AM173" s="199"/>
      <c r="AN173" s="163"/>
      <c r="AO173" s="163"/>
    </row>
    <row r="174" spans="1:41" ht="18" customHeight="1">
      <c r="A174" s="68">
        <f>A$3</f>
        <v>2010</v>
      </c>
      <c r="B174" s="69">
        <f>B$3</f>
        <v>2</v>
      </c>
      <c r="C174" s="73" t="s">
        <v>51</v>
      </c>
      <c r="D174" s="72" t="s">
        <v>172</v>
      </c>
      <c r="E174" s="73" t="s">
        <v>74</v>
      </c>
      <c r="F174" s="154">
        <v>1</v>
      </c>
      <c r="G174" s="194">
        <v>13.8108</v>
      </c>
      <c r="H174" s="194">
        <v>13.8002</v>
      </c>
      <c r="I174" s="194">
        <v>34.449800000000003</v>
      </c>
      <c r="J174" s="194">
        <v>34.465400000000002</v>
      </c>
      <c r="K174" s="194">
        <v>8.19</v>
      </c>
      <c r="L174" s="194">
        <v>8.16</v>
      </c>
      <c r="M174" s="194">
        <v>8.2885203015174351</v>
      </c>
      <c r="N174" s="194">
        <v>8.2711760557906935</v>
      </c>
      <c r="O174" s="194">
        <v>0.3576638012422354</v>
      </c>
      <c r="P174" s="194">
        <v>0.34176763229813351</v>
      </c>
      <c r="Q174" s="195">
        <v>7.3125871091912209E-3</v>
      </c>
      <c r="R174" s="195">
        <v>7.7188419485907361E-3</v>
      </c>
      <c r="S174" s="195">
        <v>3.4679684472632764E-3</v>
      </c>
      <c r="T174" s="195">
        <v>3.6443058259376798E-3</v>
      </c>
      <c r="U174" s="195">
        <v>8.8611706823524219E-2</v>
      </c>
      <c r="V174" s="195">
        <v>9.5397115987879311E-2</v>
      </c>
      <c r="W174" s="195">
        <v>9.9392262379978724E-2</v>
      </c>
      <c r="X174" s="195">
        <v>0.10676026376240773</v>
      </c>
      <c r="Y174" s="196">
        <v>0.24065049401466826</v>
      </c>
      <c r="Z174" s="196">
        <v>0.20812044217250619</v>
      </c>
      <c r="AA174" s="195">
        <v>1.1983003895479453E-2</v>
      </c>
      <c r="AB174" s="195">
        <v>1.1835065575782174E-2</v>
      </c>
      <c r="AC174" s="196">
        <v>1.9084116807892612E-2</v>
      </c>
      <c r="AD174" s="196">
        <v>1.9256045788143893E-2</v>
      </c>
      <c r="AE174" s="195">
        <v>0.48566752468380331</v>
      </c>
      <c r="AF174" s="195">
        <v>0.47631830181754969</v>
      </c>
      <c r="AG174" s="197">
        <v>4.0999999999999925</v>
      </c>
      <c r="AH174" s="197">
        <v>5.2999999999999989</v>
      </c>
      <c r="AI174" s="194">
        <v>0.95718999999999999</v>
      </c>
      <c r="AJ174" s="194">
        <v>0.92688000000000015</v>
      </c>
      <c r="AK174" s="198"/>
      <c r="AL174" s="198">
        <v>6</v>
      </c>
      <c r="AM174" s="199"/>
      <c r="AN174" s="163"/>
      <c r="AO174" s="163"/>
    </row>
    <row r="175" spans="1:41" ht="18" customHeight="1">
      <c r="A175" s="173"/>
      <c r="B175" s="122"/>
      <c r="C175" s="122"/>
      <c r="D175" s="122"/>
      <c r="E175" s="122"/>
      <c r="F175" s="154">
        <v>2</v>
      </c>
      <c r="G175" s="194">
        <v>14.3584</v>
      </c>
      <c r="H175" s="194">
        <v>14.363300000000001</v>
      </c>
      <c r="I175" s="194">
        <v>34.441600000000001</v>
      </c>
      <c r="J175" s="194">
        <v>34.466900000000003</v>
      </c>
      <c r="K175" s="194">
        <v>8.19</v>
      </c>
      <c r="L175" s="194">
        <v>8.17</v>
      </c>
      <c r="M175" s="194">
        <v>8.3214125139911399</v>
      </c>
      <c r="N175" s="194">
        <v>8.2604582677863139</v>
      </c>
      <c r="O175" s="194">
        <v>0.29407912546583642</v>
      </c>
      <c r="P175" s="194">
        <v>0.43714464596273056</v>
      </c>
      <c r="Q175" s="195">
        <v>1.3101718570634273E-2</v>
      </c>
      <c r="R175" s="195">
        <v>1.5234556477481712E-2</v>
      </c>
      <c r="S175" s="195">
        <v>3.4385788841508743E-3</v>
      </c>
      <c r="T175" s="195">
        <v>3.4973580103756768E-3</v>
      </c>
      <c r="U175" s="195">
        <v>8.8448782946221452E-2</v>
      </c>
      <c r="V175" s="195">
        <v>9.2120884564051125E-2</v>
      </c>
      <c r="W175" s="195">
        <v>0.1049890804010066</v>
      </c>
      <c r="X175" s="195">
        <v>0.11085279905190851</v>
      </c>
      <c r="Y175" s="196">
        <v>0.21926333285877167</v>
      </c>
      <c r="Z175" s="196">
        <v>0.21063657877908232</v>
      </c>
      <c r="AA175" s="195">
        <v>1.1243312296993066E-2</v>
      </c>
      <c r="AB175" s="195">
        <v>1.1835065575782174E-2</v>
      </c>
      <c r="AC175" s="196">
        <v>1.7536755985631047E-2</v>
      </c>
      <c r="AD175" s="196">
        <v>1.6333253123872054E-2</v>
      </c>
      <c r="AE175" s="195">
        <v>0.43104838057042721</v>
      </c>
      <c r="AF175" s="195">
        <v>0.4408896677980626</v>
      </c>
      <c r="AG175" s="197">
        <v>3.6000000000000201</v>
      </c>
      <c r="AH175" s="197">
        <v>3.799999999999998</v>
      </c>
      <c r="AI175" s="194">
        <v>0.92411999999999994</v>
      </c>
      <c r="AJ175" s="194">
        <v>0.93558000000000019</v>
      </c>
      <c r="AK175" s="198">
        <v>0</v>
      </c>
      <c r="AL175" s="198">
        <v>6</v>
      </c>
      <c r="AM175" s="199">
        <v>92</v>
      </c>
      <c r="AN175" s="163"/>
      <c r="AO175" s="163"/>
    </row>
    <row r="176" spans="1:41" ht="18" customHeight="1">
      <c r="A176" s="164"/>
      <c r="B176" s="165"/>
      <c r="C176" s="165"/>
      <c r="D176" s="165"/>
      <c r="E176" s="165"/>
      <c r="F176" s="154">
        <v>3</v>
      </c>
      <c r="G176" s="194">
        <v>14.4468</v>
      </c>
      <c r="H176" s="194">
        <v>14.414999999999999</v>
      </c>
      <c r="I176" s="194">
        <v>34.429400000000001</v>
      </c>
      <c r="J176" s="194">
        <v>34.457799999999999</v>
      </c>
      <c r="K176" s="194">
        <v>8.16</v>
      </c>
      <c r="L176" s="194">
        <v>8.16</v>
      </c>
      <c r="M176" s="194">
        <v>8.170921052469291</v>
      </c>
      <c r="N176" s="194">
        <v>8.1311077174371409</v>
      </c>
      <c r="O176" s="194">
        <v>0.37355997018633447</v>
      </c>
      <c r="P176" s="194">
        <v>0.29407912546583642</v>
      </c>
      <c r="Q176" s="195">
        <v>1.9398668581326713E-2</v>
      </c>
      <c r="R176" s="195">
        <v>2.6203437141268549E-2</v>
      </c>
      <c r="S176" s="195">
        <v>4.2027075250732921E-3</v>
      </c>
      <c r="T176" s="195">
        <v>3.5855266997128778E-3</v>
      </c>
      <c r="U176" s="195">
        <v>9.433869934366422E-2</v>
      </c>
      <c r="V176" s="195">
        <v>8.7455655992832657E-2</v>
      </c>
      <c r="W176" s="195">
        <v>0.11794007545006423</v>
      </c>
      <c r="X176" s="195">
        <v>0.11724461983381408</v>
      </c>
      <c r="Y176" s="196">
        <v>0.22789008693846105</v>
      </c>
      <c r="Z176" s="196">
        <v>0.22070112520538657</v>
      </c>
      <c r="AA176" s="195">
        <v>1.0947435657598511E-2</v>
      </c>
      <c r="AB176" s="195">
        <v>1.1243312296993066E-2</v>
      </c>
      <c r="AC176" s="196">
        <v>1.7192898025128477E-2</v>
      </c>
      <c r="AD176" s="196">
        <v>1.7364827005379758E-2</v>
      </c>
      <c r="AE176" s="195">
        <v>0.46303256406024201</v>
      </c>
      <c r="AF176" s="195">
        <v>0.44925476194155256</v>
      </c>
      <c r="AG176" s="197">
        <v>3.3999999999999861</v>
      </c>
      <c r="AH176" s="197">
        <v>3.2999999999999972</v>
      </c>
      <c r="AI176" s="194">
        <v>0.93572000000000011</v>
      </c>
      <c r="AJ176" s="194">
        <v>0.93572000000000011</v>
      </c>
      <c r="AK176" s="198"/>
      <c r="AL176" s="198">
        <v>6</v>
      </c>
      <c r="AM176" s="199"/>
      <c r="AN176" s="163"/>
      <c r="AO176" s="163"/>
    </row>
    <row r="177" spans="1:41" ht="18" customHeight="1">
      <c r="A177" s="68">
        <f>A$3</f>
        <v>2010</v>
      </c>
      <c r="B177" s="69">
        <f>B$3</f>
        <v>2</v>
      </c>
      <c r="C177" s="73" t="s">
        <v>51</v>
      </c>
      <c r="D177" s="72" t="s">
        <v>173</v>
      </c>
      <c r="E177" s="73" t="s">
        <v>75</v>
      </c>
      <c r="F177" s="154">
        <v>1</v>
      </c>
      <c r="G177" s="194">
        <v>14.4633</v>
      </c>
      <c r="H177" s="194">
        <v>14.2705</v>
      </c>
      <c r="I177" s="194">
        <v>34.399099999999997</v>
      </c>
      <c r="J177" s="194">
        <v>34.447899999999997</v>
      </c>
      <c r="K177" s="194">
        <v>8.16</v>
      </c>
      <c r="L177" s="194">
        <v>8.1199999999999992</v>
      </c>
      <c r="M177" s="194">
        <v>8.3948897146452399</v>
      </c>
      <c r="N177" s="194">
        <v>8.3703488457996169</v>
      </c>
      <c r="O177" s="194">
        <v>0.23049444968944027</v>
      </c>
      <c r="P177" s="194">
        <v>0.29407912546583642</v>
      </c>
      <c r="Q177" s="195">
        <v>8.1250967879902478E-3</v>
      </c>
      <c r="R177" s="195">
        <v>9.5469887258885396E-3</v>
      </c>
      <c r="S177" s="195">
        <v>3.3797997579260736E-3</v>
      </c>
      <c r="T177" s="195">
        <v>4.2908762144104945E-3</v>
      </c>
      <c r="U177" s="195">
        <v>9.2238442816500732E-2</v>
      </c>
      <c r="V177" s="195">
        <v>9.5635187425316279E-2</v>
      </c>
      <c r="W177" s="195">
        <v>0.10374333936241706</v>
      </c>
      <c r="X177" s="195">
        <v>0.10947305236561532</v>
      </c>
      <c r="Y177" s="196">
        <v>0.188889969536532</v>
      </c>
      <c r="Z177" s="196">
        <v>0.20776099408585252</v>
      </c>
      <c r="AA177" s="195">
        <v>1.1539188936387621E-2</v>
      </c>
      <c r="AB177" s="195">
        <v>1.1835065575782174E-2</v>
      </c>
      <c r="AC177" s="196">
        <v>1.6333253123872054E-2</v>
      </c>
      <c r="AD177" s="196">
        <v>1.8740258847390039E-2</v>
      </c>
      <c r="AE177" s="195">
        <v>0.46057224225333321</v>
      </c>
      <c r="AF177" s="195">
        <v>0.47385798001064078</v>
      </c>
      <c r="AG177" s="197">
        <v>2.5000000000000022</v>
      </c>
      <c r="AH177" s="197">
        <v>3.6000000000000201</v>
      </c>
      <c r="AI177" s="194">
        <v>0.97038000000000002</v>
      </c>
      <c r="AJ177" s="194">
        <v>0.89366999999999996</v>
      </c>
      <c r="AK177" s="198"/>
      <c r="AL177" s="198">
        <v>6</v>
      </c>
      <c r="AM177" s="199"/>
      <c r="AN177" s="163"/>
      <c r="AO177" s="163"/>
    </row>
    <row r="178" spans="1:41" ht="18" customHeight="1">
      <c r="A178" s="164"/>
      <c r="B178" s="165"/>
      <c r="C178" s="165"/>
      <c r="D178" s="165"/>
      <c r="E178" s="165"/>
      <c r="F178" s="154">
        <v>2</v>
      </c>
      <c r="G178" s="194">
        <v>14.242100000000001</v>
      </c>
      <c r="H178" s="194">
        <v>14.2418</v>
      </c>
      <c r="I178" s="194">
        <v>34.427799999999998</v>
      </c>
      <c r="J178" s="194">
        <v>34.446199999999997</v>
      </c>
      <c r="K178" s="194">
        <v>8.26</v>
      </c>
      <c r="L178" s="194">
        <v>8.1999999999999993</v>
      </c>
      <c r="M178" s="194">
        <v>8.104466896241064</v>
      </c>
      <c r="N178" s="194">
        <v>8.2171369731732735</v>
      </c>
      <c r="O178" s="194">
        <v>0.37355997018633447</v>
      </c>
      <c r="P178" s="194">
        <v>0.4212484770186315</v>
      </c>
      <c r="Q178" s="195">
        <v>1.6148629866130613E-2</v>
      </c>
      <c r="R178" s="195">
        <v>9.3438613061887846E-3</v>
      </c>
      <c r="S178" s="195">
        <v>4.3496553406352952E-3</v>
      </c>
      <c r="T178" s="195">
        <v>4.3790449037476959E-3</v>
      </c>
      <c r="U178" s="195">
        <v>9.673028894158256E-2</v>
      </c>
      <c r="V178" s="195">
        <v>8.8739122945281773E-2</v>
      </c>
      <c r="W178" s="195">
        <v>0.11722857414834847</v>
      </c>
      <c r="X178" s="195">
        <v>0.10246202915521825</v>
      </c>
      <c r="Y178" s="196">
        <v>0.24244773444793685</v>
      </c>
      <c r="Z178" s="196">
        <v>0.22555367437521187</v>
      </c>
      <c r="AA178" s="195">
        <v>1.1687127256084898E-2</v>
      </c>
      <c r="AB178" s="195">
        <v>1.1095373977295786E-2</v>
      </c>
      <c r="AC178" s="196">
        <v>1.8224471906636185E-2</v>
      </c>
      <c r="AD178" s="196">
        <v>1.839640088688747E-2</v>
      </c>
      <c r="AE178" s="195">
        <v>0.48419133159965794</v>
      </c>
      <c r="AF178" s="195">
        <v>0.47828655926307678</v>
      </c>
      <c r="AG178" s="197">
        <v>3.4000000000000141</v>
      </c>
      <c r="AH178" s="197">
        <v>3.3999999999999861</v>
      </c>
      <c r="AI178" s="194">
        <v>0.98038999999999998</v>
      </c>
      <c r="AJ178" s="194">
        <v>0.90512999999999999</v>
      </c>
      <c r="AK178" s="198">
        <v>0</v>
      </c>
      <c r="AL178" s="198">
        <v>6</v>
      </c>
      <c r="AM178" s="199">
        <v>19.600000000000001</v>
      </c>
      <c r="AN178" s="163"/>
      <c r="AO178" s="163"/>
    </row>
    <row r="179" spans="1:41" ht="18" customHeight="1">
      <c r="A179" s="68">
        <f>A$3</f>
        <v>2010</v>
      </c>
      <c r="B179" s="69">
        <f>B$3</f>
        <v>2</v>
      </c>
      <c r="C179" s="73" t="s">
        <v>51</v>
      </c>
      <c r="D179" s="72" t="s">
        <v>174</v>
      </c>
      <c r="E179" s="73" t="s">
        <v>76</v>
      </c>
      <c r="F179" s="154">
        <v>1</v>
      </c>
      <c r="G179" s="194">
        <v>15.2065</v>
      </c>
      <c r="H179" s="194">
        <v>15.2364</v>
      </c>
      <c r="I179" s="194">
        <v>34.344299999999997</v>
      </c>
      <c r="J179" s="194">
        <v>34.353200000000001</v>
      </c>
      <c r="K179" s="194">
        <v>8.18</v>
      </c>
      <c r="L179" s="194">
        <v>8.1199999999999992</v>
      </c>
      <c r="M179" s="194">
        <v>8.2559440939072299</v>
      </c>
      <c r="N179" s="194">
        <v>8.0896944242575497</v>
      </c>
      <c r="O179" s="194">
        <v>0.23049444968944027</v>
      </c>
      <c r="P179" s="194">
        <v>0.23049444968944027</v>
      </c>
      <c r="Q179" s="195">
        <v>2.3867471814721351E-2</v>
      </c>
      <c r="R179" s="195">
        <v>2.061743309952525E-2</v>
      </c>
      <c r="S179" s="195">
        <v>2.3805546121044522E-3</v>
      </c>
      <c r="T179" s="195">
        <v>2.9977354374648656E-3</v>
      </c>
      <c r="U179" s="195">
        <v>9.0468374420343778E-2</v>
      </c>
      <c r="V179" s="195">
        <v>8.4774118768022655E-2</v>
      </c>
      <c r="W179" s="195">
        <v>0.11671640084716958</v>
      </c>
      <c r="X179" s="195">
        <v>0.10838928730501277</v>
      </c>
      <c r="Y179" s="196">
        <v>0.19194527827308869</v>
      </c>
      <c r="Z179" s="196">
        <v>0.20039230830945115</v>
      </c>
      <c r="AA179" s="195">
        <v>1.0503620698506678E-2</v>
      </c>
      <c r="AB179" s="195">
        <v>1.0503620698506678E-2</v>
      </c>
      <c r="AC179" s="196">
        <v>1.8052542926384901E-2</v>
      </c>
      <c r="AD179" s="196">
        <v>1.8568329867138755E-2</v>
      </c>
      <c r="AE179" s="195">
        <v>0.46352462842162384</v>
      </c>
      <c r="AF179" s="195">
        <v>0.45663572736227909</v>
      </c>
      <c r="AG179" s="197">
        <v>3.1000000000000192</v>
      </c>
      <c r="AH179" s="197">
        <v>3.2000000000000082</v>
      </c>
      <c r="AI179" s="194">
        <v>1.0631799999999998</v>
      </c>
      <c r="AJ179" s="194">
        <v>1.0617299999999998</v>
      </c>
      <c r="AK179" s="198">
        <v>0</v>
      </c>
      <c r="AL179" s="198">
        <v>7</v>
      </c>
      <c r="AM179" s="199">
        <v>27.6</v>
      </c>
      <c r="AN179" s="163"/>
      <c r="AO179" s="163"/>
    </row>
    <row r="180" spans="1:41" ht="18" customHeight="1">
      <c r="A180" s="164"/>
      <c r="B180" s="165"/>
      <c r="C180" s="165"/>
      <c r="D180" s="165"/>
      <c r="E180" s="165"/>
      <c r="F180" s="154">
        <v>2</v>
      </c>
      <c r="G180" s="194">
        <v>14.7143</v>
      </c>
      <c r="H180" s="194">
        <v>14.7468</v>
      </c>
      <c r="I180" s="194">
        <v>34.357500000000002</v>
      </c>
      <c r="J180" s="194">
        <v>34.380499999999998</v>
      </c>
      <c r="K180" s="194">
        <v>8.1999999999999993</v>
      </c>
      <c r="L180" s="194">
        <v>8.18</v>
      </c>
      <c r="M180" s="194">
        <v>8.4442140057107213</v>
      </c>
      <c r="N180" s="194">
        <v>8.1789785734527669</v>
      </c>
      <c r="O180" s="194">
        <v>0.34176763229813351</v>
      </c>
      <c r="P180" s="194">
        <v>0.3576638012422354</v>
      </c>
      <c r="Q180" s="195">
        <v>3.8797337162653434E-2</v>
      </c>
      <c r="R180" s="195">
        <v>3.0367549245113552E-2</v>
      </c>
      <c r="S180" s="195">
        <v>3.3504101948136733E-3</v>
      </c>
      <c r="T180" s="195">
        <v>4.2027075250732921E-3</v>
      </c>
      <c r="U180" s="195">
        <v>9.4614056352678291E-2</v>
      </c>
      <c r="V180" s="195">
        <v>0.10118505782244457</v>
      </c>
      <c r="W180" s="195">
        <v>0.1367618037101454</v>
      </c>
      <c r="X180" s="195">
        <v>0.1357553145926314</v>
      </c>
      <c r="Y180" s="196">
        <v>0.19266417444639608</v>
      </c>
      <c r="Z180" s="196">
        <v>0.18924941762318573</v>
      </c>
      <c r="AA180" s="195">
        <v>1.2722695493965838E-2</v>
      </c>
      <c r="AB180" s="195">
        <v>1.2722695493965838E-2</v>
      </c>
      <c r="AC180" s="196">
        <v>1.8052542926384901E-2</v>
      </c>
      <c r="AD180" s="196">
        <v>1.7020969044877196E-2</v>
      </c>
      <c r="AE180" s="195">
        <v>0.48960403957485737</v>
      </c>
      <c r="AF180" s="195">
        <v>0.49206436138176624</v>
      </c>
      <c r="AG180" s="197">
        <v>2.2000000000000073</v>
      </c>
      <c r="AH180" s="197">
        <v>3.0999999999999917</v>
      </c>
      <c r="AI180" s="194">
        <v>0.90368000000000004</v>
      </c>
      <c r="AJ180" s="194">
        <v>0.90484999999999993</v>
      </c>
      <c r="AK180" s="198"/>
      <c r="AL180" s="198">
        <v>6</v>
      </c>
      <c r="AM180" s="199"/>
      <c r="AN180" s="163"/>
      <c r="AO180" s="163"/>
    </row>
    <row r="181" spans="1:41" ht="18" customHeight="1">
      <c r="A181" s="68">
        <f>A$3</f>
        <v>2010</v>
      </c>
      <c r="B181" s="69">
        <f>B$3</f>
        <v>2</v>
      </c>
      <c r="C181" s="73" t="s">
        <v>51</v>
      </c>
      <c r="D181" s="72" t="s">
        <v>175</v>
      </c>
      <c r="E181" s="73" t="s">
        <v>77</v>
      </c>
      <c r="F181" s="154">
        <v>1</v>
      </c>
      <c r="G181" s="194">
        <v>15.3348</v>
      </c>
      <c r="H181" s="194">
        <v>15.234</v>
      </c>
      <c r="I181" s="194">
        <v>34.351999999999997</v>
      </c>
      <c r="J181" s="194">
        <v>34.363500000000002</v>
      </c>
      <c r="K181" s="194">
        <v>8.1999999999999993</v>
      </c>
      <c r="L181" s="194">
        <v>8.18</v>
      </c>
      <c r="M181" s="194">
        <v>8.4151142526215512</v>
      </c>
      <c r="N181" s="194">
        <v>8.2886757397701025</v>
      </c>
      <c r="O181" s="194">
        <v>0.46893698385092863</v>
      </c>
      <c r="P181" s="194">
        <v>0.40535230807453254</v>
      </c>
      <c r="Q181" s="195">
        <v>1.340640970018391E-2</v>
      </c>
      <c r="R181" s="195">
        <v>6.1953863008425642E-3</v>
      </c>
      <c r="S181" s="195">
        <v>2.0866589809804452E-3</v>
      </c>
      <c r="T181" s="195">
        <v>2.0572694178680449E-3</v>
      </c>
      <c r="U181" s="195">
        <v>9.3377732841114197E-2</v>
      </c>
      <c r="V181" s="195">
        <v>8.0829823401073933E-2</v>
      </c>
      <c r="W181" s="195">
        <v>0.10887080152227856</v>
      </c>
      <c r="X181" s="195">
        <v>8.9082479119784536E-2</v>
      </c>
      <c r="Y181" s="196">
        <v>0.22950760332840286</v>
      </c>
      <c r="Z181" s="196">
        <v>0.17505121820036362</v>
      </c>
      <c r="AA181" s="195">
        <v>1.1983003895479453E-2</v>
      </c>
      <c r="AB181" s="195">
        <v>1.1243312296993066E-2</v>
      </c>
      <c r="AC181" s="196">
        <v>1.6161324143620766E-2</v>
      </c>
      <c r="AD181" s="196">
        <v>1.5129750262113061E-2</v>
      </c>
      <c r="AE181" s="195">
        <v>0.45122301938707965</v>
      </c>
      <c r="AF181" s="195">
        <v>0.46106430661471504</v>
      </c>
      <c r="AG181" s="197">
        <v>2.3999999999999853</v>
      </c>
      <c r="AH181" s="197">
        <v>3.0000000000000027</v>
      </c>
      <c r="AI181" s="194">
        <v>1.0053200000000002</v>
      </c>
      <c r="AJ181" s="194">
        <v>1.0588299999999999</v>
      </c>
      <c r="AK181" s="198"/>
      <c r="AL181" s="198">
        <v>6</v>
      </c>
      <c r="AM181" s="199"/>
      <c r="AN181" s="163"/>
      <c r="AO181" s="163"/>
    </row>
    <row r="182" spans="1:41" ht="18" customHeight="1">
      <c r="A182" s="173"/>
      <c r="B182" s="122"/>
      <c r="C182" s="122"/>
      <c r="D182" s="122"/>
      <c r="E182" s="122"/>
      <c r="F182" s="154">
        <v>2</v>
      </c>
      <c r="G182" s="194">
        <v>15.1317</v>
      </c>
      <c r="H182" s="194">
        <v>15.1271</v>
      </c>
      <c r="I182" s="194">
        <v>34.358400000000003</v>
      </c>
      <c r="J182" s="194">
        <v>34.362299999999998</v>
      </c>
      <c r="K182" s="194">
        <v>8.2100000000000009</v>
      </c>
      <c r="L182" s="194">
        <v>8.18</v>
      </c>
      <c r="M182" s="194">
        <v>8.1765080070350802</v>
      </c>
      <c r="N182" s="194">
        <v>8.2734286613361618</v>
      </c>
      <c r="O182" s="194">
        <v>0.34176763229813351</v>
      </c>
      <c r="P182" s="194">
        <v>0.23049444968944027</v>
      </c>
      <c r="Q182" s="195">
        <v>7.3125871091912209E-3</v>
      </c>
      <c r="R182" s="195">
        <v>5.5860040417432958E-3</v>
      </c>
      <c r="S182" s="195">
        <v>2.4687233014416541E-3</v>
      </c>
      <c r="T182" s="195">
        <v>2.4981128645540549E-3</v>
      </c>
      <c r="U182" s="195">
        <v>8.7803205629443173E-2</v>
      </c>
      <c r="V182" s="195">
        <v>7.9196636623813807E-2</v>
      </c>
      <c r="W182" s="195">
        <v>9.758451604007605E-2</v>
      </c>
      <c r="X182" s="195">
        <v>8.7280753530111152E-2</v>
      </c>
      <c r="Y182" s="196">
        <v>0.20506513343594959</v>
      </c>
      <c r="Z182" s="196">
        <v>0.21764581646882991</v>
      </c>
      <c r="AA182" s="195">
        <v>1.0059805739414849E-2</v>
      </c>
      <c r="AB182" s="195">
        <v>1.0947435657598511E-2</v>
      </c>
      <c r="AC182" s="196">
        <v>1.6849040064625904E-2</v>
      </c>
      <c r="AD182" s="196">
        <v>1.5473608222615627E-2</v>
      </c>
      <c r="AE182" s="195">
        <v>0.45712779172366086</v>
      </c>
      <c r="AF182" s="195">
        <v>0.45565159863951554</v>
      </c>
      <c r="AG182" s="197">
        <v>2.2999999999999963</v>
      </c>
      <c r="AH182" s="197">
        <v>1.9000000000000128</v>
      </c>
      <c r="AI182" s="194">
        <v>0.85452000000000017</v>
      </c>
      <c r="AJ182" s="194">
        <v>0.98502000000000001</v>
      </c>
      <c r="AK182" s="198">
        <v>0</v>
      </c>
      <c r="AL182" s="198">
        <v>7</v>
      </c>
      <c r="AM182" s="199">
        <v>24.8</v>
      </c>
      <c r="AN182" s="163"/>
      <c r="AO182" s="163"/>
    </row>
    <row r="183" spans="1:41" ht="18" customHeight="1">
      <c r="A183" s="164"/>
      <c r="B183" s="165"/>
      <c r="C183" s="165"/>
      <c r="D183" s="165"/>
      <c r="E183" s="165"/>
      <c r="F183" s="154">
        <v>3</v>
      </c>
      <c r="G183" s="194">
        <v>15.348100000000001</v>
      </c>
      <c r="H183" s="194">
        <v>15.3598</v>
      </c>
      <c r="I183" s="194">
        <v>34.3536</v>
      </c>
      <c r="J183" s="194">
        <v>34.359200000000001</v>
      </c>
      <c r="K183" s="194">
        <v>8.18</v>
      </c>
      <c r="L183" s="194">
        <v>8.17</v>
      </c>
      <c r="M183" s="194">
        <v>8.246995145026764</v>
      </c>
      <c r="N183" s="194">
        <v>8.0917765350393598</v>
      </c>
      <c r="O183" s="194">
        <v>0.30997529440993543</v>
      </c>
      <c r="P183" s="194">
        <v>0.15101360496894228</v>
      </c>
      <c r="Q183" s="195">
        <v>8.4297879175398802E-3</v>
      </c>
      <c r="R183" s="195">
        <v>2.234401616697318E-2</v>
      </c>
      <c r="S183" s="195">
        <v>2.6744502432284587E-3</v>
      </c>
      <c r="T183" s="195">
        <v>2.5862815538912564E-3</v>
      </c>
      <c r="U183" s="195">
        <v>7.2481642271023342E-2</v>
      </c>
      <c r="V183" s="195">
        <v>8.1954706852621254E-2</v>
      </c>
      <c r="W183" s="195">
        <v>8.3585880431791687E-2</v>
      </c>
      <c r="X183" s="195">
        <v>0.10688500457348568</v>
      </c>
      <c r="Y183" s="196">
        <v>0.19392224274968412</v>
      </c>
      <c r="Z183" s="196">
        <v>0.20758127004252563</v>
      </c>
      <c r="AA183" s="195">
        <v>9.0242375015339073E-3</v>
      </c>
      <c r="AB183" s="195">
        <v>1.0207744059112124E-2</v>
      </c>
      <c r="AC183" s="196">
        <v>1.7192898025128477E-2</v>
      </c>
      <c r="AD183" s="196">
        <v>1.7708684965882331E-2</v>
      </c>
      <c r="AE183" s="195">
        <v>0.46008017789195138</v>
      </c>
      <c r="AF183" s="195">
        <v>0.46254049969886019</v>
      </c>
      <c r="AG183" s="197">
        <v>2.8999999999999861</v>
      </c>
      <c r="AH183" s="197">
        <v>2.7999999999999972</v>
      </c>
      <c r="AI183" s="194">
        <v>0.93123</v>
      </c>
      <c r="AJ183" s="194">
        <v>0.96457999999999999</v>
      </c>
      <c r="AK183" s="198"/>
      <c r="AL183" s="198">
        <v>6.5</v>
      </c>
      <c r="AM183" s="199"/>
      <c r="AN183" s="163"/>
      <c r="AO183" s="163"/>
    </row>
    <row r="184" spans="1:41" ht="18" customHeight="1">
      <c r="A184" s="68">
        <f>A$3</f>
        <v>2010</v>
      </c>
      <c r="B184" s="69">
        <f>B$3</f>
        <v>2</v>
      </c>
      <c r="C184" s="73" t="s">
        <v>51</v>
      </c>
      <c r="D184" s="72" t="s">
        <v>176</v>
      </c>
      <c r="E184" s="73" t="s">
        <v>78</v>
      </c>
      <c r="F184" s="154">
        <v>1</v>
      </c>
      <c r="G184" s="194">
        <v>14.744899999999999</v>
      </c>
      <c r="H184" s="194">
        <v>14.7295</v>
      </c>
      <c r="I184" s="194">
        <v>34.410200000000003</v>
      </c>
      <c r="J184" s="194">
        <v>34.412599999999998</v>
      </c>
      <c r="K184" s="194">
        <v>8.2100000000000009</v>
      </c>
      <c r="L184" s="194">
        <v>8.19</v>
      </c>
      <c r="M184" s="194">
        <v>8.0745699660172274</v>
      </c>
      <c r="N184" s="194">
        <v>8.0660777068340632</v>
      </c>
      <c r="O184" s="194">
        <v>0.27818295652173741</v>
      </c>
      <c r="P184" s="194">
        <v>0.30997529440993543</v>
      </c>
      <c r="Q184" s="195">
        <v>2.3562780685171716E-2</v>
      </c>
      <c r="R184" s="195">
        <v>1.0867316953936954E-2</v>
      </c>
      <c r="S184" s="195">
        <v>2.0278798547556445E-3</v>
      </c>
      <c r="T184" s="195">
        <v>2.0278798547556445E-3</v>
      </c>
      <c r="U184" s="195">
        <v>7.8205287486456873E-2</v>
      </c>
      <c r="V184" s="195">
        <v>8.5320884781818471E-2</v>
      </c>
      <c r="W184" s="195">
        <v>0.10379594802638423</v>
      </c>
      <c r="X184" s="195">
        <v>9.8216081590511067E-2</v>
      </c>
      <c r="Y184" s="196">
        <v>0.2525122808742411</v>
      </c>
      <c r="Z184" s="196">
        <v>0.40258185705217098</v>
      </c>
      <c r="AA184" s="195">
        <v>1.0503620698506678E-2</v>
      </c>
      <c r="AB184" s="195">
        <v>1.1243312296993066E-2</v>
      </c>
      <c r="AC184" s="196">
        <v>1.5473608222615627E-2</v>
      </c>
      <c r="AD184" s="196">
        <v>1.5129750262113061E-2</v>
      </c>
      <c r="AE184" s="195">
        <v>0.44138173215944432</v>
      </c>
      <c r="AF184" s="195">
        <v>0.44334998960497141</v>
      </c>
      <c r="AG184" s="197">
        <v>1.799999999999996</v>
      </c>
      <c r="AH184" s="197">
        <v>2.0000000000000018</v>
      </c>
      <c r="AI184" s="194">
        <v>0.93992999999999993</v>
      </c>
      <c r="AJ184" s="194">
        <v>0.88496999999999981</v>
      </c>
      <c r="AK184" s="198"/>
      <c r="AL184" s="198">
        <v>5.5</v>
      </c>
      <c r="AM184" s="199"/>
      <c r="AN184" s="163"/>
      <c r="AO184" s="163"/>
    </row>
    <row r="185" spans="1:41" ht="18" customHeight="1">
      <c r="A185" s="173"/>
      <c r="B185" s="122"/>
      <c r="C185" s="122"/>
      <c r="D185" s="122"/>
      <c r="E185" s="122"/>
      <c r="F185" s="154">
        <v>2</v>
      </c>
      <c r="G185" s="194">
        <v>14.935700000000001</v>
      </c>
      <c r="H185" s="194">
        <v>14.8345</v>
      </c>
      <c r="I185" s="194">
        <v>34.399099999999997</v>
      </c>
      <c r="J185" s="194">
        <v>34.398400000000002</v>
      </c>
      <c r="K185" s="194">
        <v>8.18</v>
      </c>
      <c r="L185" s="194">
        <v>8.17</v>
      </c>
      <c r="M185" s="194">
        <v>8.3896633846284825</v>
      </c>
      <c r="N185" s="194">
        <v>8.1117700189661601</v>
      </c>
      <c r="O185" s="194">
        <v>0.48483315279503053</v>
      </c>
      <c r="P185" s="194">
        <v>0.34176763229813351</v>
      </c>
      <c r="Q185" s="195">
        <v>6.7032048500919534E-3</v>
      </c>
      <c r="R185" s="195">
        <v>1.0461062114537444E-2</v>
      </c>
      <c r="S185" s="195">
        <v>1.7633737867440381E-3</v>
      </c>
      <c r="T185" s="195">
        <v>2.3511650489920518E-3</v>
      </c>
      <c r="U185" s="195">
        <v>7.2508076901597926E-2</v>
      </c>
      <c r="V185" s="195">
        <v>7.6381957456982064E-2</v>
      </c>
      <c r="W185" s="195">
        <v>8.0974655538433915E-2</v>
      </c>
      <c r="X185" s="195">
        <v>8.9194184620511555E-2</v>
      </c>
      <c r="Y185" s="196">
        <v>0.22878870715509536</v>
      </c>
      <c r="Z185" s="196">
        <v>0.31038342282549075</v>
      </c>
      <c r="AA185" s="195">
        <v>1.0799497337901235E-2</v>
      </c>
      <c r="AB185" s="195">
        <v>1.2130942215176729E-2</v>
      </c>
      <c r="AC185" s="196">
        <v>1.7020969044877196E-2</v>
      </c>
      <c r="AD185" s="196">
        <v>1.6849040064625904E-2</v>
      </c>
      <c r="AE185" s="195">
        <v>0.43596902418424488</v>
      </c>
      <c r="AF185" s="195">
        <v>0.43449283110009956</v>
      </c>
      <c r="AG185" s="197">
        <v>4.299999999999998</v>
      </c>
      <c r="AH185" s="197">
        <v>2.2000000000000073</v>
      </c>
      <c r="AI185" s="194">
        <v>0.93993000000000004</v>
      </c>
      <c r="AJ185" s="194">
        <v>0.91976999999999998</v>
      </c>
      <c r="AK185" s="198">
        <v>0</v>
      </c>
      <c r="AL185" s="198">
        <v>5</v>
      </c>
      <c r="AM185" s="199">
        <v>32.200000000000003</v>
      </c>
      <c r="AN185" s="163"/>
      <c r="AO185" s="163"/>
    </row>
    <row r="186" spans="1:41" ht="18" customHeight="1">
      <c r="A186" s="164"/>
      <c r="B186" s="165"/>
      <c r="C186" s="165"/>
      <c r="D186" s="165"/>
      <c r="E186" s="165"/>
      <c r="F186" s="154">
        <v>3</v>
      </c>
      <c r="G186" s="194">
        <v>14.901300000000001</v>
      </c>
      <c r="H186" s="194">
        <v>14.903</v>
      </c>
      <c r="I186" s="194">
        <v>34.408200000000001</v>
      </c>
      <c r="J186" s="194">
        <v>34.409500000000001</v>
      </c>
      <c r="K186" s="194">
        <v>8.2100000000000009</v>
      </c>
      <c r="L186" s="194">
        <v>8.19</v>
      </c>
      <c r="M186" s="194">
        <v>8.097017586314184</v>
      </c>
      <c r="N186" s="194">
        <v>8.1128479653389771</v>
      </c>
      <c r="O186" s="194">
        <v>0.37355997018633447</v>
      </c>
      <c r="P186" s="194">
        <v>0.4212484770186315</v>
      </c>
      <c r="Q186" s="195">
        <v>4.5094287173345869E-2</v>
      </c>
      <c r="R186" s="195">
        <v>9.2422975963389071E-3</v>
      </c>
      <c r="S186" s="195">
        <v>2.0278798547556445E-3</v>
      </c>
      <c r="T186" s="195">
        <v>1.9397111654184422E-3</v>
      </c>
      <c r="U186" s="195">
        <v>7.12435409434274E-2</v>
      </c>
      <c r="V186" s="195">
        <v>8.5062889278408355E-2</v>
      </c>
      <c r="W186" s="195">
        <v>0.11836570797152891</v>
      </c>
      <c r="X186" s="195">
        <v>9.6244898040165699E-2</v>
      </c>
      <c r="Y186" s="196">
        <v>0.25718510600073963</v>
      </c>
      <c r="Z186" s="196">
        <v>0.17505121820036362</v>
      </c>
      <c r="AA186" s="195">
        <v>1.0503620698506678E-2</v>
      </c>
      <c r="AB186" s="195">
        <v>1.139125061669034E-2</v>
      </c>
      <c r="AC186" s="196">
        <v>1.58174661831182E-2</v>
      </c>
      <c r="AD186" s="196">
        <v>1.8224471906636185E-2</v>
      </c>
      <c r="AE186" s="195">
        <v>0.43252457365457259</v>
      </c>
      <c r="AF186" s="195">
        <v>0.42809599440213669</v>
      </c>
      <c r="AG186" s="197">
        <v>2.1000000000000183</v>
      </c>
      <c r="AH186" s="197">
        <v>2.7999999999999972</v>
      </c>
      <c r="AI186" s="194">
        <v>0.90830999999999995</v>
      </c>
      <c r="AJ186" s="194">
        <v>0.88628000000000018</v>
      </c>
      <c r="AK186" s="198"/>
      <c r="AL186" s="198">
        <v>5</v>
      </c>
      <c r="AM186" s="199"/>
      <c r="AN186" s="163"/>
      <c r="AO186" s="163"/>
    </row>
    <row r="187" spans="1:41" ht="18" customHeight="1">
      <c r="A187" s="68">
        <f>A$3</f>
        <v>2010</v>
      </c>
      <c r="B187" s="69">
        <f>B$3</f>
        <v>2</v>
      </c>
      <c r="C187" s="73" t="s">
        <v>51</v>
      </c>
      <c r="D187" s="72" t="s">
        <v>177</v>
      </c>
      <c r="E187" s="73" t="s">
        <v>79</v>
      </c>
      <c r="F187" s="154">
        <v>1</v>
      </c>
      <c r="G187" s="194">
        <v>14.689399999999999</v>
      </c>
      <c r="H187" s="194">
        <v>14.702999999999999</v>
      </c>
      <c r="I187" s="194">
        <v>34.438400000000001</v>
      </c>
      <c r="J187" s="194">
        <v>34.437399999999997</v>
      </c>
      <c r="K187" s="194">
        <v>8.2100000000000009</v>
      </c>
      <c r="L187" s="194">
        <v>8.19</v>
      </c>
      <c r="M187" s="194">
        <v>8.1831369232668631</v>
      </c>
      <c r="N187" s="194">
        <v>8.2399485683200631</v>
      </c>
      <c r="O187" s="194">
        <v>0.2145982807453384</v>
      </c>
      <c r="P187" s="194">
        <v>0.3576638012422354</v>
      </c>
      <c r="Q187" s="195">
        <v>4.7430252499893077E-2</v>
      </c>
      <c r="R187" s="195">
        <v>1.9500232291176593E-2</v>
      </c>
      <c r="S187" s="195">
        <v>2.4981128645540549E-3</v>
      </c>
      <c r="T187" s="195">
        <v>2.6744502432284587E-3</v>
      </c>
      <c r="U187" s="195">
        <v>8.1965950165792389E-2</v>
      </c>
      <c r="V187" s="195">
        <v>0.10248253897579118</v>
      </c>
      <c r="W187" s="195">
        <v>0.13189431553023953</v>
      </c>
      <c r="X187" s="195">
        <v>0.12465722151019623</v>
      </c>
      <c r="Y187" s="196">
        <v>0.24029104592801448</v>
      </c>
      <c r="Z187" s="196">
        <v>0.21099602686573607</v>
      </c>
      <c r="AA187" s="195">
        <v>1.0503620698506678E-2</v>
      </c>
      <c r="AB187" s="195">
        <v>1.1243312296993066E-2</v>
      </c>
      <c r="AC187" s="196">
        <v>1.7364827005379758E-2</v>
      </c>
      <c r="AD187" s="196">
        <v>2.0287619669651601E-2</v>
      </c>
      <c r="AE187" s="195">
        <v>0.43154044493180899</v>
      </c>
      <c r="AF187" s="195">
        <v>0.43104838057042721</v>
      </c>
      <c r="AG187" s="197">
        <v>2.4000000000000132</v>
      </c>
      <c r="AH187" s="197">
        <v>2.6999999999999802</v>
      </c>
      <c r="AI187" s="194">
        <v>0.78332999999999986</v>
      </c>
      <c r="AJ187" s="194">
        <v>0.88483000000000001</v>
      </c>
      <c r="AK187" s="198"/>
      <c r="AL187" s="198">
        <v>6</v>
      </c>
      <c r="AM187" s="199"/>
      <c r="AN187" s="163"/>
      <c r="AO187" s="163"/>
    </row>
    <row r="188" spans="1:41" ht="18" customHeight="1">
      <c r="A188" s="173"/>
      <c r="B188" s="122"/>
      <c r="C188" s="122"/>
      <c r="D188" s="122"/>
      <c r="E188" s="122"/>
      <c r="F188" s="154">
        <v>2</v>
      </c>
      <c r="G188" s="194">
        <v>14.599600000000001</v>
      </c>
      <c r="H188" s="194">
        <v>14.603300000000001</v>
      </c>
      <c r="I188" s="194">
        <v>34.426900000000003</v>
      </c>
      <c r="J188" s="194">
        <v>34.435699999999997</v>
      </c>
      <c r="K188" s="194">
        <v>8.18</v>
      </c>
      <c r="L188" s="194">
        <v>8.19</v>
      </c>
      <c r="M188" s="194">
        <v>8.3890254689795807</v>
      </c>
      <c r="N188" s="194">
        <v>8.3811401294976005</v>
      </c>
      <c r="O188" s="194">
        <v>0.40535230807453254</v>
      </c>
      <c r="P188" s="194">
        <v>0.27818295652173741</v>
      </c>
      <c r="Q188" s="195">
        <v>1.3304845990334031E-2</v>
      </c>
      <c r="R188" s="195">
        <v>5.7891314614430499E-3</v>
      </c>
      <c r="S188" s="195">
        <v>2.645060680116057E-4</v>
      </c>
      <c r="T188" s="195">
        <v>2.9683458743524653E-3</v>
      </c>
      <c r="U188" s="195">
        <v>9.1545930386194657E-2</v>
      </c>
      <c r="V188" s="195">
        <v>8.3534239624394865E-2</v>
      </c>
      <c r="W188" s="195">
        <v>0.1051152824445403</v>
      </c>
      <c r="X188" s="195">
        <v>9.2291716960190381E-2</v>
      </c>
      <c r="Y188" s="196">
        <v>0.20506513343594959</v>
      </c>
      <c r="Z188" s="196">
        <v>0.18313880015007239</v>
      </c>
      <c r="AA188" s="195">
        <v>9.6159907803230141E-3</v>
      </c>
      <c r="AB188" s="195">
        <v>1.0651559018203957E-2</v>
      </c>
      <c r="AC188" s="196">
        <v>1.7192898025128477E-2</v>
      </c>
      <c r="AD188" s="196">
        <v>1.5989395163369481E-2</v>
      </c>
      <c r="AE188" s="195">
        <v>0.44138173215944432</v>
      </c>
      <c r="AF188" s="195">
        <v>0.44039760343668088</v>
      </c>
      <c r="AG188" s="197">
        <v>1.799999999999996</v>
      </c>
      <c r="AH188" s="197">
        <v>2.2000000000000073</v>
      </c>
      <c r="AI188" s="194">
        <v>0.91832000000000014</v>
      </c>
      <c r="AJ188" s="194">
        <v>0.96182000000000012</v>
      </c>
      <c r="AK188" s="198">
        <v>0</v>
      </c>
      <c r="AL188" s="198">
        <v>5.6</v>
      </c>
      <c r="AM188" s="199">
        <v>16</v>
      </c>
      <c r="AN188" s="163"/>
      <c r="AO188" s="163"/>
    </row>
    <row r="189" spans="1:41" ht="18" customHeight="1">
      <c r="A189" s="164"/>
      <c r="B189" s="165"/>
      <c r="C189" s="165"/>
      <c r="D189" s="165"/>
      <c r="E189" s="165"/>
      <c r="F189" s="154">
        <v>3</v>
      </c>
      <c r="G189" s="194">
        <v>14.4686</v>
      </c>
      <c r="H189" s="194">
        <v>14.5221</v>
      </c>
      <c r="I189" s="194">
        <v>34.374600000000001</v>
      </c>
      <c r="J189" s="194">
        <v>34.392699999999998</v>
      </c>
      <c r="K189" s="194">
        <v>8.2200000000000006</v>
      </c>
      <c r="L189" s="194">
        <v>8.19</v>
      </c>
      <c r="M189" s="194">
        <v>8.1357341296370578</v>
      </c>
      <c r="N189" s="194">
        <v>8.0978692906327421</v>
      </c>
      <c r="O189" s="194">
        <v>0.59610633540372382</v>
      </c>
      <c r="P189" s="194">
        <v>0.40535230807453254</v>
      </c>
      <c r="Q189" s="195">
        <v>2.396903552457123E-2</v>
      </c>
      <c r="R189" s="195">
        <v>5.7891314614430499E-3</v>
      </c>
      <c r="S189" s="195">
        <v>2.2629963596548495E-3</v>
      </c>
      <c r="T189" s="195">
        <v>2.3805546121044522E-3</v>
      </c>
      <c r="U189" s="195">
        <v>9.5201455242757652E-2</v>
      </c>
      <c r="V189" s="195">
        <v>9.6891643330210733E-2</v>
      </c>
      <c r="W189" s="195">
        <v>0.12143348712698374</v>
      </c>
      <c r="X189" s="195">
        <v>0.10506132940375823</v>
      </c>
      <c r="Y189" s="196">
        <v>0.2363371169748236</v>
      </c>
      <c r="Z189" s="196">
        <v>0.25412979726418294</v>
      </c>
      <c r="AA189" s="195">
        <v>1.1687127256084898E-2</v>
      </c>
      <c r="AB189" s="195">
        <v>1.2130942215176729E-2</v>
      </c>
      <c r="AC189" s="196">
        <v>1.58174661831182E-2</v>
      </c>
      <c r="AD189" s="196">
        <v>1.7192898025128477E-2</v>
      </c>
      <c r="AE189" s="195">
        <v>0.46893733639682328</v>
      </c>
      <c r="AF189" s="195">
        <v>0.45712779172366086</v>
      </c>
      <c r="AG189" s="197">
        <v>1.2999999999999956</v>
      </c>
      <c r="AH189" s="197">
        <v>3.4000000000000141</v>
      </c>
      <c r="AI189" s="194">
        <v>0.89656999999999998</v>
      </c>
      <c r="AJ189" s="194">
        <v>0.90658000000000005</v>
      </c>
      <c r="AK189" s="198"/>
      <c r="AL189" s="198">
        <v>6</v>
      </c>
      <c r="AM189" s="199"/>
      <c r="AN189" s="163"/>
      <c r="AO189" s="163"/>
    </row>
    <row r="190" spans="1:41" ht="18" customHeight="1">
      <c r="A190" s="68">
        <f>A$3</f>
        <v>2010</v>
      </c>
      <c r="B190" s="69">
        <f>B$3</f>
        <v>2</v>
      </c>
      <c r="C190" s="73" t="s">
        <v>51</v>
      </c>
      <c r="D190" s="72" t="s">
        <v>178</v>
      </c>
      <c r="E190" s="73" t="s">
        <v>80</v>
      </c>
      <c r="F190" s="154">
        <v>1</v>
      </c>
      <c r="G190" s="19">
        <v>7.34</v>
      </c>
      <c r="H190" s="19">
        <v>7.32</v>
      </c>
      <c r="I190" s="19">
        <v>33.4</v>
      </c>
      <c r="J190" s="19">
        <v>33.46</v>
      </c>
      <c r="K190" s="19">
        <v>7.69</v>
      </c>
      <c r="L190" s="19">
        <v>7.68</v>
      </c>
      <c r="M190" s="19">
        <v>10.81</v>
      </c>
      <c r="N190" s="19">
        <v>10.130000000000001</v>
      </c>
      <c r="O190" s="19">
        <v>0.16</v>
      </c>
      <c r="P190" s="19">
        <v>0.19</v>
      </c>
      <c r="Q190" s="20">
        <v>0</v>
      </c>
      <c r="R190" s="20">
        <v>0</v>
      </c>
      <c r="S190" s="20">
        <v>3.0000000000000001E-3</v>
      </c>
      <c r="T190" s="20">
        <v>3.0000000000000001E-3</v>
      </c>
      <c r="U190" s="20">
        <v>8.8999999999999996E-2</v>
      </c>
      <c r="V190" s="20">
        <v>8.7999999999999995E-2</v>
      </c>
      <c r="W190" s="20">
        <v>9.1999999999999998E-2</v>
      </c>
      <c r="X190" s="20">
        <v>9.0999999999999998E-2</v>
      </c>
      <c r="Y190" s="20">
        <v>0.16400000000000001</v>
      </c>
      <c r="Z190" s="20">
        <v>0.16200000000000001</v>
      </c>
      <c r="AA190" s="20">
        <v>1.2E-2</v>
      </c>
      <c r="AB190" s="20">
        <v>1.2E-2</v>
      </c>
      <c r="AC190" s="20">
        <v>0.02</v>
      </c>
      <c r="AD190" s="20">
        <v>0.02</v>
      </c>
      <c r="AE190" s="20">
        <v>0.33600000000000002</v>
      </c>
      <c r="AF190" s="20">
        <v>0.28299999999999997</v>
      </c>
      <c r="AG190" s="26">
        <v>14.4</v>
      </c>
      <c r="AH190" s="26">
        <v>16.399999999999999</v>
      </c>
      <c r="AI190" s="19">
        <v>1.5</v>
      </c>
      <c r="AJ190" s="19">
        <v>1.22</v>
      </c>
      <c r="AK190" s="160"/>
      <c r="AL190" s="189">
        <v>1.5</v>
      </c>
      <c r="AM190" s="192" t="s">
        <v>61</v>
      </c>
      <c r="AN190" s="163"/>
      <c r="AO190" s="163"/>
    </row>
    <row r="191" spans="1:41" ht="18" customHeight="1">
      <c r="A191" s="173"/>
      <c r="B191" s="122"/>
      <c r="C191" s="122"/>
      <c r="D191" s="122"/>
      <c r="E191" s="122"/>
      <c r="F191" s="154">
        <v>2</v>
      </c>
      <c r="G191" s="19">
        <v>7.28</v>
      </c>
      <c r="H191" s="19">
        <v>7.2</v>
      </c>
      <c r="I191" s="19">
        <v>33.24</v>
      </c>
      <c r="J191" s="19">
        <v>33.24</v>
      </c>
      <c r="K191" s="19">
        <v>7.92</v>
      </c>
      <c r="L191" s="19">
        <v>7.92</v>
      </c>
      <c r="M191" s="19">
        <v>10.09</v>
      </c>
      <c r="N191" s="19">
        <v>9.92</v>
      </c>
      <c r="O191" s="19">
        <v>0.16</v>
      </c>
      <c r="P191" s="19">
        <v>0.4</v>
      </c>
      <c r="Q191" s="20">
        <v>0</v>
      </c>
      <c r="R191" s="20">
        <v>5.0000000000000001E-3</v>
      </c>
      <c r="S191" s="20">
        <v>2E-3</v>
      </c>
      <c r="T191" s="20">
        <v>2E-3</v>
      </c>
      <c r="U191" s="20">
        <v>0.08</v>
      </c>
      <c r="V191" s="20">
        <v>9.5000000000000001E-2</v>
      </c>
      <c r="W191" s="20">
        <v>8.2000000000000003E-2</v>
      </c>
      <c r="X191" s="20">
        <v>0.10200000000000001</v>
      </c>
      <c r="Y191" s="20">
        <v>0.15</v>
      </c>
      <c r="Z191" s="20">
        <v>0.14399999999999999</v>
      </c>
      <c r="AA191" s="20">
        <v>1.2E-2</v>
      </c>
      <c r="AB191" s="20">
        <v>1.4E-2</v>
      </c>
      <c r="AC191" s="20">
        <v>1.4999999999999999E-2</v>
      </c>
      <c r="AD191" s="20">
        <v>1.4E-2</v>
      </c>
      <c r="AE191" s="20">
        <v>0.32700000000000001</v>
      </c>
      <c r="AF191" s="20">
        <v>0.32700000000000001</v>
      </c>
      <c r="AG191" s="26">
        <v>72.400000000000006</v>
      </c>
      <c r="AH191" s="26">
        <v>78</v>
      </c>
      <c r="AI191" s="19">
        <v>1.65</v>
      </c>
      <c r="AJ191" s="19">
        <v>1.58</v>
      </c>
      <c r="AK191" s="189">
        <v>0</v>
      </c>
      <c r="AL191" s="189">
        <v>2</v>
      </c>
      <c r="AM191" s="192">
        <v>0.9</v>
      </c>
      <c r="AN191" s="163"/>
      <c r="AO191" s="163"/>
    </row>
    <row r="192" spans="1:41" ht="18" customHeight="1">
      <c r="A192" s="173"/>
      <c r="B192" s="122"/>
      <c r="C192" s="122"/>
      <c r="D192" s="122"/>
      <c r="E192" s="122"/>
      <c r="F192" s="154">
        <v>3</v>
      </c>
      <c r="G192" s="19">
        <v>8.4499999999999993</v>
      </c>
      <c r="H192" s="19">
        <v>8</v>
      </c>
      <c r="I192" s="19">
        <v>33.36</v>
      </c>
      <c r="J192" s="19">
        <v>33.36</v>
      </c>
      <c r="K192" s="19">
        <v>7.96</v>
      </c>
      <c r="L192" s="19">
        <v>7.98</v>
      </c>
      <c r="M192" s="19">
        <v>9.7100000000000009</v>
      </c>
      <c r="N192" s="19">
        <v>9.8800000000000008</v>
      </c>
      <c r="O192" s="19">
        <v>0.22</v>
      </c>
      <c r="P192" s="19">
        <v>0.24</v>
      </c>
      <c r="Q192" s="20">
        <v>0</v>
      </c>
      <c r="R192" s="20">
        <v>0</v>
      </c>
      <c r="S192" s="20">
        <v>2E-3</v>
      </c>
      <c r="T192" s="20">
        <v>2E-3</v>
      </c>
      <c r="U192" s="20">
        <v>0.108</v>
      </c>
      <c r="V192" s="20">
        <v>8.8999999999999996E-2</v>
      </c>
      <c r="W192" s="20">
        <v>0.11</v>
      </c>
      <c r="X192" s="20">
        <v>9.0999999999999998E-2</v>
      </c>
      <c r="Y192" s="20">
        <v>0.16300000000000001</v>
      </c>
      <c r="Z192" s="20">
        <v>0.154</v>
      </c>
      <c r="AA192" s="20">
        <v>1.4999999999999999E-2</v>
      </c>
      <c r="AB192" s="20">
        <v>1.4E-2</v>
      </c>
      <c r="AC192" s="20">
        <v>1.7999999999999999E-2</v>
      </c>
      <c r="AD192" s="20">
        <v>1.4999999999999999E-2</v>
      </c>
      <c r="AE192" s="20">
        <v>0.35799999999999998</v>
      </c>
      <c r="AF192" s="20">
        <v>0.37</v>
      </c>
      <c r="AG192" s="26">
        <v>81.2</v>
      </c>
      <c r="AH192" s="26">
        <v>88.8</v>
      </c>
      <c r="AI192" s="19">
        <v>0.62</v>
      </c>
      <c r="AJ192" s="19">
        <v>0.67</v>
      </c>
      <c r="AK192" s="189" t="s">
        <v>61</v>
      </c>
      <c r="AL192" s="189">
        <v>1.2</v>
      </c>
      <c r="AM192" s="192" t="s">
        <v>61</v>
      </c>
      <c r="AN192" s="163"/>
      <c r="AO192" s="163"/>
    </row>
    <row r="193" spans="1:42" ht="18" customHeight="1">
      <c r="A193" s="173"/>
      <c r="B193" s="122"/>
      <c r="C193" s="122"/>
      <c r="D193" s="122"/>
      <c r="E193" s="122"/>
      <c r="F193" s="154">
        <v>4</v>
      </c>
      <c r="G193" s="19">
        <v>10.19</v>
      </c>
      <c r="H193" s="19">
        <v>9.42</v>
      </c>
      <c r="I193" s="19">
        <v>33.56</v>
      </c>
      <c r="J193" s="19">
        <v>33.57</v>
      </c>
      <c r="K193" s="19">
        <v>7.67</v>
      </c>
      <c r="L193" s="19">
        <v>7.68</v>
      </c>
      <c r="M193" s="19">
        <v>9.84</v>
      </c>
      <c r="N193" s="19">
        <v>9.2899999999999991</v>
      </c>
      <c r="O193" s="19">
        <v>0.21</v>
      </c>
      <c r="P193" s="19">
        <v>0.36</v>
      </c>
      <c r="Q193" s="20">
        <v>0</v>
      </c>
      <c r="R193" s="20">
        <v>1E-3</v>
      </c>
      <c r="S193" s="20">
        <v>2E-3</v>
      </c>
      <c r="T193" s="20">
        <v>2E-3</v>
      </c>
      <c r="U193" s="20">
        <v>9.8000000000000004E-2</v>
      </c>
      <c r="V193" s="20">
        <v>0.105</v>
      </c>
      <c r="W193" s="20">
        <v>0.1</v>
      </c>
      <c r="X193" s="20">
        <v>0.108</v>
      </c>
      <c r="Y193" s="20">
        <v>0.159</v>
      </c>
      <c r="Z193" s="20">
        <v>0.20200000000000001</v>
      </c>
      <c r="AA193" s="20">
        <v>1.4999999999999999E-2</v>
      </c>
      <c r="AB193" s="20">
        <v>1.4E-2</v>
      </c>
      <c r="AC193" s="20">
        <v>2.4E-2</v>
      </c>
      <c r="AD193" s="20">
        <v>3.6999999999999998E-2</v>
      </c>
      <c r="AE193" s="20">
        <v>0.36099999999999999</v>
      </c>
      <c r="AF193" s="20">
        <v>0.373</v>
      </c>
      <c r="AG193" s="26">
        <v>17.600000000000001</v>
      </c>
      <c r="AH193" s="26">
        <v>36</v>
      </c>
      <c r="AI193" s="19">
        <v>0.77</v>
      </c>
      <c r="AJ193" s="19">
        <v>0.77</v>
      </c>
      <c r="AK193" s="189" t="s">
        <v>61</v>
      </c>
      <c r="AL193" s="189">
        <v>1.1000000000000001</v>
      </c>
      <c r="AM193" s="192" t="s">
        <v>61</v>
      </c>
      <c r="AN193" s="163"/>
      <c r="AO193" s="163"/>
    </row>
    <row r="194" spans="1:42" ht="18" customHeight="1">
      <c r="A194" s="164"/>
      <c r="B194" s="165"/>
      <c r="C194" s="165"/>
      <c r="D194" s="165"/>
      <c r="E194" s="165"/>
      <c r="F194" s="154">
        <v>5</v>
      </c>
      <c r="G194" s="19">
        <v>8.82</v>
      </c>
      <c r="H194" s="19">
        <v>8.33</v>
      </c>
      <c r="I194" s="19">
        <v>33.450000000000003</v>
      </c>
      <c r="J194" s="19">
        <v>33.49</v>
      </c>
      <c r="K194" s="19">
        <v>7.97</v>
      </c>
      <c r="L194" s="19">
        <v>7.96</v>
      </c>
      <c r="M194" s="19">
        <v>9.6199999999999992</v>
      </c>
      <c r="N194" s="19">
        <v>9.4600000000000009</v>
      </c>
      <c r="O194" s="19">
        <v>0.24</v>
      </c>
      <c r="P194" s="19">
        <v>0.24</v>
      </c>
      <c r="Q194" s="20">
        <v>1E-3</v>
      </c>
      <c r="R194" s="20">
        <v>0</v>
      </c>
      <c r="S194" s="20">
        <v>2E-3</v>
      </c>
      <c r="T194" s="20">
        <v>2E-3</v>
      </c>
      <c r="U194" s="20">
        <v>0.105</v>
      </c>
      <c r="V194" s="20">
        <v>9.8000000000000004E-2</v>
      </c>
      <c r="W194" s="20">
        <v>0.108</v>
      </c>
      <c r="X194" s="20">
        <v>0.1</v>
      </c>
      <c r="Y194" s="20">
        <v>0.158</v>
      </c>
      <c r="Z194" s="20">
        <v>0.154</v>
      </c>
      <c r="AA194" s="20">
        <v>1.4999999999999999E-2</v>
      </c>
      <c r="AB194" s="20">
        <v>1.4999999999999999E-2</v>
      </c>
      <c r="AC194" s="20">
        <v>1.4999999999999999E-2</v>
      </c>
      <c r="AD194" s="20">
        <v>1.6E-2</v>
      </c>
      <c r="AE194" s="20">
        <v>0.39</v>
      </c>
      <c r="AF194" s="20">
        <v>0.39400000000000002</v>
      </c>
      <c r="AG194" s="26">
        <v>78.8</v>
      </c>
      <c r="AH194" s="26">
        <v>89.6</v>
      </c>
      <c r="AI194" s="19">
        <v>0.32</v>
      </c>
      <c r="AJ194" s="19">
        <v>0.6</v>
      </c>
      <c r="AK194" s="189" t="s">
        <v>61</v>
      </c>
      <c r="AL194" s="189">
        <v>1</v>
      </c>
      <c r="AM194" s="192" t="s">
        <v>61</v>
      </c>
      <c r="AN194" s="163"/>
      <c r="AO194" s="163"/>
    </row>
    <row r="195" spans="1:42" ht="18" customHeight="1">
      <c r="A195" s="68">
        <f>A$3</f>
        <v>2010</v>
      </c>
      <c r="B195" s="69">
        <f>B$3</f>
        <v>2</v>
      </c>
      <c r="C195" s="73" t="s">
        <v>51</v>
      </c>
      <c r="D195" s="72" t="s">
        <v>179</v>
      </c>
      <c r="E195" s="73" t="s">
        <v>81</v>
      </c>
      <c r="F195" s="154">
        <v>1</v>
      </c>
      <c r="G195" s="19">
        <v>7.28</v>
      </c>
      <c r="H195" s="19">
        <v>7.19</v>
      </c>
      <c r="I195" s="19">
        <v>33.299999999999997</v>
      </c>
      <c r="J195" s="19">
        <v>33.299999999999997</v>
      </c>
      <c r="K195" s="19">
        <v>7.99</v>
      </c>
      <c r="L195" s="19">
        <v>8</v>
      </c>
      <c r="M195" s="19">
        <v>10.050000000000001</v>
      </c>
      <c r="N195" s="19">
        <v>9.9600000000000009</v>
      </c>
      <c r="O195" s="19">
        <v>0.22</v>
      </c>
      <c r="P195" s="19">
        <v>0.3</v>
      </c>
      <c r="Q195" s="20">
        <v>0</v>
      </c>
      <c r="R195" s="20">
        <v>0</v>
      </c>
      <c r="S195" s="20">
        <v>3.0000000000000001E-3</v>
      </c>
      <c r="T195" s="20">
        <v>2E-3</v>
      </c>
      <c r="U195" s="20">
        <v>7.1999999999999995E-2</v>
      </c>
      <c r="V195" s="20">
        <v>6.6000000000000003E-2</v>
      </c>
      <c r="W195" s="20">
        <v>7.4999999999999997E-2</v>
      </c>
      <c r="X195" s="20">
        <v>6.8000000000000005E-2</v>
      </c>
      <c r="Y195" s="20">
        <v>0.14199999999999999</v>
      </c>
      <c r="Z195" s="20">
        <v>0.14099999999999999</v>
      </c>
      <c r="AA195" s="20">
        <v>1.2999999999999999E-2</v>
      </c>
      <c r="AB195" s="20">
        <v>0.01</v>
      </c>
      <c r="AC195" s="20">
        <v>1.4999999999999999E-2</v>
      </c>
      <c r="AD195" s="20">
        <v>1.4999999999999999E-2</v>
      </c>
      <c r="AE195" s="20">
        <v>0.32900000000000001</v>
      </c>
      <c r="AF195" s="20">
        <v>0.32200000000000001</v>
      </c>
      <c r="AG195" s="26">
        <v>79.2</v>
      </c>
      <c r="AH195" s="26">
        <v>89.6</v>
      </c>
      <c r="AI195" s="19">
        <v>1.32</v>
      </c>
      <c r="AJ195" s="19">
        <v>1.32</v>
      </c>
      <c r="AK195" s="189">
        <v>0</v>
      </c>
      <c r="AL195" s="189">
        <v>1.5</v>
      </c>
      <c r="AM195" s="192">
        <v>0</v>
      </c>
      <c r="AN195" s="163"/>
      <c r="AO195" s="163"/>
    </row>
    <row r="196" spans="1:42" ht="18" customHeight="1">
      <c r="A196" s="164"/>
      <c r="B196" s="165"/>
      <c r="C196" s="165"/>
      <c r="D196" s="165"/>
      <c r="E196" s="165"/>
      <c r="F196" s="154">
        <v>2</v>
      </c>
      <c r="G196" s="19">
        <v>6.7</v>
      </c>
      <c r="H196" s="19">
        <v>6.27</v>
      </c>
      <c r="I196" s="19">
        <v>33.21</v>
      </c>
      <c r="J196" s="19">
        <v>33.21</v>
      </c>
      <c r="K196" s="19">
        <v>8.01</v>
      </c>
      <c r="L196" s="19">
        <v>8.01</v>
      </c>
      <c r="M196" s="19">
        <v>10.38</v>
      </c>
      <c r="N196" s="19">
        <v>10.34</v>
      </c>
      <c r="O196" s="19">
        <v>0.27</v>
      </c>
      <c r="P196" s="19">
        <v>0.16</v>
      </c>
      <c r="Q196" s="20">
        <v>1E-3</v>
      </c>
      <c r="R196" s="20">
        <v>6.0000000000000001E-3</v>
      </c>
      <c r="S196" s="20">
        <v>2E-3</v>
      </c>
      <c r="T196" s="20">
        <v>2E-3</v>
      </c>
      <c r="U196" s="20">
        <v>4.9000000000000002E-2</v>
      </c>
      <c r="V196" s="20">
        <v>5.8299999999999998E-2</v>
      </c>
      <c r="W196" s="20">
        <v>5.2000000000000005E-2</v>
      </c>
      <c r="X196" s="20">
        <v>6.6000000000000003E-2</v>
      </c>
      <c r="Y196" s="20">
        <v>0.123</v>
      </c>
      <c r="Z196" s="20">
        <v>0.109</v>
      </c>
      <c r="AA196" s="20">
        <v>1.0999999999999999E-2</v>
      </c>
      <c r="AB196" s="20">
        <v>8.0000000000000002E-3</v>
      </c>
      <c r="AC196" s="20">
        <v>1.4E-2</v>
      </c>
      <c r="AD196" s="20">
        <v>1.2E-2</v>
      </c>
      <c r="AE196" s="20">
        <v>0.26800000000000002</v>
      </c>
      <c r="AF196" s="20">
        <v>0.249</v>
      </c>
      <c r="AG196" s="26">
        <v>75.2</v>
      </c>
      <c r="AH196" s="26">
        <v>86.8</v>
      </c>
      <c r="AI196" s="19">
        <v>2.21</v>
      </c>
      <c r="AJ196" s="19">
        <v>2.76</v>
      </c>
      <c r="AK196" s="189" t="s">
        <v>61</v>
      </c>
      <c r="AL196" s="189">
        <v>1.2</v>
      </c>
      <c r="AM196" s="192" t="s">
        <v>61</v>
      </c>
      <c r="AN196" s="163"/>
      <c r="AO196" s="163"/>
    </row>
    <row r="197" spans="1:42" ht="18" customHeight="1">
      <c r="A197" s="68">
        <f>A$3</f>
        <v>2010</v>
      </c>
      <c r="B197" s="69">
        <f>B$3</f>
        <v>2</v>
      </c>
      <c r="C197" s="73" t="s">
        <v>51</v>
      </c>
      <c r="D197" s="72" t="s">
        <v>180</v>
      </c>
      <c r="E197" s="73" t="s">
        <v>82</v>
      </c>
      <c r="F197" s="154">
        <v>1</v>
      </c>
      <c r="G197" s="19">
        <v>6.6</v>
      </c>
      <c r="H197" s="19">
        <v>6.54</v>
      </c>
      <c r="I197" s="19">
        <v>32.68</v>
      </c>
      <c r="J197" s="19">
        <v>32.68</v>
      </c>
      <c r="K197" s="19">
        <v>7.57</v>
      </c>
      <c r="L197" s="19">
        <v>7.56</v>
      </c>
      <c r="M197" s="19">
        <v>10.130000000000001</v>
      </c>
      <c r="N197" s="19">
        <v>10.09</v>
      </c>
      <c r="O197" s="19">
        <v>0.63</v>
      </c>
      <c r="P197" s="19">
        <v>0.52</v>
      </c>
      <c r="Q197" s="20">
        <v>2E-3</v>
      </c>
      <c r="R197" s="20">
        <v>0</v>
      </c>
      <c r="S197" s="20">
        <v>2E-3</v>
      </c>
      <c r="T197" s="20">
        <v>2E-3</v>
      </c>
      <c r="U197" s="20">
        <v>0.14599999999999999</v>
      </c>
      <c r="V197" s="20">
        <v>0.14699999999999999</v>
      </c>
      <c r="W197" s="20">
        <v>0.15</v>
      </c>
      <c r="X197" s="20">
        <v>0.14899999999999999</v>
      </c>
      <c r="Y197" s="20">
        <v>0.24299999999999999</v>
      </c>
      <c r="Z197" s="20">
        <v>0.26100000000000001</v>
      </c>
      <c r="AA197" s="20">
        <v>1.7000000000000001E-2</v>
      </c>
      <c r="AB197" s="20">
        <v>1.7999999999999999E-2</v>
      </c>
      <c r="AC197" s="20">
        <v>5.8999999999999997E-2</v>
      </c>
      <c r="AD197" s="20">
        <v>7.0999999999999994E-2</v>
      </c>
      <c r="AE197" s="20">
        <v>0.46700000000000003</v>
      </c>
      <c r="AF197" s="20">
        <v>0.46899999999999997</v>
      </c>
      <c r="AG197" s="26">
        <v>62</v>
      </c>
      <c r="AH197" s="26">
        <v>68.400000000000006</v>
      </c>
      <c r="AI197" s="19">
        <v>1.84</v>
      </c>
      <c r="AJ197" s="19">
        <v>1.1599999999999999</v>
      </c>
      <c r="AK197" s="189" t="s">
        <v>61</v>
      </c>
      <c r="AL197" s="189">
        <v>0.1</v>
      </c>
      <c r="AM197" s="192" t="s">
        <v>61</v>
      </c>
      <c r="AN197" s="163"/>
      <c r="AO197" s="163"/>
    </row>
    <row r="198" spans="1:42" ht="18" customHeight="1">
      <c r="A198" s="173"/>
      <c r="B198" s="122"/>
      <c r="C198" s="122"/>
      <c r="D198" s="122"/>
      <c r="E198" s="122"/>
      <c r="F198" s="154">
        <v>2</v>
      </c>
      <c r="G198" s="19">
        <v>6.36</v>
      </c>
      <c r="H198" s="19">
        <v>6.16</v>
      </c>
      <c r="I198" s="19">
        <v>32.950000000000003</v>
      </c>
      <c r="J198" s="19">
        <v>32.979999999999997</v>
      </c>
      <c r="K198" s="19">
        <v>7.56</v>
      </c>
      <c r="L198" s="19">
        <v>7.56</v>
      </c>
      <c r="M198" s="19">
        <v>10.47</v>
      </c>
      <c r="N198" s="19">
        <v>10.17</v>
      </c>
      <c r="O198" s="19">
        <v>0.51</v>
      </c>
      <c r="P198" s="19">
        <v>0.74</v>
      </c>
      <c r="Q198" s="20">
        <v>0</v>
      </c>
      <c r="R198" s="20">
        <v>0</v>
      </c>
      <c r="S198" s="20">
        <v>2E-3</v>
      </c>
      <c r="T198" s="20">
        <v>3.0000000000000001E-3</v>
      </c>
      <c r="U198" s="20">
        <v>0.128</v>
      </c>
      <c r="V198" s="20">
        <v>0.13700000000000001</v>
      </c>
      <c r="W198" s="20">
        <v>0.13</v>
      </c>
      <c r="X198" s="20">
        <v>0.14000000000000001</v>
      </c>
      <c r="Y198" s="20">
        <v>0.24399999999999999</v>
      </c>
      <c r="Z198" s="20">
        <v>0.31900000000000001</v>
      </c>
      <c r="AA198" s="20">
        <v>1.4999999999999999E-2</v>
      </c>
      <c r="AB198" s="20">
        <v>1.6E-2</v>
      </c>
      <c r="AC198" s="20">
        <v>6.2E-2</v>
      </c>
      <c r="AD198" s="20">
        <v>9.6000000000000002E-2</v>
      </c>
      <c r="AE198" s="20">
        <v>0.47499999999999998</v>
      </c>
      <c r="AF198" s="20">
        <v>0.46100000000000002</v>
      </c>
      <c r="AG198" s="26">
        <v>15.2</v>
      </c>
      <c r="AH198" s="26">
        <v>104.4</v>
      </c>
      <c r="AI198" s="19">
        <v>1.1499999999999999</v>
      </c>
      <c r="AJ198" s="19">
        <v>1.47</v>
      </c>
      <c r="AK198" s="189">
        <v>0</v>
      </c>
      <c r="AL198" s="189">
        <v>0.2</v>
      </c>
      <c r="AM198" s="192">
        <v>0</v>
      </c>
      <c r="AN198" s="163"/>
      <c r="AO198" s="163"/>
    </row>
    <row r="199" spans="1:42" ht="18" customHeight="1">
      <c r="A199" s="173"/>
      <c r="B199" s="122"/>
      <c r="C199" s="122"/>
      <c r="D199" s="122"/>
      <c r="E199" s="122"/>
      <c r="F199" s="174">
        <v>3</v>
      </c>
      <c r="G199" s="19">
        <v>6.46</v>
      </c>
      <c r="H199" s="19">
        <v>6.4</v>
      </c>
      <c r="I199" s="19">
        <v>33.119999999999997</v>
      </c>
      <c r="J199" s="19">
        <v>33.119999999999997</v>
      </c>
      <c r="K199" s="19">
        <v>7.6</v>
      </c>
      <c r="L199" s="19">
        <v>7.63</v>
      </c>
      <c r="M199" s="19">
        <v>10</v>
      </c>
      <c r="N199" s="19">
        <v>10.93</v>
      </c>
      <c r="O199" s="19">
        <v>0.32</v>
      </c>
      <c r="P199" s="19">
        <v>0.46</v>
      </c>
      <c r="Q199" s="20">
        <v>0</v>
      </c>
      <c r="R199" s="20">
        <v>2E-3</v>
      </c>
      <c r="S199" s="20">
        <v>3.0000000000000001E-3</v>
      </c>
      <c r="T199" s="20">
        <v>5.0000000000000001E-3</v>
      </c>
      <c r="U199" s="20">
        <v>0.127</v>
      </c>
      <c r="V199" s="20">
        <v>0.11</v>
      </c>
      <c r="W199" s="20">
        <v>0.13</v>
      </c>
      <c r="X199" s="20">
        <v>0.11700000000000001</v>
      </c>
      <c r="Y199" s="20">
        <v>0.20200000000000001</v>
      </c>
      <c r="Z199" s="20">
        <v>0.219</v>
      </c>
      <c r="AA199" s="20">
        <v>1.4999999999999999E-2</v>
      </c>
      <c r="AB199" s="20">
        <v>1.4E-2</v>
      </c>
      <c r="AC199" s="20">
        <v>5.1999999999999998E-2</v>
      </c>
      <c r="AD199" s="20">
        <v>5.7000000000000002E-2</v>
      </c>
      <c r="AE199" s="20">
        <v>0.45900000000000002</v>
      </c>
      <c r="AF199" s="20">
        <v>0.44900000000000001</v>
      </c>
      <c r="AG199" s="26">
        <v>34</v>
      </c>
      <c r="AH199" s="26">
        <v>42</v>
      </c>
      <c r="AI199" s="19">
        <v>1</v>
      </c>
      <c r="AJ199" s="19">
        <v>1.01</v>
      </c>
      <c r="AK199" s="189" t="s">
        <v>61</v>
      </c>
      <c r="AL199" s="189">
        <v>0.3</v>
      </c>
      <c r="AM199" s="192" t="s">
        <v>61</v>
      </c>
      <c r="AN199" s="163"/>
      <c r="AO199" s="163"/>
    </row>
    <row r="200" spans="1:42" ht="18" customHeight="1">
      <c r="A200" s="164"/>
      <c r="B200" s="165"/>
      <c r="C200" s="165"/>
      <c r="D200" s="165"/>
      <c r="E200" s="165"/>
      <c r="F200" s="154">
        <v>4</v>
      </c>
      <c r="G200" s="19">
        <v>7.22</v>
      </c>
      <c r="H200" s="19">
        <v>7.04</v>
      </c>
      <c r="I200" s="19">
        <v>33.28</v>
      </c>
      <c r="J200" s="19">
        <v>33.270000000000003</v>
      </c>
      <c r="K200" s="19">
        <v>7.64</v>
      </c>
      <c r="L200" s="19">
        <v>7.64</v>
      </c>
      <c r="M200" s="19">
        <v>10</v>
      </c>
      <c r="N200" s="19">
        <v>10.55</v>
      </c>
      <c r="O200" s="19">
        <v>0.32</v>
      </c>
      <c r="P200" s="19">
        <v>0.24</v>
      </c>
      <c r="Q200" s="20">
        <v>1E-3</v>
      </c>
      <c r="R200" s="20">
        <v>2E-3</v>
      </c>
      <c r="S200" s="20">
        <v>3.0000000000000001E-3</v>
      </c>
      <c r="T200" s="20">
        <v>3.0000000000000001E-3</v>
      </c>
      <c r="U200" s="20">
        <v>0.113</v>
      </c>
      <c r="V200" s="20">
        <v>0.108</v>
      </c>
      <c r="W200" s="20">
        <v>0.11700000000000001</v>
      </c>
      <c r="X200" s="20">
        <v>0.113</v>
      </c>
      <c r="Y200" s="20">
        <v>0.219</v>
      </c>
      <c r="Z200" s="20">
        <v>0.183</v>
      </c>
      <c r="AA200" s="20">
        <v>1.4999999999999999E-2</v>
      </c>
      <c r="AB200" s="20">
        <v>1.4999999999999999E-2</v>
      </c>
      <c r="AC200" s="20">
        <v>3.4000000000000002E-2</v>
      </c>
      <c r="AD200" s="20">
        <v>2.7E-2</v>
      </c>
      <c r="AE200" s="20">
        <v>0.436</v>
      </c>
      <c r="AF200" s="20">
        <v>0.434</v>
      </c>
      <c r="AG200" s="26">
        <v>28.4</v>
      </c>
      <c r="AH200" s="26">
        <v>24</v>
      </c>
      <c r="AI200" s="19">
        <v>0.92</v>
      </c>
      <c r="AJ200" s="19">
        <v>1.06</v>
      </c>
      <c r="AK200" s="189" t="s">
        <v>61</v>
      </c>
      <c r="AL200" s="189">
        <v>0.5</v>
      </c>
      <c r="AM200" s="192" t="s">
        <v>61</v>
      </c>
      <c r="AN200" s="163"/>
      <c r="AO200" s="163"/>
    </row>
    <row r="201" spans="1:42" ht="18" customHeight="1">
      <c r="A201" s="68">
        <f>A$3</f>
        <v>2010</v>
      </c>
      <c r="B201" s="69">
        <f>B$3</f>
        <v>2</v>
      </c>
      <c r="C201" s="73" t="s">
        <v>181</v>
      </c>
      <c r="D201" s="200" t="s">
        <v>182</v>
      </c>
      <c r="E201" s="73" t="s">
        <v>83</v>
      </c>
      <c r="F201" s="178">
        <v>1</v>
      </c>
      <c r="G201" s="19">
        <v>4.67</v>
      </c>
      <c r="H201" s="19">
        <v>4.97</v>
      </c>
      <c r="I201" s="19">
        <v>27.6</v>
      </c>
      <c r="J201" s="19">
        <v>32.15</v>
      </c>
      <c r="K201" s="19">
        <v>8</v>
      </c>
      <c r="L201" s="19">
        <v>8</v>
      </c>
      <c r="M201" s="19">
        <v>11.4</v>
      </c>
      <c r="N201" s="19">
        <v>10.81</v>
      </c>
      <c r="O201" s="19">
        <v>1.28</v>
      </c>
      <c r="P201" s="19">
        <v>1.28</v>
      </c>
      <c r="Q201" s="20">
        <v>6.0000000000000001E-3</v>
      </c>
      <c r="R201" s="20">
        <v>8.0000000000000002E-3</v>
      </c>
      <c r="S201" s="20">
        <v>5.0000000000000001E-3</v>
      </c>
      <c r="T201" s="20">
        <v>1E-3</v>
      </c>
      <c r="U201" s="20">
        <v>0.157</v>
      </c>
      <c r="V201" s="20">
        <v>0.16400000000000001</v>
      </c>
      <c r="W201" s="20">
        <v>0.16800000000000001</v>
      </c>
      <c r="X201" s="20">
        <v>0.17300000000000001</v>
      </c>
      <c r="Y201" s="20">
        <v>0.34599999999999997</v>
      </c>
      <c r="Z201" s="20">
        <v>0.36199999999999999</v>
      </c>
      <c r="AA201" s="20">
        <v>7.0000000000000001E-3</v>
      </c>
      <c r="AB201" s="20">
        <v>8.0000000000000002E-3</v>
      </c>
      <c r="AC201" s="20">
        <v>2.1999999999999999E-2</v>
      </c>
      <c r="AD201" s="20">
        <v>2.5999999999999999E-2</v>
      </c>
      <c r="AE201" s="20">
        <v>0.70699999999999996</v>
      </c>
      <c r="AF201" s="20">
        <v>0.69499999999999995</v>
      </c>
      <c r="AG201" s="26">
        <v>16.399999999999999</v>
      </c>
      <c r="AH201" s="26">
        <v>22</v>
      </c>
      <c r="AI201" s="19">
        <v>2.5299999999999998</v>
      </c>
      <c r="AJ201" s="19">
        <v>2.57</v>
      </c>
      <c r="AK201" s="189">
        <v>0</v>
      </c>
      <c r="AL201" s="189">
        <v>0.9</v>
      </c>
      <c r="AM201" s="192">
        <v>0.9</v>
      </c>
      <c r="AN201" s="163"/>
      <c r="AO201" s="163"/>
      <c r="AP201" s="4"/>
    </row>
    <row r="202" spans="1:42" ht="18" customHeight="1">
      <c r="A202" s="76"/>
      <c r="B202" s="165"/>
      <c r="C202" s="165"/>
      <c r="D202" s="165"/>
      <c r="E202" s="165"/>
      <c r="F202" s="178">
        <v>2</v>
      </c>
      <c r="G202" s="19">
        <v>5.17</v>
      </c>
      <c r="H202" s="19">
        <v>5.15</v>
      </c>
      <c r="I202" s="19">
        <v>32.22</v>
      </c>
      <c r="J202" s="19">
        <v>32.22</v>
      </c>
      <c r="K202" s="19">
        <v>7.95</v>
      </c>
      <c r="L202" s="19">
        <v>7.95</v>
      </c>
      <c r="M202" s="19">
        <v>11.61</v>
      </c>
      <c r="N202" s="19">
        <v>11.44</v>
      </c>
      <c r="O202" s="19">
        <v>0.6</v>
      </c>
      <c r="P202" s="19">
        <v>0.57999999999999996</v>
      </c>
      <c r="Q202" s="20">
        <v>3.0000000000000001E-3</v>
      </c>
      <c r="R202" s="20">
        <v>4.0000000000000001E-3</v>
      </c>
      <c r="S202" s="20">
        <v>3.0000000000000001E-3</v>
      </c>
      <c r="T202" s="20">
        <v>3.0000000000000001E-3</v>
      </c>
      <c r="U202" s="20">
        <v>0.14299999999999999</v>
      </c>
      <c r="V202" s="20">
        <v>0.13700000000000001</v>
      </c>
      <c r="W202" s="20">
        <v>0.14899999999999999</v>
      </c>
      <c r="X202" s="20">
        <v>0.14400000000000002</v>
      </c>
      <c r="Y202" s="20">
        <v>0.251</v>
      </c>
      <c r="Z202" s="20">
        <v>0.27100000000000002</v>
      </c>
      <c r="AA202" s="20">
        <v>1.4E-2</v>
      </c>
      <c r="AB202" s="20">
        <v>1.4E-2</v>
      </c>
      <c r="AC202" s="20">
        <v>3.5000000000000003E-2</v>
      </c>
      <c r="AD202" s="20">
        <v>4.2999999999999997E-2</v>
      </c>
      <c r="AE202" s="20">
        <v>0.45100000000000001</v>
      </c>
      <c r="AF202" s="20">
        <v>0.44900000000000001</v>
      </c>
      <c r="AG202" s="26">
        <v>43.2</v>
      </c>
      <c r="AH202" s="26">
        <v>62.4</v>
      </c>
      <c r="AI202" s="19">
        <v>3.23</v>
      </c>
      <c r="AJ202" s="19">
        <v>3.8</v>
      </c>
      <c r="AK202" s="189" t="s">
        <v>61</v>
      </c>
      <c r="AL202" s="189">
        <v>0.3</v>
      </c>
      <c r="AM202" s="192" t="s">
        <v>61</v>
      </c>
      <c r="AN202" s="163"/>
      <c r="AO202" s="163"/>
      <c r="AP202" s="4"/>
    </row>
    <row r="203" spans="1:42" ht="18" customHeight="1">
      <c r="A203" s="68">
        <f>A$3</f>
        <v>2010</v>
      </c>
      <c r="B203" s="69">
        <f>B$3</f>
        <v>2</v>
      </c>
      <c r="C203" s="73" t="s">
        <v>183</v>
      </c>
      <c r="D203" s="72" t="s">
        <v>184</v>
      </c>
      <c r="E203" s="73" t="s">
        <v>84</v>
      </c>
      <c r="F203" s="154">
        <v>1</v>
      </c>
      <c r="G203" s="19">
        <v>4.91</v>
      </c>
      <c r="H203" s="19">
        <v>5.04</v>
      </c>
      <c r="I203" s="19">
        <v>31.46</v>
      </c>
      <c r="J203" s="19">
        <v>31.87</v>
      </c>
      <c r="K203" s="19">
        <v>7.86</v>
      </c>
      <c r="L203" s="19">
        <v>7.93</v>
      </c>
      <c r="M203" s="19">
        <v>11.82</v>
      </c>
      <c r="N203" s="19">
        <v>10.89</v>
      </c>
      <c r="O203" s="19">
        <v>0.54</v>
      </c>
      <c r="P203" s="19">
        <v>0.57999999999999996</v>
      </c>
      <c r="Q203" s="20">
        <v>2.9000000000000001E-2</v>
      </c>
      <c r="R203" s="20">
        <v>5.0000000000000001E-3</v>
      </c>
      <c r="S203" s="20">
        <v>6.0000000000000001E-3</v>
      </c>
      <c r="T203" s="20">
        <v>4.0000000000000001E-3</v>
      </c>
      <c r="U203" s="20">
        <v>0.18</v>
      </c>
      <c r="V203" s="20">
        <v>0.16400000000000001</v>
      </c>
      <c r="W203" s="20">
        <v>0.215</v>
      </c>
      <c r="X203" s="20">
        <v>0.17300000000000001</v>
      </c>
      <c r="Y203" s="20">
        <v>0.376</v>
      </c>
      <c r="Z203" s="20">
        <v>0.28499999999999998</v>
      </c>
      <c r="AA203" s="20">
        <v>1.2999999999999999E-2</v>
      </c>
      <c r="AB203" s="20">
        <v>1.4999999999999999E-2</v>
      </c>
      <c r="AC203" s="20">
        <v>1.9E-2</v>
      </c>
      <c r="AD203" s="20">
        <v>1.4999999999999999E-2</v>
      </c>
      <c r="AE203" s="20">
        <v>0.48299999999999998</v>
      </c>
      <c r="AF203" s="20">
        <v>0.48199999999999998</v>
      </c>
      <c r="AG203" s="26">
        <v>16</v>
      </c>
      <c r="AH203" s="26">
        <v>17.600000000000001</v>
      </c>
      <c r="AI203" s="19">
        <v>4.67</v>
      </c>
      <c r="AJ203" s="19">
        <v>4.45</v>
      </c>
      <c r="AK203" s="189">
        <v>0</v>
      </c>
      <c r="AL203" s="189">
        <v>1.6</v>
      </c>
      <c r="AM203" s="192">
        <v>0</v>
      </c>
      <c r="AN203" s="163"/>
      <c r="AO203" s="163"/>
      <c r="AP203" s="4"/>
    </row>
    <row r="204" spans="1:42" ht="18" customHeight="1">
      <c r="A204" s="173"/>
      <c r="B204" s="122"/>
      <c r="C204" s="122"/>
      <c r="D204" s="122"/>
      <c r="E204" s="122"/>
      <c r="F204" s="154">
        <v>2</v>
      </c>
      <c r="G204" s="19">
        <v>4.07</v>
      </c>
      <c r="H204" s="19">
        <v>4.0199999999999996</v>
      </c>
      <c r="I204" s="19">
        <v>31.92</v>
      </c>
      <c r="J204" s="19">
        <v>31.99</v>
      </c>
      <c r="K204" s="19">
        <v>7.69</v>
      </c>
      <c r="L204" s="19">
        <v>7.65</v>
      </c>
      <c r="M204" s="19">
        <v>11.27</v>
      </c>
      <c r="N204" s="19">
        <v>11.14</v>
      </c>
      <c r="O204" s="19">
        <v>0.57999999999999996</v>
      </c>
      <c r="P204" s="19">
        <v>0.55000000000000004</v>
      </c>
      <c r="Q204" s="20">
        <v>5.0000000000000001E-3</v>
      </c>
      <c r="R204" s="20">
        <v>8.0000000000000002E-3</v>
      </c>
      <c r="S204" s="20">
        <v>2E-3</v>
      </c>
      <c r="T204" s="20">
        <v>3.0000000000000001E-3</v>
      </c>
      <c r="U204" s="20">
        <v>9.1999999999999998E-2</v>
      </c>
      <c r="V204" s="20">
        <v>6.9000000000000006E-2</v>
      </c>
      <c r="W204" s="20">
        <v>9.9000000000000005E-2</v>
      </c>
      <c r="X204" s="20">
        <v>0.08</v>
      </c>
      <c r="Y204" s="20">
        <v>0.22600000000000001</v>
      </c>
      <c r="Z204" s="20">
        <v>0.25</v>
      </c>
      <c r="AA204" s="20">
        <v>8.9999999999999993E-3</v>
      </c>
      <c r="AB204" s="20">
        <v>8.0000000000000002E-3</v>
      </c>
      <c r="AC204" s="20">
        <v>1.7000000000000001E-2</v>
      </c>
      <c r="AD204" s="20">
        <v>2.1000000000000001E-2</v>
      </c>
      <c r="AE204" s="20">
        <v>0.36399999999999999</v>
      </c>
      <c r="AF204" s="20">
        <v>0.32200000000000001</v>
      </c>
      <c r="AG204" s="26">
        <v>32.4</v>
      </c>
      <c r="AH204" s="26">
        <v>34.799999999999997</v>
      </c>
      <c r="AI204" s="19">
        <v>5.43</v>
      </c>
      <c r="AJ204" s="19">
        <v>5.84</v>
      </c>
      <c r="AK204" s="189" t="s">
        <v>61</v>
      </c>
      <c r="AL204" s="189">
        <v>0.5</v>
      </c>
      <c r="AM204" s="192" t="s">
        <v>61</v>
      </c>
      <c r="AN204" s="163"/>
      <c r="AO204" s="163"/>
      <c r="AP204" s="4"/>
    </row>
    <row r="205" spans="1:42" ht="18" customHeight="1">
      <c r="A205" s="173"/>
      <c r="B205" s="122"/>
      <c r="C205" s="122"/>
      <c r="D205" s="122"/>
      <c r="E205" s="122"/>
      <c r="F205" s="154">
        <v>3</v>
      </c>
      <c r="G205" s="19">
        <v>5.17</v>
      </c>
      <c r="H205" s="19">
        <v>5.17</v>
      </c>
      <c r="I205" s="19">
        <v>32.18</v>
      </c>
      <c r="J205" s="19">
        <v>32.24</v>
      </c>
      <c r="K205" s="19">
        <v>7.93</v>
      </c>
      <c r="L205" s="19">
        <v>7.94</v>
      </c>
      <c r="M205" s="19">
        <v>10.68</v>
      </c>
      <c r="N205" s="19">
        <v>10.89</v>
      </c>
      <c r="O205" s="19">
        <v>0.54</v>
      </c>
      <c r="P205" s="19">
        <v>0.51</v>
      </c>
      <c r="Q205" s="20">
        <v>8.9999999999999993E-3</v>
      </c>
      <c r="R205" s="20">
        <v>4.0000000000000001E-3</v>
      </c>
      <c r="S205" s="20">
        <v>4.0000000000000001E-3</v>
      </c>
      <c r="T205" s="20">
        <v>2E-3</v>
      </c>
      <c r="U205" s="20">
        <v>0.13900000000000001</v>
      </c>
      <c r="V205" s="20">
        <v>0.13700000000000001</v>
      </c>
      <c r="W205" s="20">
        <v>0.15200000000000002</v>
      </c>
      <c r="X205" s="20">
        <v>0.14300000000000002</v>
      </c>
      <c r="Y205" s="20">
        <v>0.27400000000000002</v>
      </c>
      <c r="Z205" s="20">
        <v>0.26500000000000001</v>
      </c>
      <c r="AA205" s="20">
        <v>1.6E-2</v>
      </c>
      <c r="AB205" s="20">
        <v>1.4999999999999999E-2</v>
      </c>
      <c r="AC205" s="20">
        <v>3.4000000000000002E-2</v>
      </c>
      <c r="AD205" s="20">
        <v>3.2000000000000001E-2</v>
      </c>
      <c r="AE205" s="20">
        <v>0.45</v>
      </c>
      <c r="AF205" s="20">
        <v>0.44900000000000001</v>
      </c>
      <c r="AG205" s="26">
        <v>46.8</v>
      </c>
      <c r="AH205" s="26">
        <v>49.6</v>
      </c>
      <c r="AI205" s="19">
        <v>3.3</v>
      </c>
      <c r="AJ205" s="19">
        <v>3.29</v>
      </c>
      <c r="AK205" s="189" t="s">
        <v>61</v>
      </c>
      <c r="AL205" s="189">
        <v>0.2</v>
      </c>
      <c r="AM205" s="192" t="s">
        <v>61</v>
      </c>
      <c r="AN205" s="163"/>
      <c r="AO205" s="163"/>
      <c r="AP205" s="4"/>
    </row>
    <row r="206" spans="1:42" ht="18" customHeight="1">
      <c r="A206" s="164"/>
      <c r="B206" s="165"/>
      <c r="C206" s="165"/>
      <c r="D206" s="165"/>
      <c r="E206" s="165"/>
      <c r="F206" s="154">
        <v>4</v>
      </c>
      <c r="G206" s="19">
        <v>5.29</v>
      </c>
      <c r="H206" s="19">
        <v>5.64</v>
      </c>
      <c r="I206" s="19">
        <v>32.26</v>
      </c>
      <c r="J206" s="19">
        <v>32.43</v>
      </c>
      <c r="K206" s="19">
        <v>7.92</v>
      </c>
      <c r="L206" s="19">
        <v>7.95</v>
      </c>
      <c r="M206" s="19">
        <v>10.81</v>
      </c>
      <c r="N206" s="19">
        <v>11.73</v>
      </c>
      <c r="O206" s="19">
        <v>0.44</v>
      </c>
      <c r="P206" s="19">
        <v>0.44</v>
      </c>
      <c r="Q206" s="20">
        <v>5.0000000000000001E-3</v>
      </c>
      <c r="R206" s="20">
        <v>7.0000000000000001E-3</v>
      </c>
      <c r="S206" s="20">
        <v>4.0000000000000001E-3</v>
      </c>
      <c r="T206" s="20">
        <v>2E-3</v>
      </c>
      <c r="U206" s="20">
        <v>0.127</v>
      </c>
      <c r="V206" s="20">
        <v>0.11600000000000001</v>
      </c>
      <c r="W206" s="20">
        <v>0.13600000000000001</v>
      </c>
      <c r="X206" s="20">
        <v>0.125</v>
      </c>
      <c r="Y206" s="20">
        <v>0.26300000000000001</v>
      </c>
      <c r="Z206" s="20">
        <v>0.25600000000000001</v>
      </c>
      <c r="AA206" s="20">
        <v>1.6E-2</v>
      </c>
      <c r="AB206" s="20">
        <v>1.2999999999999999E-2</v>
      </c>
      <c r="AC206" s="20">
        <v>0.03</v>
      </c>
      <c r="AD206" s="20">
        <v>2.7E-2</v>
      </c>
      <c r="AE206" s="20">
        <v>0.437</v>
      </c>
      <c r="AF206" s="20">
        <v>0.441</v>
      </c>
      <c r="AG206" s="26">
        <v>44.4</v>
      </c>
      <c r="AH206" s="26">
        <v>44.4</v>
      </c>
      <c r="AI206" s="19">
        <v>3.03</v>
      </c>
      <c r="AJ206" s="19">
        <v>3.1</v>
      </c>
      <c r="AK206" s="189" t="s">
        <v>61</v>
      </c>
      <c r="AL206" s="189">
        <v>0.2</v>
      </c>
      <c r="AM206" s="192" t="s">
        <v>61</v>
      </c>
      <c r="AN206" s="163"/>
      <c r="AO206" s="163"/>
      <c r="AP206" s="4"/>
    </row>
    <row r="207" spans="1:42" ht="18" customHeight="1">
      <c r="A207" s="68">
        <f>A$3</f>
        <v>2010</v>
      </c>
      <c r="B207" s="69">
        <f>B$3</f>
        <v>2</v>
      </c>
      <c r="C207" s="73" t="s">
        <v>183</v>
      </c>
      <c r="D207" s="72" t="s">
        <v>185</v>
      </c>
      <c r="E207" s="73" t="s">
        <v>85</v>
      </c>
      <c r="F207" s="154">
        <v>1</v>
      </c>
      <c r="G207" s="19">
        <v>4.34</v>
      </c>
      <c r="H207" s="19">
        <v>4.34</v>
      </c>
      <c r="I207" s="19">
        <v>32.340000000000003</v>
      </c>
      <c r="J207" s="19">
        <v>32.340000000000003</v>
      </c>
      <c r="K207" s="19">
        <v>8.09</v>
      </c>
      <c r="L207" s="19">
        <v>8.09</v>
      </c>
      <c r="M207" s="19">
        <v>10.51</v>
      </c>
      <c r="N207" s="19">
        <v>10.47</v>
      </c>
      <c r="O207" s="19">
        <v>0.6</v>
      </c>
      <c r="P207" s="19">
        <v>0.51</v>
      </c>
      <c r="Q207" s="20">
        <v>6.0000000000000001E-3</v>
      </c>
      <c r="R207" s="20">
        <v>6.0000000000000001E-3</v>
      </c>
      <c r="S207" s="20">
        <v>4.0000000000000001E-3</v>
      </c>
      <c r="T207" s="20">
        <v>3.0000000000000001E-3</v>
      </c>
      <c r="U207" s="20">
        <v>0.127</v>
      </c>
      <c r="V207" s="20">
        <v>0.13600000000000001</v>
      </c>
      <c r="W207" s="20">
        <v>0.13700000000000001</v>
      </c>
      <c r="X207" s="20">
        <v>0.14499999999999999</v>
      </c>
      <c r="Y207" s="20">
        <v>0.26800000000000002</v>
      </c>
      <c r="Z207" s="20">
        <v>0.249</v>
      </c>
      <c r="AA207" s="20">
        <v>1.6E-2</v>
      </c>
      <c r="AB207" s="20">
        <v>1.7000000000000001E-2</v>
      </c>
      <c r="AC207" s="20">
        <v>3.6999999999999998E-2</v>
      </c>
      <c r="AD207" s="20">
        <v>3.2000000000000001E-2</v>
      </c>
      <c r="AE207" s="20">
        <v>0.47199999999999998</v>
      </c>
      <c r="AF207" s="20">
        <v>0.46600000000000003</v>
      </c>
      <c r="AG207" s="26">
        <v>35.200000000000003</v>
      </c>
      <c r="AH207" s="26">
        <v>49.2</v>
      </c>
      <c r="AI207" s="19">
        <v>1.32</v>
      </c>
      <c r="AJ207" s="19">
        <v>1.1299999999999999</v>
      </c>
      <c r="AK207" s="189">
        <v>0</v>
      </c>
      <c r="AL207" s="189">
        <v>0.2</v>
      </c>
      <c r="AM207" s="192">
        <v>0</v>
      </c>
      <c r="AN207" s="163"/>
      <c r="AO207" s="163"/>
      <c r="AP207" s="4"/>
    </row>
    <row r="208" spans="1:42" ht="18" customHeight="1">
      <c r="A208" s="164"/>
      <c r="B208" s="165"/>
      <c r="C208" s="165"/>
      <c r="D208" s="165"/>
      <c r="E208" s="165"/>
      <c r="F208" s="154">
        <v>2</v>
      </c>
      <c r="G208" s="19">
        <v>6.48</v>
      </c>
      <c r="H208" s="19">
        <v>6.36</v>
      </c>
      <c r="I208" s="19">
        <v>32.26</v>
      </c>
      <c r="J208" s="19">
        <v>32.28</v>
      </c>
      <c r="K208" s="19">
        <v>7.6</v>
      </c>
      <c r="L208" s="19">
        <v>7.6</v>
      </c>
      <c r="M208" s="19">
        <v>10.34</v>
      </c>
      <c r="N208" s="19">
        <v>10.17</v>
      </c>
      <c r="O208" s="19">
        <v>0.47</v>
      </c>
      <c r="P208" s="19">
        <v>0.6</v>
      </c>
      <c r="Q208" s="20">
        <v>4.0000000000000001E-3</v>
      </c>
      <c r="R208" s="20">
        <v>0</v>
      </c>
      <c r="S208" s="20">
        <v>3.0000000000000001E-3</v>
      </c>
      <c r="T208" s="20">
        <v>3.0000000000000001E-3</v>
      </c>
      <c r="U208" s="20">
        <v>0.13900000000000001</v>
      </c>
      <c r="V208" s="20">
        <v>0.14399999999999999</v>
      </c>
      <c r="W208" s="20">
        <v>0.14600000000000002</v>
      </c>
      <c r="X208" s="20">
        <v>0.14699999999999999</v>
      </c>
      <c r="Y208" s="20">
        <v>0.26400000000000001</v>
      </c>
      <c r="Z208" s="20">
        <v>0.27700000000000002</v>
      </c>
      <c r="AA208" s="20">
        <v>1.7000000000000001E-2</v>
      </c>
      <c r="AB208" s="20">
        <v>1.7999999999999999E-2</v>
      </c>
      <c r="AC208" s="20">
        <v>3.3000000000000002E-2</v>
      </c>
      <c r="AD208" s="20">
        <v>4.5999999999999999E-2</v>
      </c>
      <c r="AE208" s="20">
        <v>0.47799999999999998</v>
      </c>
      <c r="AF208" s="20">
        <v>0.49</v>
      </c>
      <c r="AG208" s="26">
        <v>44.4</v>
      </c>
      <c r="AH208" s="26">
        <v>56</v>
      </c>
      <c r="AI208" s="19">
        <v>1.19</v>
      </c>
      <c r="AJ208" s="19">
        <v>1.19</v>
      </c>
      <c r="AK208" s="189" t="s">
        <v>61</v>
      </c>
      <c r="AL208" s="189">
        <v>0.3</v>
      </c>
      <c r="AM208" s="192" t="s">
        <v>61</v>
      </c>
      <c r="AN208" s="163"/>
      <c r="AO208" s="163"/>
      <c r="AP208" s="4"/>
    </row>
    <row r="209" spans="1:42" ht="18" customHeight="1">
      <c r="A209" s="68">
        <f>A$3</f>
        <v>2010</v>
      </c>
      <c r="B209" s="69">
        <f>B$3</f>
        <v>2</v>
      </c>
      <c r="C209" s="73" t="s">
        <v>183</v>
      </c>
      <c r="D209" s="72" t="s">
        <v>186</v>
      </c>
      <c r="E209" s="73" t="s">
        <v>86</v>
      </c>
      <c r="F209" s="154">
        <v>1</v>
      </c>
      <c r="G209" s="19">
        <v>3.85</v>
      </c>
      <c r="H209" s="19">
        <v>3.77</v>
      </c>
      <c r="I209" s="19">
        <v>31.95</v>
      </c>
      <c r="J209" s="19">
        <v>31.95</v>
      </c>
      <c r="K209" s="19">
        <v>7.81</v>
      </c>
      <c r="L209" s="19">
        <v>7.81</v>
      </c>
      <c r="M209" s="19">
        <v>11.19</v>
      </c>
      <c r="N209" s="19">
        <v>11.27</v>
      </c>
      <c r="O209" s="19">
        <v>0.52</v>
      </c>
      <c r="P209" s="19">
        <v>0.6</v>
      </c>
      <c r="Q209" s="20">
        <v>2E-3</v>
      </c>
      <c r="R209" s="20">
        <v>6.0000000000000001E-3</v>
      </c>
      <c r="S209" s="20">
        <v>3.0000000000000001E-3</v>
      </c>
      <c r="T209" s="20">
        <v>3.0000000000000001E-3</v>
      </c>
      <c r="U209" s="20">
        <v>6.4000000000000001E-2</v>
      </c>
      <c r="V209" s="20">
        <v>4.7E-2</v>
      </c>
      <c r="W209" s="20">
        <v>6.9000000000000006E-2</v>
      </c>
      <c r="X209" s="20">
        <v>5.6000000000000001E-2</v>
      </c>
      <c r="Y209" s="20">
        <v>0.23599999999999999</v>
      </c>
      <c r="Z209" s="20">
        <v>0.25700000000000001</v>
      </c>
      <c r="AA209" s="20">
        <v>7.0000000000000001E-3</v>
      </c>
      <c r="AB209" s="20">
        <v>4.0000000000000001E-3</v>
      </c>
      <c r="AC209" s="20">
        <v>1.9E-2</v>
      </c>
      <c r="AD209" s="20">
        <v>1.4999999999999999E-2</v>
      </c>
      <c r="AE209" s="20">
        <v>0.33300000000000002</v>
      </c>
      <c r="AF209" s="20">
        <v>0.28899999999999998</v>
      </c>
      <c r="AG209" s="26">
        <v>31.2</v>
      </c>
      <c r="AH209" s="26">
        <v>38</v>
      </c>
      <c r="AI209" s="19">
        <v>7.01</v>
      </c>
      <c r="AJ209" s="19">
        <v>7.73</v>
      </c>
      <c r="AK209" s="189">
        <v>0</v>
      </c>
      <c r="AL209" s="189">
        <v>0.6</v>
      </c>
      <c r="AM209" s="192">
        <v>0</v>
      </c>
      <c r="AN209" s="163"/>
      <c r="AO209" s="163"/>
      <c r="AP209" s="4"/>
    </row>
    <row r="210" spans="1:42" ht="18" customHeight="1">
      <c r="A210" s="173"/>
      <c r="B210" s="122"/>
      <c r="C210" s="122"/>
      <c r="D210" s="122"/>
      <c r="E210" s="122"/>
      <c r="F210" s="154">
        <v>2</v>
      </c>
      <c r="G210" s="19">
        <v>3.45</v>
      </c>
      <c r="H210" s="19">
        <v>3.37</v>
      </c>
      <c r="I210" s="19">
        <v>32.1</v>
      </c>
      <c r="J210" s="19">
        <v>32.11</v>
      </c>
      <c r="K210" s="19">
        <v>7.71</v>
      </c>
      <c r="L210" s="19">
        <v>7.79</v>
      </c>
      <c r="M210" s="19">
        <v>11.23</v>
      </c>
      <c r="N210" s="19">
        <v>11.31</v>
      </c>
      <c r="O210" s="19">
        <v>0.54</v>
      </c>
      <c r="P210" s="19">
        <v>0.51</v>
      </c>
      <c r="Q210" s="20">
        <v>5.0000000000000001E-3</v>
      </c>
      <c r="R210" s="20">
        <v>5.0000000000000001E-3</v>
      </c>
      <c r="S210" s="20">
        <v>3.0000000000000001E-3</v>
      </c>
      <c r="T210" s="20">
        <v>3.0000000000000001E-3</v>
      </c>
      <c r="U210" s="20">
        <v>5.7000000000000002E-2</v>
      </c>
      <c r="V210" s="20">
        <v>4.9000000000000002E-2</v>
      </c>
      <c r="W210" s="20">
        <v>6.5000000000000002E-2</v>
      </c>
      <c r="X210" s="20">
        <v>5.7000000000000002E-2</v>
      </c>
      <c r="Y210" s="20">
        <v>0.184</v>
      </c>
      <c r="Z210" s="20">
        <v>0.191</v>
      </c>
      <c r="AA210" s="20">
        <v>8.9999999999999993E-3</v>
      </c>
      <c r="AB210" s="20">
        <v>6.0000000000000001E-3</v>
      </c>
      <c r="AC210" s="20">
        <v>0.02</v>
      </c>
      <c r="AD210" s="20">
        <v>2.1999999999999999E-2</v>
      </c>
      <c r="AE210" s="20">
        <v>0.35299999999999998</v>
      </c>
      <c r="AF210" s="20">
        <v>0.35699999999999998</v>
      </c>
      <c r="AG210" s="26">
        <v>38.4</v>
      </c>
      <c r="AH210" s="26">
        <v>60.4</v>
      </c>
      <c r="AI210" s="19">
        <v>5.38</v>
      </c>
      <c r="AJ210" s="19">
        <v>5.89</v>
      </c>
      <c r="AK210" s="189" t="s">
        <v>61</v>
      </c>
      <c r="AL210" s="189">
        <v>0.6</v>
      </c>
      <c r="AM210" s="192" t="s">
        <v>61</v>
      </c>
      <c r="AN210" s="163"/>
      <c r="AO210" s="163"/>
      <c r="AP210" s="4"/>
    </row>
    <row r="211" spans="1:42" ht="18" customHeight="1">
      <c r="A211" s="164"/>
      <c r="B211" s="165"/>
      <c r="C211" s="165"/>
      <c r="D211" s="165"/>
      <c r="E211" s="165"/>
      <c r="F211" s="154">
        <v>3</v>
      </c>
      <c r="G211" s="19">
        <v>4.32</v>
      </c>
      <c r="H211" s="19">
        <v>4.26</v>
      </c>
      <c r="I211" s="19">
        <v>32.01</v>
      </c>
      <c r="J211" s="19">
        <v>32.020000000000003</v>
      </c>
      <c r="K211" s="19">
        <v>8.14</v>
      </c>
      <c r="L211" s="19">
        <v>8.14</v>
      </c>
      <c r="M211" s="19">
        <v>10.93</v>
      </c>
      <c r="N211" s="19">
        <v>10.93</v>
      </c>
      <c r="O211" s="19">
        <v>0.66</v>
      </c>
      <c r="P211" s="19">
        <v>0.68</v>
      </c>
      <c r="Q211" s="20">
        <v>5.0000000000000001E-3</v>
      </c>
      <c r="R211" s="20">
        <v>5.0000000000000001E-3</v>
      </c>
      <c r="S211" s="20">
        <v>2E-3</v>
      </c>
      <c r="T211" s="20">
        <v>3.0000000000000001E-3</v>
      </c>
      <c r="U211" s="20">
        <v>0.112</v>
      </c>
      <c r="V211" s="20">
        <v>0.11899999999999999</v>
      </c>
      <c r="W211" s="20">
        <v>0.11900000000000001</v>
      </c>
      <c r="X211" s="20">
        <v>0.127</v>
      </c>
      <c r="Y211" s="20">
        <v>0.25600000000000001</v>
      </c>
      <c r="Z211" s="20">
        <v>0.26900000000000002</v>
      </c>
      <c r="AA211" s="20">
        <v>1.2999999999999999E-2</v>
      </c>
      <c r="AB211" s="20">
        <v>1.4E-2</v>
      </c>
      <c r="AC211" s="20">
        <v>4.8000000000000001E-2</v>
      </c>
      <c r="AD211" s="20">
        <v>5.3999999999999999E-2</v>
      </c>
      <c r="AE211" s="20">
        <v>0.46800000000000003</v>
      </c>
      <c r="AF211" s="20">
        <v>0.47499999999999998</v>
      </c>
      <c r="AG211" s="26">
        <v>69.2</v>
      </c>
      <c r="AH211" s="26">
        <v>82.8</v>
      </c>
      <c r="AI211" s="19">
        <v>3.14</v>
      </c>
      <c r="AJ211" s="19">
        <v>2.96</v>
      </c>
      <c r="AK211" s="189" t="s">
        <v>61</v>
      </c>
      <c r="AL211" s="189">
        <v>0.2</v>
      </c>
      <c r="AM211" s="192" t="s">
        <v>61</v>
      </c>
      <c r="AN211" s="163"/>
      <c r="AO211" s="163"/>
      <c r="AP211" s="4"/>
    </row>
    <row r="212" spans="1:42" ht="18" customHeight="1">
      <c r="A212" s="68">
        <f>A$3</f>
        <v>2010</v>
      </c>
      <c r="B212" s="69">
        <f>B$3</f>
        <v>2</v>
      </c>
      <c r="C212" s="73" t="s">
        <v>183</v>
      </c>
      <c r="D212" s="72" t="s">
        <v>187</v>
      </c>
      <c r="E212" s="73" t="s">
        <v>87</v>
      </c>
      <c r="F212" s="154">
        <v>1</v>
      </c>
      <c r="G212" s="19">
        <v>2.62</v>
      </c>
      <c r="H212" s="19">
        <v>2.61</v>
      </c>
      <c r="I212" s="19">
        <v>31.99</v>
      </c>
      <c r="J212" s="19">
        <v>32.020000000000003</v>
      </c>
      <c r="K212" s="19">
        <v>7.51</v>
      </c>
      <c r="L212" s="19">
        <v>7.47</v>
      </c>
      <c r="M212" s="19">
        <v>12.03</v>
      </c>
      <c r="N212" s="19">
        <v>11.06</v>
      </c>
      <c r="O212" s="19">
        <v>1.1399999999999999</v>
      </c>
      <c r="P212" s="19">
        <v>0.81</v>
      </c>
      <c r="Q212" s="20">
        <v>8.9999999999999993E-3</v>
      </c>
      <c r="R212" s="20">
        <v>0.01</v>
      </c>
      <c r="S212" s="20">
        <v>1E-3</v>
      </c>
      <c r="T212" s="20">
        <v>1E-3</v>
      </c>
      <c r="U212" s="20">
        <v>0.128</v>
      </c>
      <c r="V212" s="20">
        <v>0.127</v>
      </c>
      <c r="W212" s="20">
        <v>0.13800000000000001</v>
      </c>
      <c r="X212" s="20">
        <v>0.13800000000000001</v>
      </c>
      <c r="Y212" s="20">
        <v>0.374</v>
      </c>
      <c r="Z212" s="20">
        <v>0.27300000000000002</v>
      </c>
      <c r="AA212" s="20">
        <v>1.4E-2</v>
      </c>
      <c r="AB212" s="20">
        <v>1.4E-2</v>
      </c>
      <c r="AC212" s="20">
        <v>8.8999999999999996E-2</v>
      </c>
      <c r="AD212" s="20">
        <v>3.6999999999999998E-2</v>
      </c>
      <c r="AE212" s="20">
        <v>0.55800000000000005</v>
      </c>
      <c r="AF212" s="20">
        <v>0.56599999999999995</v>
      </c>
      <c r="AG212" s="26">
        <v>34</v>
      </c>
      <c r="AH212" s="26">
        <v>36.4</v>
      </c>
      <c r="AI212" s="19">
        <v>1.39</v>
      </c>
      <c r="AJ212" s="19">
        <v>1.17</v>
      </c>
      <c r="AK212" s="189">
        <v>0</v>
      </c>
      <c r="AL212" s="189">
        <v>0.1</v>
      </c>
      <c r="AM212" s="192">
        <v>1.8</v>
      </c>
      <c r="AN212" s="163"/>
      <c r="AO212" s="163"/>
      <c r="AP212" s="4"/>
    </row>
    <row r="213" spans="1:42" ht="18" customHeight="1">
      <c r="A213" s="70"/>
      <c r="B213" s="71"/>
      <c r="C213" s="78"/>
      <c r="D213" s="185"/>
      <c r="E213" s="78"/>
      <c r="F213" s="154">
        <v>2</v>
      </c>
      <c r="G213" s="19">
        <v>2.9</v>
      </c>
      <c r="H213" s="19">
        <v>2.98</v>
      </c>
      <c r="I213" s="19">
        <v>31.98</v>
      </c>
      <c r="J213" s="19">
        <v>31.9</v>
      </c>
      <c r="K213" s="19">
        <v>7.67</v>
      </c>
      <c r="L213" s="19">
        <v>7.67</v>
      </c>
      <c r="M213" s="19">
        <v>11.14</v>
      </c>
      <c r="N213" s="19">
        <v>11.4</v>
      </c>
      <c r="O213" s="19">
        <v>1.39</v>
      </c>
      <c r="P213" s="19">
        <v>2.12</v>
      </c>
      <c r="Q213" s="20">
        <v>1.2E-2</v>
      </c>
      <c r="R213" s="20">
        <v>2.3E-2</v>
      </c>
      <c r="S213" s="20">
        <v>1E-3</v>
      </c>
      <c r="T213" s="20">
        <v>4.0000000000000001E-3</v>
      </c>
      <c r="U213" s="20">
        <v>0.14899999999999999</v>
      </c>
      <c r="V213" s="20">
        <v>0.14899999999999999</v>
      </c>
      <c r="W213" s="20">
        <v>0.16200000000000001</v>
      </c>
      <c r="X213" s="20">
        <v>0.17599999999999999</v>
      </c>
      <c r="Y213" s="20">
        <v>0.374</v>
      </c>
      <c r="Z213" s="20">
        <v>0.51500000000000001</v>
      </c>
      <c r="AA213" s="20">
        <v>1.6E-2</v>
      </c>
      <c r="AB213" s="20">
        <v>1.4999999999999999E-2</v>
      </c>
      <c r="AC213" s="20">
        <v>9.6000000000000002E-2</v>
      </c>
      <c r="AD213" s="20">
        <v>0.13100000000000001</v>
      </c>
      <c r="AE213" s="20">
        <v>0.60299999999999998</v>
      </c>
      <c r="AF213" s="20">
        <v>0.60899999999999999</v>
      </c>
      <c r="AG213" s="26">
        <v>211.2</v>
      </c>
      <c r="AH213" s="26">
        <v>104.04</v>
      </c>
      <c r="AI213" s="19">
        <v>3.56</v>
      </c>
      <c r="AJ213" s="19">
        <v>7.9</v>
      </c>
      <c r="AK213" s="160"/>
      <c r="AL213" s="189">
        <v>0.1</v>
      </c>
      <c r="AM213" s="192" t="s">
        <v>61</v>
      </c>
      <c r="AN213" s="163"/>
      <c r="AO213" s="163"/>
      <c r="AP213" s="4"/>
    </row>
    <row r="214" spans="1:42" ht="18" customHeight="1">
      <c r="A214" s="70"/>
      <c r="B214" s="71"/>
      <c r="C214" s="78"/>
      <c r="D214" s="185"/>
      <c r="E214" s="78"/>
      <c r="F214" s="154">
        <v>3</v>
      </c>
      <c r="G214" s="19">
        <v>2.38</v>
      </c>
      <c r="H214" s="19">
        <v>2.3199999999999998</v>
      </c>
      <c r="I214" s="19">
        <v>31.92</v>
      </c>
      <c r="J214" s="19">
        <v>31.9</v>
      </c>
      <c r="K214" s="19">
        <v>7.52</v>
      </c>
      <c r="L214" s="19">
        <v>7.55</v>
      </c>
      <c r="M214" s="19">
        <v>11.48</v>
      </c>
      <c r="N214" s="19">
        <v>11.35</v>
      </c>
      <c r="O214" s="19">
        <v>1.23</v>
      </c>
      <c r="P214" s="19">
        <v>1.44</v>
      </c>
      <c r="Q214" s="20">
        <v>8.0000000000000002E-3</v>
      </c>
      <c r="R214" s="20">
        <v>4.0000000000000001E-3</v>
      </c>
      <c r="S214" s="20">
        <v>2E-3</v>
      </c>
      <c r="T214" s="20">
        <v>2E-3</v>
      </c>
      <c r="U214" s="20">
        <v>7.2999999999999995E-2</v>
      </c>
      <c r="V214" s="20">
        <v>7.8E-2</v>
      </c>
      <c r="W214" s="20">
        <v>8.299999999999999E-2</v>
      </c>
      <c r="X214" s="20">
        <v>8.4000000000000005E-2</v>
      </c>
      <c r="Y214" s="20">
        <v>0.30299999999999999</v>
      </c>
      <c r="Z214" s="20">
        <v>0.36399999999999999</v>
      </c>
      <c r="AA214" s="20">
        <v>8.0000000000000002E-3</v>
      </c>
      <c r="AB214" s="20">
        <v>7.0000000000000001E-3</v>
      </c>
      <c r="AC214" s="20">
        <v>8.8999999999999996E-2</v>
      </c>
      <c r="AD214" s="20">
        <v>0.108</v>
      </c>
      <c r="AE214" s="20">
        <v>0.40400000000000003</v>
      </c>
      <c r="AF214" s="20">
        <v>0.40400000000000003</v>
      </c>
      <c r="AG214" s="26">
        <v>145.6</v>
      </c>
      <c r="AH214" s="26">
        <v>237.2</v>
      </c>
      <c r="AI214" s="19">
        <v>7.49</v>
      </c>
      <c r="AJ214" s="19">
        <v>9.51</v>
      </c>
      <c r="AK214" s="160"/>
      <c r="AL214" s="189">
        <v>0.1</v>
      </c>
      <c r="AM214" s="192" t="s">
        <v>61</v>
      </c>
      <c r="AN214" s="163"/>
      <c r="AO214" s="163"/>
      <c r="AP214" s="4"/>
    </row>
    <row r="215" spans="1:42" ht="18" customHeight="1">
      <c r="A215" s="76"/>
      <c r="B215" s="77"/>
      <c r="C215" s="79"/>
      <c r="D215" s="187"/>
      <c r="E215" s="79"/>
      <c r="F215" s="154">
        <v>4</v>
      </c>
      <c r="G215" s="19">
        <v>2.21</v>
      </c>
      <c r="H215" s="19">
        <v>2.2000000000000002</v>
      </c>
      <c r="I215" s="19">
        <v>31.91</v>
      </c>
      <c r="J215" s="19">
        <v>31.93</v>
      </c>
      <c r="K215" s="19">
        <v>7.59</v>
      </c>
      <c r="L215" s="19">
        <v>7.6</v>
      </c>
      <c r="M215" s="19">
        <v>11.61</v>
      </c>
      <c r="N215" s="19">
        <v>11.82</v>
      </c>
      <c r="O215" s="19">
        <v>1.04</v>
      </c>
      <c r="P215" s="19">
        <v>1.01</v>
      </c>
      <c r="Q215" s="20">
        <v>3.0000000000000001E-3</v>
      </c>
      <c r="R215" s="20">
        <v>2E-3</v>
      </c>
      <c r="S215" s="20">
        <v>2E-3</v>
      </c>
      <c r="T215" s="20">
        <v>2E-3</v>
      </c>
      <c r="U215" s="20">
        <v>4.4999999999999998E-2</v>
      </c>
      <c r="V215" s="20">
        <v>0.04</v>
      </c>
      <c r="W215" s="20">
        <v>0.05</v>
      </c>
      <c r="X215" s="20">
        <v>4.3999999999999997E-2</v>
      </c>
      <c r="Y215" s="20">
        <v>0.26800000000000002</v>
      </c>
      <c r="Z215" s="20">
        <v>0.24099999999999999</v>
      </c>
      <c r="AA215" s="20">
        <v>3.0000000000000001E-3</v>
      </c>
      <c r="AB215" s="20">
        <v>3.0000000000000001E-3</v>
      </c>
      <c r="AC215" s="20">
        <v>7.6999999999999999E-2</v>
      </c>
      <c r="AD215" s="20">
        <v>6.0999999999999999E-2</v>
      </c>
      <c r="AE215" s="20">
        <v>0.315</v>
      </c>
      <c r="AF215" s="20">
        <v>0.35099999999999998</v>
      </c>
      <c r="AG215" s="26">
        <v>72.8</v>
      </c>
      <c r="AH215" s="26">
        <v>92.8</v>
      </c>
      <c r="AI215" s="19">
        <v>14.97</v>
      </c>
      <c r="AJ215" s="19">
        <v>11.71</v>
      </c>
      <c r="AK215" s="160"/>
      <c r="AL215" s="189">
        <v>0.1</v>
      </c>
      <c r="AM215" s="192" t="s">
        <v>61</v>
      </c>
      <c r="AN215" s="163"/>
      <c r="AO215" s="163"/>
      <c r="AP215" s="4"/>
    </row>
    <row r="216" spans="1:42" ht="18" customHeight="1">
      <c r="A216" s="68">
        <f>A$3</f>
        <v>2010</v>
      </c>
      <c r="B216" s="69">
        <f>B$3</f>
        <v>2</v>
      </c>
      <c r="C216" s="73" t="s">
        <v>88</v>
      </c>
      <c r="D216" s="72" t="s">
        <v>188</v>
      </c>
      <c r="E216" s="73" t="s">
        <v>89</v>
      </c>
      <c r="F216" s="154">
        <v>1</v>
      </c>
      <c r="G216" s="201">
        <v>3.4</v>
      </c>
      <c r="H216" s="201">
        <v>3.33</v>
      </c>
      <c r="I216" s="201">
        <v>32.090000000000003</v>
      </c>
      <c r="J216" s="201">
        <v>32.090000000000003</v>
      </c>
      <c r="K216" s="201">
        <v>8.24</v>
      </c>
      <c r="L216" s="201">
        <v>8.24</v>
      </c>
      <c r="M216" s="201">
        <v>12.33</v>
      </c>
      <c r="N216" s="201">
        <v>12.7</v>
      </c>
      <c r="O216" s="201">
        <v>1.598399999999998</v>
      </c>
      <c r="P216" s="201">
        <v>1.2987000000000009</v>
      </c>
      <c r="Q216" s="202">
        <v>8.9999999999999993E-3</v>
      </c>
      <c r="R216" s="202">
        <v>1.9E-2</v>
      </c>
      <c r="S216" s="202">
        <v>1E-3</v>
      </c>
      <c r="T216" s="202">
        <v>2E-3</v>
      </c>
      <c r="U216" s="202">
        <v>3.2000000000000001E-2</v>
      </c>
      <c r="V216" s="202">
        <v>2.0999999999999998E-2</v>
      </c>
      <c r="W216" s="203">
        <f t="shared" ref="W216:X279" si="1">Q216+S216+U216</f>
        <v>4.1999999999999996E-2</v>
      </c>
      <c r="X216" s="203">
        <f t="shared" si="1"/>
        <v>4.1999999999999996E-2</v>
      </c>
      <c r="Y216" s="202">
        <v>0.127</v>
      </c>
      <c r="Z216" s="202">
        <v>0.1978271444786768</v>
      </c>
      <c r="AA216" s="202">
        <v>3.0000000000000001E-3</v>
      </c>
      <c r="AB216" s="202">
        <v>5.0000000000000001E-3</v>
      </c>
      <c r="AC216" s="202">
        <v>1.7441860465116279E-2</v>
      </c>
      <c r="AD216" s="202">
        <v>4.4999999999999998E-2</v>
      </c>
      <c r="AE216" s="202">
        <v>9.8000000000000004E-2</v>
      </c>
      <c r="AF216" s="202">
        <v>0.11799999999999999</v>
      </c>
      <c r="AG216" s="204">
        <v>10.8</v>
      </c>
      <c r="AH216" s="204">
        <v>21.8</v>
      </c>
      <c r="AI216" s="201">
        <v>2.9489999999999998</v>
      </c>
      <c r="AJ216" s="201">
        <v>1.99</v>
      </c>
      <c r="AK216" s="205"/>
      <c r="AL216" s="205">
        <v>1.5</v>
      </c>
      <c r="AM216" s="190"/>
      <c r="AN216" s="163"/>
      <c r="AO216" s="163"/>
    </row>
    <row r="217" spans="1:42" ht="18" customHeight="1">
      <c r="A217" s="173"/>
      <c r="B217" s="122"/>
      <c r="C217" s="122"/>
      <c r="D217" s="122"/>
      <c r="E217" s="122"/>
      <c r="F217" s="154">
        <v>2</v>
      </c>
      <c r="G217" s="201">
        <v>2.89</v>
      </c>
      <c r="H217" s="201">
        <v>2.87</v>
      </c>
      <c r="I217" s="201">
        <v>32.200000000000003</v>
      </c>
      <c r="J217" s="201">
        <v>32.090000000000003</v>
      </c>
      <c r="K217" s="201">
        <v>8.2200000000000006</v>
      </c>
      <c r="L217" s="201">
        <v>8.23</v>
      </c>
      <c r="M217" s="201">
        <v>11.87</v>
      </c>
      <c r="N217" s="201">
        <v>12.32</v>
      </c>
      <c r="O217" s="201">
        <v>2.1977999999999995</v>
      </c>
      <c r="P217" s="201">
        <v>2.0179800000000032</v>
      </c>
      <c r="Q217" s="202">
        <v>3.0000000000000001E-3</v>
      </c>
      <c r="R217" s="202">
        <v>4.0000000000000001E-3</v>
      </c>
      <c r="S217" s="202">
        <v>2E-3</v>
      </c>
      <c r="T217" s="202">
        <v>1E-3</v>
      </c>
      <c r="U217" s="202">
        <v>2.1999999999999999E-2</v>
      </c>
      <c r="V217" s="202">
        <v>0.02</v>
      </c>
      <c r="W217" s="203">
        <f t="shared" si="1"/>
        <v>2.7E-2</v>
      </c>
      <c r="X217" s="203">
        <f t="shared" si="1"/>
        <v>2.5000000000000001E-2</v>
      </c>
      <c r="Y217" s="202">
        <v>0.13600000000000001</v>
      </c>
      <c r="Z217" s="202">
        <v>0.18323333873844658</v>
      </c>
      <c r="AA217" s="202">
        <v>2E-3</v>
      </c>
      <c r="AB217" s="202">
        <v>2E-3</v>
      </c>
      <c r="AC217" s="202">
        <v>1.627906976744186E-2</v>
      </c>
      <c r="AD217" s="202">
        <v>3.7999999999999999E-2</v>
      </c>
      <c r="AE217" s="202">
        <v>0.14400000000000002</v>
      </c>
      <c r="AF217" s="202">
        <v>0.129</v>
      </c>
      <c r="AG217" s="204">
        <v>10.4</v>
      </c>
      <c r="AH217" s="204">
        <v>18.2</v>
      </c>
      <c r="AI217" s="201">
        <v>3.22</v>
      </c>
      <c r="AJ217" s="201">
        <v>2.5299999999999998</v>
      </c>
      <c r="AK217" s="205"/>
      <c r="AL217" s="205">
        <v>1.2</v>
      </c>
      <c r="AM217" s="190"/>
      <c r="AN217" s="163"/>
      <c r="AO217" s="163"/>
    </row>
    <row r="218" spans="1:42" ht="18" customHeight="1">
      <c r="A218" s="173"/>
      <c r="B218" s="122"/>
      <c r="C218" s="122"/>
      <c r="D218" s="122"/>
      <c r="E218" s="122"/>
      <c r="F218" s="154">
        <v>3</v>
      </c>
      <c r="G218" s="201">
        <v>3.79</v>
      </c>
      <c r="H218" s="201">
        <v>3.71</v>
      </c>
      <c r="I218" s="201">
        <v>32.33</v>
      </c>
      <c r="J218" s="201">
        <v>32.31</v>
      </c>
      <c r="K218" s="201">
        <v>8.1</v>
      </c>
      <c r="L218" s="201">
        <v>8.1</v>
      </c>
      <c r="M218" s="201">
        <v>10.94</v>
      </c>
      <c r="N218" s="201">
        <v>11.09</v>
      </c>
      <c r="O218" s="201">
        <v>1.025639999999997</v>
      </c>
      <c r="P218" s="201">
        <v>0.37962000000000257</v>
      </c>
      <c r="Q218" s="202">
        <v>3.4000000000000002E-2</v>
      </c>
      <c r="R218" s="202">
        <v>8.9999999999999993E-3</v>
      </c>
      <c r="S218" s="202">
        <v>2E-3</v>
      </c>
      <c r="T218" s="202">
        <v>2E-3</v>
      </c>
      <c r="U218" s="202">
        <v>9.8000000000000004E-2</v>
      </c>
      <c r="V218" s="202">
        <v>0.108</v>
      </c>
      <c r="W218" s="203">
        <f t="shared" si="1"/>
        <v>0.13400000000000001</v>
      </c>
      <c r="X218" s="203">
        <f t="shared" si="1"/>
        <v>0.11899999999999999</v>
      </c>
      <c r="Y218" s="202">
        <v>0.17699999999999999</v>
      </c>
      <c r="Z218" s="202">
        <v>0.23593319280038913</v>
      </c>
      <c r="AA218" s="202">
        <v>1.2999999999999999E-2</v>
      </c>
      <c r="AB218" s="202">
        <v>1.4999999999999999E-2</v>
      </c>
      <c r="AC218" s="202">
        <v>3.0232558139534883E-2</v>
      </c>
      <c r="AD218" s="202">
        <v>4.5999999999999999E-2</v>
      </c>
      <c r="AE218" s="202">
        <v>0.40900000000000003</v>
      </c>
      <c r="AF218" s="202">
        <v>0.434</v>
      </c>
      <c r="AG218" s="204">
        <v>10.199999999999999</v>
      </c>
      <c r="AH218" s="204">
        <v>60.2</v>
      </c>
      <c r="AI218" s="201">
        <v>7.9591200000000004</v>
      </c>
      <c r="AJ218" s="201">
        <v>2.1945200000000002</v>
      </c>
      <c r="AK218" s="205">
        <v>7.554000000000001E-2</v>
      </c>
      <c r="AL218" s="205">
        <v>1.4</v>
      </c>
      <c r="AM218" s="190">
        <v>0</v>
      </c>
      <c r="AN218" s="163"/>
      <c r="AO218" s="163"/>
    </row>
    <row r="219" spans="1:42" ht="18" customHeight="1">
      <c r="A219" s="164"/>
      <c r="B219" s="165"/>
      <c r="C219" s="165"/>
      <c r="D219" s="165"/>
      <c r="E219" s="165"/>
      <c r="F219" s="154">
        <v>4</v>
      </c>
      <c r="G219" s="201">
        <v>4.09</v>
      </c>
      <c r="H219" s="201">
        <v>4.04</v>
      </c>
      <c r="I219" s="201">
        <v>32.299999999999997</v>
      </c>
      <c r="J219" s="201">
        <v>32.31</v>
      </c>
      <c r="K219" s="201">
        <v>8.06</v>
      </c>
      <c r="L219" s="201">
        <v>8.06</v>
      </c>
      <c r="M219" s="201">
        <v>10.59</v>
      </c>
      <c r="N219" s="201">
        <v>10.64</v>
      </c>
      <c r="O219" s="201">
        <v>1.0655999999999961</v>
      </c>
      <c r="P219" s="201">
        <v>1.3386600000000035</v>
      </c>
      <c r="Q219" s="202">
        <v>1.0999999999999999E-2</v>
      </c>
      <c r="R219" s="202">
        <v>2.3E-2</v>
      </c>
      <c r="S219" s="202">
        <v>2E-3</v>
      </c>
      <c r="T219" s="202">
        <v>2E-3</v>
      </c>
      <c r="U219" s="202">
        <v>0.125</v>
      </c>
      <c r="V219" s="202">
        <v>0.104</v>
      </c>
      <c r="W219" s="203">
        <f t="shared" si="1"/>
        <v>0.13800000000000001</v>
      </c>
      <c r="X219" s="203">
        <f t="shared" si="1"/>
        <v>0.129</v>
      </c>
      <c r="Y219" s="202">
        <v>0.19700000000000001</v>
      </c>
      <c r="Z219" s="202">
        <v>0.25944543538187126</v>
      </c>
      <c r="AA219" s="202">
        <v>1.4E-2</v>
      </c>
      <c r="AB219" s="202">
        <v>1.2999999999999999E-2</v>
      </c>
      <c r="AC219" s="202">
        <v>1.9767441860465119E-2</v>
      </c>
      <c r="AD219" s="202">
        <v>0.06</v>
      </c>
      <c r="AE219" s="202">
        <v>0.45200000000000001</v>
      </c>
      <c r="AF219" s="202">
        <v>0.41</v>
      </c>
      <c r="AG219" s="204">
        <v>34</v>
      </c>
      <c r="AH219" s="204">
        <v>48.2</v>
      </c>
      <c r="AI219" s="201">
        <v>0.98396000000000017</v>
      </c>
      <c r="AJ219" s="201">
        <v>0.56511999999999996</v>
      </c>
      <c r="AK219" s="205"/>
      <c r="AL219" s="205">
        <v>1.4</v>
      </c>
      <c r="AM219" s="190"/>
      <c r="AN219" s="163"/>
      <c r="AO219" s="163"/>
    </row>
    <row r="220" spans="1:42" ht="18" customHeight="1">
      <c r="A220" s="68">
        <f>A$3</f>
        <v>2010</v>
      </c>
      <c r="B220" s="69">
        <f>B$3</f>
        <v>2</v>
      </c>
      <c r="C220" s="73" t="s">
        <v>88</v>
      </c>
      <c r="D220" s="72" t="s">
        <v>189</v>
      </c>
      <c r="E220" s="73" t="s">
        <v>90</v>
      </c>
      <c r="F220" s="154">
        <v>1</v>
      </c>
      <c r="G220" s="201">
        <v>2.86</v>
      </c>
      <c r="H220" s="201">
        <v>2.87</v>
      </c>
      <c r="I220" s="201">
        <v>31.61</v>
      </c>
      <c r="J220" s="201">
        <v>31.58</v>
      </c>
      <c r="K220" s="201">
        <v>8.0399999999999991</v>
      </c>
      <c r="L220" s="201">
        <v>8.0399999999999991</v>
      </c>
      <c r="M220" s="201">
        <v>10.96</v>
      </c>
      <c r="N220" s="201">
        <v>10.97</v>
      </c>
      <c r="O220" s="201">
        <v>0.4994999999999965</v>
      </c>
      <c r="P220" s="201">
        <v>0.51948000000000316</v>
      </c>
      <c r="Q220" s="202">
        <v>4.9000000000000002E-2</v>
      </c>
      <c r="R220" s="202">
        <v>2.4E-2</v>
      </c>
      <c r="S220" s="202">
        <v>5.0000000000000001E-3</v>
      </c>
      <c r="T220" s="202">
        <v>3.0000000000000001E-3</v>
      </c>
      <c r="U220" s="202">
        <v>0.17300000000000001</v>
      </c>
      <c r="V220" s="202">
        <v>0.2</v>
      </c>
      <c r="W220" s="203">
        <f t="shared" si="1"/>
        <v>0.22700000000000001</v>
      </c>
      <c r="X220" s="203">
        <f t="shared" si="1"/>
        <v>0.22700000000000001</v>
      </c>
      <c r="Y220" s="202">
        <v>0.42099999999999999</v>
      </c>
      <c r="Z220" s="202">
        <v>0.45646181287497967</v>
      </c>
      <c r="AA220" s="202">
        <v>2.1999999999999999E-2</v>
      </c>
      <c r="AB220" s="202">
        <v>1.7999999999999999E-2</v>
      </c>
      <c r="AC220" s="202">
        <v>3.5000000000000003E-2</v>
      </c>
      <c r="AD220" s="202">
        <v>5.2999999999999999E-2</v>
      </c>
      <c r="AE220" s="202">
        <v>0.45100000000000001</v>
      </c>
      <c r="AF220" s="202">
        <v>0.503</v>
      </c>
      <c r="AG220" s="204">
        <v>5.7999999999999723</v>
      </c>
      <c r="AH220" s="204">
        <v>6.1999999999999833</v>
      </c>
      <c r="AI220" s="201">
        <v>2.4209600000000004</v>
      </c>
      <c r="AJ220" s="201">
        <v>1.1586799999999999</v>
      </c>
      <c r="AK220" s="205"/>
      <c r="AL220" s="205">
        <v>2</v>
      </c>
      <c r="AM220" s="190"/>
      <c r="AN220" s="163"/>
      <c r="AO220" s="163"/>
    </row>
    <row r="221" spans="1:42" ht="18" customHeight="1">
      <c r="A221" s="173"/>
      <c r="B221" s="122"/>
      <c r="C221" s="122"/>
      <c r="D221" s="122"/>
      <c r="E221" s="122"/>
      <c r="F221" s="154">
        <v>2</v>
      </c>
      <c r="G221" s="201">
        <v>3.74</v>
      </c>
      <c r="H221" s="201">
        <v>4.0999999999999996</v>
      </c>
      <c r="I221" s="201">
        <v>32.14</v>
      </c>
      <c r="J221" s="201">
        <v>31.89</v>
      </c>
      <c r="K221" s="201">
        <v>8.0500000000000007</v>
      </c>
      <c r="L221" s="201">
        <v>8.06</v>
      </c>
      <c r="M221" s="201">
        <v>10.75</v>
      </c>
      <c r="N221" s="201">
        <v>10.56</v>
      </c>
      <c r="O221" s="201">
        <v>0.11987999999999746</v>
      </c>
      <c r="P221" s="201">
        <v>0.73926000000000203</v>
      </c>
      <c r="Q221" s="202">
        <v>7.0000000000000001E-3</v>
      </c>
      <c r="R221" s="202">
        <v>2.7E-2</v>
      </c>
      <c r="S221" s="202">
        <v>3.0000000000000001E-3</v>
      </c>
      <c r="T221" s="202">
        <v>3.0000000000000001E-3</v>
      </c>
      <c r="U221" s="202">
        <v>0.11699999999999999</v>
      </c>
      <c r="V221" s="202">
        <v>0.15</v>
      </c>
      <c r="W221" s="203">
        <f t="shared" si="1"/>
        <v>0.127</v>
      </c>
      <c r="X221" s="203">
        <f t="shared" si="1"/>
        <v>0.18</v>
      </c>
      <c r="Y221" s="202">
        <v>0.20584370894074955</v>
      </c>
      <c r="Z221" s="202">
        <v>0.37619588130371334</v>
      </c>
      <c r="AA221" s="202">
        <v>1.4E-2</v>
      </c>
      <c r="AB221" s="202">
        <v>1.6E-2</v>
      </c>
      <c r="AC221" s="202">
        <v>3.5999999999999997E-2</v>
      </c>
      <c r="AD221" s="202">
        <v>4.9000000000000002E-2</v>
      </c>
      <c r="AE221" s="202">
        <v>0.38700000000000001</v>
      </c>
      <c r="AF221" s="202">
        <v>0.48699999999999999</v>
      </c>
      <c r="AG221" s="204">
        <v>6.3999999999999613</v>
      </c>
      <c r="AH221" s="204">
        <v>8.0000000000000071</v>
      </c>
      <c r="AI221" s="201">
        <v>1.3389200000000001</v>
      </c>
      <c r="AJ221" s="201">
        <v>0.71364000000000005</v>
      </c>
      <c r="AK221" s="205">
        <v>7.2769999999999987E-2</v>
      </c>
      <c r="AL221" s="205">
        <v>2</v>
      </c>
      <c r="AM221" s="190">
        <v>0</v>
      </c>
      <c r="AN221" s="163"/>
      <c r="AO221" s="163"/>
    </row>
    <row r="222" spans="1:42" ht="18" customHeight="1">
      <c r="A222" s="173"/>
      <c r="B222" s="122"/>
      <c r="C222" s="122"/>
      <c r="D222" s="122"/>
      <c r="E222" s="122"/>
      <c r="F222" s="154">
        <v>3</v>
      </c>
      <c r="G222" s="201">
        <v>4.32</v>
      </c>
      <c r="H222" s="201">
        <v>4.54</v>
      </c>
      <c r="I222" s="201">
        <v>32.1</v>
      </c>
      <c r="J222" s="201">
        <v>32.26</v>
      </c>
      <c r="K222" s="201">
        <v>8.0399999999999991</v>
      </c>
      <c r="L222" s="201">
        <v>8.0399999999999991</v>
      </c>
      <c r="M222" s="201">
        <v>10.39</v>
      </c>
      <c r="N222" s="201">
        <v>10.34</v>
      </c>
      <c r="O222" s="201">
        <v>0.51947999999999961</v>
      </c>
      <c r="P222" s="201">
        <v>0.27972000000000113</v>
      </c>
      <c r="Q222" s="202">
        <v>1.6E-2</v>
      </c>
      <c r="R222" s="202">
        <v>1.4999999999999999E-2</v>
      </c>
      <c r="S222" s="202">
        <v>3.0000000000000001E-3</v>
      </c>
      <c r="T222" s="202">
        <v>3.0000000000000001E-3</v>
      </c>
      <c r="U222" s="202">
        <v>0.11399999999999999</v>
      </c>
      <c r="V222" s="202">
        <v>0.14399999999999999</v>
      </c>
      <c r="W222" s="203">
        <f t="shared" si="1"/>
        <v>0.13299999999999998</v>
      </c>
      <c r="X222" s="203">
        <f t="shared" si="1"/>
        <v>0.16199999999999998</v>
      </c>
      <c r="Y222" s="202">
        <v>0.15141087405368203</v>
      </c>
      <c r="Z222" s="202">
        <v>0.33971136695313764</v>
      </c>
      <c r="AA222" s="202">
        <v>1.7999999999999999E-2</v>
      </c>
      <c r="AB222" s="202">
        <v>2.1000000000000001E-2</v>
      </c>
      <c r="AC222" s="202">
        <v>3.5000000000000003E-2</v>
      </c>
      <c r="AD222" s="202">
        <v>4.7E-2</v>
      </c>
      <c r="AE222" s="202">
        <v>0.39200000000000002</v>
      </c>
      <c r="AF222" s="202">
        <v>0.49399999999999999</v>
      </c>
      <c r="AG222" s="204">
        <v>5.5999999999999943</v>
      </c>
      <c r="AH222" s="204">
        <v>5.5999999999999943</v>
      </c>
      <c r="AI222" s="201">
        <v>0.84011999999999998</v>
      </c>
      <c r="AJ222" s="201">
        <v>0.47220000000000006</v>
      </c>
      <c r="AK222" s="205"/>
      <c r="AL222" s="205">
        <v>2.2000000000000002</v>
      </c>
      <c r="AM222" s="190"/>
      <c r="AN222" s="163"/>
      <c r="AO222" s="163"/>
    </row>
    <row r="223" spans="1:42" ht="18" customHeight="1">
      <c r="A223" s="173"/>
      <c r="B223" s="122"/>
      <c r="C223" s="122"/>
      <c r="D223" s="122"/>
      <c r="E223" s="122"/>
      <c r="F223" s="154">
        <v>4</v>
      </c>
      <c r="G223" s="201">
        <v>3.24</v>
      </c>
      <c r="H223" s="201">
        <v>3.18</v>
      </c>
      <c r="I223" s="201">
        <v>32.17</v>
      </c>
      <c r="J223" s="201">
        <v>31.99</v>
      </c>
      <c r="K223" s="201">
        <v>8.27</v>
      </c>
      <c r="L223" s="201">
        <v>8.24</v>
      </c>
      <c r="M223" s="201">
        <v>12.13</v>
      </c>
      <c r="N223" s="201">
        <v>12.25</v>
      </c>
      <c r="O223" s="201">
        <v>1.598399999999998</v>
      </c>
      <c r="P223" s="201">
        <v>1.0789200000000019</v>
      </c>
      <c r="Q223" s="202">
        <v>4.2000000000000003E-2</v>
      </c>
      <c r="R223" s="202">
        <v>1.4999999999999999E-2</v>
      </c>
      <c r="S223" s="202">
        <v>2E-3</v>
      </c>
      <c r="T223" s="202">
        <v>1E-3</v>
      </c>
      <c r="U223" s="202">
        <v>1.1999999999999999E-2</v>
      </c>
      <c r="V223" s="202">
        <v>2.5999999999999999E-2</v>
      </c>
      <c r="W223" s="203">
        <f t="shared" si="1"/>
        <v>5.6000000000000001E-2</v>
      </c>
      <c r="X223" s="203">
        <f t="shared" si="1"/>
        <v>4.1999999999999996E-2</v>
      </c>
      <c r="Y223" s="202">
        <v>8.7593067634361518E-2</v>
      </c>
      <c r="Z223" s="202">
        <v>0.27890384303551158</v>
      </c>
      <c r="AA223" s="202">
        <v>5.0000000000000001E-3</v>
      </c>
      <c r="AB223" s="202">
        <v>3.0000000000000001E-3</v>
      </c>
      <c r="AC223" s="202">
        <v>2.7E-2</v>
      </c>
      <c r="AD223" s="202">
        <v>3.7999999999999999E-2</v>
      </c>
      <c r="AE223" s="202">
        <v>7.9000000000000001E-2</v>
      </c>
      <c r="AF223" s="202">
        <v>8.6999999999999994E-2</v>
      </c>
      <c r="AG223" s="204">
        <v>8.6</v>
      </c>
      <c r="AH223" s="204">
        <v>6.8000000000000282</v>
      </c>
      <c r="AI223" s="201">
        <v>4.2694000000000001</v>
      </c>
      <c r="AJ223" s="201">
        <v>11.965959999999999</v>
      </c>
      <c r="AK223" s="205"/>
      <c r="AL223" s="205">
        <v>2</v>
      </c>
      <c r="AM223" s="190"/>
      <c r="AN223" s="163"/>
      <c r="AO223" s="163"/>
    </row>
    <row r="224" spans="1:42" ht="18" customHeight="1">
      <c r="A224" s="173"/>
      <c r="B224" s="122"/>
      <c r="C224" s="122"/>
      <c r="D224" s="122"/>
      <c r="E224" s="122"/>
      <c r="F224" s="154">
        <v>5</v>
      </c>
      <c r="G224" s="201">
        <v>3.14</v>
      </c>
      <c r="H224" s="201">
        <v>3.13</v>
      </c>
      <c r="I224" s="201">
        <v>32.03</v>
      </c>
      <c r="J224" s="201">
        <v>31.93</v>
      </c>
      <c r="K224" s="201">
        <v>8.31</v>
      </c>
      <c r="L224" s="201">
        <v>8.33</v>
      </c>
      <c r="M224" s="201">
        <v>12.62</v>
      </c>
      <c r="N224" s="201">
        <v>13.26</v>
      </c>
      <c r="O224" s="201">
        <v>1.598399999999998</v>
      </c>
      <c r="P224" s="201">
        <v>0.959040000000001</v>
      </c>
      <c r="Q224" s="202">
        <v>8.0000000000000002E-3</v>
      </c>
      <c r="R224" s="202">
        <v>2.4E-2</v>
      </c>
      <c r="S224" s="202">
        <v>1E-3</v>
      </c>
      <c r="T224" s="202">
        <v>1E-3</v>
      </c>
      <c r="U224" s="202">
        <v>9.0000000000000011E-3</v>
      </c>
      <c r="V224" s="202">
        <v>0.02</v>
      </c>
      <c r="W224" s="203">
        <f t="shared" si="1"/>
        <v>1.8000000000000002E-2</v>
      </c>
      <c r="X224" s="203">
        <f t="shared" si="1"/>
        <v>4.4999999999999998E-2</v>
      </c>
      <c r="Y224" s="202">
        <v>7.8833760870925362E-2</v>
      </c>
      <c r="Z224" s="202">
        <v>0.27647154207880659</v>
      </c>
      <c r="AA224" s="202">
        <v>2E-3</v>
      </c>
      <c r="AB224" s="202">
        <v>4.0000000000000001E-3</v>
      </c>
      <c r="AC224" s="202">
        <v>2.4E-2</v>
      </c>
      <c r="AD224" s="202">
        <v>3.5000000000000003E-2</v>
      </c>
      <c r="AE224" s="202">
        <v>0.154</v>
      </c>
      <c r="AF224" s="202">
        <v>0.13400000000000001</v>
      </c>
      <c r="AG224" s="204">
        <v>17.599999999999948</v>
      </c>
      <c r="AH224" s="204">
        <v>14.8</v>
      </c>
      <c r="AI224" s="201">
        <v>5.5234400000000008</v>
      </c>
      <c r="AJ224" s="201">
        <v>4.8573199999999996</v>
      </c>
      <c r="AK224" s="205"/>
      <c r="AL224" s="205">
        <v>1.9</v>
      </c>
      <c r="AM224" s="190"/>
      <c r="AN224" s="163"/>
      <c r="AO224" s="163"/>
    </row>
    <row r="225" spans="1:41" ht="18" customHeight="1">
      <c r="A225" s="164"/>
      <c r="B225" s="165"/>
      <c r="C225" s="165"/>
      <c r="D225" s="165"/>
      <c r="E225" s="165"/>
      <c r="F225" s="154">
        <v>6</v>
      </c>
      <c r="G225" s="201">
        <v>3.31</v>
      </c>
      <c r="H225" s="201">
        <v>3.24</v>
      </c>
      <c r="I225" s="201">
        <v>32.049999999999997</v>
      </c>
      <c r="J225" s="201">
        <v>32.090000000000003</v>
      </c>
      <c r="K225" s="201">
        <v>8.23</v>
      </c>
      <c r="L225" s="201">
        <v>8.2200000000000006</v>
      </c>
      <c r="M225" s="201">
        <v>12.29</v>
      </c>
      <c r="N225" s="201">
        <v>12.28</v>
      </c>
      <c r="O225" s="201">
        <v>1.2187799999999989</v>
      </c>
      <c r="P225" s="201">
        <v>0.81918000000000024</v>
      </c>
      <c r="Q225" s="202">
        <v>2.7E-2</v>
      </c>
      <c r="R225" s="202">
        <v>1.4999999999999999E-2</v>
      </c>
      <c r="S225" s="202">
        <v>3.0000000000000001E-3</v>
      </c>
      <c r="T225" s="202">
        <v>3.0000000000000001E-3</v>
      </c>
      <c r="U225" s="202">
        <v>9.0000000000000011E-3</v>
      </c>
      <c r="V225" s="202">
        <v>1.8000000000000002E-2</v>
      </c>
      <c r="W225" s="203">
        <f t="shared" si="1"/>
        <v>3.9E-2</v>
      </c>
      <c r="X225" s="203">
        <f t="shared" si="1"/>
        <v>3.6000000000000004E-2</v>
      </c>
      <c r="Y225" s="202">
        <v>7.6956766564474754E-2</v>
      </c>
      <c r="Z225" s="202">
        <v>0.31214528944381387</v>
      </c>
      <c r="AA225" s="202">
        <v>4.0000000000000001E-3</v>
      </c>
      <c r="AB225" s="202">
        <v>2E-3</v>
      </c>
      <c r="AC225" s="202">
        <v>2.5000000000000001E-2</v>
      </c>
      <c r="AD225" s="202">
        <v>4.4999999999999998E-2</v>
      </c>
      <c r="AE225" s="202">
        <v>0.126</v>
      </c>
      <c r="AF225" s="202">
        <v>0.14800000000000002</v>
      </c>
      <c r="AG225" s="204">
        <v>8.4000000000000181</v>
      </c>
      <c r="AH225" s="204">
        <v>9.3999999999999915</v>
      </c>
      <c r="AI225" s="201">
        <v>3.86972</v>
      </c>
      <c r="AJ225" s="201">
        <v>4.4010000000000007</v>
      </c>
      <c r="AK225" s="205"/>
      <c r="AL225" s="205">
        <v>1.6</v>
      </c>
      <c r="AM225" s="190"/>
      <c r="AN225" s="163"/>
      <c r="AO225" s="163"/>
    </row>
    <row r="226" spans="1:41" ht="18" customHeight="1">
      <c r="A226" s="68">
        <f>A$3</f>
        <v>2010</v>
      </c>
      <c r="B226" s="69">
        <f>B$3</f>
        <v>2</v>
      </c>
      <c r="C226" s="73" t="s">
        <v>88</v>
      </c>
      <c r="D226" s="72" t="s">
        <v>190</v>
      </c>
      <c r="E226" s="73" t="s">
        <v>91</v>
      </c>
      <c r="F226" s="154">
        <v>1</v>
      </c>
      <c r="G226" s="201">
        <v>2.5499999999999998</v>
      </c>
      <c r="H226" s="201">
        <v>2.5299999999999998</v>
      </c>
      <c r="I226" s="201">
        <v>26.17</v>
      </c>
      <c r="J226" s="201">
        <v>26.79</v>
      </c>
      <c r="K226" s="201">
        <v>7.96</v>
      </c>
      <c r="L226" s="201">
        <v>7.97</v>
      </c>
      <c r="M226" s="201">
        <v>10.88</v>
      </c>
      <c r="N226" s="201">
        <v>10.79</v>
      </c>
      <c r="O226" s="201">
        <v>2.4175799999999983</v>
      </c>
      <c r="P226" s="201">
        <v>2.5108199999999985</v>
      </c>
      <c r="Q226" s="202">
        <v>0.18</v>
      </c>
      <c r="R226" s="202">
        <v>0.18</v>
      </c>
      <c r="S226" s="202">
        <v>1.9E-2</v>
      </c>
      <c r="T226" s="202">
        <v>1.7999999999999999E-2</v>
      </c>
      <c r="U226" s="202">
        <v>0.68100000000000005</v>
      </c>
      <c r="V226" s="202">
        <v>0.65100000000000002</v>
      </c>
      <c r="W226" s="203">
        <f t="shared" si="1"/>
        <v>0.88</v>
      </c>
      <c r="X226" s="203">
        <f t="shared" si="1"/>
        <v>0.84899999999999998</v>
      </c>
      <c r="Y226" s="202">
        <v>1.125</v>
      </c>
      <c r="Z226" s="202">
        <v>1.2729041673423058</v>
      </c>
      <c r="AA226" s="202">
        <v>3.5000000000000003E-2</v>
      </c>
      <c r="AB226" s="202">
        <v>3.4000000000000002E-2</v>
      </c>
      <c r="AC226" s="202">
        <v>6.4000000000000001E-2</v>
      </c>
      <c r="AD226" s="202">
        <v>5.8999999999999997E-2</v>
      </c>
      <c r="AE226" s="202">
        <v>0.63500000000000001</v>
      </c>
      <c r="AF226" s="202">
        <v>0.67</v>
      </c>
      <c r="AG226" s="204">
        <v>45.6</v>
      </c>
      <c r="AH226" s="204">
        <v>62</v>
      </c>
      <c r="AI226" s="201">
        <v>0.39107999999999998</v>
      </c>
      <c r="AJ226" s="201">
        <v>2.4364000000000003</v>
      </c>
      <c r="AK226" s="205"/>
      <c r="AL226" s="205">
        <v>0.8</v>
      </c>
      <c r="AM226" s="190"/>
      <c r="AN226" s="163"/>
      <c r="AO226" s="163"/>
    </row>
    <row r="227" spans="1:41" ht="18" customHeight="1">
      <c r="A227" s="173"/>
      <c r="B227" s="122"/>
      <c r="C227" s="122"/>
      <c r="D227" s="122"/>
      <c r="E227" s="122"/>
      <c r="F227" s="154">
        <v>2</v>
      </c>
      <c r="G227" s="201">
        <v>2.4500000000000002</v>
      </c>
      <c r="H227" s="201">
        <v>2.38</v>
      </c>
      <c r="I227" s="201">
        <v>28.31</v>
      </c>
      <c r="J227" s="201">
        <v>29.13</v>
      </c>
      <c r="K227" s="201">
        <v>8.06</v>
      </c>
      <c r="L227" s="201">
        <v>8.0500000000000007</v>
      </c>
      <c r="M227" s="201">
        <v>10.93</v>
      </c>
      <c r="N227" s="201">
        <v>10.85</v>
      </c>
      <c r="O227" s="201">
        <v>1.6982999999999995</v>
      </c>
      <c r="P227" s="201">
        <v>2.3110199999999992</v>
      </c>
      <c r="Q227" s="202">
        <v>0.193</v>
      </c>
      <c r="R227" s="202">
        <v>0.18099999999999999</v>
      </c>
      <c r="S227" s="202">
        <v>1.7000000000000001E-2</v>
      </c>
      <c r="T227" s="202">
        <v>1.2E-2</v>
      </c>
      <c r="U227" s="202">
        <v>0.57499999999999996</v>
      </c>
      <c r="V227" s="202">
        <v>0.499</v>
      </c>
      <c r="W227" s="203">
        <f t="shared" si="1"/>
        <v>0.78499999999999992</v>
      </c>
      <c r="X227" s="203">
        <f t="shared" si="1"/>
        <v>0.69199999999999995</v>
      </c>
      <c r="Y227" s="202">
        <v>0.95799999999999996</v>
      </c>
      <c r="Z227" s="202">
        <v>0.86589914058699535</v>
      </c>
      <c r="AA227" s="202">
        <v>3.4000000000000002E-2</v>
      </c>
      <c r="AB227" s="202">
        <v>2.5999999999999999E-2</v>
      </c>
      <c r="AC227" s="202">
        <v>5.2999999999999999E-2</v>
      </c>
      <c r="AD227" s="202">
        <v>5.3999999999999999E-2</v>
      </c>
      <c r="AE227" s="202">
        <v>0.63700000000000001</v>
      </c>
      <c r="AF227" s="202">
        <v>0.63400000000000001</v>
      </c>
      <c r="AG227" s="204">
        <v>24.8</v>
      </c>
      <c r="AH227" s="204">
        <v>16</v>
      </c>
      <c r="AI227" s="201">
        <v>0.88980000000000015</v>
      </c>
      <c r="AJ227" s="201">
        <v>1.3356399999999999</v>
      </c>
      <c r="AK227" s="205"/>
      <c r="AL227" s="205">
        <v>2</v>
      </c>
      <c r="AM227" s="190"/>
      <c r="AN227" s="163"/>
      <c r="AO227" s="163"/>
    </row>
    <row r="228" spans="1:41" ht="18" customHeight="1">
      <c r="A228" s="173"/>
      <c r="B228" s="122"/>
      <c r="C228" s="122"/>
      <c r="D228" s="122"/>
      <c r="E228" s="122"/>
      <c r="F228" s="154">
        <v>3</v>
      </c>
      <c r="G228" s="201">
        <v>2.59</v>
      </c>
      <c r="H228" s="201">
        <v>2.59</v>
      </c>
      <c r="I228" s="201">
        <v>29.35</v>
      </c>
      <c r="J228" s="201">
        <v>30.18</v>
      </c>
      <c r="K228" s="201">
        <v>8.08</v>
      </c>
      <c r="L228" s="201">
        <v>8.0500000000000007</v>
      </c>
      <c r="M228" s="201">
        <v>10.91</v>
      </c>
      <c r="N228" s="201">
        <v>10.08</v>
      </c>
      <c r="O228" s="201">
        <v>1.5184799999999996</v>
      </c>
      <c r="P228" s="201">
        <v>0.85914000000000312</v>
      </c>
      <c r="Q228" s="202">
        <v>0.154</v>
      </c>
      <c r="R228" s="202">
        <v>0.155</v>
      </c>
      <c r="S228" s="202">
        <v>0.01</v>
      </c>
      <c r="T228" s="202">
        <v>8.0000000000000002E-3</v>
      </c>
      <c r="U228" s="202">
        <v>0.38500000000000001</v>
      </c>
      <c r="V228" s="202">
        <v>0.32500000000000001</v>
      </c>
      <c r="W228" s="203">
        <f t="shared" si="1"/>
        <v>0.54900000000000004</v>
      </c>
      <c r="X228" s="203">
        <f t="shared" si="1"/>
        <v>0.48799999999999999</v>
      </c>
      <c r="Y228" s="202">
        <v>0.64300000000000002</v>
      </c>
      <c r="Z228" s="202">
        <v>0.65915355926706654</v>
      </c>
      <c r="AA228" s="202">
        <v>2.1999999999999999E-2</v>
      </c>
      <c r="AB228" s="202">
        <v>2.3E-2</v>
      </c>
      <c r="AC228" s="202">
        <v>4.3999999999999997E-2</v>
      </c>
      <c r="AD228" s="202">
        <v>4.8000000000000001E-2</v>
      </c>
      <c r="AE228" s="202">
        <v>0.59499999999999997</v>
      </c>
      <c r="AF228" s="202">
        <v>0.59</v>
      </c>
      <c r="AG228" s="204">
        <v>18.399999999999999</v>
      </c>
      <c r="AH228" s="204">
        <v>17.399999999999999</v>
      </c>
      <c r="AI228" s="201">
        <v>0.55688000000000004</v>
      </c>
      <c r="AJ228" s="201">
        <v>0.75588</v>
      </c>
      <c r="AK228" s="205"/>
      <c r="AL228" s="205">
        <v>1.4</v>
      </c>
      <c r="AM228" s="190"/>
      <c r="AN228" s="163"/>
      <c r="AO228" s="163"/>
    </row>
    <row r="229" spans="1:41" ht="18" customHeight="1">
      <c r="A229" s="173"/>
      <c r="B229" s="122"/>
      <c r="C229" s="122"/>
      <c r="D229" s="122"/>
      <c r="E229" s="122"/>
      <c r="F229" s="154">
        <v>4</v>
      </c>
      <c r="G229" s="201">
        <v>2.71</v>
      </c>
      <c r="H229" s="201">
        <v>2.79</v>
      </c>
      <c r="I229" s="201">
        <v>30.77</v>
      </c>
      <c r="J229" s="201">
        <v>31.24</v>
      </c>
      <c r="K229" s="201">
        <v>8.08</v>
      </c>
      <c r="L229" s="201">
        <v>8.06</v>
      </c>
      <c r="M229" s="201">
        <v>10.92</v>
      </c>
      <c r="N229" s="201">
        <v>10.08</v>
      </c>
      <c r="O229" s="201">
        <v>1.4984999999999964</v>
      </c>
      <c r="P229" s="201">
        <v>0.61938000000000104</v>
      </c>
      <c r="Q229" s="202">
        <v>0.17599999999999999</v>
      </c>
      <c r="R229" s="202">
        <v>8.5000000000000006E-2</v>
      </c>
      <c r="S229" s="202">
        <v>8.0000000000000002E-3</v>
      </c>
      <c r="T229" s="202">
        <v>4.0000000000000001E-3</v>
      </c>
      <c r="U229" s="202">
        <v>0.29799999999999999</v>
      </c>
      <c r="V229" s="202">
        <v>0.22799999999999998</v>
      </c>
      <c r="W229" s="203">
        <f t="shared" si="1"/>
        <v>0.48199999999999998</v>
      </c>
      <c r="X229" s="203">
        <f t="shared" si="1"/>
        <v>0.317</v>
      </c>
      <c r="Y229" s="202">
        <v>0.621</v>
      </c>
      <c r="Z229" s="202">
        <v>0.51078320090805895</v>
      </c>
      <c r="AA229" s="202">
        <v>2.5000000000000001E-2</v>
      </c>
      <c r="AB229" s="202">
        <v>0.02</v>
      </c>
      <c r="AC229" s="202">
        <v>4.4999999999999998E-2</v>
      </c>
      <c r="AD229" s="202">
        <v>4.9000000000000002E-2</v>
      </c>
      <c r="AE229" s="202">
        <v>0.58199999999999996</v>
      </c>
      <c r="AF229" s="202">
        <v>0.501</v>
      </c>
      <c r="AG229" s="204">
        <v>13.2</v>
      </c>
      <c r="AH229" s="204">
        <v>15</v>
      </c>
      <c r="AI229" s="201">
        <v>0.82387999999999995</v>
      </c>
      <c r="AJ229" s="201">
        <v>2.6856799999999996</v>
      </c>
      <c r="AK229" s="205"/>
      <c r="AL229" s="205">
        <v>1.6</v>
      </c>
      <c r="AM229" s="190"/>
      <c r="AN229" s="163"/>
      <c r="AO229" s="163"/>
    </row>
    <row r="230" spans="1:41" ht="18" customHeight="1">
      <c r="A230" s="173"/>
      <c r="B230" s="122"/>
      <c r="C230" s="122"/>
      <c r="D230" s="122"/>
      <c r="E230" s="122"/>
      <c r="F230" s="154">
        <v>5</v>
      </c>
      <c r="G230" s="201">
        <v>2.7</v>
      </c>
      <c r="H230" s="201">
        <v>3.03</v>
      </c>
      <c r="I230" s="201">
        <v>31.16</v>
      </c>
      <c r="J230" s="201">
        <v>31.87</v>
      </c>
      <c r="K230" s="201">
        <v>8.1199999999999992</v>
      </c>
      <c r="L230" s="201">
        <v>8.09</v>
      </c>
      <c r="M230" s="201">
        <v>11.15</v>
      </c>
      <c r="N230" s="201">
        <v>10.93</v>
      </c>
      <c r="O230" s="201">
        <v>1.3586399999999994</v>
      </c>
      <c r="P230" s="201">
        <v>0.41958000000000173</v>
      </c>
      <c r="Q230" s="202">
        <v>7.6999999999999999E-2</v>
      </c>
      <c r="R230" s="202">
        <v>2.1000000000000001E-2</v>
      </c>
      <c r="S230" s="202">
        <v>5.0000000000000001E-3</v>
      </c>
      <c r="T230" s="202">
        <v>3.0000000000000001E-3</v>
      </c>
      <c r="U230" s="202">
        <v>0.157</v>
      </c>
      <c r="V230" s="202">
        <v>0.14799999999999999</v>
      </c>
      <c r="W230" s="203">
        <f t="shared" si="1"/>
        <v>0.23899999999999999</v>
      </c>
      <c r="X230" s="203">
        <f t="shared" si="1"/>
        <v>0.17199999999999999</v>
      </c>
      <c r="Y230" s="202">
        <v>0.30970406056434963</v>
      </c>
      <c r="Z230" s="202">
        <v>0.39808658991405865</v>
      </c>
      <c r="AA230" s="202">
        <v>1.7000000000000001E-2</v>
      </c>
      <c r="AB230" s="202">
        <v>1.9E-2</v>
      </c>
      <c r="AC230" s="202">
        <v>3.7999999999999999E-2</v>
      </c>
      <c r="AD230" s="202">
        <v>5.1999999999999998E-2</v>
      </c>
      <c r="AE230" s="202">
        <v>0.41900000000000004</v>
      </c>
      <c r="AF230" s="202">
        <v>0.51800000000000002</v>
      </c>
      <c r="AG230" s="204">
        <v>7.0000000000000062</v>
      </c>
      <c r="AH230" s="204">
        <v>7.8000000000000291</v>
      </c>
      <c r="AI230" s="201">
        <v>9.6000000000000002E-2</v>
      </c>
      <c r="AJ230" s="201">
        <v>1.3195599999999998</v>
      </c>
      <c r="AK230" s="205"/>
      <c r="AL230" s="205">
        <v>1.3</v>
      </c>
      <c r="AM230" s="190"/>
      <c r="AN230" s="163"/>
      <c r="AO230" s="163"/>
    </row>
    <row r="231" spans="1:41" ht="18" customHeight="1">
      <c r="A231" s="173"/>
      <c r="B231" s="122"/>
      <c r="C231" s="122"/>
      <c r="D231" s="122"/>
      <c r="E231" s="122"/>
      <c r="F231" s="154">
        <v>6</v>
      </c>
      <c r="G231" s="201">
        <v>3.04</v>
      </c>
      <c r="H231" s="201">
        <v>3.41</v>
      </c>
      <c r="I231" s="201">
        <v>31.92</v>
      </c>
      <c r="J231" s="201">
        <v>32.200000000000003</v>
      </c>
      <c r="K231" s="201">
        <v>8.07</v>
      </c>
      <c r="L231" s="201">
        <v>8.06</v>
      </c>
      <c r="M231" s="201">
        <v>10.78</v>
      </c>
      <c r="N231" s="201">
        <v>10.65</v>
      </c>
      <c r="O231" s="201">
        <v>1.0789199999999983</v>
      </c>
      <c r="P231" s="201">
        <v>0.4795200000000005</v>
      </c>
      <c r="Q231" s="202">
        <v>4.2000000000000003E-2</v>
      </c>
      <c r="R231" s="202">
        <v>1.2E-2</v>
      </c>
      <c r="S231" s="202">
        <v>4.0000000000000001E-3</v>
      </c>
      <c r="T231" s="202">
        <v>1E-3</v>
      </c>
      <c r="U231" s="202">
        <v>0.151</v>
      </c>
      <c r="V231" s="202">
        <v>0.11899999999999999</v>
      </c>
      <c r="W231" s="203">
        <f t="shared" si="1"/>
        <v>0.19700000000000001</v>
      </c>
      <c r="X231" s="203">
        <f t="shared" si="1"/>
        <v>0.13200000000000001</v>
      </c>
      <c r="Y231" s="202">
        <v>0.34411562284927738</v>
      </c>
      <c r="Z231" s="202">
        <v>0.39565428895735361</v>
      </c>
      <c r="AA231" s="202">
        <v>1.9E-2</v>
      </c>
      <c r="AB231" s="202">
        <v>0.02</v>
      </c>
      <c r="AC231" s="202">
        <v>0.04</v>
      </c>
      <c r="AD231" s="202">
        <v>5.2999999999999999E-2</v>
      </c>
      <c r="AE231" s="202">
        <v>0.47900000000000004</v>
      </c>
      <c r="AF231" s="202">
        <v>0.435</v>
      </c>
      <c r="AG231" s="204">
        <v>6.5999999999999943</v>
      </c>
      <c r="AH231" s="204">
        <v>11.4</v>
      </c>
      <c r="AI231" s="201">
        <v>0.95179999999999998</v>
      </c>
      <c r="AJ231" s="201">
        <v>0.90816000000000008</v>
      </c>
      <c r="AK231" s="205"/>
      <c r="AL231" s="205">
        <v>1.5</v>
      </c>
      <c r="AM231" s="190"/>
      <c r="AN231" s="163"/>
      <c r="AO231" s="163"/>
    </row>
    <row r="232" spans="1:41" ht="18" customHeight="1">
      <c r="A232" s="173"/>
      <c r="B232" s="122"/>
      <c r="C232" s="122"/>
      <c r="D232" s="122"/>
      <c r="E232" s="122"/>
      <c r="F232" s="154">
        <v>7</v>
      </c>
      <c r="G232" s="201">
        <v>3.56</v>
      </c>
      <c r="H232" s="201">
        <v>3.52</v>
      </c>
      <c r="I232" s="201">
        <v>32</v>
      </c>
      <c r="J232" s="201">
        <v>32.1</v>
      </c>
      <c r="K232" s="201">
        <v>7.97</v>
      </c>
      <c r="L232" s="201">
        <v>8</v>
      </c>
      <c r="M232" s="201">
        <v>10.56</v>
      </c>
      <c r="N232" s="201">
        <v>10.54</v>
      </c>
      <c r="O232" s="201">
        <v>0.45953999999999734</v>
      </c>
      <c r="P232" s="201">
        <v>0.67932000000000325</v>
      </c>
      <c r="Q232" s="202">
        <v>5.3999999999999999E-2</v>
      </c>
      <c r="R232" s="202">
        <v>4.4999999999999998E-2</v>
      </c>
      <c r="S232" s="202">
        <v>2E-3</v>
      </c>
      <c r="T232" s="202">
        <v>7.0000000000000001E-3</v>
      </c>
      <c r="U232" s="202">
        <v>9.8999999999999991E-2</v>
      </c>
      <c r="V232" s="202">
        <v>0.13699999999999998</v>
      </c>
      <c r="W232" s="203">
        <f t="shared" si="1"/>
        <v>0.155</v>
      </c>
      <c r="X232" s="203">
        <f t="shared" si="1"/>
        <v>0.18899999999999997</v>
      </c>
      <c r="Y232" s="202">
        <v>0.20834636801601703</v>
      </c>
      <c r="Z232" s="202">
        <v>0.51889087076374252</v>
      </c>
      <c r="AA232" s="202">
        <v>1.6E-2</v>
      </c>
      <c r="AB232" s="202">
        <v>1.7999999999999999E-2</v>
      </c>
      <c r="AC232" s="202">
        <v>3.6999999999999998E-2</v>
      </c>
      <c r="AD232" s="202">
        <v>5.3999999999999999E-2</v>
      </c>
      <c r="AE232" s="202">
        <v>0.443</v>
      </c>
      <c r="AF232" s="202">
        <v>0.496</v>
      </c>
      <c r="AG232" s="204">
        <v>9.6</v>
      </c>
      <c r="AH232" s="204">
        <v>13.2</v>
      </c>
      <c r="AI232" s="201">
        <v>0.92464000000000002</v>
      </c>
      <c r="AJ232" s="201">
        <v>0.63968000000000003</v>
      </c>
      <c r="AK232" s="205"/>
      <c r="AL232" s="205">
        <v>1.9</v>
      </c>
      <c r="AM232" s="190"/>
      <c r="AN232" s="163"/>
      <c r="AO232" s="163"/>
    </row>
    <row r="233" spans="1:41" ht="18" customHeight="1">
      <c r="A233" s="173"/>
      <c r="B233" s="122"/>
      <c r="C233" s="122"/>
      <c r="D233" s="122"/>
      <c r="E233" s="122"/>
      <c r="F233" s="154">
        <v>8</v>
      </c>
      <c r="G233" s="201">
        <v>2.89</v>
      </c>
      <c r="H233" s="201">
        <v>2.85</v>
      </c>
      <c r="I233" s="201">
        <v>31.24</v>
      </c>
      <c r="J233" s="201">
        <v>31.48</v>
      </c>
      <c r="K233" s="201">
        <v>8.07</v>
      </c>
      <c r="L233" s="201">
        <v>8.06</v>
      </c>
      <c r="M233" s="201">
        <v>10.86</v>
      </c>
      <c r="N233" s="201">
        <v>10.82</v>
      </c>
      <c r="O233" s="201">
        <v>0.37961999999999907</v>
      </c>
      <c r="P233" s="201">
        <v>0.53946000000000283</v>
      </c>
      <c r="Q233" s="202">
        <v>4.5999999999999999E-2</v>
      </c>
      <c r="R233" s="202">
        <v>2.7E-2</v>
      </c>
      <c r="S233" s="202">
        <v>5.0000000000000001E-3</v>
      </c>
      <c r="T233" s="202">
        <v>4.0000000000000001E-3</v>
      </c>
      <c r="U233" s="202">
        <v>0.22500000000000001</v>
      </c>
      <c r="V233" s="202">
        <v>0.185</v>
      </c>
      <c r="W233" s="203">
        <f t="shared" si="1"/>
        <v>0.27600000000000002</v>
      </c>
      <c r="X233" s="203">
        <f t="shared" si="1"/>
        <v>0.216</v>
      </c>
      <c r="Y233" s="202">
        <v>0.53100000000000003</v>
      </c>
      <c r="Z233" s="202">
        <v>0.47429868655748331</v>
      </c>
      <c r="AA233" s="202">
        <v>1.7999999999999999E-2</v>
      </c>
      <c r="AB233" s="202">
        <v>1.6E-2</v>
      </c>
      <c r="AC233" s="202">
        <v>0.04</v>
      </c>
      <c r="AD233" s="202">
        <v>4.9000000000000002E-2</v>
      </c>
      <c r="AE233" s="202">
        <v>0.54</v>
      </c>
      <c r="AF233" s="202">
        <v>0.503</v>
      </c>
      <c r="AG233" s="204">
        <v>9.1999999999999851</v>
      </c>
      <c r="AH233" s="204">
        <v>10</v>
      </c>
      <c r="AI233" s="201">
        <v>1.0128000000000001</v>
      </c>
      <c r="AJ233" s="201">
        <v>0.96787999999999996</v>
      </c>
      <c r="AK233" s="205"/>
      <c r="AL233" s="205">
        <v>1.2</v>
      </c>
      <c r="AM233" s="190"/>
      <c r="AN233" s="163"/>
      <c r="AO233" s="163"/>
    </row>
    <row r="234" spans="1:41" ht="18" customHeight="1">
      <c r="A234" s="173"/>
      <c r="B234" s="122"/>
      <c r="C234" s="122"/>
      <c r="D234" s="122"/>
      <c r="E234" s="122"/>
      <c r="F234" s="154">
        <v>9</v>
      </c>
      <c r="G234" s="201">
        <v>3.11</v>
      </c>
      <c r="H234" s="201">
        <v>3.05</v>
      </c>
      <c r="I234" s="201">
        <v>31.9</v>
      </c>
      <c r="J234" s="201">
        <v>32.119999999999997</v>
      </c>
      <c r="K234" s="201">
        <v>8.08</v>
      </c>
      <c r="L234" s="201">
        <v>8.07</v>
      </c>
      <c r="M234" s="201">
        <v>10.81</v>
      </c>
      <c r="N234" s="201">
        <v>10.74</v>
      </c>
      <c r="O234" s="201">
        <v>0.1598399999999966</v>
      </c>
      <c r="P234" s="201">
        <v>0.55944000000000227</v>
      </c>
      <c r="Q234" s="202">
        <v>4.3999999999999997E-2</v>
      </c>
      <c r="R234" s="202">
        <v>8.9999999999999993E-3</v>
      </c>
      <c r="S234" s="202">
        <v>4.0000000000000001E-3</v>
      </c>
      <c r="T234" s="202">
        <v>2E-3</v>
      </c>
      <c r="U234" s="202">
        <v>0.156</v>
      </c>
      <c r="V234" s="202">
        <v>0.11799999999999999</v>
      </c>
      <c r="W234" s="203">
        <f t="shared" si="1"/>
        <v>0.20400000000000001</v>
      </c>
      <c r="X234" s="203">
        <f t="shared" si="1"/>
        <v>0.129</v>
      </c>
      <c r="Y234" s="202">
        <v>0.42499999999999999</v>
      </c>
      <c r="Z234" s="202">
        <v>0.36160207556348306</v>
      </c>
      <c r="AA234" s="202">
        <v>1.9E-2</v>
      </c>
      <c r="AB234" s="202">
        <v>1.4999999999999999E-2</v>
      </c>
      <c r="AC234" s="202">
        <v>4.2000000000000003E-2</v>
      </c>
      <c r="AD234" s="202">
        <v>4.3999999999999997E-2</v>
      </c>
      <c r="AE234" s="202">
        <v>0.52100000000000002</v>
      </c>
      <c r="AF234" s="202">
        <v>0.39100000000000001</v>
      </c>
      <c r="AG234" s="204">
        <v>6.4000000000000163</v>
      </c>
      <c r="AH234" s="204">
        <v>10</v>
      </c>
      <c r="AI234" s="201">
        <v>0.49796000000000001</v>
      </c>
      <c r="AJ234" s="201">
        <v>0.96375999999999995</v>
      </c>
      <c r="AK234" s="205">
        <v>3.8780000000000002E-2</v>
      </c>
      <c r="AL234" s="205">
        <v>1.8</v>
      </c>
      <c r="AM234" s="190">
        <v>0</v>
      </c>
      <c r="AN234" s="163"/>
      <c r="AO234" s="163"/>
    </row>
    <row r="235" spans="1:41" ht="18" customHeight="1">
      <c r="A235" s="164"/>
      <c r="B235" s="165"/>
      <c r="C235" s="165"/>
      <c r="D235" s="165"/>
      <c r="E235" s="165"/>
      <c r="F235" s="154">
        <v>10</v>
      </c>
      <c r="G235" s="201">
        <v>3.24</v>
      </c>
      <c r="H235" s="201">
        <v>3.64</v>
      </c>
      <c r="I235" s="201">
        <v>31.93</v>
      </c>
      <c r="J235" s="201">
        <v>32.15</v>
      </c>
      <c r="K235" s="201">
        <v>8.09</v>
      </c>
      <c r="L235" s="201">
        <v>8.06</v>
      </c>
      <c r="M235" s="201">
        <v>10.79</v>
      </c>
      <c r="N235" s="201">
        <v>10.56</v>
      </c>
      <c r="O235" s="201">
        <v>0.71927999999999892</v>
      </c>
      <c r="P235" s="201">
        <v>0.29970000000000069</v>
      </c>
      <c r="Q235" s="202">
        <v>2.1999999999999999E-2</v>
      </c>
      <c r="R235" s="202">
        <v>4.0000000000000001E-3</v>
      </c>
      <c r="S235" s="202">
        <v>4.0000000000000001E-3</v>
      </c>
      <c r="T235" s="202">
        <v>2E-3</v>
      </c>
      <c r="U235" s="202">
        <v>0.16</v>
      </c>
      <c r="V235" s="202">
        <v>0.13899999999999998</v>
      </c>
      <c r="W235" s="203">
        <f t="shared" si="1"/>
        <v>0.186</v>
      </c>
      <c r="X235" s="203">
        <f t="shared" si="1"/>
        <v>0.14499999999999999</v>
      </c>
      <c r="Y235" s="202">
        <v>0.21147469186010137</v>
      </c>
      <c r="Z235" s="202">
        <v>0.37619588130371334</v>
      </c>
      <c r="AA235" s="202">
        <v>1.9E-2</v>
      </c>
      <c r="AB235" s="202">
        <v>2.1000000000000001E-2</v>
      </c>
      <c r="AC235" s="202">
        <v>3.5999999999999997E-2</v>
      </c>
      <c r="AD235" s="202">
        <v>5.2999999999999999E-2</v>
      </c>
      <c r="AE235" s="202">
        <v>0.52300000000000002</v>
      </c>
      <c r="AF235" s="202">
        <v>0.50700000000000001</v>
      </c>
      <c r="AG235" s="204">
        <v>8.1999999999999851</v>
      </c>
      <c r="AH235" s="204">
        <v>8.0000000000000071</v>
      </c>
      <c r="AI235" s="201">
        <v>0.24744000000000002</v>
      </c>
      <c r="AJ235" s="201">
        <v>0.36815999999999993</v>
      </c>
      <c r="AK235" s="205"/>
      <c r="AL235" s="205">
        <v>1.8</v>
      </c>
      <c r="AM235" s="190"/>
      <c r="AN235" s="163"/>
      <c r="AO235" s="163"/>
    </row>
    <row r="236" spans="1:41" ht="18" customHeight="1">
      <c r="A236" s="68">
        <f>A$3</f>
        <v>2010</v>
      </c>
      <c r="B236" s="69">
        <f>B$3</f>
        <v>2</v>
      </c>
      <c r="C236" s="73" t="s">
        <v>88</v>
      </c>
      <c r="D236" s="72" t="s">
        <v>191</v>
      </c>
      <c r="E236" s="73" t="s">
        <v>92</v>
      </c>
      <c r="F236" s="154">
        <v>1</v>
      </c>
      <c r="G236" s="201">
        <v>4.38</v>
      </c>
      <c r="H236" s="201">
        <v>4.26</v>
      </c>
      <c r="I236" s="201">
        <v>31.86</v>
      </c>
      <c r="J236" s="201">
        <v>32.21</v>
      </c>
      <c r="K236" s="201">
        <v>8.1</v>
      </c>
      <c r="L236" s="201">
        <v>8.09</v>
      </c>
      <c r="M236" s="201">
        <v>10.74</v>
      </c>
      <c r="N236" s="201">
        <v>10.55</v>
      </c>
      <c r="O236" s="201">
        <v>1.4785199999999969</v>
      </c>
      <c r="P236" s="201">
        <v>1.7515800000000006</v>
      </c>
      <c r="Q236" s="202">
        <v>3.3000000000000002E-2</v>
      </c>
      <c r="R236" s="202">
        <v>7.0000000000000001E-3</v>
      </c>
      <c r="S236" s="202">
        <v>2E-3</v>
      </c>
      <c r="T236" s="202">
        <v>2E-3</v>
      </c>
      <c r="U236" s="202">
        <v>0.109</v>
      </c>
      <c r="V236" s="202">
        <v>0.128</v>
      </c>
      <c r="W236" s="203">
        <f t="shared" si="1"/>
        <v>0.14400000000000002</v>
      </c>
      <c r="X236" s="203">
        <f t="shared" si="1"/>
        <v>0.13700000000000001</v>
      </c>
      <c r="Y236" s="202">
        <v>0.25589689044609898</v>
      </c>
      <c r="Z236" s="202">
        <v>0.35511593967893623</v>
      </c>
      <c r="AA236" s="202">
        <v>1.9E-2</v>
      </c>
      <c r="AB236" s="202">
        <v>2.1000000000000001E-2</v>
      </c>
      <c r="AC236" s="202">
        <v>3.5000000000000003E-2</v>
      </c>
      <c r="AD236" s="202">
        <v>5.3999999999999999E-2</v>
      </c>
      <c r="AE236" s="202">
        <v>0.45100000000000001</v>
      </c>
      <c r="AF236" s="202">
        <v>0.45400000000000001</v>
      </c>
      <c r="AG236" s="204">
        <v>24.2</v>
      </c>
      <c r="AH236" s="204">
        <v>44.6</v>
      </c>
      <c r="AI236" s="206">
        <v>2.0097200000000002</v>
      </c>
      <c r="AJ236" s="206">
        <v>1.20584</v>
      </c>
      <c r="AK236" s="205"/>
      <c r="AL236" s="205">
        <v>0.9</v>
      </c>
      <c r="AM236" s="190"/>
      <c r="AN236" s="163"/>
      <c r="AO236" s="163"/>
    </row>
    <row r="237" spans="1:41" ht="18" customHeight="1">
      <c r="A237" s="70"/>
      <c r="B237" s="71"/>
      <c r="C237" s="78"/>
      <c r="D237" s="185"/>
      <c r="E237" s="78"/>
      <c r="F237" s="154">
        <v>2</v>
      </c>
      <c r="G237" s="201">
        <v>4.33</v>
      </c>
      <c r="H237" s="201">
        <v>4.32</v>
      </c>
      <c r="I237" s="201">
        <v>31.9</v>
      </c>
      <c r="J237" s="201">
        <v>32.24</v>
      </c>
      <c r="K237" s="201">
        <v>8.09</v>
      </c>
      <c r="L237" s="201">
        <v>8.08</v>
      </c>
      <c r="M237" s="201">
        <v>10.86</v>
      </c>
      <c r="N237" s="201">
        <v>10.48</v>
      </c>
      <c r="O237" s="201">
        <v>1.4785199999999969</v>
      </c>
      <c r="P237" s="201">
        <v>2.0712600000000014</v>
      </c>
      <c r="Q237" s="202">
        <v>1.2999999999999999E-2</v>
      </c>
      <c r="R237" s="202">
        <v>1.2999999999999999E-2</v>
      </c>
      <c r="S237" s="202">
        <v>2E-3</v>
      </c>
      <c r="T237" s="202">
        <v>1E-3</v>
      </c>
      <c r="U237" s="202">
        <v>0.106</v>
      </c>
      <c r="V237" s="202">
        <v>0.13100000000000001</v>
      </c>
      <c r="W237" s="203">
        <f t="shared" si="1"/>
        <v>0.121</v>
      </c>
      <c r="X237" s="203">
        <f t="shared" si="1"/>
        <v>0.14500000000000002</v>
      </c>
      <c r="Y237" s="202">
        <v>0.24651191891384597</v>
      </c>
      <c r="Z237" s="202">
        <v>0.32754986216961246</v>
      </c>
      <c r="AA237" s="202">
        <v>0.02</v>
      </c>
      <c r="AB237" s="202">
        <v>2.1999999999999999E-2</v>
      </c>
      <c r="AC237" s="202">
        <v>3.7999999999999999E-2</v>
      </c>
      <c r="AD237" s="202">
        <v>4.5999999999999999E-2</v>
      </c>
      <c r="AE237" s="202">
        <v>0.46500000000000002</v>
      </c>
      <c r="AF237" s="202">
        <v>0.47600000000000003</v>
      </c>
      <c r="AG237" s="204">
        <v>45.2</v>
      </c>
      <c r="AH237" s="204">
        <v>54.2</v>
      </c>
      <c r="AI237" s="206">
        <v>1.2109600000000003</v>
      </c>
      <c r="AJ237" s="206">
        <v>1.4868400000000002</v>
      </c>
      <c r="AK237" s="205"/>
      <c r="AL237" s="205">
        <v>0.6</v>
      </c>
      <c r="AM237" s="190"/>
      <c r="AN237" s="163"/>
      <c r="AO237" s="163"/>
    </row>
    <row r="238" spans="1:41" ht="18" customHeight="1">
      <c r="A238" s="70"/>
      <c r="B238" s="71"/>
      <c r="C238" s="78"/>
      <c r="D238" s="185"/>
      <c r="E238" s="78"/>
      <c r="F238" s="154">
        <v>3</v>
      </c>
      <c r="G238" s="201">
        <v>4.1500000000000004</v>
      </c>
      <c r="H238" s="201">
        <v>4.05</v>
      </c>
      <c r="I238" s="201">
        <v>32.130000000000003</v>
      </c>
      <c r="J238" s="201">
        <v>32.26</v>
      </c>
      <c r="K238" s="201">
        <v>8.06</v>
      </c>
      <c r="L238" s="201">
        <v>8.07</v>
      </c>
      <c r="M238" s="201">
        <v>10.82</v>
      </c>
      <c r="N238" s="201">
        <v>10.58</v>
      </c>
      <c r="O238" s="201">
        <v>1.0789199999999983</v>
      </c>
      <c r="P238" s="201">
        <v>1.4718599999999993</v>
      </c>
      <c r="Q238" s="202">
        <v>2.5000000000000001E-2</v>
      </c>
      <c r="R238" s="202">
        <v>3.1E-2</v>
      </c>
      <c r="S238" s="202">
        <v>2E-3</v>
      </c>
      <c r="T238" s="202">
        <v>2E-3</v>
      </c>
      <c r="U238" s="202">
        <v>0.109</v>
      </c>
      <c r="V238" s="202">
        <v>0.13100000000000001</v>
      </c>
      <c r="W238" s="203">
        <f t="shared" si="1"/>
        <v>0.13600000000000001</v>
      </c>
      <c r="X238" s="203">
        <f t="shared" si="1"/>
        <v>0.16400000000000001</v>
      </c>
      <c r="Y238" s="202">
        <v>0.24838891322029658</v>
      </c>
      <c r="Z238" s="202">
        <v>0.35025133776552619</v>
      </c>
      <c r="AA238" s="202">
        <v>2.3E-2</v>
      </c>
      <c r="AB238" s="202">
        <v>1.9E-2</v>
      </c>
      <c r="AC238" s="202">
        <v>4.2000000000000003E-2</v>
      </c>
      <c r="AD238" s="202">
        <v>5.1999999999999998E-2</v>
      </c>
      <c r="AE238" s="202">
        <v>0.48599999999999999</v>
      </c>
      <c r="AF238" s="202">
        <v>0.48299999999999998</v>
      </c>
      <c r="AG238" s="204">
        <v>33.200000000000003</v>
      </c>
      <c r="AH238" s="204">
        <v>91</v>
      </c>
      <c r="AI238" s="206">
        <v>0.87852000000000019</v>
      </c>
      <c r="AJ238" s="206">
        <v>0.93347999999999998</v>
      </c>
      <c r="AK238" s="205"/>
      <c r="AL238" s="205">
        <v>0.5</v>
      </c>
      <c r="AM238" s="190"/>
      <c r="AN238" s="163"/>
      <c r="AO238" s="163"/>
    </row>
    <row r="239" spans="1:41" ht="18" customHeight="1">
      <c r="A239" s="76"/>
      <c r="B239" s="77"/>
      <c r="C239" s="79"/>
      <c r="D239" s="187"/>
      <c r="E239" s="79"/>
      <c r="F239" s="154">
        <v>4</v>
      </c>
      <c r="G239" s="201">
        <v>3.87</v>
      </c>
      <c r="H239" s="201">
        <v>3.83</v>
      </c>
      <c r="I239" s="201">
        <v>32.31</v>
      </c>
      <c r="J239" s="201">
        <v>32.299999999999997</v>
      </c>
      <c r="K239" s="201">
        <v>8.09</v>
      </c>
      <c r="L239" s="201">
        <v>8.06</v>
      </c>
      <c r="M239" s="201">
        <v>10.82</v>
      </c>
      <c r="N239" s="201">
        <v>10.63</v>
      </c>
      <c r="O239" s="201">
        <v>1.3186799999999967</v>
      </c>
      <c r="P239" s="201">
        <v>1.1921399999999982</v>
      </c>
      <c r="Q239" s="202">
        <v>4.5999999999999999E-2</v>
      </c>
      <c r="R239" s="202">
        <v>1.9E-2</v>
      </c>
      <c r="S239" s="202">
        <v>3.0000000000000001E-3</v>
      </c>
      <c r="T239" s="202">
        <v>2E-3</v>
      </c>
      <c r="U239" s="202">
        <v>0.107</v>
      </c>
      <c r="V239" s="202">
        <v>0.122</v>
      </c>
      <c r="W239" s="203">
        <f t="shared" si="1"/>
        <v>0.156</v>
      </c>
      <c r="X239" s="203">
        <f t="shared" si="1"/>
        <v>0.14299999999999999</v>
      </c>
      <c r="Y239" s="202">
        <v>0.24150660076331101</v>
      </c>
      <c r="Z239" s="202">
        <v>0.35430517269336792</v>
      </c>
      <c r="AA239" s="202">
        <v>2.1999999999999999E-2</v>
      </c>
      <c r="AB239" s="202">
        <v>1.4999999999999999E-2</v>
      </c>
      <c r="AC239" s="202">
        <v>3.3000000000000002E-2</v>
      </c>
      <c r="AD239" s="202">
        <v>4.7E-2</v>
      </c>
      <c r="AE239" s="202">
        <v>0.52600000000000002</v>
      </c>
      <c r="AF239" s="202">
        <v>0.46</v>
      </c>
      <c r="AG239" s="204">
        <v>38.200000000000003</v>
      </c>
      <c r="AH239" s="204">
        <v>28.4</v>
      </c>
      <c r="AI239" s="206">
        <v>0.85539999999999994</v>
      </c>
      <c r="AJ239" s="206">
        <v>0.70087999999999995</v>
      </c>
      <c r="AK239" s="205">
        <v>5.3670000000000002E-2</v>
      </c>
      <c r="AL239" s="205">
        <v>0.8</v>
      </c>
      <c r="AM239" s="190">
        <v>0</v>
      </c>
      <c r="AN239" s="163"/>
      <c r="AO239" s="163"/>
    </row>
    <row r="240" spans="1:41" ht="18" customHeight="1">
      <c r="A240" s="68">
        <f>A$3</f>
        <v>2010</v>
      </c>
      <c r="B240" s="69">
        <f>B$3</f>
        <v>2</v>
      </c>
      <c r="C240" s="73" t="s">
        <v>88</v>
      </c>
      <c r="D240" s="72" t="s">
        <v>192</v>
      </c>
      <c r="E240" s="73" t="s">
        <v>93</v>
      </c>
      <c r="F240" s="154">
        <v>1</v>
      </c>
      <c r="G240" s="201">
        <v>2.73</v>
      </c>
      <c r="H240" s="201">
        <v>2.57</v>
      </c>
      <c r="I240" s="201">
        <v>32.090000000000003</v>
      </c>
      <c r="J240" s="201">
        <v>32.26</v>
      </c>
      <c r="K240" s="201">
        <v>8.33</v>
      </c>
      <c r="L240" s="201">
        <v>8.34</v>
      </c>
      <c r="M240" s="201">
        <v>12.46</v>
      </c>
      <c r="N240" s="201">
        <v>12.56</v>
      </c>
      <c r="O240" s="201">
        <v>1.1655000000000013</v>
      </c>
      <c r="P240" s="201">
        <v>2.5108199999999985</v>
      </c>
      <c r="Q240" s="202">
        <v>8.0000000000000002E-3</v>
      </c>
      <c r="R240" s="202">
        <v>2.1000000000000001E-2</v>
      </c>
      <c r="S240" s="202">
        <v>1E-3</v>
      </c>
      <c r="T240" s="202">
        <v>2E-3</v>
      </c>
      <c r="U240" s="202">
        <v>1.3999999999999999E-2</v>
      </c>
      <c r="V240" s="202">
        <v>2.4E-2</v>
      </c>
      <c r="W240" s="203">
        <f t="shared" si="1"/>
        <v>2.3E-2</v>
      </c>
      <c r="X240" s="203">
        <f t="shared" si="1"/>
        <v>4.7E-2</v>
      </c>
      <c r="Y240" s="202">
        <v>0.16454983419883626</v>
      </c>
      <c r="Z240" s="202">
        <v>0.214</v>
      </c>
      <c r="AA240" s="202">
        <v>1E-3</v>
      </c>
      <c r="AB240" s="202">
        <v>4.0000000000000001E-3</v>
      </c>
      <c r="AC240" s="202">
        <v>3.2000000000000001E-2</v>
      </c>
      <c r="AD240" s="202">
        <v>3.4831460674157301E-2</v>
      </c>
      <c r="AE240" s="202">
        <v>0.152</v>
      </c>
      <c r="AF240" s="202">
        <v>0.13300000000000001</v>
      </c>
      <c r="AG240" s="204">
        <v>9.3999999999999631</v>
      </c>
      <c r="AH240" s="204">
        <v>9.3999999999999631</v>
      </c>
      <c r="AI240" s="206">
        <v>1.8665600000000002</v>
      </c>
      <c r="AJ240" s="206">
        <v>9.4610000000000021</v>
      </c>
      <c r="AK240" s="205">
        <v>3.4320000000000003E-2</v>
      </c>
      <c r="AL240" s="205">
        <v>0.7</v>
      </c>
      <c r="AM240" s="190">
        <v>0</v>
      </c>
      <c r="AN240" s="163"/>
      <c r="AO240" s="163"/>
    </row>
    <row r="241" spans="1:41" ht="18" customHeight="1">
      <c r="A241" s="173"/>
      <c r="B241" s="122"/>
      <c r="C241" s="122"/>
      <c r="D241" s="122"/>
      <c r="E241" s="122"/>
      <c r="F241" s="154">
        <v>2</v>
      </c>
      <c r="G241" s="201">
        <v>3.14</v>
      </c>
      <c r="H241" s="201">
        <v>3.3</v>
      </c>
      <c r="I241" s="201">
        <v>32.07</v>
      </c>
      <c r="J241" s="201">
        <v>32.299999999999997</v>
      </c>
      <c r="K241" s="201">
        <v>8.17</v>
      </c>
      <c r="L241" s="201">
        <v>8.2100000000000009</v>
      </c>
      <c r="M241" s="201">
        <v>11.53</v>
      </c>
      <c r="N241" s="201">
        <v>11.53</v>
      </c>
      <c r="O241" s="201">
        <v>1.1655000000000013</v>
      </c>
      <c r="P241" s="201">
        <v>1.9713599999999998</v>
      </c>
      <c r="Q241" s="202">
        <v>1.7000000000000001E-2</v>
      </c>
      <c r="R241" s="202">
        <v>1.9E-2</v>
      </c>
      <c r="S241" s="202">
        <v>1E-3</v>
      </c>
      <c r="T241" s="202">
        <v>1E-3</v>
      </c>
      <c r="U241" s="202">
        <v>1.3999999999999999E-2</v>
      </c>
      <c r="V241" s="202">
        <v>2.8999999999999998E-2</v>
      </c>
      <c r="W241" s="203">
        <f t="shared" si="1"/>
        <v>3.2000000000000001E-2</v>
      </c>
      <c r="X241" s="203">
        <f t="shared" si="1"/>
        <v>4.9000000000000002E-2</v>
      </c>
      <c r="Y241" s="202">
        <v>0.18957642495151097</v>
      </c>
      <c r="Z241" s="202">
        <v>0.23899999999999999</v>
      </c>
      <c r="AA241" s="202">
        <v>5.0000000000000001E-3</v>
      </c>
      <c r="AB241" s="202">
        <v>4.0000000000000001E-3</v>
      </c>
      <c r="AC241" s="202">
        <v>2.4E-2</v>
      </c>
      <c r="AD241" s="202">
        <v>2.9213483146067414E-2</v>
      </c>
      <c r="AE241" s="202">
        <v>0.14600000000000002</v>
      </c>
      <c r="AF241" s="202">
        <v>0.10199999999999999</v>
      </c>
      <c r="AG241" s="204">
        <v>16.2</v>
      </c>
      <c r="AH241" s="204">
        <v>20.399999999999999</v>
      </c>
      <c r="AI241" s="206">
        <v>1.2546400000000002</v>
      </c>
      <c r="AJ241" s="206">
        <v>7.7850800000000007</v>
      </c>
      <c r="AK241" s="205"/>
      <c r="AL241" s="205">
        <v>1.1000000000000001</v>
      </c>
      <c r="AM241" s="190"/>
      <c r="AN241" s="163"/>
      <c r="AO241" s="163"/>
    </row>
    <row r="242" spans="1:41" ht="18" customHeight="1">
      <c r="A242" s="173"/>
      <c r="B242" s="122"/>
      <c r="C242" s="122"/>
      <c r="D242" s="122"/>
      <c r="E242" s="122"/>
      <c r="F242" s="154">
        <v>3</v>
      </c>
      <c r="G242" s="201">
        <v>4.0199999999999996</v>
      </c>
      <c r="H242" s="201">
        <v>3.99</v>
      </c>
      <c r="I242" s="201">
        <v>31.26</v>
      </c>
      <c r="J242" s="201">
        <v>32.21</v>
      </c>
      <c r="K242" s="201">
        <v>8.1</v>
      </c>
      <c r="L242" s="201">
        <v>8.08</v>
      </c>
      <c r="M242" s="201">
        <v>11.06</v>
      </c>
      <c r="N242" s="201">
        <v>10.62</v>
      </c>
      <c r="O242" s="201">
        <v>1.2254399999999999</v>
      </c>
      <c r="P242" s="201">
        <v>1.1921399999999982</v>
      </c>
      <c r="Q242" s="202">
        <v>1.6E-2</v>
      </c>
      <c r="R242" s="202">
        <v>0.09</v>
      </c>
      <c r="S242" s="202">
        <v>3.0000000000000001E-3</v>
      </c>
      <c r="T242" s="202">
        <v>2E-3</v>
      </c>
      <c r="U242" s="202">
        <v>9.799999999999999E-2</v>
      </c>
      <c r="V242" s="202">
        <v>0.11700000000000001</v>
      </c>
      <c r="W242" s="203">
        <f t="shared" si="1"/>
        <v>0.11699999999999999</v>
      </c>
      <c r="X242" s="203">
        <f t="shared" si="1"/>
        <v>0.20900000000000002</v>
      </c>
      <c r="Y242" s="202">
        <v>0.23274729399987487</v>
      </c>
      <c r="Z242" s="202">
        <v>0.29299999999999998</v>
      </c>
      <c r="AA242" s="202">
        <v>1.7999999999999999E-2</v>
      </c>
      <c r="AB242" s="202">
        <v>2.5000000000000001E-2</v>
      </c>
      <c r="AC242" s="202">
        <v>3.5000000000000003E-2</v>
      </c>
      <c r="AD242" s="202">
        <v>3.9325842696629219E-2</v>
      </c>
      <c r="AE242" s="202">
        <v>0.41800000000000004</v>
      </c>
      <c r="AF242" s="202">
        <v>0.443</v>
      </c>
      <c r="AG242" s="204">
        <v>30.2</v>
      </c>
      <c r="AH242" s="204">
        <v>43.6</v>
      </c>
      <c r="AI242" s="206">
        <v>0.32572000000000001</v>
      </c>
      <c r="AJ242" s="206">
        <v>2.2108000000000003</v>
      </c>
      <c r="AK242" s="205">
        <v>4.3739999999999994E-2</v>
      </c>
      <c r="AL242" s="205">
        <v>0.9</v>
      </c>
      <c r="AM242" s="190">
        <v>0</v>
      </c>
      <c r="AN242" s="163"/>
      <c r="AO242" s="163"/>
    </row>
    <row r="243" spans="1:41" ht="18" customHeight="1">
      <c r="A243" s="173"/>
      <c r="B243" s="122"/>
      <c r="C243" s="122"/>
      <c r="D243" s="122"/>
      <c r="E243" s="122"/>
      <c r="F243" s="154">
        <v>4</v>
      </c>
      <c r="G243" s="201">
        <v>4.34</v>
      </c>
      <c r="H243" s="201">
        <v>4.3499999999999996</v>
      </c>
      <c r="I243" s="201">
        <v>31.41</v>
      </c>
      <c r="J243" s="201">
        <v>32.14</v>
      </c>
      <c r="K243" s="201">
        <v>8.06</v>
      </c>
      <c r="L243" s="201">
        <v>8.06</v>
      </c>
      <c r="M243" s="201">
        <v>10.6</v>
      </c>
      <c r="N243" s="201">
        <v>10.5</v>
      </c>
      <c r="O243" s="201">
        <v>0.12654000000000204</v>
      </c>
      <c r="P243" s="201">
        <v>1.7316000000000011</v>
      </c>
      <c r="Q243" s="202">
        <v>2.3E-2</v>
      </c>
      <c r="R243" s="202">
        <v>6.0000000000000001E-3</v>
      </c>
      <c r="S243" s="202">
        <v>3.0000000000000001E-3</v>
      </c>
      <c r="T243" s="202">
        <v>2E-3</v>
      </c>
      <c r="U243" s="202">
        <v>0.11799999999999999</v>
      </c>
      <c r="V243" s="202">
        <v>0.13599999999999998</v>
      </c>
      <c r="W243" s="203">
        <f t="shared" si="1"/>
        <v>0.14399999999999999</v>
      </c>
      <c r="X243" s="203">
        <f t="shared" si="1"/>
        <v>0.14399999999999999</v>
      </c>
      <c r="Y243" s="202">
        <v>0.26152787336545075</v>
      </c>
      <c r="Z243" s="202">
        <v>0.28100000000000003</v>
      </c>
      <c r="AA243" s="202">
        <v>2.1000000000000001E-2</v>
      </c>
      <c r="AB243" s="202">
        <v>2.1000000000000001E-2</v>
      </c>
      <c r="AC243" s="202">
        <v>3.3000000000000002E-2</v>
      </c>
      <c r="AD243" s="202">
        <v>4.8314606741573028E-2</v>
      </c>
      <c r="AE243" s="202">
        <v>0.45200000000000001</v>
      </c>
      <c r="AF243" s="202">
        <v>0.46800000000000003</v>
      </c>
      <c r="AG243" s="204">
        <v>32.6</v>
      </c>
      <c r="AH243" s="204">
        <v>30.8</v>
      </c>
      <c r="AI243" s="206">
        <v>0.32407999999999998</v>
      </c>
      <c r="AJ243" s="206">
        <v>2.0880000000000001</v>
      </c>
      <c r="AK243" s="205"/>
      <c r="AL243" s="205">
        <v>0.8</v>
      </c>
      <c r="AM243" s="190"/>
      <c r="AN243" s="163"/>
      <c r="AO243" s="163"/>
    </row>
    <row r="244" spans="1:41" ht="18" customHeight="1">
      <c r="A244" s="164"/>
      <c r="B244" s="165"/>
      <c r="C244" s="165"/>
      <c r="D244" s="165"/>
      <c r="E244" s="165"/>
      <c r="F244" s="154">
        <v>5</v>
      </c>
      <c r="G244" s="201">
        <v>5.51</v>
      </c>
      <c r="H244" s="201">
        <v>4.16</v>
      </c>
      <c r="I244" s="201">
        <v>32.090000000000003</v>
      </c>
      <c r="J244" s="201">
        <v>32.29</v>
      </c>
      <c r="K244" s="201">
        <v>8.0500000000000007</v>
      </c>
      <c r="L244" s="201">
        <v>8.06</v>
      </c>
      <c r="M244" s="201">
        <v>10.46</v>
      </c>
      <c r="N244" s="201">
        <v>10.49</v>
      </c>
      <c r="O244" s="201">
        <v>6.6599999999999757E-2</v>
      </c>
      <c r="P244" s="201">
        <v>0.99233999999999911</v>
      </c>
      <c r="Q244" s="202">
        <v>8.0000000000000002E-3</v>
      </c>
      <c r="R244" s="202">
        <v>0.02</v>
      </c>
      <c r="S244" s="202">
        <v>3.0000000000000001E-3</v>
      </c>
      <c r="T244" s="202">
        <v>2E-3</v>
      </c>
      <c r="U244" s="202">
        <v>0.12</v>
      </c>
      <c r="V244" s="202">
        <v>0.13300000000000001</v>
      </c>
      <c r="W244" s="203">
        <f t="shared" si="1"/>
        <v>0.13100000000000001</v>
      </c>
      <c r="X244" s="203">
        <f t="shared" si="1"/>
        <v>0.155</v>
      </c>
      <c r="Y244" s="202">
        <v>0.25965087905900014</v>
      </c>
      <c r="Z244" s="202">
        <v>0.30399999999999999</v>
      </c>
      <c r="AA244" s="202">
        <v>1.9E-2</v>
      </c>
      <c r="AB244" s="202">
        <v>1.9E-2</v>
      </c>
      <c r="AC244" s="202">
        <v>3.5999999999999997E-2</v>
      </c>
      <c r="AD244" s="202">
        <v>5.2808988764044947E-2</v>
      </c>
      <c r="AE244" s="202">
        <v>0.45200000000000001</v>
      </c>
      <c r="AF244" s="202">
        <v>0.46900000000000003</v>
      </c>
      <c r="AG244" s="204">
        <v>35.6</v>
      </c>
      <c r="AH244" s="204">
        <v>45.2</v>
      </c>
      <c r="AI244" s="206">
        <v>0.88116000000000017</v>
      </c>
      <c r="AJ244" s="206">
        <v>1.3043199999999999</v>
      </c>
      <c r="AK244" s="205"/>
      <c r="AL244" s="205">
        <v>0.5</v>
      </c>
      <c r="AM244" s="190"/>
      <c r="AN244" s="163"/>
      <c r="AO244" s="163"/>
    </row>
    <row r="245" spans="1:41" ht="18" customHeight="1">
      <c r="A245" s="68">
        <f>A$3</f>
        <v>2010</v>
      </c>
      <c r="B245" s="69">
        <f>B$3</f>
        <v>2</v>
      </c>
      <c r="C245" s="73" t="s">
        <v>88</v>
      </c>
      <c r="D245" s="72" t="s">
        <v>193</v>
      </c>
      <c r="E245" s="73" t="s">
        <v>94</v>
      </c>
      <c r="F245" s="154">
        <v>1</v>
      </c>
      <c r="G245" s="201">
        <v>3.89</v>
      </c>
      <c r="H245" s="201">
        <v>3.87</v>
      </c>
      <c r="I245" s="201">
        <v>32</v>
      </c>
      <c r="J245" s="201">
        <v>32.01</v>
      </c>
      <c r="K245" s="201">
        <v>8.0399999999999991</v>
      </c>
      <c r="L245" s="201">
        <v>8.0399999999999991</v>
      </c>
      <c r="M245" s="201">
        <v>10.8</v>
      </c>
      <c r="N245" s="201">
        <v>10.47</v>
      </c>
      <c r="O245" s="201">
        <v>0.36630000000000051</v>
      </c>
      <c r="P245" s="201">
        <v>2.211120000000002</v>
      </c>
      <c r="Q245" s="202">
        <v>8.0000000000000002E-3</v>
      </c>
      <c r="R245" s="202">
        <v>4.0000000000000001E-3</v>
      </c>
      <c r="S245" s="202">
        <v>2E-3</v>
      </c>
      <c r="T245" s="202">
        <v>1E-3</v>
      </c>
      <c r="U245" s="202">
        <v>0.187</v>
      </c>
      <c r="V245" s="202">
        <v>0.19400000000000001</v>
      </c>
      <c r="W245" s="203">
        <f t="shared" si="1"/>
        <v>0.19700000000000001</v>
      </c>
      <c r="X245" s="203">
        <f t="shared" si="1"/>
        <v>0.19900000000000001</v>
      </c>
      <c r="Y245" s="202">
        <v>0.25902521429018333</v>
      </c>
      <c r="Z245" s="202">
        <v>0.378</v>
      </c>
      <c r="AA245" s="202">
        <v>2.5999999999999999E-2</v>
      </c>
      <c r="AB245" s="202">
        <v>2.7E-2</v>
      </c>
      <c r="AC245" s="202">
        <v>5.5E-2</v>
      </c>
      <c r="AD245" s="202">
        <v>5.5056179775280899E-2</v>
      </c>
      <c r="AE245" s="202">
        <v>0.56600000000000006</v>
      </c>
      <c r="AF245" s="202">
        <v>0.56300000000000006</v>
      </c>
      <c r="AG245" s="204">
        <v>42.6</v>
      </c>
      <c r="AH245" s="204">
        <v>57</v>
      </c>
      <c r="AI245" s="206">
        <v>0.51496000000000008</v>
      </c>
      <c r="AJ245" s="206">
        <v>1.06884</v>
      </c>
      <c r="AK245" s="205">
        <v>6.4350000000000004E-2</v>
      </c>
      <c r="AL245" s="205">
        <v>0.6</v>
      </c>
      <c r="AM245" s="190">
        <v>0</v>
      </c>
      <c r="AN245" s="163"/>
      <c r="AO245" s="163"/>
    </row>
    <row r="246" spans="1:41" ht="18" customHeight="1">
      <c r="A246" s="173"/>
      <c r="B246" s="122"/>
      <c r="C246" s="122"/>
      <c r="D246" s="122"/>
      <c r="E246" s="122"/>
      <c r="F246" s="154">
        <v>2</v>
      </c>
      <c r="G246" s="201">
        <v>4.46</v>
      </c>
      <c r="H246" s="201">
        <v>4.46</v>
      </c>
      <c r="I246" s="201">
        <v>32.11</v>
      </c>
      <c r="J246" s="201">
        <v>32.11</v>
      </c>
      <c r="K246" s="201">
        <v>8.0399999999999991</v>
      </c>
      <c r="L246" s="201">
        <v>8.0399999999999991</v>
      </c>
      <c r="M246" s="201">
        <v>10.66</v>
      </c>
      <c r="N246" s="201">
        <v>10.36</v>
      </c>
      <c r="O246" s="201">
        <v>0.18648000000000076</v>
      </c>
      <c r="P246" s="201">
        <v>0.93240000000000023</v>
      </c>
      <c r="Q246" s="202">
        <v>2.3E-2</v>
      </c>
      <c r="R246" s="202">
        <v>2.5000000000000001E-2</v>
      </c>
      <c r="S246" s="202">
        <v>2E-3</v>
      </c>
      <c r="T246" s="202">
        <v>1E-3</v>
      </c>
      <c r="U246" s="202">
        <v>0.187</v>
      </c>
      <c r="V246" s="202">
        <v>0.182</v>
      </c>
      <c r="W246" s="203">
        <f t="shared" si="1"/>
        <v>0.21199999999999999</v>
      </c>
      <c r="X246" s="203">
        <f t="shared" si="1"/>
        <v>0.20799999999999999</v>
      </c>
      <c r="Y246" s="202">
        <v>0.34200000000000003</v>
      </c>
      <c r="Z246" s="202">
        <v>0.34799999999999998</v>
      </c>
      <c r="AA246" s="202">
        <v>2.5999999999999999E-2</v>
      </c>
      <c r="AB246" s="202">
        <v>2.7E-2</v>
      </c>
      <c r="AC246" s="202">
        <v>4.8000000000000001E-2</v>
      </c>
      <c r="AD246" s="202">
        <v>5.6179775280898882E-2</v>
      </c>
      <c r="AE246" s="202">
        <v>0.54700000000000004</v>
      </c>
      <c r="AF246" s="202">
        <v>0.56100000000000005</v>
      </c>
      <c r="AG246" s="204">
        <v>44.6</v>
      </c>
      <c r="AH246" s="204">
        <v>67.2</v>
      </c>
      <c r="AI246" s="206">
        <v>0.23959999999999998</v>
      </c>
      <c r="AJ246" s="206">
        <v>0.28327999999999998</v>
      </c>
      <c r="AK246" s="205"/>
      <c r="AL246" s="205">
        <v>0.5</v>
      </c>
      <c r="AM246" s="190"/>
      <c r="AN246" s="163"/>
      <c r="AO246" s="163"/>
    </row>
    <row r="247" spans="1:41" ht="18" customHeight="1">
      <c r="A247" s="173"/>
      <c r="B247" s="122"/>
      <c r="C247" s="122"/>
      <c r="D247" s="122"/>
      <c r="E247" s="122"/>
      <c r="F247" s="154">
        <v>3</v>
      </c>
      <c r="G247" s="201">
        <v>4.0599999999999996</v>
      </c>
      <c r="H247" s="201">
        <v>4.05</v>
      </c>
      <c r="I247" s="201">
        <v>32.159999999999997</v>
      </c>
      <c r="J247" s="201">
        <v>32.25</v>
      </c>
      <c r="K247" s="201">
        <v>8.06</v>
      </c>
      <c r="L247" s="201">
        <v>8.06</v>
      </c>
      <c r="M247" s="201">
        <v>10.48</v>
      </c>
      <c r="N247" s="201">
        <v>10.38</v>
      </c>
      <c r="O247" s="201">
        <v>0.18648000000000076</v>
      </c>
      <c r="P247" s="201">
        <v>0.73260000000000103</v>
      </c>
      <c r="Q247" s="202">
        <v>1.9E-2</v>
      </c>
      <c r="R247" s="202">
        <v>1.6E-2</v>
      </c>
      <c r="S247" s="202">
        <v>2E-3</v>
      </c>
      <c r="T247" s="202">
        <v>2E-3</v>
      </c>
      <c r="U247" s="202">
        <v>0.16200000000000001</v>
      </c>
      <c r="V247" s="202">
        <v>0.14099999999999999</v>
      </c>
      <c r="W247" s="203">
        <f t="shared" si="1"/>
        <v>0.183</v>
      </c>
      <c r="X247" s="203">
        <f t="shared" si="1"/>
        <v>0.15899999999999997</v>
      </c>
      <c r="Y247" s="202">
        <v>0.22336232246762183</v>
      </c>
      <c r="Z247" s="202">
        <v>0.33600000000000002</v>
      </c>
      <c r="AA247" s="202">
        <v>2.3E-2</v>
      </c>
      <c r="AB247" s="202">
        <v>2.1999999999999999E-2</v>
      </c>
      <c r="AC247" s="202">
        <v>3.5999999999999997E-2</v>
      </c>
      <c r="AD247" s="202">
        <v>4.3820224719101124E-2</v>
      </c>
      <c r="AE247" s="202">
        <v>0.52500000000000002</v>
      </c>
      <c r="AF247" s="202">
        <v>0.44400000000000001</v>
      </c>
      <c r="AG247" s="204">
        <v>15.8</v>
      </c>
      <c r="AH247" s="204">
        <v>22.4</v>
      </c>
      <c r="AI247" s="206">
        <v>0.11228000000000002</v>
      </c>
      <c r="AJ247" s="206">
        <v>0.92523999999999995</v>
      </c>
      <c r="AK247" s="205">
        <v>8.7070000000000008E-2</v>
      </c>
      <c r="AL247" s="205">
        <v>0.8</v>
      </c>
      <c r="AM247" s="190">
        <v>0</v>
      </c>
      <c r="AN247" s="163"/>
      <c r="AO247" s="163"/>
    </row>
    <row r="248" spans="1:41" ht="18" customHeight="1">
      <c r="A248" s="173"/>
      <c r="B248" s="122"/>
      <c r="C248" s="122"/>
      <c r="D248" s="122"/>
      <c r="E248" s="122"/>
      <c r="F248" s="154">
        <v>4</v>
      </c>
      <c r="G248" s="201">
        <v>3.49</v>
      </c>
      <c r="H248" s="201">
        <v>3.48</v>
      </c>
      <c r="I248" s="201">
        <v>32.130000000000003</v>
      </c>
      <c r="J248" s="201">
        <v>32.22</v>
      </c>
      <c r="K248" s="201">
        <v>8.16</v>
      </c>
      <c r="L248" s="201">
        <v>8.16</v>
      </c>
      <c r="M248" s="201">
        <v>11.15</v>
      </c>
      <c r="N248" s="201">
        <v>11.08</v>
      </c>
      <c r="O248" s="201">
        <v>1.1655000000000013</v>
      </c>
      <c r="P248" s="201">
        <v>1.0323000000000015</v>
      </c>
      <c r="Q248" s="202">
        <v>1.7999999999999999E-2</v>
      </c>
      <c r="R248" s="202">
        <v>1.2999999999999999E-2</v>
      </c>
      <c r="S248" s="202">
        <v>2E-3</v>
      </c>
      <c r="T248" s="202">
        <v>4.0000000000000001E-3</v>
      </c>
      <c r="U248" s="202">
        <v>5.2999999999999999E-2</v>
      </c>
      <c r="V248" s="202">
        <v>5.5999999999999994E-2</v>
      </c>
      <c r="W248" s="203">
        <f t="shared" si="1"/>
        <v>7.2999999999999995E-2</v>
      </c>
      <c r="X248" s="203">
        <f t="shared" si="1"/>
        <v>7.2999999999999995E-2</v>
      </c>
      <c r="Y248" s="202">
        <v>0.21710567477945314</v>
      </c>
      <c r="Z248" s="202">
        <v>0.24099999999999999</v>
      </c>
      <c r="AA248" s="202">
        <v>1.2E-2</v>
      </c>
      <c r="AB248" s="202">
        <v>0.01</v>
      </c>
      <c r="AC248" s="202">
        <v>3.5000000000000003E-2</v>
      </c>
      <c r="AD248" s="202">
        <v>4.2696629213483148E-2</v>
      </c>
      <c r="AE248" s="202">
        <v>0.25900000000000001</v>
      </c>
      <c r="AF248" s="202">
        <v>0.29100000000000004</v>
      </c>
      <c r="AG248" s="204">
        <v>17</v>
      </c>
      <c r="AH248" s="204">
        <v>20.8</v>
      </c>
      <c r="AI248" s="206">
        <v>1.1961599999999999</v>
      </c>
      <c r="AJ248" s="206">
        <v>2.5976800000000004</v>
      </c>
      <c r="AK248" s="205"/>
      <c r="AL248" s="205">
        <v>1.2</v>
      </c>
      <c r="AM248" s="190"/>
      <c r="AN248" s="163"/>
      <c r="AO248" s="163"/>
    </row>
    <row r="249" spans="1:41" ht="18" customHeight="1">
      <c r="A249" s="164"/>
      <c r="B249" s="165"/>
      <c r="C249" s="165"/>
      <c r="D249" s="165"/>
      <c r="E249" s="165"/>
      <c r="F249" s="154">
        <v>5</v>
      </c>
      <c r="G249" s="201">
        <v>4.67</v>
      </c>
      <c r="H249" s="201">
        <v>4.62</v>
      </c>
      <c r="I249" s="201">
        <v>32.729999999999997</v>
      </c>
      <c r="J249" s="201">
        <v>32.72</v>
      </c>
      <c r="K249" s="201">
        <v>8.0500000000000007</v>
      </c>
      <c r="L249" s="201">
        <v>8.0500000000000007</v>
      </c>
      <c r="M249" s="201">
        <v>10.31</v>
      </c>
      <c r="N249" s="201">
        <v>10.23</v>
      </c>
      <c r="O249" s="201">
        <v>0.86580000000000057</v>
      </c>
      <c r="P249" s="201">
        <v>0.5128199999999985</v>
      </c>
      <c r="Q249" s="202">
        <v>4.0000000000000001E-3</v>
      </c>
      <c r="R249" s="202">
        <v>1.7000000000000001E-2</v>
      </c>
      <c r="S249" s="202">
        <v>3.0000000000000001E-3</v>
      </c>
      <c r="T249" s="202">
        <v>1E-3</v>
      </c>
      <c r="U249" s="202">
        <v>0.154</v>
      </c>
      <c r="V249" s="202">
        <v>0.14899999999999999</v>
      </c>
      <c r="W249" s="203">
        <f t="shared" si="1"/>
        <v>0.161</v>
      </c>
      <c r="X249" s="203">
        <f t="shared" si="1"/>
        <v>0.16699999999999998</v>
      </c>
      <c r="Y249" s="202">
        <v>0.23399862353750858</v>
      </c>
      <c r="Z249" s="202">
        <v>0.316</v>
      </c>
      <c r="AA249" s="202">
        <v>2.4E-2</v>
      </c>
      <c r="AB249" s="202">
        <v>2.5000000000000001E-2</v>
      </c>
      <c r="AC249" s="202">
        <v>4.2000000000000003E-2</v>
      </c>
      <c r="AD249" s="202">
        <v>4.7191011235955059E-2</v>
      </c>
      <c r="AE249" s="202">
        <v>0.52500000000000002</v>
      </c>
      <c r="AF249" s="202">
        <v>0.52</v>
      </c>
      <c r="AG249" s="204">
        <v>33</v>
      </c>
      <c r="AH249" s="204">
        <v>44</v>
      </c>
      <c r="AI249" s="206">
        <v>0.23547999999999999</v>
      </c>
      <c r="AJ249" s="206">
        <v>0.75527999999999995</v>
      </c>
      <c r="AK249" s="205"/>
      <c r="AL249" s="205">
        <v>0.6</v>
      </c>
      <c r="AM249" s="190"/>
      <c r="AN249" s="163"/>
      <c r="AO249" s="163"/>
    </row>
    <row r="250" spans="1:41" ht="18" customHeight="1">
      <c r="A250" s="68">
        <f>A$3</f>
        <v>2010</v>
      </c>
      <c r="B250" s="69">
        <f>B$3</f>
        <v>2</v>
      </c>
      <c r="C250" s="73" t="s">
        <v>88</v>
      </c>
      <c r="D250" s="72" t="s">
        <v>194</v>
      </c>
      <c r="E250" s="73" t="s">
        <v>95</v>
      </c>
      <c r="F250" s="154">
        <v>1</v>
      </c>
      <c r="G250" s="201">
        <v>3.92</v>
      </c>
      <c r="H250" s="201">
        <v>3.96</v>
      </c>
      <c r="I250" s="201">
        <v>31.93</v>
      </c>
      <c r="J250" s="201">
        <v>32.020000000000003</v>
      </c>
      <c r="K250" s="201">
        <v>7.94</v>
      </c>
      <c r="L250" s="201">
        <v>8</v>
      </c>
      <c r="M250" s="201">
        <v>11.26</v>
      </c>
      <c r="N250" s="201">
        <v>10.51</v>
      </c>
      <c r="O250" s="201">
        <v>0.47285999999999939</v>
      </c>
      <c r="P250" s="201">
        <v>2.064599999999996</v>
      </c>
      <c r="Q250" s="202">
        <v>4.0000000000000001E-3</v>
      </c>
      <c r="R250" s="202">
        <v>5.0000000000000001E-3</v>
      </c>
      <c r="S250" s="202">
        <v>2E-3</v>
      </c>
      <c r="T250" s="202">
        <v>1E-3</v>
      </c>
      <c r="U250" s="202">
        <v>0.13200000000000001</v>
      </c>
      <c r="V250" s="202">
        <v>0.16400000000000001</v>
      </c>
      <c r="W250" s="203">
        <f t="shared" si="1"/>
        <v>0.13800000000000001</v>
      </c>
      <c r="X250" s="203">
        <f t="shared" si="1"/>
        <v>0.17</v>
      </c>
      <c r="Y250" s="202">
        <v>0.30299999999999999</v>
      </c>
      <c r="Z250" s="202">
        <v>0.252</v>
      </c>
      <c r="AA250" s="202">
        <v>1.9E-2</v>
      </c>
      <c r="AB250" s="202">
        <v>2.1000000000000001E-2</v>
      </c>
      <c r="AC250" s="202">
        <v>4.2999999999999997E-2</v>
      </c>
      <c r="AD250" s="202">
        <v>5.5056179775280899E-2</v>
      </c>
      <c r="AE250" s="202">
        <v>0.47499999999999998</v>
      </c>
      <c r="AF250" s="202">
        <v>0.53300000000000003</v>
      </c>
      <c r="AG250" s="204">
        <v>32.4</v>
      </c>
      <c r="AH250" s="204">
        <v>58</v>
      </c>
      <c r="AI250" s="206">
        <v>0.13436000000000006</v>
      </c>
      <c r="AJ250" s="206">
        <v>1.0078400000000001</v>
      </c>
      <c r="AK250" s="205"/>
      <c r="AL250" s="205">
        <v>0.6</v>
      </c>
      <c r="AM250" s="190"/>
      <c r="AN250" s="163"/>
      <c r="AO250" s="163"/>
    </row>
    <row r="251" spans="1:41" ht="18" customHeight="1">
      <c r="A251" s="173"/>
      <c r="B251" s="122"/>
      <c r="C251" s="122"/>
      <c r="D251" s="122"/>
      <c r="E251" s="122"/>
      <c r="F251" s="154">
        <v>2</v>
      </c>
      <c r="G251" s="201">
        <v>4.09</v>
      </c>
      <c r="H251" s="201">
        <v>4.09</v>
      </c>
      <c r="I251" s="201">
        <v>31.94</v>
      </c>
      <c r="J251" s="201">
        <v>32.03</v>
      </c>
      <c r="K251" s="201">
        <v>7.94</v>
      </c>
      <c r="L251" s="201">
        <v>7.97</v>
      </c>
      <c r="M251" s="201">
        <v>10.56</v>
      </c>
      <c r="N251" s="201">
        <v>10.47</v>
      </c>
      <c r="O251" s="201">
        <v>0.31301999999999924</v>
      </c>
      <c r="P251" s="201">
        <v>1.3253399999999977</v>
      </c>
      <c r="Q251" s="202">
        <v>4.0000000000000001E-3</v>
      </c>
      <c r="R251" s="202">
        <v>4.0000000000000001E-3</v>
      </c>
      <c r="S251" s="202">
        <v>3.0000000000000001E-3</v>
      </c>
      <c r="T251" s="202">
        <v>1E-3</v>
      </c>
      <c r="U251" s="202">
        <v>0.189</v>
      </c>
      <c r="V251" s="202">
        <v>0.182</v>
      </c>
      <c r="W251" s="203">
        <f t="shared" si="1"/>
        <v>0.19600000000000001</v>
      </c>
      <c r="X251" s="203">
        <f t="shared" si="1"/>
        <v>0.187</v>
      </c>
      <c r="Y251" s="202">
        <v>0.223</v>
      </c>
      <c r="Z251" s="202">
        <v>0.32</v>
      </c>
      <c r="AA251" s="202">
        <v>2.3E-2</v>
      </c>
      <c r="AB251" s="202">
        <v>2.7E-2</v>
      </c>
      <c r="AC251" s="202">
        <v>4.4999999999999998E-2</v>
      </c>
      <c r="AD251" s="202">
        <v>6.1797752808988762E-2</v>
      </c>
      <c r="AE251" s="202">
        <v>0.56400000000000006</v>
      </c>
      <c r="AF251" s="202">
        <v>0.56900000000000006</v>
      </c>
      <c r="AG251" s="204">
        <v>35.200000000000003</v>
      </c>
      <c r="AH251" s="204">
        <v>44.4</v>
      </c>
      <c r="AI251" s="206">
        <v>1.05</v>
      </c>
      <c r="AJ251" s="206">
        <v>1.0076399999999999</v>
      </c>
      <c r="AK251" s="205">
        <v>6.3260000000000011E-2</v>
      </c>
      <c r="AL251" s="205">
        <v>0.6</v>
      </c>
      <c r="AM251" s="190">
        <v>0</v>
      </c>
      <c r="AN251" s="163"/>
      <c r="AO251" s="163"/>
    </row>
    <row r="252" spans="1:41" ht="18" customHeight="1">
      <c r="A252" s="164"/>
      <c r="B252" s="165"/>
      <c r="C252" s="165"/>
      <c r="D252" s="165"/>
      <c r="E252" s="165"/>
      <c r="F252" s="154">
        <v>3</v>
      </c>
      <c r="G252" s="201">
        <v>3.9</v>
      </c>
      <c r="H252" s="201">
        <v>3.84</v>
      </c>
      <c r="I252" s="201">
        <v>31.99</v>
      </c>
      <c r="J252" s="201">
        <v>32</v>
      </c>
      <c r="K252" s="201">
        <v>8.0399999999999991</v>
      </c>
      <c r="L252" s="201">
        <v>8.02</v>
      </c>
      <c r="M252" s="201">
        <v>10.86</v>
      </c>
      <c r="N252" s="201">
        <v>10.53</v>
      </c>
      <c r="O252" s="201">
        <v>1.5850799999999996</v>
      </c>
      <c r="P252" s="201">
        <v>1.2853799999999989</v>
      </c>
      <c r="Q252" s="202">
        <v>2E-3</v>
      </c>
      <c r="R252" s="202">
        <v>3.0000000000000001E-3</v>
      </c>
      <c r="S252" s="202">
        <v>2E-3</v>
      </c>
      <c r="T252" s="202">
        <v>1E-3</v>
      </c>
      <c r="U252" s="202">
        <v>0.19800000000000001</v>
      </c>
      <c r="V252" s="202">
        <v>0.17299999999999999</v>
      </c>
      <c r="W252" s="203">
        <f t="shared" si="1"/>
        <v>0.20200000000000001</v>
      </c>
      <c r="X252" s="203">
        <f t="shared" si="1"/>
        <v>0.17699999999999999</v>
      </c>
      <c r="Y252" s="202">
        <v>0.29099999999999998</v>
      </c>
      <c r="Z252" s="202">
        <v>0.25800000000000001</v>
      </c>
      <c r="AA252" s="202">
        <v>2.7E-2</v>
      </c>
      <c r="AB252" s="202">
        <v>2.3E-2</v>
      </c>
      <c r="AC252" s="202">
        <v>4.2999999999999997E-2</v>
      </c>
      <c r="AD252" s="202">
        <v>6.0674157303370786E-2</v>
      </c>
      <c r="AE252" s="202">
        <v>0.56200000000000006</v>
      </c>
      <c r="AF252" s="202">
        <v>0.51800000000000002</v>
      </c>
      <c r="AG252" s="204">
        <v>30.2</v>
      </c>
      <c r="AH252" s="204">
        <v>51.8</v>
      </c>
      <c r="AI252" s="206">
        <v>0.24972</v>
      </c>
      <c r="AJ252" s="206">
        <v>0.21344000000000002</v>
      </c>
      <c r="AK252" s="205"/>
      <c r="AL252" s="205">
        <v>0.5</v>
      </c>
      <c r="AM252" s="190"/>
      <c r="AN252" s="163"/>
      <c r="AO252" s="163"/>
    </row>
    <row r="253" spans="1:41" ht="18" customHeight="1">
      <c r="A253" s="68">
        <f>A$3</f>
        <v>2010</v>
      </c>
      <c r="B253" s="69">
        <f>B$3</f>
        <v>2</v>
      </c>
      <c r="C253" s="73" t="s">
        <v>88</v>
      </c>
      <c r="D253" s="72" t="s">
        <v>195</v>
      </c>
      <c r="E253" s="73" t="s">
        <v>96</v>
      </c>
      <c r="F253" s="154">
        <v>1</v>
      </c>
      <c r="G253" s="201">
        <v>2.79</v>
      </c>
      <c r="H253" s="201">
        <v>2.79</v>
      </c>
      <c r="I253" s="201">
        <v>31.72</v>
      </c>
      <c r="J253" s="201">
        <v>31.7</v>
      </c>
      <c r="K253" s="201">
        <v>8</v>
      </c>
      <c r="L253" s="201">
        <v>8</v>
      </c>
      <c r="M253" s="201">
        <v>11.43</v>
      </c>
      <c r="N253" s="201">
        <v>11.43</v>
      </c>
      <c r="O253" s="201">
        <v>0.37296000000000151</v>
      </c>
      <c r="P253" s="201">
        <v>1.245419999999996</v>
      </c>
      <c r="Q253" s="202">
        <v>5.6000000000000001E-2</v>
      </c>
      <c r="R253" s="202">
        <v>0.01</v>
      </c>
      <c r="S253" s="202">
        <v>3.0000000000000001E-3</v>
      </c>
      <c r="T253" s="202">
        <v>3.0000000000000001E-3</v>
      </c>
      <c r="U253" s="202">
        <v>0.216</v>
      </c>
      <c r="V253" s="202">
        <v>0.22299999999999998</v>
      </c>
      <c r="W253" s="203">
        <f t="shared" si="1"/>
        <v>0.27500000000000002</v>
      </c>
      <c r="X253" s="203">
        <f t="shared" si="1"/>
        <v>0.23599999999999999</v>
      </c>
      <c r="Y253" s="202">
        <v>0.33900000000000002</v>
      </c>
      <c r="Z253" s="202">
        <v>0.29199999999999998</v>
      </c>
      <c r="AA253" s="202">
        <v>2.1999999999999999E-2</v>
      </c>
      <c r="AB253" s="202">
        <v>2.3E-2</v>
      </c>
      <c r="AC253" s="202">
        <v>3.6999999999999998E-2</v>
      </c>
      <c r="AD253" s="202">
        <v>5.7303370786516851E-2</v>
      </c>
      <c r="AE253" s="202">
        <v>0.63300000000000001</v>
      </c>
      <c r="AF253" s="202">
        <v>0.59399999999999997</v>
      </c>
      <c r="AG253" s="204">
        <v>33</v>
      </c>
      <c r="AH253" s="204">
        <v>27.6</v>
      </c>
      <c r="AI253" s="206">
        <v>1.8719200000000003</v>
      </c>
      <c r="AJ253" s="206">
        <v>1.5991199999999997</v>
      </c>
      <c r="AK253" s="205">
        <v>5.0310000000000007E-2</v>
      </c>
      <c r="AL253" s="205">
        <v>0.7</v>
      </c>
      <c r="AM253" s="190">
        <v>0</v>
      </c>
      <c r="AN253" s="163"/>
      <c r="AO253" s="163"/>
    </row>
    <row r="254" spans="1:41" ht="18" customHeight="1">
      <c r="A254" s="173"/>
      <c r="B254" s="122"/>
      <c r="C254" s="122"/>
      <c r="D254" s="122"/>
      <c r="E254" s="122"/>
      <c r="F254" s="154">
        <v>2</v>
      </c>
      <c r="G254" s="201">
        <v>3.27</v>
      </c>
      <c r="H254" s="201">
        <v>3.27</v>
      </c>
      <c r="I254" s="201">
        <v>31.79</v>
      </c>
      <c r="J254" s="201">
        <v>31.83</v>
      </c>
      <c r="K254" s="201">
        <v>7.99</v>
      </c>
      <c r="L254" s="201">
        <v>7.99</v>
      </c>
      <c r="M254" s="201">
        <v>10.98</v>
      </c>
      <c r="N254" s="201">
        <v>10.79</v>
      </c>
      <c r="O254" s="201">
        <v>0.13319999999999951</v>
      </c>
      <c r="P254" s="201">
        <v>1.1854799999999972</v>
      </c>
      <c r="Q254" s="202">
        <v>1E-3</v>
      </c>
      <c r="R254" s="202">
        <v>1.7000000000000001E-2</v>
      </c>
      <c r="S254" s="202">
        <v>2E-3</v>
      </c>
      <c r="T254" s="202">
        <v>3.0000000000000001E-3</v>
      </c>
      <c r="U254" s="202">
        <v>0.19500000000000001</v>
      </c>
      <c r="V254" s="202">
        <v>0.20399999999999999</v>
      </c>
      <c r="W254" s="203">
        <f t="shared" si="1"/>
        <v>0.19800000000000001</v>
      </c>
      <c r="X254" s="203">
        <f t="shared" si="1"/>
        <v>0.22399999999999998</v>
      </c>
      <c r="Y254" s="202">
        <v>0.27200000000000002</v>
      </c>
      <c r="Z254" s="202">
        <v>0.29399999999999998</v>
      </c>
      <c r="AA254" s="202">
        <v>2.1999999999999999E-2</v>
      </c>
      <c r="AB254" s="202">
        <v>2.4E-2</v>
      </c>
      <c r="AC254" s="202">
        <v>5.0999999999999997E-2</v>
      </c>
      <c r="AD254" s="202">
        <v>6.9662921348314602E-2</v>
      </c>
      <c r="AE254" s="202">
        <v>0.54400000000000004</v>
      </c>
      <c r="AF254" s="202">
        <v>0.57400000000000007</v>
      </c>
      <c r="AG254" s="204">
        <v>47.8</v>
      </c>
      <c r="AH254" s="204">
        <v>40.6</v>
      </c>
      <c r="AI254" s="206">
        <v>0.90548000000000017</v>
      </c>
      <c r="AJ254" s="206">
        <v>1.1730799999999999</v>
      </c>
      <c r="AK254" s="205"/>
      <c r="AL254" s="205">
        <v>0.6</v>
      </c>
      <c r="AM254" s="190"/>
      <c r="AN254" s="163"/>
      <c r="AO254" s="163"/>
    </row>
    <row r="255" spans="1:41" ht="18" customHeight="1">
      <c r="A255" s="173"/>
      <c r="B255" s="122"/>
      <c r="C255" s="122"/>
      <c r="D255" s="122"/>
      <c r="E255" s="122"/>
      <c r="F255" s="154">
        <v>3</v>
      </c>
      <c r="G255" s="201">
        <v>3.07</v>
      </c>
      <c r="H255" s="201">
        <v>3.02</v>
      </c>
      <c r="I255" s="201">
        <v>31.77</v>
      </c>
      <c r="J255" s="201">
        <v>31.77</v>
      </c>
      <c r="K255" s="201">
        <v>8</v>
      </c>
      <c r="L255" s="201">
        <v>8</v>
      </c>
      <c r="M255" s="201">
        <v>10.98</v>
      </c>
      <c r="N255" s="201">
        <v>10.83</v>
      </c>
      <c r="O255" s="201">
        <v>0.45287999999999978</v>
      </c>
      <c r="P255" s="201">
        <v>1.2853799999999989</v>
      </c>
      <c r="Q255" s="202">
        <v>1.4E-2</v>
      </c>
      <c r="R255" s="202">
        <v>1.0999999999999999E-2</v>
      </c>
      <c r="S255" s="202">
        <v>3.0000000000000001E-3</v>
      </c>
      <c r="T255" s="202">
        <v>2E-3</v>
      </c>
      <c r="U255" s="202">
        <v>0.184</v>
      </c>
      <c r="V255" s="202">
        <v>0.20599999999999999</v>
      </c>
      <c r="W255" s="203">
        <f t="shared" si="1"/>
        <v>0.20100000000000001</v>
      </c>
      <c r="X255" s="203">
        <f t="shared" si="1"/>
        <v>0.219</v>
      </c>
      <c r="Y255" s="202">
        <v>0.34</v>
      </c>
      <c r="Z255" s="202">
        <v>0.30399999999999999</v>
      </c>
      <c r="AA255" s="202">
        <v>2.3E-2</v>
      </c>
      <c r="AB255" s="202">
        <v>2.1000000000000001E-2</v>
      </c>
      <c r="AC255" s="202">
        <v>4.2999999999999997E-2</v>
      </c>
      <c r="AD255" s="202">
        <v>6.5168539325842698E-2</v>
      </c>
      <c r="AE255" s="202">
        <v>0.52800000000000002</v>
      </c>
      <c r="AF255" s="202">
        <v>0.59799999999999998</v>
      </c>
      <c r="AG255" s="204">
        <v>46</v>
      </c>
      <c r="AH255" s="204">
        <v>35.200000000000003</v>
      </c>
      <c r="AI255" s="206">
        <v>0.32716000000000001</v>
      </c>
      <c r="AJ255" s="206">
        <v>0.90483999999999998</v>
      </c>
      <c r="AK255" s="205"/>
      <c r="AL255" s="205">
        <v>0.6</v>
      </c>
      <c r="AM255" s="190"/>
      <c r="AN255" s="163"/>
      <c r="AO255" s="163"/>
    </row>
    <row r="256" spans="1:41" ht="18" customHeight="1">
      <c r="A256" s="164"/>
      <c r="B256" s="165"/>
      <c r="C256" s="165"/>
      <c r="D256" s="165"/>
      <c r="E256" s="165"/>
      <c r="F256" s="154">
        <v>4</v>
      </c>
      <c r="G256" s="201">
        <v>3.47</v>
      </c>
      <c r="H256" s="201">
        <v>3.45</v>
      </c>
      <c r="I256" s="201">
        <v>31.91</v>
      </c>
      <c r="J256" s="201">
        <v>31.91</v>
      </c>
      <c r="K256" s="201">
        <v>8.0399999999999991</v>
      </c>
      <c r="L256" s="201">
        <v>8.0299999999999994</v>
      </c>
      <c r="M256" s="201">
        <v>10.76</v>
      </c>
      <c r="N256" s="201">
        <v>10.6</v>
      </c>
      <c r="O256" s="201">
        <v>0.27306000000000008</v>
      </c>
      <c r="P256" s="201">
        <v>1.2054599999999969</v>
      </c>
      <c r="Q256" s="202">
        <v>5.0000000000000001E-3</v>
      </c>
      <c r="R256" s="202">
        <v>4.0000000000000001E-3</v>
      </c>
      <c r="S256" s="202">
        <v>2E-3</v>
      </c>
      <c r="T256" s="202">
        <v>1E-3</v>
      </c>
      <c r="U256" s="202">
        <v>0.20100000000000001</v>
      </c>
      <c r="V256" s="202">
        <v>0.19900000000000001</v>
      </c>
      <c r="W256" s="203">
        <f t="shared" si="1"/>
        <v>0.20800000000000002</v>
      </c>
      <c r="X256" s="203">
        <f t="shared" si="1"/>
        <v>0.20400000000000001</v>
      </c>
      <c r="Y256" s="202">
        <v>0.28699999999999998</v>
      </c>
      <c r="Z256" s="202">
        <v>0.23799999999999999</v>
      </c>
      <c r="AA256" s="202">
        <v>2.5999999999999999E-2</v>
      </c>
      <c r="AB256" s="202">
        <v>2.4E-2</v>
      </c>
      <c r="AC256" s="202">
        <v>0.05</v>
      </c>
      <c r="AD256" s="202">
        <v>6.0674157303370786E-2</v>
      </c>
      <c r="AE256" s="202">
        <v>0.59499999999999997</v>
      </c>
      <c r="AF256" s="202">
        <v>0.59199999999999997</v>
      </c>
      <c r="AG256" s="204">
        <v>39.4</v>
      </c>
      <c r="AH256" s="204">
        <v>47</v>
      </c>
      <c r="AI256" s="206">
        <v>0.10527999999999998</v>
      </c>
      <c r="AJ256" s="206">
        <v>0.8136000000000001</v>
      </c>
      <c r="AK256" s="205"/>
      <c r="AL256" s="205">
        <v>0.5</v>
      </c>
      <c r="AM256" s="190"/>
      <c r="AN256" s="163"/>
      <c r="AO256" s="163"/>
    </row>
    <row r="257" spans="1:41" ht="18" customHeight="1">
      <c r="A257" s="68">
        <f>A$3</f>
        <v>2010</v>
      </c>
      <c r="B257" s="69">
        <f>B$3</f>
        <v>2</v>
      </c>
      <c r="C257" s="73" t="s">
        <v>88</v>
      </c>
      <c r="D257" s="72" t="s">
        <v>196</v>
      </c>
      <c r="E257" s="73" t="s">
        <v>97</v>
      </c>
      <c r="F257" s="154">
        <v>1</v>
      </c>
      <c r="G257" s="166">
        <v>2.5499999999999998</v>
      </c>
      <c r="H257" s="166">
        <v>2.52</v>
      </c>
      <c r="I257" s="166">
        <v>31.66</v>
      </c>
      <c r="J257" s="166">
        <v>31.73</v>
      </c>
      <c r="K257" s="166">
        <v>7.96</v>
      </c>
      <c r="L257" s="166">
        <v>7.96</v>
      </c>
      <c r="M257" s="166">
        <v>11.22</v>
      </c>
      <c r="N257" s="166">
        <v>11.18</v>
      </c>
      <c r="O257" s="201">
        <v>1.5717600000000007</v>
      </c>
      <c r="P257" s="166">
        <v>1.3852799999999967</v>
      </c>
      <c r="Q257" s="121">
        <v>1.7999999999999999E-2</v>
      </c>
      <c r="R257" s="203">
        <v>7.0000000000000001E-3</v>
      </c>
      <c r="S257" s="121">
        <v>3.0000000000000001E-3</v>
      </c>
      <c r="T257" s="121">
        <v>3.0000000000000001E-3</v>
      </c>
      <c r="U257" s="203">
        <v>0.184</v>
      </c>
      <c r="V257" s="203">
        <v>0.218</v>
      </c>
      <c r="W257" s="203">
        <f t="shared" si="1"/>
        <v>0.20499999999999999</v>
      </c>
      <c r="X257" s="203">
        <f t="shared" si="1"/>
        <v>0.22800000000000001</v>
      </c>
      <c r="Y257" s="203">
        <v>0.34200000000000003</v>
      </c>
      <c r="Z257" s="203">
        <v>0.30099999999999999</v>
      </c>
      <c r="AA257" s="121">
        <v>2.4E-2</v>
      </c>
      <c r="AB257" s="121">
        <v>2.1999999999999999E-2</v>
      </c>
      <c r="AC257" s="203">
        <v>4.5999999999999999E-2</v>
      </c>
      <c r="AD257" s="203">
        <v>6.9662921348314602E-2</v>
      </c>
      <c r="AE257" s="203">
        <v>0.497</v>
      </c>
      <c r="AF257" s="203">
        <v>0.55500000000000005</v>
      </c>
      <c r="AG257" s="205">
        <v>49</v>
      </c>
      <c r="AH257" s="205">
        <v>52.2</v>
      </c>
      <c r="AI257" s="207">
        <v>0.47759999999999997</v>
      </c>
      <c r="AJ257" s="207">
        <v>1.10304</v>
      </c>
      <c r="AK257" s="205"/>
      <c r="AL257" s="171">
        <v>0.5</v>
      </c>
      <c r="AM257" s="190"/>
      <c r="AN257" s="163"/>
      <c r="AO257" s="163"/>
    </row>
    <row r="258" spans="1:41" ht="18" customHeight="1">
      <c r="A258" s="70"/>
      <c r="B258" s="71"/>
      <c r="C258" s="78"/>
      <c r="D258" s="185"/>
      <c r="E258" s="78"/>
      <c r="F258" s="154">
        <v>2</v>
      </c>
      <c r="G258" s="166">
        <v>2.13</v>
      </c>
      <c r="H258" s="166">
        <v>2.13</v>
      </c>
      <c r="I258" s="166">
        <v>31.54</v>
      </c>
      <c r="J258" s="166">
        <v>31.69</v>
      </c>
      <c r="K258" s="166">
        <v>7.98</v>
      </c>
      <c r="L258" s="166">
        <v>8</v>
      </c>
      <c r="M258" s="166">
        <v>11.66</v>
      </c>
      <c r="N258" s="166">
        <v>11.24</v>
      </c>
      <c r="O258" s="201">
        <v>1.4918399999999989</v>
      </c>
      <c r="P258" s="166">
        <v>1.2054599999999969</v>
      </c>
      <c r="Q258" s="121">
        <v>8.0000000000000002E-3</v>
      </c>
      <c r="R258" s="203">
        <v>1.2999999999999999E-2</v>
      </c>
      <c r="S258" s="121">
        <v>6.0000000000000001E-3</v>
      </c>
      <c r="T258" s="121">
        <v>4.0000000000000001E-3</v>
      </c>
      <c r="U258" s="203">
        <v>0.214</v>
      </c>
      <c r="V258" s="203">
        <v>0.20899999999999999</v>
      </c>
      <c r="W258" s="203">
        <f t="shared" si="1"/>
        <v>0.22800000000000001</v>
      </c>
      <c r="X258" s="203">
        <f t="shared" si="1"/>
        <v>0.22599999999999998</v>
      </c>
      <c r="Y258" s="203">
        <v>0.35799999999999998</v>
      </c>
      <c r="Z258" s="203">
        <v>0.30199999999999999</v>
      </c>
      <c r="AA258" s="121">
        <v>2.1000000000000001E-2</v>
      </c>
      <c r="AB258" s="121">
        <v>2.1999999999999999E-2</v>
      </c>
      <c r="AC258" s="203">
        <v>3.9E-2</v>
      </c>
      <c r="AD258" s="203">
        <v>5.5056179775280899E-2</v>
      </c>
      <c r="AE258" s="203">
        <v>0.54900000000000004</v>
      </c>
      <c r="AF258" s="203">
        <v>0.53700000000000003</v>
      </c>
      <c r="AG258" s="205">
        <v>30</v>
      </c>
      <c r="AH258" s="205">
        <v>80.8</v>
      </c>
      <c r="AI258" s="207">
        <v>1.1252800000000001</v>
      </c>
      <c r="AJ258" s="207">
        <v>2.4823200000000001</v>
      </c>
      <c r="AK258" s="205"/>
      <c r="AL258" s="171">
        <v>0.7</v>
      </c>
      <c r="AM258" s="190"/>
      <c r="AN258" s="163"/>
      <c r="AO258" s="163"/>
    </row>
    <row r="259" spans="1:41" ht="18" customHeight="1">
      <c r="A259" s="70"/>
      <c r="B259" s="71"/>
      <c r="C259" s="78"/>
      <c r="D259" s="185"/>
      <c r="E259" s="78"/>
      <c r="F259" s="154">
        <v>3</v>
      </c>
      <c r="G259" s="166">
        <v>2.58</v>
      </c>
      <c r="H259" s="166">
        <v>2.6</v>
      </c>
      <c r="I259" s="166">
        <v>31.66</v>
      </c>
      <c r="J259" s="166">
        <v>31.66</v>
      </c>
      <c r="K259" s="166">
        <v>7.98</v>
      </c>
      <c r="L259" s="166">
        <v>8</v>
      </c>
      <c r="M259" s="166">
        <v>10.66</v>
      </c>
      <c r="N259" s="166">
        <v>11.06</v>
      </c>
      <c r="O259" s="201">
        <v>1.2920399999999999</v>
      </c>
      <c r="P259" s="166">
        <v>1.2054599999999969</v>
      </c>
      <c r="Q259" s="121">
        <v>6.0000000000000001E-3</v>
      </c>
      <c r="R259" s="203">
        <v>5.0000000000000001E-3</v>
      </c>
      <c r="S259" s="121">
        <v>4.0000000000000001E-3</v>
      </c>
      <c r="T259" s="121">
        <v>3.0000000000000001E-3</v>
      </c>
      <c r="U259" s="203">
        <v>0.19900000000000001</v>
      </c>
      <c r="V259" s="203">
        <v>0.22</v>
      </c>
      <c r="W259" s="203">
        <f t="shared" si="1"/>
        <v>0.20900000000000002</v>
      </c>
      <c r="X259" s="203">
        <f t="shared" si="1"/>
        <v>0.22800000000000001</v>
      </c>
      <c r="Y259" s="203">
        <v>0.36399999999999999</v>
      </c>
      <c r="Z259" s="203">
        <v>0.28199999999999997</v>
      </c>
      <c r="AA259" s="121">
        <v>2.3E-2</v>
      </c>
      <c r="AB259" s="121">
        <v>2.4E-2</v>
      </c>
      <c r="AC259" s="203">
        <v>5.0999999999999997E-2</v>
      </c>
      <c r="AD259" s="203">
        <v>5.2808988764044947E-2</v>
      </c>
      <c r="AE259" s="203">
        <v>0.54100000000000004</v>
      </c>
      <c r="AF259" s="203">
        <v>0.59099999999999997</v>
      </c>
      <c r="AG259" s="205">
        <v>36.6</v>
      </c>
      <c r="AH259" s="205">
        <v>43.4</v>
      </c>
      <c r="AI259" s="207">
        <v>0.16752</v>
      </c>
      <c r="AJ259" s="207">
        <v>3.5794000000000006</v>
      </c>
      <c r="AK259" s="205"/>
      <c r="AL259" s="171">
        <v>0.6</v>
      </c>
      <c r="AM259" s="190"/>
      <c r="AN259" s="163"/>
      <c r="AO259" s="163"/>
    </row>
    <row r="260" spans="1:41" ht="18" customHeight="1">
      <c r="A260" s="70"/>
      <c r="B260" s="71"/>
      <c r="C260" s="78"/>
      <c r="D260" s="185"/>
      <c r="E260" s="78"/>
      <c r="F260" s="154">
        <v>4</v>
      </c>
      <c r="G260" s="166">
        <v>1.48</v>
      </c>
      <c r="H260" s="166">
        <v>1.46</v>
      </c>
      <c r="I260" s="166">
        <v>29.51</v>
      </c>
      <c r="J260" s="166">
        <v>29.72</v>
      </c>
      <c r="K260" s="166">
        <v>8.01</v>
      </c>
      <c r="L260" s="166">
        <v>7.99</v>
      </c>
      <c r="M260" s="166">
        <v>11.59</v>
      </c>
      <c r="N260" s="166">
        <v>11.53</v>
      </c>
      <c r="O260" s="201">
        <v>0.51282000000000216</v>
      </c>
      <c r="P260" s="166">
        <v>1.4452199999999991</v>
      </c>
      <c r="Q260" s="121">
        <v>8.4000000000000005E-2</v>
      </c>
      <c r="R260" s="203">
        <v>7.2999999999999995E-2</v>
      </c>
      <c r="S260" s="121">
        <v>1.0999999999999999E-2</v>
      </c>
      <c r="T260" s="121">
        <v>0.01</v>
      </c>
      <c r="U260" s="203">
        <v>0.46800000000000003</v>
      </c>
      <c r="V260" s="203">
        <v>0.42</v>
      </c>
      <c r="W260" s="203">
        <f t="shared" si="1"/>
        <v>0.56300000000000006</v>
      </c>
      <c r="X260" s="203">
        <f t="shared" si="1"/>
        <v>0.503</v>
      </c>
      <c r="Y260" s="203">
        <v>0.57599999999999996</v>
      </c>
      <c r="Z260" s="203">
        <v>0.53300000000000003</v>
      </c>
      <c r="AA260" s="121">
        <v>2.4E-2</v>
      </c>
      <c r="AB260" s="121">
        <v>2.1000000000000001E-2</v>
      </c>
      <c r="AC260" s="203">
        <v>5.8999999999999997E-2</v>
      </c>
      <c r="AD260" s="203">
        <v>7.415730337078652E-2</v>
      </c>
      <c r="AE260" s="203">
        <v>0.73299999999999998</v>
      </c>
      <c r="AF260" s="203">
        <v>0.73699999999999999</v>
      </c>
      <c r="AG260" s="205">
        <v>54.4</v>
      </c>
      <c r="AH260" s="205">
        <v>57.8</v>
      </c>
      <c r="AI260" s="207">
        <v>1.3587199999999999</v>
      </c>
      <c r="AJ260" s="207">
        <v>4.8653600000000008</v>
      </c>
      <c r="AK260" s="205">
        <v>3.5819999999999998E-2</v>
      </c>
      <c r="AL260" s="171">
        <v>0.5</v>
      </c>
      <c r="AM260" s="190">
        <v>0</v>
      </c>
      <c r="AN260" s="163"/>
      <c r="AO260" s="163"/>
    </row>
    <row r="261" spans="1:41" ht="18" customHeight="1">
      <c r="A261" s="76"/>
      <c r="B261" s="77"/>
      <c r="C261" s="79"/>
      <c r="D261" s="187"/>
      <c r="E261" s="79"/>
      <c r="F261" s="154">
        <v>5</v>
      </c>
      <c r="G261" s="166">
        <v>1.39</v>
      </c>
      <c r="H261" s="166">
        <v>1.77</v>
      </c>
      <c r="I261" s="166">
        <v>30.78</v>
      </c>
      <c r="J261" s="166">
        <v>31.01</v>
      </c>
      <c r="K261" s="166">
        <v>8.15</v>
      </c>
      <c r="L261" s="166">
        <v>8.06</v>
      </c>
      <c r="M261" s="166">
        <v>11.52</v>
      </c>
      <c r="N261" s="166">
        <v>11.51</v>
      </c>
      <c r="O261" s="201">
        <v>0.29303999999999969</v>
      </c>
      <c r="P261" s="166">
        <v>1.824839999999998</v>
      </c>
      <c r="Q261" s="121">
        <v>2.9000000000000001E-2</v>
      </c>
      <c r="R261" s="203">
        <v>1.6E-2</v>
      </c>
      <c r="S261" s="121">
        <v>7.0000000000000001E-3</v>
      </c>
      <c r="T261" s="121">
        <v>5.0000000000000001E-3</v>
      </c>
      <c r="U261" s="203">
        <v>0.29499999999999998</v>
      </c>
      <c r="V261" s="203">
        <v>0.254</v>
      </c>
      <c r="W261" s="203">
        <f t="shared" si="1"/>
        <v>0.33099999999999996</v>
      </c>
      <c r="X261" s="203">
        <f t="shared" si="1"/>
        <v>0.27500000000000002</v>
      </c>
      <c r="Y261" s="203">
        <v>0.48299999999999998</v>
      </c>
      <c r="Z261" s="203">
        <v>0.40500000000000003</v>
      </c>
      <c r="AA261" s="121">
        <v>1.9E-2</v>
      </c>
      <c r="AB261" s="121">
        <v>1.6E-2</v>
      </c>
      <c r="AC261" s="203">
        <v>5.2999999999999999E-2</v>
      </c>
      <c r="AD261" s="203">
        <v>7.6404494382022473E-2</v>
      </c>
      <c r="AE261" s="203">
        <v>0.60199999999999998</v>
      </c>
      <c r="AF261" s="203">
        <v>0.56800000000000006</v>
      </c>
      <c r="AG261" s="205">
        <v>37.6</v>
      </c>
      <c r="AH261" s="205">
        <v>100.8</v>
      </c>
      <c r="AI261" s="207">
        <v>4.0437999999999992</v>
      </c>
      <c r="AJ261" s="207">
        <v>1.8266000000000004</v>
      </c>
      <c r="AK261" s="205"/>
      <c r="AL261" s="171">
        <v>0.6</v>
      </c>
      <c r="AM261" s="190"/>
      <c r="AN261" s="163"/>
      <c r="AO261" s="163"/>
    </row>
    <row r="262" spans="1:41" ht="18" customHeight="1">
      <c r="A262" s="68">
        <f>A$3</f>
        <v>2010</v>
      </c>
      <c r="B262" s="69">
        <f>B$3</f>
        <v>2</v>
      </c>
      <c r="C262" s="73" t="s">
        <v>88</v>
      </c>
      <c r="D262" s="72" t="s">
        <v>197</v>
      </c>
      <c r="E262" s="73" t="s">
        <v>98</v>
      </c>
      <c r="F262" s="154">
        <v>1</v>
      </c>
      <c r="G262" s="166">
        <v>0.77</v>
      </c>
      <c r="H262" s="166">
        <v>0.77</v>
      </c>
      <c r="I262" s="166">
        <v>25.03</v>
      </c>
      <c r="J262" s="166">
        <v>24.95</v>
      </c>
      <c r="K262" s="166">
        <v>7.81</v>
      </c>
      <c r="L262" s="166">
        <v>7.81</v>
      </c>
      <c r="M262" s="166">
        <v>11.4</v>
      </c>
      <c r="N262" s="166">
        <v>11.4</v>
      </c>
      <c r="O262" s="201">
        <v>3.03</v>
      </c>
      <c r="P262" s="166">
        <v>2.44</v>
      </c>
      <c r="Q262" s="121">
        <v>0.16500000000000001</v>
      </c>
      <c r="R262" s="203">
        <v>0.14199999999999999</v>
      </c>
      <c r="S262" s="121">
        <v>5.1999999999999998E-2</v>
      </c>
      <c r="T262" s="121">
        <v>5.0999999999999997E-2</v>
      </c>
      <c r="U262" s="203">
        <v>0.57999999999999996</v>
      </c>
      <c r="V262" s="203">
        <v>0.46400000000000002</v>
      </c>
      <c r="W262" s="203">
        <f t="shared" si="1"/>
        <v>0.79699999999999993</v>
      </c>
      <c r="X262" s="203">
        <f t="shared" si="1"/>
        <v>0.65700000000000003</v>
      </c>
      <c r="Y262" s="203">
        <v>1.1619999999999999</v>
      </c>
      <c r="Z262" s="203">
        <v>1.153</v>
      </c>
      <c r="AA262" s="121">
        <v>4.9000000000000002E-2</v>
      </c>
      <c r="AB262" s="121">
        <v>0.03</v>
      </c>
      <c r="AC262" s="203">
        <v>8.6999999999999994E-2</v>
      </c>
      <c r="AD262" s="203">
        <v>9.6000000000000002E-2</v>
      </c>
      <c r="AE262" s="203">
        <v>0.99099999999999999</v>
      </c>
      <c r="AF262" s="203">
        <v>1.0029999999999999</v>
      </c>
      <c r="AG262" s="205">
        <v>182.4</v>
      </c>
      <c r="AH262" s="205">
        <v>198.6</v>
      </c>
      <c r="AI262" s="207">
        <v>0.31264000000000003</v>
      </c>
      <c r="AJ262" s="207">
        <v>1.8910800000000003</v>
      </c>
      <c r="AK262" s="205"/>
      <c r="AL262" s="171">
        <v>0.2</v>
      </c>
      <c r="AM262" s="190"/>
      <c r="AN262" s="163"/>
      <c r="AO262" s="163"/>
    </row>
    <row r="263" spans="1:41" ht="18" customHeight="1">
      <c r="A263" s="173"/>
      <c r="B263" s="122"/>
      <c r="C263" s="122"/>
      <c r="D263" s="122"/>
      <c r="E263" s="122"/>
      <c r="F263" s="154">
        <v>2</v>
      </c>
      <c r="G263" s="166">
        <v>1.52</v>
      </c>
      <c r="H263" s="166">
        <v>1.63</v>
      </c>
      <c r="I263" s="166">
        <v>28.88</v>
      </c>
      <c r="J263" s="166">
        <v>29.62</v>
      </c>
      <c r="K263" s="166">
        <v>7.89</v>
      </c>
      <c r="L263" s="166">
        <v>7.92</v>
      </c>
      <c r="M263" s="201">
        <v>12.275219149703688</v>
      </c>
      <c r="N263" s="201">
        <v>13.006440462923278</v>
      </c>
      <c r="O263" s="201">
        <v>1.9114200000000006</v>
      </c>
      <c r="P263" s="166">
        <v>2.0446199999999966</v>
      </c>
      <c r="Q263" s="121">
        <v>0.13800000000000001</v>
      </c>
      <c r="R263" s="203">
        <v>0.125</v>
      </c>
      <c r="S263" s="121">
        <v>2.7E-2</v>
      </c>
      <c r="T263" s="121">
        <v>2.3E-2</v>
      </c>
      <c r="U263" s="203">
        <v>0.53500000000000003</v>
      </c>
      <c r="V263" s="203">
        <v>0.46799999999999997</v>
      </c>
      <c r="W263" s="203">
        <f t="shared" si="1"/>
        <v>0.70000000000000007</v>
      </c>
      <c r="X263" s="203">
        <f t="shared" si="1"/>
        <v>0.61599999999999999</v>
      </c>
      <c r="Y263" s="203">
        <v>0.95299999999999996</v>
      </c>
      <c r="Z263" s="203">
        <v>0.875</v>
      </c>
      <c r="AA263" s="121">
        <v>5.2999999999999999E-2</v>
      </c>
      <c r="AB263" s="121">
        <v>2.3E-2</v>
      </c>
      <c r="AC263" s="203">
        <v>8.4000000000000005E-2</v>
      </c>
      <c r="AD263" s="203">
        <v>9.7674418604651175E-2</v>
      </c>
      <c r="AE263" s="203">
        <v>0.76400000000000001</v>
      </c>
      <c r="AF263" s="203">
        <v>0.69100000000000006</v>
      </c>
      <c r="AG263" s="205">
        <v>101.2</v>
      </c>
      <c r="AH263" s="205">
        <v>91.2</v>
      </c>
      <c r="AI263" s="207">
        <v>3.2228400000000006</v>
      </c>
      <c r="AJ263" s="207">
        <v>3.6820000000000008</v>
      </c>
      <c r="AK263" s="205">
        <v>0.10001000000000002</v>
      </c>
      <c r="AL263" s="171">
        <v>0.3</v>
      </c>
      <c r="AM263" s="190">
        <v>0</v>
      </c>
      <c r="AN263" s="163"/>
      <c r="AO263" s="163"/>
    </row>
    <row r="264" spans="1:41" ht="18" customHeight="1">
      <c r="A264" s="173"/>
      <c r="B264" s="122"/>
      <c r="C264" s="122"/>
      <c r="D264" s="122"/>
      <c r="E264" s="122"/>
      <c r="F264" s="154">
        <v>3</v>
      </c>
      <c r="G264" s="166">
        <v>1.56</v>
      </c>
      <c r="H264" s="166">
        <v>1.56</v>
      </c>
      <c r="I264" s="166">
        <v>28.47</v>
      </c>
      <c r="J264" s="166">
        <v>29.41</v>
      </c>
      <c r="K264" s="166">
        <v>7.91</v>
      </c>
      <c r="L264" s="166">
        <v>7.92</v>
      </c>
      <c r="M264" s="201">
        <v>13.453984875450955</v>
      </c>
      <c r="N264" s="201">
        <v>12.98</v>
      </c>
      <c r="O264" s="201">
        <v>1.4319000000000002</v>
      </c>
      <c r="P264" s="166">
        <v>1.8048599999999979</v>
      </c>
      <c r="Q264" s="121">
        <v>0.126</v>
      </c>
      <c r="R264" s="203">
        <v>0.115</v>
      </c>
      <c r="S264" s="121">
        <v>3.1E-2</v>
      </c>
      <c r="T264" s="121">
        <v>2.1999999999999999E-2</v>
      </c>
      <c r="U264" s="203">
        <v>0.58699999999999997</v>
      </c>
      <c r="V264" s="203">
        <v>0.42799999999999999</v>
      </c>
      <c r="W264" s="203">
        <f t="shared" si="1"/>
        <v>0.74399999999999999</v>
      </c>
      <c r="X264" s="203">
        <f t="shared" si="1"/>
        <v>0.56499999999999995</v>
      </c>
      <c r="Y264" s="203">
        <v>0.98099999999999998</v>
      </c>
      <c r="Z264" s="203">
        <v>0.91800000000000004</v>
      </c>
      <c r="AA264" s="121">
        <v>0.03</v>
      </c>
      <c r="AB264" s="121">
        <v>2.1999999999999999E-2</v>
      </c>
      <c r="AC264" s="203">
        <v>8.2000000000000003E-2</v>
      </c>
      <c r="AD264" s="203">
        <v>8.2558139534883709E-2</v>
      </c>
      <c r="AE264" s="203">
        <v>0.79200000000000004</v>
      </c>
      <c r="AF264" s="203">
        <v>0.66100000000000003</v>
      </c>
      <c r="AG264" s="205">
        <v>70.8</v>
      </c>
      <c r="AH264" s="205">
        <v>94</v>
      </c>
      <c r="AI264" s="207">
        <v>1.1430400000000001</v>
      </c>
      <c r="AJ264" s="207">
        <v>1.50292</v>
      </c>
      <c r="AK264" s="205"/>
      <c r="AL264" s="171">
        <v>0.3</v>
      </c>
      <c r="AM264" s="190"/>
      <c r="AN264" s="163"/>
      <c r="AO264" s="163"/>
    </row>
    <row r="265" spans="1:41" ht="18" customHeight="1">
      <c r="A265" s="173"/>
      <c r="B265" s="122"/>
      <c r="C265" s="122"/>
      <c r="D265" s="122"/>
      <c r="E265" s="122"/>
      <c r="F265" s="154">
        <v>4</v>
      </c>
      <c r="G265" s="166">
        <v>1.73</v>
      </c>
      <c r="H265" s="166">
        <v>1.67</v>
      </c>
      <c r="I265" s="166">
        <v>30.56</v>
      </c>
      <c r="J265" s="166">
        <v>30.51</v>
      </c>
      <c r="K265" s="166">
        <v>7.95</v>
      </c>
      <c r="L265" s="166">
        <v>7.96</v>
      </c>
      <c r="M265" s="201">
        <v>13.412814225726283</v>
      </c>
      <c r="N265" s="201">
        <v>12.22</v>
      </c>
      <c r="O265" s="201">
        <v>0.89244000000000112</v>
      </c>
      <c r="P265" s="166">
        <v>1.6250399999999985</v>
      </c>
      <c r="Q265" s="121">
        <v>0.19</v>
      </c>
      <c r="R265" s="203">
        <v>0.16400000000000001</v>
      </c>
      <c r="S265" s="121">
        <v>1.4999999999999999E-2</v>
      </c>
      <c r="T265" s="121">
        <v>1.4E-2</v>
      </c>
      <c r="U265" s="203">
        <v>0.35099999999999998</v>
      </c>
      <c r="V265" s="203">
        <v>0.31900000000000001</v>
      </c>
      <c r="W265" s="203">
        <f t="shared" si="1"/>
        <v>0.55600000000000005</v>
      </c>
      <c r="X265" s="203">
        <f t="shared" si="1"/>
        <v>0.497</v>
      </c>
      <c r="Y265" s="203">
        <v>0.64300000000000002</v>
      </c>
      <c r="Z265" s="203">
        <v>0.50800000000000001</v>
      </c>
      <c r="AA265" s="121">
        <v>2.1999999999999999E-2</v>
      </c>
      <c r="AB265" s="121">
        <v>1.9E-2</v>
      </c>
      <c r="AC265" s="203">
        <v>5.7000000000000002E-2</v>
      </c>
      <c r="AD265" s="203">
        <v>7.9069767441860478E-2</v>
      </c>
      <c r="AE265" s="203">
        <v>0.60299999999999998</v>
      </c>
      <c r="AF265" s="203">
        <v>0.55900000000000005</v>
      </c>
      <c r="AG265" s="205">
        <v>93</v>
      </c>
      <c r="AH265" s="205">
        <v>96</v>
      </c>
      <c r="AI265" s="207">
        <v>2.2757199999999997</v>
      </c>
      <c r="AJ265" s="207">
        <v>2.8158799999999999</v>
      </c>
      <c r="AK265" s="171">
        <v>3.2320000000000002E-2</v>
      </c>
      <c r="AL265" s="171">
        <v>0.4</v>
      </c>
      <c r="AM265" s="190">
        <v>0</v>
      </c>
      <c r="AN265" s="163"/>
      <c r="AO265" s="163"/>
    </row>
    <row r="266" spans="1:41" ht="18" customHeight="1">
      <c r="A266" s="173"/>
      <c r="B266" s="122"/>
      <c r="C266" s="122"/>
      <c r="D266" s="122"/>
      <c r="E266" s="122"/>
      <c r="F266" s="154">
        <v>5</v>
      </c>
      <c r="G266" s="166">
        <v>1.88</v>
      </c>
      <c r="H266" s="166">
        <v>1.92</v>
      </c>
      <c r="I266" s="166">
        <v>31.04</v>
      </c>
      <c r="J266" s="166">
        <v>31.1</v>
      </c>
      <c r="K266" s="166">
        <v>7.93</v>
      </c>
      <c r="L266" s="166">
        <v>7.9</v>
      </c>
      <c r="M266" s="201">
        <v>12.78</v>
      </c>
      <c r="N266" s="201">
        <v>11.09</v>
      </c>
      <c r="O266" s="201">
        <v>0.91242000000000079</v>
      </c>
      <c r="P266" s="166">
        <v>1.2054599999999969</v>
      </c>
      <c r="Q266" s="121">
        <v>8.7999999999999995E-2</v>
      </c>
      <c r="R266" s="203">
        <v>4.2000000000000003E-2</v>
      </c>
      <c r="S266" s="121">
        <v>8.9999999999999993E-3</v>
      </c>
      <c r="T266" s="121">
        <v>8.0000000000000002E-3</v>
      </c>
      <c r="U266" s="203">
        <v>0.30299999999999999</v>
      </c>
      <c r="V266" s="203">
        <v>0.27</v>
      </c>
      <c r="W266" s="203">
        <f t="shared" si="1"/>
        <v>0.39999999999999997</v>
      </c>
      <c r="X266" s="203">
        <f t="shared" si="1"/>
        <v>0.32</v>
      </c>
      <c r="Y266" s="203">
        <v>0.54500000000000004</v>
      </c>
      <c r="Z266" s="203">
        <v>0.39100000000000001</v>
      </c>
      <c r="AA266" s="121">
        <v>2.3E-2</v>
      </c>
      <c r="AB266" s="121">
        <v>2.1000000000000001E-2</v>
      </c>
      <c r="AC266" s="203">
        <v>0.06</v>
      </c>
      <c r="AD266" s="203">
        <v>6.9767441860465115E-2</v>
      </c>
      <c r="AE266" s="203">
        <v>0.58099999999999996</v>
      </c>
      <c r="AF266" s="203">
        <v>0.58899999999999997</v>
      </c>
      <c r="AG266" s="205">
        <v>83</v>
      </c>
      <c r="AH266" s="205">
        <v>122.6</v>
      </c>
      <c r="AI266" s="207">
        <v>0.91868000000000005</v>
      </c>
      <c r="AJ266" s="207">
        <v>2.0871999999999997</v>
      </c>
      <c r="AK266" s="205"/>
      <c r="AL266" s="171">
        <v>0.4</v>
      </c>
      <c r="AM266" s="190"/>
      <c r="AN266" s="163"/>
      <c r="AO266" s="163"/>
    </row>
    <row r="267" spans="1:41" ht="18" customHeight="1">
      <c r="A267" s="173"/>
      <c r="B267" s="122"/>
      <c r="C267" s="122"/>
      <c r="D267" s="122"/>
      <c r="E267" s="122"/>
      <c r="F267" s="154">
        <v>6</v>
      </c>
      <c r="G267" s="166">
        <v>1.98</v>
      </c>
      <c r="H267" s="166">
        <v>1.97</v>
      </c>
      <c r="I267" s="166">
        <v>31.73</v>
      </c>
      <c r="J267" s="166">
        <v>31.75</v>
      </c>
      <c r="K267" s="166">
        <v>8.18</v>
      </c>
      <c r="L267" s="166">
        <v>8.17</v>
      </c>
      <c r="M267" s="166">
        <v>12.17</v>
      </c>
      <c r="N267" s="166">
        <v>12.19</v>
      </c>
      <c r="O267" s="201">
        <v>1.4319000000000002</v>
      </c>
      <c r="P267" s="166">
        <v>1.8847799999999966</v>
      </c>
      <c r="Q267" s="121">
        <v>2.5999999999999999E-2</v>
      </c>
      <c r="R267" s="203">
        <v>1.2E-2</v>
      </c>
      <c r="S267" s="121">
        <v>0.01</v>
      </c>
      <c r="T267" s="121">
        <v>8.9999999999999993E-3</v>
      </c>
      <c r="U267" s="203">
        <v>0.14899999999999999</v>
      </c>
      <c r="V267" s="203">
        <v>0.15299999999999997</v>
      </c>
      <c r="W267" s="203">
        <f t="shared" si="1"/>
        <v>0.185</v>
      </c>
      <c r="X267" s="203">
        <f t="shared" si="1"/>
        <v>0.17399999999999996</v>
      </c>
      <c r="Y267" s="203">
        <v>0.35799999999999998</v>
      </c>
      <c r="Z267" s="203">
        <v>0.40400000000000003</v>
      </c>
      <c r="AA267" s="121">
        <v>1.0999999999999999E-2</v>
      </c>
      <c r="AB267" s="121">
        <v>8.0000000000000002E-3</v>
      </c>
      <c r="AC267" s="203">
        <v>4.5999999999999999E-2</v>
      </c>
      <c r="AD267" s="203">
        <v>5.3488372093023255E-2</v>
      </c>
      <c r="AE267" s="203">
        <v>0.308</v>
      </c>
      <c r="AF267" s="203">
        <v>0.30299999999999999</v>
      </c>
      <c r="AG267" s="205">
        <v>32.6</v>
      </c>
      <c r="AH267" s="205">
        <v>29</v>
      </c>
      <c r="AI267" s="207">
        <v>3.7789200000000003</v>
      </c>
      <c r="AJ267" s="207">
        <v>3.4038400000000002</v>
      </c>
      <c r="AK267" s="205"/>
      <c r="AL267" s="171">
        <v>0.6</v>
      </c>
      <c r="AM267" s="190"/>
      <c r="AN267" s="163"/>
      <c r="AO267" s="163"/>
    </row>
    <row r="268" spans="1:41" ht="18" customHeight="1">
      <c r="A268" s="173"/>
      <c r="B268" s="122"/>
      <c r="C268" s="122"/>
      <c r="D268" s="122"/>
      <c r="E268" s="122"/>
      <c r="F268" s="154">
        <v>7</v>
      </c>
      <c r="G268" s="166">
        <v>1.64</v>
      </c>
      <c r="H268" s="166">
        <v>1.62</v>
      </c>
      <c r="I268" s="166">
        <v>31.24</v>
      </c>
      <c r="J268" s="166">
        <v>31.27</v>
      </c>
      <c r="K268" s="166">
        <v>8.16</v>
      </c>
      <c r="L268" s="166">
        <v>8.2100000000000009</v>
      </c>
      <c r="M268" s="166">
        <v>11.94</v>
      </c>
      <c r="N268" s="166">
        <v>12.29</v>
      </c>
      <c r="O268" s="201">
        <v>1.411920000000001</v>
      </c>
      <c r="P268" s="166">
        <v>0.36629999999999691</v>
      </c>
      <c r="Q268" s="121">
        <v>8.1000000000000003E-2</v>
      </c>
      <c r="R268" s="203">
        <v>0.108</v>
      </c>
      <c r="S268" s="121">
        <v>2.1999999999999999E-2</v>
      </c>
      <c r="T268" s="121">
        <v>2.1999999999999999E-2</v>
      </c>
      <c r="U268" s="203">
        <v>0.18200000000000002</v>
      </c>
      <c r="V268" s="203">
        <v>0.17199999999999999</v>
      </c>
      <c r="W268" s="203">
        <f t="shared" si="1"/>
        <v>0.28500000000000003</v>
      </c>
      <c r="X268" s="203">
        <f t="shared" si="1"/>
        <v>0.30199999999999999</v>
      </c>
      <c r="Y268" s="203">
        <v>0.47199999999999998</v>
      </c>
      <c r="Z268" s="203">
        <v>0.443</v>
      </c>
      <c r="AA268" s="121">
        <v>1.2E-2</v>
      </c>
      <c r="AB268" s="121">
        <v>1.2E-2</v>
      </c>
      <c r="AC268" s="203">
        <v>6.6000000000000003E-2</v>
      </c>
      <c r="AD268" s="203">
        <v>6.0465116279069767E-2</v>
      </c>
      <c r="AE268" s="203">
        <v>0.29300000000000004</v>
      </c>
      <c r="AF268" s="203">
        <v>0.26900000000000002</v>
      </c>
      <c r="AG268" s="205">
        <v>39.799999999999947</v>
      </c>
      <c r="AH268" s="205">
        <v>30</v>
      </c>
      <c r="AI268" s="207">
        <v>12.93932</v>
      </c>
      <c r="AJ268" s="207">
        <v>7.0198799999999997</v>
      </c>
      <c r="AK268" s="205">
        <v>1.0566499999999999</v>
      </c>
      <c r="AL268" s="171">
        <v>0.8</v>
      </c>
      <c r="AM268" s="190">
        <v>0</v>
      </c>
      <c r="AN268" s="163"/>
      <c r="AO268" s="163"/>
    </row>
    <row r="269" spans="1:41" ht="18" customHeight="1">
      <c r="A269" s="173"/>
      <c r="B269" s="122"/>
      <c r="C269" s="122"/>
      <c r="D269" s="122"/>
      <c r="E269" s="122"/>
      <c r="F269" s="154">
        <v>8</v>
      </c>
      <c r="G269" s="166">
        <v>1.65</v>
      </c>
      <c r="H269" s="166">
        <v>1.61</v>
      </c>
      <c r="I269" s="166">
        <v>30.88</v>
      </c>
      <c r="J269" s="166">
        <v>30.91</v>
      </c>
      <c r="K269" s="166">
        <v>8.1999999999999993</v>
      </c>
      <c r="L269" s="166">
        <v>8.2100000000000009</v>
      </c>
      <c r="M269" s="166">
        <v>11.94</v>
      </c>
      <c r="N269" s="166">
        <v>12.37</v>
      </c>
      <c r="O269" s="201">
        <v>1.8115199999999991</v>
      </c>
      <c r="P269" s="166">
        <v>1.38</v>
      </c>
      <c r="Q269" s="121">
        <v>0.16300000000000001</v>
      </c>
      <c r="R269" s="203">
        <v>0.189</v>
      </c>
      <c r="S269" s="121">
        <v>2.9000000000000001E-2</v>
      </c>
      <c r="T269" s="121">
        <v>2.7E-2</v>
      </c>
      <c r="U269" s="203">
        <v>0.22600000000000001</v>
      </c>
      <c r="V269" s="203">
        <v>0.20499999999999999</v>
      </c>
      <c r="W269" s="203">
        <f t="shared" si="1"/>
        <v>0.41800000000000004</v>
      </c>
      <c r="X269" s="203">
        <f t="shared" si="1"/>
        <v>0.42099999999999999</v>
      </c>
      <c r="Y269" s="203">
        <v>0.64200000000000002</v>
      </c>
      <c r="Z269" s="203">
        <v>0.63300000000000001</v>
      </c>
      <c r="AA269" s="121">
        <v>1.4999999999999999E-2</v>
      </c>
      <c r="AB269" s="121">
        <v>1.9E-2</v>
      </c>
      <c r="AC269" s="203">
        <v>6.8000000000000005E-2</v>
      </c>
      <c r="AD269" s="203">
        <v>7.5581395348837219E-2</v>
      </c>
      <c r="AE269" s="203">
        <v>0.254</v>
      </c>
      <c r="AF269" s="203">
        <v>0.30199999999999999</v>
      </c>
      <c r="AG269" s="205">
        <v>40.799999999999997</v>
      </c>
      <c r="AH269" s="205">
        <v>32.4</v>
      </c>
      <c r="AI269" s="207">
        <v>7.7061199999999994</v>
      </c>
      <c r="AJ269" s="207">
        <v>12.453640000000002</v>
      </c>
      <c r="AK269" s="205"/>
      <c r="AL269" s="171">
        <v>0.5</v>
      </c>
      <c r="AM269" s="190"/>
      <c r="AN269" s="163"/>
      <c r="AO269" s="163"/>
    </row>
    <row r="270" spans="1:41" ht="18" customHeight="1">
      <c r="A270" s="173"/>
      <c r="B270" s="122"/>
      <c r="C270" s="122"/>
      <c r="D270" s="122"/>
      <c r="E270" s="122"/>
      <c r="F270" s="154">
        <v>9</v>
      </c>
      <c r="G270" s="166">
        <v>1.93</v>
      </c>
      <c r="H270" s="166">
        <v>1.94</v>
      </c>
      <c r="I270" s="166">
        <v>31.79</v>
      </c>
      <c r="J270" s="166">
        <v>31.76</v>
      </c>
      <c r="K270" s="166">
        <v>8.1</v>
      </c>
      <c r="L270" s="166">
        <v>8.1199999999999992</v>
      </c>
      <c r="M270" s="166">
        <v>12.34</v>
      </c>
      <c r="N270" s="166">
        <v>11.81</v>
      </c>
      <c r="O270" s="201">
        <v>0.93240000000000023</v>
      </c>
      <c r="P270" s="166">
        <v>1.3253399999999977</v>
      </c>
      <c r="Q270" s="121">
        <v>3.4000000000000002E-2</v>
      </c>
      <c r="R270" s="203">
        <v>3.6999999999999998E-2</v>
      </c>
      <c r="S270" s="121">
        <v>8.9999999999999993E-3</v>
      </c>
      <c r="T270" s="121">
        <v>8.9999999999999993E-3</v>
      </c>
      <c r="U270" s="203">
        <v>0.17699999999999999</v>
      </c>
      <c r="V270" s="203">
        <v>0.18099999999999999</v>
      </c>
      <c r="W270" s="203">
        <f t="shared" si="1"/>
        <v>0.22</v>
      </c>
      <c r="X270" s="203">
        <f t="shared" si="1"/>
        <v>0.22699999999999998</v>
      </c>
      <c r="Y270" s="203">
        <v>0.38900000000000001</v>
      </c>
      <c r="Z270" s="203">
        <v>0.40100000000000002</v>
      </c>
      <c r="AA270" s="121">
        <v>1.2E-2</v>
      </c>
      <c r="AB270" s="121">
        <v>1.2E-2</v>
      </c>
      <c r="AC270" s="203">
        <v>4.7E-2</v>
      </c>
      <c r="AD270" s="203">
        <v>5.2325581395348833E-2</v>
      </c>
      <c r="AE270" s="203">
        <v>0.35700000000000004</v>
      </c>
      <c r="AF270" s="203">
        <v>0.36699999999999999</v>
      </c>
      <c r="AG270" s="205">
        <v>33.200000000000003</v>
      </c>
      <c r="AH270" s="205">
        <v>24</v>
      </c>
      <c r="AI270" s="207">
        <v>2.2279600000000004</v>
      </c>
      <c r="AJ270" s="207">
        <v>5.75</v>
      </c>
      <c r="AK270" s="205"/>
      <c r="AL270" s="171">
        <v>0.8</v>
      </c>
      <c r="AM270" s="190"/>
      <c r="AN270" s="163"/>
      <c r="AO270" s="163"/>
    </row>
    <row r="271" spans="1:41" ht="18" customHeight="1">
      <c r="A271" s="173"/>
      <c r="B271" s="122"/>
      <c r="C271" s="122"/>
      <c r="D271" s="122"/>
      <c r="E271" s="122"/>
      <c r="F271" s="154">
        <v>10</v>
      </c>
      <c r="G271" s="166">
        <v>1.95</v>
      </c>
      <c r="H271" s="166">
        <v>2.12</v>
      </c>
      <c r="I271" s="166">
        <v>31.47</v>
      </c>
      <c r="J271" s="166">
        <v>31.52</v>
      </c>
      <c r="K271" s="166">
        <v>7.96</v>
      </c>
      <c r="L271" s="166">
        <v>7.93</v>
      </c>
      <c r="M271" s="166">
        <v>11.02</v>
      </c>
      <c r="N271" s="166">
        <v>11.44</v>
      </c>
      <c r="O271" s="201">
        <v>0.13319999999999951</v>
      </c>
      <c r="P271" s="166">
        <v>2.0845799999999959</v>
      </c>
      <c r="Q271" s="121">
        <v>4.9000000000000002E-2</v>
      </c>
      <c r="R271" s="203">
        <v>1.9E-2</v>
      </c>
      <c r="S271" s="121">
        <v>6.0000000000000001E-3</v>
      </c>
      <c r="T271" s="121">
        <v>6.0000000000000001E-3</v>
      </c>
      <c r="U271" s="203">
        <v>0.23399999999999999</v>
      </c>
      <c r="V271" s="203">
        <v>0.219</v>
      </c>
      <c r="W271" s="203">
        <f t="shared" si="1"/>
        <v>0.28899999999999998</v>
      </c>
      <c r="X271" s="203">
        <f t="shared" si="1"/>
        <v>0.24399999999999999</v>
      </c>
      <c r="Y271" s="203">
        <v>0.38</v>
      </c>
      <c r="Z271" s="203">
        <v>0.38300000000000001</v>
      </c>
      <c r="AA271" s="121">
        <v>2.1999999999999999E-2</v>
      </c>
      <c r="AB271" s="121">
        <v>2.1999999999999999E-2</v>
      </c>
      <c r="AC271" s="203">
        <v>5.0999999999999997E-2</v>
      </c>
      <c r="AD271" s="203">
        <v>7.441860465116279E-2</v>
      </c>
      <c r="AE271" s="203">
        <v>0.52500000000000002</v>
      </c>
      <c r="AF271" s="203">
        <v>0.51600000000000001</v>
      </c>
      <c r="AG271" s="205">
        <v>33.200000000000003</v>
      </c>
      <c r="AH271" s="205">
        <v>97.6</v>
      </c>
      <c r="AI271" s="207">
        <v>6.2866000000000009</v>
      </c>
      <c r="AJ271" s="207">
        <v>6.2673600000000009</v>
      </c>
      <c r="AK271" s="205"/>
      <c r="AL271" s="171">
        <v>0.6</v>
      </c>
      <c r="AM271" s="190"/>
      <c r="AN271" s="163"/>
      <c r="AO271" s="163"/>
    </row>
    <row r="272" spans="1:41" ht="18" customHeight="1">
      <c r="A272" s="173"/>
      <c r="B272" s="122"/>
      <c r="C272" s="122"/>
      <c r="D272" s="122"/>
      <c r="E272" s="122"/>
      <c r="F272" s="154">
        <v>11</v>
      </c>
      <c r="G272" s="166">
        <v>1.9</v>
      </c>
      <c r="H272" s="166">
        <v>1.89</v>
      </c>
      <c r="I272" s="166">
        <v>31.83</v>
      </c>
      <c r="J272" s="166">
        <v>31.85</v>
      </c>
      <c r="K272" s="166">
        <v>8.1199999999999992</v>
      </c>
      <c r="L272" s="166">
        <v>8.1199999999999992</v>
      </c>
      <c r="M272" s="166">
        <v>11.52</v>
      </c>
      <c r="N272" s="166">
        <v>11.51</v>
      </c>
      <c r="O272" s="201">
        <v>1.5717600000000007</v>
      </c>
      <c r="P272" s="166">
        <v>1.3852799999999967</v>
      </c>
      <c r="Q272" s="121">
        <v>0.02</v>
      </c>
      <c r="R272" s="203">
        <v>3.1E-2</v>
      </c>
      <c r="S272" s="121">
        <v>8.9999999999999993E-3</v>
      </c>
      <c r="T272" s="121">
        <v>7.0000000000000001E-3</v>
      </c>
      <c r="U272" s="203">
        <v>0.17</v>
      </c>
      <c r="V272" s="203">
        <v>0.18699999999999997</v>
      </c>
      <c r="W272" s="203">
        <f t="shared" si="1"/>
        <v>0.19900000000000001</v>
      </c>
      <c r="X272" s="203">
        <f t="shared" si="1"/>
        <v>0.22499999999999998</v>
      </c>
      <c r="Y272" s="203">
        <v>0.33</v>
      </c>
      <c r="Z272" s="203">
        <v>0.39700000000000002</v>
      </c>
      <c r="AA272" s="121">
        <v>1.2999999999999999E-2</v>
      </c>
      <c r="AB272" s="121">
        <v>1.4999999999999999E-2</v>
      </c>
      <c r="AC272" s="203">
        <v>4.8000000000000001E-2</v>
      </c>
      <c r="AD272" s="203">
        <v>5.2325581395348833E-2</v>
      </c>
      <c r="AE272" s="203">
        <v>0.37</v>
      </c>
      <c r="AF272" s="203">
        <v>0.38</v>
      </c>
      <c r="AG272" s="205">
        <v>19.8</v>
      </c>
      <c r="AH272" s="205">
        <v>17.399999999999999</v>
      </c>
      <c r="AI272" s="207">
        <v>5.118879999999999</v>
      </c>
      <c r="AJ272" s="207">
        <v>3.7664399999999998</v>
      </c>
      <c r="AK272" s="205"/>
      <c r="AL272" s="171">
        <v>1</v>
      </c>
      <c r="AM272" s="190"/>
      <c r="AN272" s="163"/>
      <c r="AO272" s="163"/>
    </row>
    <row r="273" spans="1:41" ht="18" customHeight="1">
      <c r="A273" s="173"/>
      <c r="B273" s="122"/>
      <c r="C273" s="122"/>
      <c r="D273" s="122"/>
      <c r="E273" s="122"/>
      <c r="F273" s="154">
        <v>12</v>
      </c>
      <c r="G273" s="166">
        <v>2.73</v>
      </c>
      <c r="H273" s="166">
        <v>2.72</v>
      </c>
      <c r="I273" s="166">
        <v>31.77</v>
      </c>
      <c r="J273" s="166">
        <v>31.77</v>
      </c>
      <c r="K273" s="166">
        <v>7.94</v>
      </c>
      <c r="L273" s="166">
        <v>7.97</v>
      </c>
      <c r="M273" s="166">
        <v>10.48</v>
      </c>
      <c r="N273" s="166">
        <v>10.25</v>
      </c>
      <c r="O273" s="201">
        <v>1.1921400000000018</v>
      </c>
      <c r="P273" s="166">
        <v>0.96569999999999845</v>
      </c>
      <c r="Q273" s="121">
        <v>2E-3</v>
      </c>
      <c r="R273" s="203">
        <v>2.5000000000000001E-2</v>
      </c>
      <c r="S273" s="121">
        <v>2E-3</v>
      </c>
      <c r="T273" s="121">
        <v>2E-3</v>
      </c>
      <c r="U273" s="203">
        <v>0.214</v>
      </c>
      <c r="V273" s="203">
        <v>0.189</v>
      </c>
      <c r="W273" s="203">
        <f t="shared" si="1"/>
        <v>0.218</v>
      </c>
      <c r="X273" s="203">
        <f t="shared" si="1"/>
        <v>0.216</v>
      </c>
      <c r="Y273" s="203">
        <v>0.33100000000000002</v>
      </c>
      <c r="Z273" s="203">
        <v>0.38500000000000001</v>
      </c>
      <c r="AA273" s="121">
        <v>2.5000000000000001E-2</v>
      </c>
      <c r="AB273" s="121">
        <v>1.7000000000000001E-2</v>
      </c>
      <c r="AC273" s="203">
        <v>5.3999999999999999E-2</v>
      </c>
      <c r="AD273" s="203">
        <v>6.86046511627907E-2</v>
      </c>
      <c r="AE273" s="203">
        <v>0.60799999999999998</v>
      </c>
      <c r="AF273" s="203">
        <v>0.53700000000000003</v>
      </c>
      <c r="AG273" s="205">
        <v>82.2</v>
      </c>
      <c r="AH273" s="205">
        <v>69.8</v>
      </c>
      <c r="AI273" s="207">
        <v>0.191</v>
      </c>
      <c r="AJ273" s="207">
        <v>1.4594400000000003</v>
      </c>
      <c r="AK273" s="205"/>
      <c r="AL273" s="171">
        <v>0.3</v>
      </c>
      <c r="AM273" s="190"/>
      <c r="AN273" s="163"/>
      <c r="AO273" s="163"/>
    </row>
    <row r="274" spans="1:41" ht="18" customHeight="1">
      <c r="A274" s="173"/>
      <c r="B274" s="122"/>
      <c r="C274" s="122"/>
      <c r="D274" s="122"/>
      <c r="E274" s="122"/>
      <c r="F274" s="154">
        <v>13</v>
      </c>
      <c r="G274" s="166">
        <v>2.5</v>
      </c>
      <c r="H274" s="166">
        <v>2.61</v>
      </c>
      <c r="I274" s="166">
        <v>31.75</v>
      </c>
      <c r="J274" s="166">
        <v>31.7</v>
      </c>
      <c r="K274" s="166">
        <v>7.92</v>
      </c>
      <c r="L274" s="166">
        <v>7.93</v>
      </c>
      <c r="M274" s="166">
        <v>10.19</v>
      </c>
      <c r="N274" s="166">
        <v>10.19</v>
      </c>
      <c r="O274" s="201">
        <v>1.1321999999999994</v>
      </c>
      <c r="P274" s="166">
        <v>1.605059999999999</v>
      </c>
      <c r="Q274" s="121">
        <v>3.6999999999999998E-2</v>
      </c>
      <c r="R274" s="203">
        <v>3.5000000000000003E-2</v>
      </c>
      <c r="S274" s="121">
        <v>3.0000000000000001E-3</v>
      </c>
      <c r="T274" s="121">
        <v>3.0000000000000001E-3</v>
      </c>
      <c r="U274" s="203">
        <v>0.218</v>
      </c>
      <c r="V274" s="203">
        <v>0.22</v>
      </c>
      <c r="W274" s="203">
        <f t="shared" si="1"/>
        <v>0.25800000000000001</v>
      </c>
      <c r="X274" s="203">
        <f t="shared" si="1"/>
        <v>0.25800000000000001</v>
      </c>
      <c r="Y274" s="203">
        <v>0.29899999999999999</v>
      </c>
      <c r="Z274" s="203">
        <v>0.41299999999999998</v>
      </c>
      <c r="AA274" s="121">
        <v>2.3E-2</v>
      </c>
      <c r="AB274" s="121">
        <v>2.7E-2</v>
      </c>
      <c r="AC274" s="203">
        <v>6.0999999999999999E-2</v>
      </c>
      <c r="AD274" s="203">
        <v>7.7906976744186049E-2</v>
      </c>
      <c r="AE274" s="203">
        <v>0.59699999999999998</v>
      </c>
      <c r="AF274" s="203">
        <v>0.61599999999999999</v>
      </c>
      <c r="AG274" s="205">
        <v>101</v>
      </c>
      <c r="AH274" s="205">
        <v>95.6</v>
      </c>
      <c r="AI274" s="207">
        <v>0.18356</v>
      </c>
      <c r="AJ274" s="207">
        <v>1.94072</v>
      </c>
      <c r="AK274" s="205"/>
      <c r="AL274" s="171">
        <v>0.4</v>
      </c>
      <c r="AM274" s="190"/>
      <c r="AN274" s="163"/>
      <c r="AO274" s="163"/>
    </row>
    <row r="275" spans="1:41" ht="18" customHeight="1">
      <c r="A275" s="173"/>
      <c r="B275" s="122"/>
      <c r="C275" s="122"/>
      <c r="D275" s="122"/>
      <c r="E275" s="122"/>
      <c r="F275" s="154">
        <v>14</v>
      </c>
      <c r="G275" s="166">
        <v>3.19</v>
      </c>
      <c r="H275" s="166">
        <v>3.18</v>
      </c>
      <c r="I275" s="166">
        <v>32.29</v>
      </c>
      <c r="J275" s="166">
        <v>32.31</v>
      </c>
      <c r="K275" s="166">
        <v>7.96</v>
      </c>
      <c r="L275" s="166">
        <v>7.96</v>
      </c>
      <c r="M275" s="166">
        <v>10.39</v>
      </c>
      <c r="N275" s="166">
        <v>10.050000000000001</v>
      </c>
      <c r="O275" s="201">
        <v>0.99233999999999911</v>
      </c>
      <c r="P275" s="166">
        <v>1.0456199999999967</v>
      </c>
      <c r="Q275" s="121">
        <v>1.0999999999999999E-2</v>
      </c>
      <c r="R275" s="203">
        <v>8.0000000000000002E-3</v>
      </c>
      <c r="S275" s="121">
        <v>2E-3</v>
      </c>
      <c r="T275" s="121">
        <v>2E-3</v>
      </c>
      <c r="U275" s="203">
        <v>0.21299999999999999</v>
      </c>
      <c r="V275" s="203">
        <v>0.215</v>
      </c>
      <c r="W275" s="203">
        <f t="shared" si="1"/>
        <v>0.22600000000000001</v>
      </c>
      <c r="X275" s="203">
        <f t="shared" si="1"/>
        <v>0.22500000000000001</v>
      </c>
      <c r="Y275" s="203">
        <v>0.28499999999999998</v>
      </c>
      <c r="Z275" s="203">
        <v>0.41199999999999998</v>
      </c>
      <c r="AA275" s="121">
        <v>2.5000000000000001E-2</v>
      </c>
      <c r="AB275" s="121">
        <v>2.5999999999999999E-2</v>
      </c>
      <c r="AC275" s="203">
        <v>0.05</v>
      </c>
      <c r="AD275" s="203">
        <v>6.3953488372093026E-2</v>
      </c>
      <c r="AE275" s="203">
        <v>0.58899999999999997</v>
      </c>
      <c r="AF275" s="203">
        <v>0.60099999999999998</v>
      </c>
      <c r="AG275" s="205">
        <v>45.8</v>
      </c>
      <c r="AH275" s="205">
        <v>63.6</v>
      </c>
      <c r="AI275" s="207">
        <v>0.59560000000000013</v>
      </c>
      <c r="AJ275" s="207">
        <v>2.1737200000000003</v>
      </c>
      <c r="AK275" s="205"/>
      <c r="AL275" s="171">
        <v>0.5</v>
      </c>
      <c r="AM275" s="190"/>
      <c r="AN275" s="163"/>
      <c r="AO275" s="163"/>
    </row>
    <row r="276" spans="1:41" ht="18" customHeight="1">
      <c r="A276" s="173"/>
      <c r="B276" s="122"/>
      <c r="C276" s="122"/>
      <c r="D276" s="122"/>
      <c r="E276" s="122"/>
      <c r="F276" s="154">
        <v>15</v>
      </c>
      <c r="G276" s="166">
        <v>2.9</v>
      </c>
      <c r="H276" s="166">
        <v>2.85</v>
      </c>
      <c r="I276" s="166">
        <v>32.18</v>
      </c>
      <c r="J276" s="166">
        <v>32.21</v>
      </c>
      <c r="K276" s="166">
        <v>8</v>
      </c>
      <c r="L276" s="166">
        <v>7.98</v>
      </c>
      <c r="M276" s="166">
        <v>10.53</v>
      </c>
      <c r="N276" s="166">
        <v>10.29</v>
      </c>
      <c r="O276" s="201">
        <v>1.3319999999999987</v>
      </c>
      <c r="P276" s="166">
        <v>1.3053599999999985</v>
      </c>
      <c r="Q276" s="121">
        <v>1.4999999999999999E-2</v>
      </c>
      <c r="R276" s="203">
        <v>5.0000000000000001E-3</v>
      </c>
      <c r="S276" s="121">
        <v>4.0000000000000001E-3</v>
      </c>
      <c r="T276" s="121">
        <v>3.0000000000000001E-3</v>
      </c>
      <c r="U276" s="203">
        <v>0.217</v>
      </c>
      <c r="V276" s="203">
        <v>0.219</v>
      </c>
      <c r="W276" s="203">
        <f t="shared" si="1"/>
        <v>0.23599999999999999</v>
      </c>
      <c r="X276" s="203">
        <f t="shared" si="1"/>
        <v>0.22700000000000001</v>
      </c>
      <c r="Y276" s="203">
        <v>0.36099999999999999</v>
      </c>
      <c r="Z276" s="203">
        <v>0.42299999999999999</v>
      </c>
      <c r="AA276" s="121">
        <v>2.4E-2</v>
      </c>
      <c r="AB276" s="121">
        <v>2.5999999999999999E-2</v>
      </c>
      <c r="AC276" s="203">
        <v>5.6000000000000001E-2</v>
      </c>
      <c r="AD276" s="203">
        <v>5.9302325581395345E-2</v>
      </c>
      <c r="AE276" s="203">
        <v>0.57899999999999996</v>
      </c>
      <c r="AF276" s="203">
        <v>0.58899999999999997</v>
      </c>
      <c r="AG276" s="205">
        <v>50.8</v>
      </c>
      <c r="AH276" s="205">
        <v>46.2</v>
      </c>
      <c r="AI276" s="207">
        <v>0.37724000000000002</v>
      </c>
      <c r="AJ276" s="207">
        <v>1.11148</v>
      </c>
      <c r="AK276" s="205"/>
      <c r="AL276" s="171">
        <v>0.6</v>
      </c>
      <c r="AM276" s="190"/>
      <c r="AN276" s="163"/>
      <c r="AO276" s="163"/>
    </row>
    <row r="277" spans="1:41" ht="18" customHeight="1">
      <c r="A277" s="173"/>
      <c r="B277" s="122"/>
      <c r="C277" s="122"/>
      <c r="D277" s="122"/>
      <c r="E277" s="122"/>
      <c r="F277" s="154">
        <v>16</v>
      </c>
      <c r="G277" s="166">
        <v>1.58</v>
      </c>
      <c r="H277" s="166">
        <v>1.55</v>
      </c>
      <c r="I277" s="166">
        <v>31.11</v>
      </c>
      <c r="J277" s="166">
        <v>31.43</v>
      </c>
      <c r="K277" s="166">
        <v>8.18</v>
      </c>
      <c r="L277" s="166">
        <v>8.17</v>
      </c>
      <c r="M277" s="166">
        <v>12.07</v>
      </c>
      <c r="N277" s="166">
        <v>12.07</v>
      </c>
      <c r="O277" s="201">
        <v>1.4918399999999989</v>
      </c>
      <c r="P277" s="166">
        <v>2.1644999999999981</v>
      </c>
      <c r="Q277" s="121">
        <v>0.13600000000000001</v>
      </c>
      <c r="R277" s="203">
        <v>6.4000000000000001E-2</v>
      </c>
      <c r="S277" s="121">
        <v>2.5000000000000001E-2</v>
      </c>
      <c r="T277" s="121">
        <v>1.6E-2</v>
      </c>
      <c r="U277" s="203">
        <v>0.18800000000000003</v>
      </c>
      <c r="V277" s="203">
        <v>0.17</v>
      </c>
      <c r="W277" s="203">
        <f t="shared" si="1"/>
        <v>0.34900000000000003</v>
      </c>
      <c r="X277" s="203">
        <f t="shared" si="1"/>
        <v>0.25</v>
      </c>
      <c r="Y277" s="203">
        <v>0.58799999999999997</v>
      </c>
      <c r="Z277" s="203">
        <v>0.55000000000000004</v>
      </c>
      <c r="AA277" s="121">
        <v>0.01</v>
      </c>
      <c r="AB277" s="121">
        <v>8.9999999999999993E-3</v>
      </c>
      <c r="AC277" s="203">
        <v>7.0000000000000007E-2</v>
      </c>
      <c r="AD277" s="203">
        <v>6.2790697674418611E-2</v>
      </c>
      <c r="AE277" s="203">
        <v>0.23800000000000002</v>
      </c>
      <c r="AF277" s="203">
        <v>0.249</v>
      </c>
      <c r="AG277" s="205">
        <v>36.799999999999997</v>
      </c>
      <c r="AH277" s="205">
        <v>35.799999999999997</v>
      </c>
      <c r="AI277" s="207">
        <v>19.749480000000002</v>
      </c>
      <c r="AJ277" s="207">
        <v>13.013200000000001</v>
      </c>
      <c r="AK277" s="205"/>
      <c r="AL277" s="171">
        <v>0.6</v>
      </c>
      <c r="AM277" s="190"/>
      <c r="AN277" s="163"/>
      <c r="AO277" s="163"/>
    </row>
    <row r="278" spans="1:41" ht="18" customHeight="1">
      <c r="A278" s="173"/>
      <c r="B278" s="122"/>
      <c r="C278" s="122"/>
      <c r="D278" s="122"/>
      <c r="E278" s="122"/>
      <c r="F278" s="178">
        <v>17</v>
      </c>
      <c r="G278" s="166">
        <v>1.7</v>
      </c>
      <c r="H278" s="166">
        <v>1.71</v>
      </c>
      <c r="I278" s="166">
        <v>31.55</v>
      </c>
      <c r="J278" s="166">
        <v>31.6</v>
      </c>
      <c r="K278" s="166">
        <v>8.11</v>
      </c>
      <c r="L278" s="166">
        <v>8.17</v>
      </c>
      <c r="M278" s="166">
        <v>11.52</v>
      </c>
      <c r="N278" s="166">
        <v>11.94</v>
      </c>
      <c r="O278" s="201">
        <v>1.3120199999999995</v>
      </c>
      <c r="P278" s="166">
        <v>2.0845799999999959</v>
      </c>
      <c r="Q278" s="121">
        <v>0.06</v>
      </c>
      <c r="R278" s="203">
        <v>5.1999999999999998E-2</v>
      </c>
      <c r="S278" s="121">
        <v>1.4E-2</v>
      </c>
      <c r="T278" s="121">
        <v>1.2999999999999999E-2</v>
      </c>
      <c r="U278" s="203">
        <v>0.16</v>
      </c>
      <c r="V278" s="203">
        <v>0.16599999999999998</v>
      </c>
      <c r="W278" s="203">
        <f t="shared" si="1"/>
        <v>0.23399999999999999</v>
      </c>
      <c r="X278" s="203">
        <f t="shared" si="1"/>
        <v>0.23099999999999998</v>
      </c>
      <c r="Y278" s="203">
        <v>0.47</v>
      </c>
      <c r="Z278" s="203">
        <v>0.5</v>
      </c>
      <c r="AA278" s="121">
        <v>8.0000000000000002E-3</v>
      </c>
      <c r="AB278" s="121">
        <v>8.0000000000000002E-3</v>
      </c>
      <c r="AC278" s="203">
        <v>4.3999999999999997E-2</v>
      </c>
      <c r="AD278" s="203">
        <v>5.5813953488372092E-2</v>
      </c>
      <c r="AE278" s="203">
        <v>0.27400000000000002</v>
      </c>
      <c r="AF278" s="203">
        <v>0.28800000000000003</v>
      </c>
      <c r="AG278" s="205">
        <v>22</v>
      </c>
      <c r="AH278" s="205">
        <v>19.2</v>
      </c>
      <c r="AI278" s="207">
        <v>5.1620799999999996</v>
      </c>
      <c r="AJ278" s="207">
        <v>4.4141600000000007</v>
      </c>
      <c r="AK278" s="205"/>
      <c r="AL278" s="171">
        <v>0.9</v>
      </c>
      <c r="AM278" s="190"/>
      <c r="AN278" s="163"/>
      <c r="AO278" s="163"/>
    </row>
    <row r="279" spans="1:41" ht="18" customHeight="1">
      <c r="A279" s="164"/>
      <c r="B279" s="165"/>
      <c r="C279" s="165"/>
      <c r="D279" s="165"/>
      <c r="E279" s="165"/>
      <c r="F279" s="154">
        <v>18</v>
      </c>
      <c r="G279" s="166">
        <v>2.23</v>
      </c>
      <c r="H279" s="166">
        <v>2.2400000000000002</v>
      </c>
      <c r="I279" s="166">
        <v>32</v>
      </c>
      <c r="J279" s="166">
        <v>32</v>
      </c>
      <c r="K279" s="166">
        <v>7.99</v>
      </c>
      <c r="L279" s="166">
        <v>7.99</v>
      </c>
      <c r="M279" s="166">
        <v>10.91</v>
      </c>
      <c r="N279" s="166">
        <v>10.71</v>
      </c>
      <c r="O279" s="201">
        <v>0.93240000000000023</v>
      </c>
      <c r="P279" s="166">
        <v>1.5451199999999967</v>
      </c>
      <c r="Q279" s="121">
        <v>5.7000000000000002E-2</v>
      </c>
      <c r="R279" s="203">
        <v>2.9000000000000001E-2</v>
      </c>
      <c r="S279" s="121">
        <v>5.0000000000000001E-3</v>
      </c>
      <c r="T279" s="121">
        <v>5.0000000000000001E-3</v>
      </c>
      <c r="U279" s="203">
        <v>0.21299999999999999</v>
      </c>
      <c r="V279" s="203">
        <v>0.22099999999999997</v>
      </c>
      <c r="W279" s="203">
        <f t="shared" si="1"/>
        <v>0.27500000000000002</v>
      </c>
      <c r="X279" s="203">
        <f t="shared" si="1"/>
        <v>0.255</v>
      </c>
      <c r="Y279" s="203">
        <v>0.36599999999999999</v>
      </c>
      <c r="Z279" s="203">
        <v>0.45700000000000002</v>
      </c>
      <c r="AA279" s="121">
        <v>2.4E-2</v>
      </c>
      <c r="AB279" s="121">
        <v>0.02</v>
      </c>
      <c r="AC279" s="203">
        <v>4.3999999999999997E-2</v>
      </c>
      <c r="AD279" s="203">
        <v>6.2790697674418611E-2</v>
      </c>
      <c r="AE279" s="203">
        <v>0.53300000000000003</v>
      </c>
      <c r="AF279" s="203">
        <v>0.52400000000000002</v>
      </c>
      <c r="AG279" s="205">
        <v>41.4</v>
      </c>
      <c r="AH279" s="205">
        <v>73.599999999999994</v>
      </c>
      <c r="AI279" s="207">
        <v>1.18896</v>
      </c>
      <c r="AJ279" s="207">
        <v>1.9207200000000002</v>
      </c>
      <c r="AK279" s="205"/>
      <c r="AL279" s="171">
        <v>0.7</v>
      </c>
      <c r="AM279" s="190"/>
      <c r="AN279" s="163"/>
      <c r="AO279" s="163"/>
    </row>
    <row r="280" spans="1:41" ht="18" customHeight="1">
      <c r="A280" s="68">
        <f>A3</f>
        <v>2010</v>
      </c>
      <c r="B280" s="68">
        <f>B3</f>
        <v>2</v>
      </c>
      <c r="C280" s="73" t="s">
        <v>198</v>
      </c>
      <c r="D280" s="72" t="s">
        <v>199</v>
      </c>
      <c r="E280" s="75" t="s">
        <v>200</v>
      </c>
      <c r="F280" s="154">
        <v>1</v>
      </c>
      <c r="G280" s="166">
        <v>3.35</v>
      </c>
      <c r="H280" s="166">
        <v>2.34</v>
      </c>
      <c r="I280" s="166">
        <v>28.37</v>
      </c>
      <c r="J280" s="166">
        <v>29.57</v>
      </c>
      <c r="K280" s="166">
        <v>8.25</v>
      </c>
      <c r="L280" s="166">
        <v>7.8</v>
      </c>
      <c r="M280" s="166">
        <v>11.29</v>
      </c>
      <c r="N280" s="166">
        <v>7.44</v>
      </c>
      <c r="O280" s="166">
        <v>3.9360600000000012</v>
      </c>
      <c r="P280" s="166">
        <v>2.1578400000000002</v>
      </c>
      <c r="Q280" s="121">
        <v>0.184</v>
      </c>
      <c r="R280" s="121">
        <v>0.115</v>
      </c>
      <c r="S280" s="121">
        <v>4.2999999999999997E-2</v>
      </c>
      <c r="T280" s="121">
        <v>1.6E-2</v>
      </c>
      <c r="U280" s="121">
        <v>0.51600000000000001</v>
      </c>
      <c r="V280" s="121">
        <v>0.17299999999999999</v>
      </c>
      <c r="W280" s="203">
        <f t="shared" ref="W280:X295" si="2">Q280+S280+U280</f>
        <v>0.74299999999999999</v>
      </c>
      <c r="X280" s="203">
        <f t="shared" si="2"/>
        <v>0.30399999999999999</v>
      </c>
      <c r="Y280" s="203">
        <v>1.4447867682827955</v>
      </c>
      <c r="Z280" s="203">
        <v>0.84157613101994488</v>
      </c>
      <c r="AA280" s="208">
        <v>3.2000000000000001E-2</v>
      </c>
      <c r="AB280" s="208">
        <v>0.01</v>
      </c>
      <c r="AC280" s="203">
        <v>8.5999999999999993E-2</v>
      </c>
      <c r="AD280" s="203">
        <v>7.9000000000000001E-2</v>
      </c>
      <c r="AE280" s="121">
        <v>0.432</v>
      </c>
      <c r="AF280" s="121">
        <v>0.36399999999999999</v>
      </c>
      <c r="AG280" s="205">
        <v>13.8</v>
      </c>
      <c r="AH280" s="205">
        <v>17.600000000000001</v>
      </c>
      <c r="AI280" s="166">
        <v>8.61</v>
      </c>
      <c r="AJ280" s="166">
        <v>7.96</v>
      </c>
      <c r="AK280" s="205"/>
      <c r="AL280" s="171">
        <v>0.7</v>
      </c>
      <c r="AM280" s="190"/>
      <c r="AN280" s="163"/>
      <c r="AO280" s="163"/>
    </row>
    <row r="281" spans="1:41" ht="18" customHeight="1">
      <c r="A281" s="173"/>
      <c r="B281" s="173"/>
      <c r="C281" s="122"/>
      <c r="D281" s="122"/>
      <c r="E281" s="209"/>
      <c r="F281" s="178">
        <v>2</v>
      </c>
      <c r="G281" s="166">
        <v>2.3199999999999998</v>
      </c>
      <c r="H281" s="166">
        <v>2.0299999999999998</v>
      </c>
      <c r="I281" s="166">
        <v>28.95</v>
      </c>
      <c r="J281" s="166">
        <v>30.64</v>
      </c>
      <c r="K281" s="166">
        <v>8.52</v>
      </c>
      <c r="L281" s="166">
        <v>8.2899999999999991</v>
      </c>
      <c r="M281" s="166">
        <v>12.29</v>
      </c>
      <c r="N281" s="166">
        <v>10.039999999999999</v>
      </c>
      <c r="O281" s="166">
        <v>1.418580000000002</v>
      </c>
      <c r="P281" s="166">
        <v>1.1388600000000006</v>
      </c>
      <c r="Q281" s="121">
        <v>2.7E-2</v>
      </c>
      <c r="R281" s="121">
        <v>1.7999999999999999E-2</v>
      </c>
      <c r="S281" s="121">
        <v>1.0999999999999999E-2</v>
      </c>
      <c r="T281" s="121">
        <v>8.9999999999999993E-3</v>
      </c>
      <c r="U281" s="121">
        <v>0.115</v>
      </c>
      <c r="V281" s="121">
        <v>0.10100000000000001</v>
      </c>
      <c r="W281" s="203">
        <f t="shared" si="2"/>
        <v>0.153</v>
      </c>
      <c r="X281" s="203">
        <f t="shared" si="2"/>
        <v>0.128</v>
      </c>
      <c r="Y281" s="203">
        <v>0.49132479325441863</v>
      </c>
      <c r="Z281" s="203">
        <v>0.39322198800064856</v>
      </c>
      <c r="AA281" s="208">
        <v>8.9999999999999993E-3</v>
      </c>
      <c r="AB281" s="208">
        <v>8.9999999999999993E-3</v>
      </c>
      <c r="AC281" s="203">
        <v>5.5E-2</v>
      </c>
      <c r="AD281" s="203">
        <v>4.2999999999999997E-2</v>
      </c>
      <c r="AE281" s="121">
        <v>0.246</v>
      </c>
      <c r="AF281" s="121">
        <v>0.19500000000000001</v>
      </c>
      <c r="AG281" s="205">
        <v>5.5999999999999943</v>
      </c>
      <c r="AH281" s="205">
        <v>8.6000000000000245</v>
      </c>
      <c r="AI281" s="166">
        <v>8.8699999999999992</v>
      </c>
      <c r="AJ281" s="166">
        <v>4.9061199999999996</v>
      </c>
      <c r="AK281" s="205">
        <v>7.0120000000000002E-2</v>
      </c>
      <c r="AL281" s="171">
        <v>1.7</v>
      </c>
      <c r="AM281" s="190">
        <v>0</v>
      </c>
      <c r="AN281" s="163"/>
      <c r="AO281" s="163"/>
    </row>
    <row r="282" spans="1:41" ht="18" customHeight="1" thickBot="1">
      <c r="A282" s="210"/>
      <c r="B282" s="210"/>
      <c r="C282" s="211"/>
      <c r="D282" s="211"/>
      <c r="E282" s="212"/>
      <c r="F282" s="213">
        <v>3</v>
      </c>
      <c r="G282" s="214">
        <v>2.11</v>
      </c>
      <c r="H282" s="214">
        <v>2.08</v>
      </c>
      <c r="I282" s="214">
        <v>29.52</v>
      </c>
      <c r="J282" s="214">
        <v>30.84</v>
      </c>
      <c r="K282" s="214">
        <v>8.5399999999999991</v>
      </c>
      <c r="L282" s="214">
        <v>8.39</v>
      </c>
      <c r="M282" s="214">
        <v>12.29</v>
      </c>
      <c r="N282" s="214">
        <v>10.34</v>
      </c>
      <c r="O282" s="214">
        <v>1.2187800000000024</v>
      </c>
      <c r="P282" s="214">
        <v>1.0989000000000011</v>
      </c>
      <c r="Q282" s="215">
        <v>1.0999999999999999E-2</v>
      </c>
      <c r="R282" s="215">
        <v>6.3E-2</v>
      </c>
      <c r="S282" s="215">
        <v>8.0000000000000002E-3</v>
      </c>
      <c r="T282" s="215">
        <v>7.0000000000000001E-3</v>
      </c>
      <c r="U282" s="215">
        <v>9.8000000000000004E-2</v>
      </c>
      <c r="V282" s="215">
        <v>0.122</v>
      </c>
      <c r="W282" s="216">
        <f t="shared" si="2"/>
        <v>0.11700000000000001</v>
      </c>
      <c r="X282" s="216">
        <f t="shared" si="2"/>
        <v>0.192</v>
      </c>
      <c r="Y282" s="216">
        <v>0.38106048321712338</v>
      </c>
      <c r="Z282" s="216">
        <v>0.34619750283768441</v>
      </c>
      <c r="AA282" s="217">
        <v>5.0000000000000001E-3</v>
      </c>
      <c r="AB282" s="217">
        <v>8.9999999999999993E-3</v>
      </c>
      <c r="AC282" s="216">
        <v>5.5E-2</v>
      </c>
      <c r="AD282" s="216">
        <v>4.3999999999999997E-2</v>
      </c>
      <c r="AE282" s="215">
        <v>0.187</v>
      </c>
      <c r="AF282" s="215">
        <v>0.247</v>
      </c>
      <c r="AG282" s="218">
        <v>48.4</v>
      </c>
      <c r="AH282" s="218">
        <v>49.8</v>
      </c>
      <c r="AI282" s="214">
        <v>8.6166400000000003</v>
      </c>
      <c r="AJ282" s="214">
        <v>3.4798400000000007</v>
      </c>
      <c r="AK282" s="218"/>
      <c r="AL282" s="219">
        <v>1.7</v>
      </c>
      <c r="AM282" s="220"/>
      <c r="AN282" s="163"/>
      <c r="AO282" s="163"/>
    </row>
    <row r="283" spans="1:41" ht="18" customHeight="1">
      <c r="A283" s="70">
        <f>A$3</f>
        <v>2010</v>
      </c>
      <c r="B283" s="71">
        <f>B$3</f>
        <v>2</v>
      </c>
      <c r="C283" s="221" t="s">
        <v>201</v>
      </c>
      <c r="D283" s="185" t="s">
        <v>202</v>
      </c>
      <c r="E283" s="78" t="s">
        <v>52</v>
      </c>
      <c r="F283" s="178">
        <v>1</v>
      </c>
      <c r="G283" s="181">
        <v>12.2667</v>
      </c>
      <c r="H283" s="182">
        <v>12.0977</v>
      </c>
      <c r="I283" s="181">
        <v>34.252000000000002</v>
      </c>
      <c r="J283" s="181">
        <v>34.209800000000001</v>
      </c>
      <c r="K283" s="181">
        <v>8.0399999999999991</v>
      </c>
      <c r="L283" s="181">
        <v>8.0500000000000007</v>
      </c>
      <c r="M283" s="181">
        <v>8.4885656565656582</v>
      </c>
      <c r="N283" s="181">
        <v>8.6647434343434355</v>
      </c>
      <c r="O283" s="181">
        <v>0.39960000000000001</v>
      </c>
      <c r="P283" s="181">
        <v>0.8791200000000009</v>
      </c>
      <c r="Q283" s="183">
        <v>6.0328660000000022E-3</v>
      </c>
      <c r="R283" s="183">
        <v>8.2277160000000012E-3</v>
      </c>
      <c r="S283" s="183">
        <v>6.0381300000000001E-3</v>
      </c>
      <c r="T283" s="183">
        <v>5.2073728000000003E-3</v>
      </c>
      <c r="U283" s="183">
        <v>0.1171063754</v>
      </c>
      <c r="V283" s="183">
        <v>0.11576296060000001</v>
      </c>
      <c r="W283" s="183">
        <f t="shared" si="2"/>
        <v>0.12917737140000002</v>
      </c>
      <c r="X283" s="183">
        <f t="shared" si="2"/>
        <v>0.12919804940000001</v>
      </c>
      <c r="Y283" s="183">
        <v>0.27071348123099581</v>
      </c>
      <c r="Z283" s="183">
        <v>0.25430660358063245</v>
      </c>
      <c r="AA283" s="183">
        <v>1.7354689700000002E-2</v>
      </c>
      <c r="AB283" s="183">
        <v>1.7509066600000001E-2</v>
      </c>
      <c r="AC283" s="183">
        <v>2.4247749999999998E-2</v>
      </c>
      <c r="AD283" s="183">
        <v>3.1491999999999992E-2</v>
      </c>
      <c r="AE283" s="183">
        <v>0.34456884559999995</v>
      </c>
      <c r="AF283" s="183">
        <v>0.33954777640000006</v>
      </c>
      <c r="AG283" s="181">
        <v>12.599999999999973</v>
      </c>
      <c r="AH283" s="181">
        <v>8.9499999999999851</v>
      </c>
      <c r="AI283" s="181">
        <v>0.17189292420000005</v>
      </c>
      <c r="AJ283" s="181">
        <v>0.73241332919999969</v>
      </c>
      <c r="AK283" s="160"/>
      <c r="AL283" s="160">
        <v>1.5</v>
      </c>
      <c r="AM283" s="184"/>
      <c r="AN283" s="163"/>
      <c r="AO283" s="163"/>
    </row>
    <row r="284" spans="1:41" ht="18" customHeight="1">
      <c r="A284" s="173"/>
      <c r="B284" s="122"/>
      <c r="C284" s="122"/>
      <c r="D284" s="122"/>
      <c r="E284" s="122"/>
      <c r="F284" s="154">
        <v>2</v>
      </c>
      <c r="G284" s="181">
        <v>11.9848</v>
      </c>
      <c r="H284" s="182">
        <v>11.9398</v>
      </c>
      <c r="I284" s="181">
        <v>34.1554</v>
      </c>
      <c r="J284" s="181">
        <v>34.168100000000003</v>
      </c>
      <c r="K284" s="181">
        <v>8.0299999999999994</v>
      </c>
      <c r="L284" s="181">
        <v>8.0500000000000007</v>
      </c>
      <c r="M284" s="181">
        <v>8.6967757575757592</v>
      </c>
      <c r="N284" s="181">
        <v>8.5205979797979801</v>
      </c>
      <c r="O284" s="181">
        <v>1.1188800000000017</v>
      </c>
      <c r="P284" s="181">
        <v>0.7672320000000008</v>
      </c>
      <c r="Q284" s="183">
        <v>6.3713523999999994E-2</v>
      </c>
      <c r="R284" s="183">
        <v>8.0521280000000021E-3</v>
      </c>
      <c r="S284" s="183">
        <v>7.327236E-3</v>
      </c>
      <c r="T284" s="183">
        <v>5.6370748000000009E-3</v>
      </c>
      <c r="U284" s="183">
        <v>0.15966307140000002</v>
      </c>
      <c r="V284" s="183">
        <v>0.12305156919999999</v>
      </c>
      <c r="W284" s="183">
        <f t="shared" si="2"/>
        <v>0.2307038314</v>
      </c>
      <c r="X284" s="183">
        <f t="shared" si="2"/>
        <v>0.13674077199999998</v>
      </c>
      <c r="Y284" s="183">
        <v>0.42145166964370939</v>
      </c>
      <c r="Z284" s="183">
        <v>0.25738289314007556</v>
      </c>
      <c r="AA284" s="183">
        <v>3.0167972399999996E-2</v>
      </c>
      <c r="AB284" s="183">
        <v>2.4764780899999998E-2</v>
      </c>
      <c r="AC284" s="183">
        <v>4.0407999999999999E-2</v>
      </c>
      <c r="AD284" s="183">
        <v>4.0222250000000001E-2</v>
      </c>
      <c r="AE284" s="183">
        <v>0.3575179188</v>
      </c>
      <c r="AF284" s="183">
        <v>0.33690510840000004</v>
      </c>
      <c r="AG284" s="181">
        <v>6.2500000000000053</v>
      </c>
      <c r="AH284" s="181">
        <v>7.4000000000000039</v>
      </c>
      <c r="AI284" s="181">
        <v>0.72493972380000016</v>
      </c>
      <c r="AJ284" s="181">
        <v>0.20178734580000021</v>
      </c>
      <c r="AK284" s="160"/>
      <c r="AL284" s="160">
        <v>3</v>
      </c>
      <c r="AM284" s="184"/>
      <c r="AN284" s="163"/>
      <c r="AO284" s="163"/>
    </row>
    <row r="285" spans="1:41" ht="18" customHeight="1">
      <c r="A285" s="173"/>
      <c r="B285" s="122"/>
      <c r="C285" s="122"/>
      <c r="D285" s="122"/>
      <c r="E285" s="122"/>
      <c r="F285" s="154">
        <v>3</v>
      </c>
      <c r="G285" s="181">
        <v>11.2761</v>
      </c>
      <c r="H285" s="182">
        <v>10.681800000000001</v>
      </c>
      <c r="I285" s="181">
        <v>33.980699999999999</v>
      </c>
      <c r="J285" s="181">
        <v>34.098599999999998</v>
      </c>
      <c r="K285" s="181">
        <v>7.99</v>
      </c>
      <c r="L285" s="181">
        <v>8.01</v>
      </c>
      <c r="M285" s="181">
        <v>8.4725494949494955</v>
      </c>
      <c r="N285" s="181">
        <v>8.344420202020201</v>
      </c>
      <c r="O285" s="181">
        <v>0.75124800000000092</v>
      </c>
      <c r="P285" s="181">
        <v>0.84715200000000168</v>
      </c>
      <c r="Q285" s="183">
        <v>1.4022120000000001E-2</v>
      </c>
      <c r="R285" s="183">
        <v>1.6743734000000003E-2</v>
      </c>
      <c r="S285" s="183">
        <v>5.3219599999999997E-3</v>
      </c>
      <c r="T285" s="183">
        <v>6.0381300000000001E-3</v>
      </c>
      <c r="U285" s="183">
        <v>0.15634162600000001</v>
      </c>
      <c r="V285" s="183">
        <v>0.15490073199999999</v>
      </c>
      <c r="W285" s="183">
        <f t="shared" si="2"/>
        <v>0.175685706</v>
      </c>
      <c r="X285" s="183">
        <f t="shared" si="2"/>
        <v>0.177682596</v>
      </c>
      <c r="Y285" s="183">
        <v>0.28814578873450691</v>
      </c>
      <c r="Z285" s="183">
        <v>0.33018841271356308</v>
      </c>
      <c r="AA285" s="183">
        <v>2.2140373599999999E-2</v>
      </c>
      <c r="AB285" s="183">
        <v>2.7543565099999997E-2</v>
      </c>
      <c r="AC285" s="183">
        <v>3.2606499999999997E-2</v>
      </c>
      <c r="AD285" s="183">
        <v>3.4463999999999995E-2</v>
      </c>
      <c r="AE285" s="183">
        <v>0.38922993479999995</v>
      </c>
      <c r="AF285" s="183">
        <v>0.37707366200000003</v>
      </c>
      <c r="AG285" s="181">
        <v>14.249999999999998</v>
      </c>
      <c r="AH285" s="181">
        <v>14.249999999999998</v>
      </c>
      <c r="AI285" s="181">
        <v>0.26157618900000001</v>
      </c>
      <c r="AJ285" s="181">
        <v>0.16441931879999994</v>
      </c>
      <c r="AK285" s="160">
        <v>0</v>
      </c>
      <c r="AL285" s="160">
        <v>2.5</v>
      </c>
      <c r="AM285" s="184">
        <v>62</v>
      </c>
      <c r="AN285" s="163"/>
      <c r="AO285" s="163"/>
    </row>
    <row r="286" spans="1:41" ht="18" customHeight="1">
      <c r="A286" s="173"/>
      <c r="B286" s="122"/>
      <c r="C286" s="122"/>
      <c r="D286" s="122"/>
      <c r="E286" s="122"/>
      <c r="F286" s="154">
        <v>4</v>
      </c>
      <c r="G286" s="181">
        <v>9.3994999999999997</v>
      </c>
      <c r="H286" s="182">
        <v>8.2399000000000004</v>
      </c>
      <c r="I286" s="181">
        <v>33.068899999999999</v>
      </c>
      <c r="J286" s="181">
        <v>33.561900000000001</v>
      </c>
      <c r="K286" s="181">
        <v>7.97</v>
      </c>
      <c r="L286" s="181">
        <v>7.99</v>
      </c>
      <c r="M286" s="181">
        <v>8.6807595959595965</v>
      </c>
      <c r="N286" s="181">
        <v>8.6006787878787883</v>
      </c>
      <c r="O286" s="181">
        <v>1.1668320000000008</v>
      </c>
      <c r="P286" s="181">
        <v>1.2467520000000019</v>
      </c>
      <c r="Q286" s="183">
        <v>0.12402800200000001</v>
      </c>
      <c r="R286" s="183">
        <v>0.11823359800000002</v>
      </c>
      <c r="S286" s="183">
        <v>9.3038652000000006E-3</v>
      </c>
      <c r="T286" s="183">
        <v>9.0746907999999984E-3</v>
      </c>
      <c r="U286" s="183">
        <v>0.23595663419999996</v>
      </c>
      <c r="V286" s="183">
        <v>0.22911974959999989</v>
      </c>
      <c r="W286" s="183">
        <f t="shared" si="2"/>
        <v>0.36928850139999997</v>
      </c>
      <c r="X286" s="183">
        <f t="shared" si="2"/>
        <v>0.35642803839999992</v>
      </c>
      <c r="Y286" s="183">
        <v>0.68088542249008044</v>
      </c>
      <c r="Z286" s="183">
        <v>0.73318234500061363</v>
      </c>
      <c r="AA286" s="183">
        <v>3.9739340200000001E-2</v>
      </c>
      <c r="AB286" s="183">
        <v>4.2054993700000001E-2</v>
      </c>
      <c r="AC286" s="183">
        <v>6.1769249999999991E-2</v>
      </c>
      <c r="AD286" s="183">
        <v>5.8425749999999992E-2</v>
      </c>
      <c r="AE286" s="183">
        <v>0.51052839599999988</v>
      </c>
      <c r="AF286" s="183">
        <v>0.51502093160000006</v>
      </c>
      <c r="AG286" s="181">
        <v>12.300000000000006</v>
      </c>
      <c r="AH286" s="181">
        <v>12.499999999999984</v>
      </c>
      <c r="AI286" s="181">
        <v>0.75483414540000005</v>
      </c>
      <c r="AJ286" s="181">
        <v>0.34378584840000009</v>
      </c>
      <c r="AK286" s="160"/>
      <c r="AL286" s="160">
        <v>1</v>
      </c>
      <c r="AM286" s="184"/>
      <c r="AN286" s="163"/>
      <c r="AO286" s="163"/>
    </row>
    <row r="287" spans="1:41" ht="18" customHeight="1">
      <c r="A287" s="173"/>
      <c r="B287" s="122"/>
      <c r="C287" s="122"/>
      <c r="D287" s="165"/>
      <c r="E287" s="165"/>
      <c r="F287" s="154">
        <v>5</v>
      </c>
      <c r="G287" s="181">
        <v>9.7582000000000004</v>
      </c>
      <c r="H287" s="182">
        <v>9.1361000000000008</v>
      </c>
      <c r="I287" s="181">
        <v>33.434399999999997</v>
      </c>
      <c r="J287" s="181">
        <v>33.639499999999998</v>
      </c>
      <c r="K287" s="181">
        <v>8.01</v>
      </c>
      <c r="L287" s="181">
        <v>8.0299999999999994</v>
      </c>
      <c r="M287" s="181">
        <v>8.7448242424242437</v>
      </c>
      <c r="N287" s="181">
        <v>8.9690505050505038</v>
      </c>
      <c r="O287" s="181">
        <v>1.0709279999999999</v>
      </c>
      <c r="P287" s="181">
        <v>1.0549440000000003</v>
      </c>
      <c r="Q287" s="183">
        <v>8.381835E-2</v>
      </c>
      <c r="R287" s="183">
        <v>7.1790571999999997E-2</v>
      </c>
      <c r="S287" s="183">
        <v>8.4444612000000013E-3</v>
      </c>
      <c r="T287" s="183">
        <v>7.7569379999999997E-3</v>
      </c>
      <c r="U287" s="183">
        <v>0.22228532199999992</v>
      </c>
      <c r="V287" s="183">
        <v>0.22369756919999995</v>
      </c>
      <c r="W287" s="183">
        <f t="shared" si="2"/>
        <v>0.31454813319999991</v>
      </c>
      <c r="X287" s="183">
        <f t="shared" si="2"/>
        <v>0.30324507919999993</v>
      </c>
      <c r="Y287" s="183">
        <v>0.66858026425230788</v>
      </c>
      <c r="Z287" s="183">
        <v>0.71575003749710253</v>
      </c>
      <c r="AA287" s="183">
        <v>3.4490525599999995E-2</v>
      </c>
      <c r="AB287" s="183">
        <v>3.6960556000000006E-2</v>
      </c>
      <c r="AC287" s="183">
        <v>4.4680249999999998E-2</v>
      </c>
      <c r="AD287" s="183">
        <v>4.6723500000000001E-2</v>
      </c>
      <c r="AE287" s="183">
        <v>0.47617371200000003</v>
      </c>
      <c r="AF287" s="183">
        <v>0.4796091804</v>
      </c>
      <c r="AG287" s="181">
        <v>14.249999999999998</v>
      </c>
      <c r="AH287" s="181">
        <v>16.799999999999983</v>
      </c>
      <c r="AI287" s="181">
        <v>0.27652339979999968</v>
      </c>
      <c r="AJ287" s="181">
        <v>0.32883863759999987</v>
      </c>
      <c r="AK287" s="160"/>
      <c r="AL287" s="160">
        <v>1.5</v>
      </c>
      <c r="AM287" s="184"/>
      <c r="AN287" s="163"/>
      <c r="AO287" s="163"/>
    </row>
    <row r="288" spans="1:41" ht="18" customHeight="1">
      <c r="A288" s="173"/>
      <c r="B288" s="122"/>
      <c r="C288" s="122"/>
      <c r="D288" s="72" t="s">
        <v>53</v>
      </c>
      <c r="E288" s="73" t="s">
        <v>54</v>
      </c>
      <c r="F288" s="154">
        <v>1</v>
      </c>
      <c r="G288" s="181">
        <v>10.2422</v>
      </c>
      <c r="H288" s="182">
        <v>10.386100000000001</v>
      </c>
      <c r="I288" s="181">
        <v>33.336300000000001</v>
      </c>
      <c r="J288" s="181">
        <v>33.712699999999998</v>
      </c>
      <c r="K288" s="181">
        <v>8.01</v>
      </c>
      <c r="L288" s="181">
        <v>8.02</v>
      </c>
      <c r="M288" s="181">
        <v>8.7127919191919201</v>
      </c>
      <c r="N288" s="181">
        <v>8.6807595959595965</v>
      </c>
      <c r="O288" s="181">
        <v>1.150848000000001</v>
      </c>
      <c r="P288" s="181">
        <v>1.1348640000000014</v>
      </c>
      <c r="Q288" s="183">
        <v>4.3608697999999994E-2</v>
      </c>
      <c r="R288" s="183">
        <v>3.2810036000000001E-2</v>
      </c>
      <c r="S288" s="183">
        <v>7.0980616000000003E-3</v>
      </c>
      <c r="T288" s="183">
        <v>6.725653199999999E-3</v>
      </c>
      <c r="U288" s="183">
        <v>0.24171358539999996</v>
      </c>
      <c r="V288" s="183">
        <v>0.23284576279999997</v>
      </c>
      <c r="W288" s="183">
        <f t="shared" si="2"/>
        <v>0.29242034499999997</v>
      </c>
      <c r="X288" s="183">
        <f t="shared" si="2"/>
        <v>0.27238145199999997</v>
      </c>
      <c r="Y288" s="183">
        <v>0.60500361335714969</v>
      </c>
      <c r="Z288" s="183">
        <v>0.42657881890944793</v>
      </c>
      <c r="AA288" s="183">
        <v>2.8315449599999997E-2</v>
      </c>
      <c r="AB288" s="183">
        <v>2.6617303699999997E-2</v>
      </c>
      <c r="AC288" s="183">
        <v>4.0965249999999995E-2</v>
      </c>
      <c r="AD288" s="183">
        <v>3.9850749999999997E-2</v>
      </c>
      <c r="AE288" s="183">
        <v>0.45926063680000001</v>
      </c>
      <c r="AF288" s="183">
        <v>0.48225184839999996</v>
      </c>
      <c r="AG288" s="181">
        <v>11.300000000000004</v>
      </c>
      <c r="AH288" s="181">
        <v>10.54999999999999</v>
      </c>
      <c r="AI288" s="181">
        <v>0.45588992939999984</v>
      </c>
      <c r="AJ288" s="181">
        <v>0.60536203739999983</v>
      </c>
      <c r="AK288" s="160">
        <v>0</v>
      </c>
      <c r="AL288" s="160">
        <v>2.5</v>
      </c>
      <c r="AM288" s="184">
        <v>125</v>
      </c>
      <c r="AN288" s="163"/>
      <c r="AO288" s="163"/>
    </row>
    <row r="289" spans="1:41" ht="18" customHeight="1">
      <c r="A289" s="173"/>
      <c r="B289" s="122"/>
      <c r="C289" s="122"/>
      <c r="D289" s="122"/>
      <c r="E289" s="122"/>
      <c r="F289" s="154">
        <v>2</v>
      </c>
      <c r="G289" s="181">
        <v>12.1134</v>
      </c>
      <c r="H289" s="182">
        <v>11.8683</v>
      </c>
      <c r="I289" s="181">
        <v>34.226799999999997</v>
      </c>
      <c r="J289" s="181">
        <v>34.272799999999997</v>
      </c>
      <c r="K289" s="181">
        <v>8.0500000000000007</v>
      </c>
      <c r="L289" s="181">
        <v>8.0500000000000007</v>
      </c>
      <c r="M289" s="181">
        <v>8.6487272727272746</v>
      </c>
      <c r="N289" s="181">
        <v>8.6166949494949492</v>
      </c>
      <c r="O289" s="181">
        <v>1.1668320000000008</v>
      </c>
      <c r="P289" s="181">
        <v>0.78321600000000036</v>
      </c>
      <c r="Q289" s="183">
        <v>4.7159560000000003E-3</v>
      </c>
      <c r="R289" s="183">
        <v>5.5938960000000018E-3</v>
      </c>
      <c r="S289" s="183">
        <v>6.1527171999999995E-3</v>
      </c>
      <c r="T289" s="183">
        <v>6.0381300000000001E-3</v>
      </c>
      <c r="U289" s="183">
        <v>0.11373053019999999</v>
      </c>
      <c r="V289" s="183">
        <v>0.11098245760000001</v>
      </c>
      <c r="W289" s="183">
        <f t="shared" si="2"/>
        <v>0.12459920339999998</v>
      </c>
      <c r="X289" s="183">
        <f t="shared" si="2"/>
        <v>0.12261448360000002</v>
      </c>
      <c r="Y289" s="183">
        <v>0.41222280096538</v>
      </c>
      <c r="Z289" s="183">
        <v>0.30762895594431344</v>
      </c>
      <c r="AA289" s="183">
        <v>1.7817820400000003E-2</v>
      </c>
      <c r="AB289" s="183">
        <v>1.5965297600000001E-2</v>
      </c>
      <c r="AC289" s="183">
        <v>2.6662500000000002E-2</v>
      </c>
      <c r="AD289" s="183">
        <v>2.9262999999999994E-2</v>
      </c>
      <c r="AE289" s="183">
        <v>0.32659870320000001</v>
      </c>
      <c r="AF289" s="183">
        <v>0.32025629999999999</v>
      </c>
      <c r="AG289" s="181">
        <v>5.6999999999999833</v>
      </c>
      <c r="AH289" s="181">
        <v>11.29999999999999</v>
      </c>
      <c r="AI289" s="181">
        <v>0.35873305920000009</v>
      </c>
      <c r="AJ289" s="181">
        <v>0.31389142679999993</v>
      </c>
      <c r="AK289" s="160"/>
      <c r="AL289" s="160">
        <v>3</v>
      </c>
      <c r="AM289" s="184"/>
      <c r="AN289" s="163"/>
      <c r="AO289" s="163"/>
    </row>
    <row r="290" spans="1:41" ht="18" customHeight="1">
      <c r="A290" s="164"/>
      <c r="B290" s="165"/>
      <c r="C290" s="165"/>
      <c r="D290" s="165"/>
      <c r="E290" s="165"/>
      <c r="F290" s="154">
        <v>3</v>
      </c>
      <c r="G290" s="181">
        <v>12.242800000000001</v>
      </c>
      <c r="H290" s="182">
        <v>12.1541</v>
      </c>
      <c r="I290" s="181">
        <v>34.230200000000004</v>
      </c>
      <c r="J290" s="181">
        <v>34.256300000000003</v>
      </c>
      <c r="K290" s="181">
        <v>8.0399999999999991</v>
      </c>
      <c r="L290" s="181">
        <v>8.0500000000000007</v>
      </c>
      <c r="M290" s="181">
        <v>8.728808080808081</v>
      </c>
      <c r="N290" s="181">
        <v>8.7608404040404029</v>
      </c>
      <c r="O290" s="181">
        <v>0.95904000000000211</v>
      </c>
      <c r="P290" s="181">
        <v>0.86313600000000157</v>
      </c>
      <c r="Q290" s="183">
        <v>6.2962479999999999E-3</v>
      </c>
      <c r="R290" s="183">
        <v>3.7502220000000005E-3</v>
      </c>
      <c r="S290" s="183">
        <v>5.6084280000000004E-3</v>
      </c>
      <c r="T290" s="183">
        <v>5.1214323999999997E-3</v>
      </c>
      <c r="U290" s="183">
        <v>0.10517953319999998</v>
      </c>
      <c r="V290" s="183">
        <v>0.107514575</v>
      </c>
      <c r="W290" s="183">
        <f t="shared" si="2"/>
        <v>0.11708420919999998</v>
      </c>
      <c r="X290" s="183">
        <f t="shared" si="2"/>
        <v>0.1163862294</v>
      </c>
      <c r="Y290" s="183">
        <v>0.30762895594431344</v>
      </c>
      <c r="Z290" s="183">
        <v>0.27276434093729124</v>
      </c>
      <c r="AA290" s="183">
        <v>1.5502166900000003E-2</v>
      </c>
      <c r="AB290" s="183">
        <v>1.7972197300000003E-2</v>
      </c>
      <c r="AC290" s="183">
        <v>3.2978E-2</v>
      </c>
      <c r="AD290" s="183">
        <v>2.3504750000000001E-2</v>
      </c>
      <c r="AE290" s="183">
        <v>0.33479097400000002</v>
      </c>
      <c r="AF290" s="183">
        <v>0.3141781636</v>
      </c>
      <c r="AG290" s="181">
        <v>10.800000000000004</v>
      </c>
      <c r="AH290" s="181">
        <v>11.649999999999993</v>
      </c>
      <c r="AI290" s="181">
        <v>0.14199850259999988</v>
      </c>
      <c r="AJ290" s="181">
        <v>7.4736053999999996E-2</v>
      </c>
      <c r="AK290" s="160"/>
      <c r="AL290" s="160">
        <v>3.5</v>
      </c>
      <c r="AM290" s="184"/>
      <c r="AN290" s="163"/>
      <c r="AO290" s="163"/>
    </row>
    <row r="291" spans="1:41" ht="18" customHeight="1">
      <c r="A291" s="68">
        <f>A$3</f>
        <v>2010</v>
      </c>
      <c r="B291" s="69">
        <f>B$3</f>
        <v>2</v>
      </c>
      <c r="C291" s="108" t="s">
        <v>203</v>
      </c>
      <c r="D291" s="72" t="s">
        <v>204</v>
      </c>
      <c r="E291" s="73" t="s">
        <v>55</v>
      </c>
      <c r="F291" s="154">
        <v>1</v>
      </c>
      <c r="G291" s="181">
        <v>11.7599</v>
      </c>
      <c r="H291" s="182">
        <v>11.722899999999999</v>
      </c>
      <c r="I291" s="181">
        <v>34.164700000000003</v>
      </c>
      <c r="J291" s="181">
        <v>34.1753</v>
      </c>
      <c r="K291" s="181">
        <v>8.0500000000000007</v>
      </c>
      <c r="L291" s="181">
        <v>8.02</v>
      </c>
      <c r="M291" s="181">
        <v>8.8088888888888874</v>
      </c>
      <c r="N291" s="181">
        <v>8.6647434343434355</v>
      </c>
      <c r="O291" s="181">
        <v>0.30369599999999924</v>
      </c>
      <c r="P291" s="181">
        <v>0.20779199999999842</v>
      </c>
      <c r="Q291" s="183">
        <v>3.8955615999999992E-2</v>
      </c>
      <c r="R291" s="183">
        <v>1.7446086E-2</v>
      </c>
      <c r="S291" s="183">
        <v>1.2999302399999999E-2</v>
      </c>
      <c r="T291" s="183">
        <v>9.0746907999999984E-3</v>
      </c>
      <c r="U291" s="183">
        <v>0.12427732099999997</v>
      </c>
      <c r="V291" s="183">
        <v>0.104720875</v>
      </c>
      <c r="W291" s="183">
        <f t="shared" si="2"/>
        <v>0.17623223939999996</v>
      </c>
      <c r="X291" s="183">
        <f t="shared" si="2"/>
        <v>0.1312416518</v>
      </c>
      <c r="Y291" s="183">
        <v>0.3954017463149001</v>
      </c>
      <c r="Z291" s="183">
        <v>0.3106728006759929</v>
      </c>
      <c r="AA291" s="183">
        <v>2.5227911600000003E-2</v>
      </c>
      <c r="AB291" s="183">
        <v>1.6428428300000002E-2</v>
      </c>
      <c r="AC291" s="183">
        <v>2.8891499999999997E-2</v>
      </c>
      <c r="AD291" s="183">
        <v>2.6662500000000002E-2</v>
      </c>
      <c r="AE291" s="183">
        <v>0.30413602519999999</v>
      </c>
      <c r="AF291" s="183">
        <v>0.28484454879999999</v>
      </c>
      <c r="AG291" s="181">
        <v>4.5499999999999989</v>
      </c>
      <c r="AH291" s="181">
        <v>11.199999999999989</v>
      </c>
      <c r="AI291" s="181">
        <v>0.51567877259999995</v>
      </c>
      <c r="AJ291" s="181">
        <v>0.33631224299999996</v>
      </c>
      <c r="AK291" s="160"/>
      <c r="AL291" s="160">
        <v>3</v>
      </c>
      <c r="AM291" s="184"/>
      <c r="AN291" s="163"/>
      <c r="AO291" s="163"/>
    </row>
    <row r="292" spans="1:41" ht="18" customHeight="1">
      <c r="A292" s="173"/>
      <c r="B292" s="122"/>
      <c r="C292" s="222"/>
      <c r="D292" s="122"/>
      <c r="E292" s="122"/>
      <c r="F292" s="154">
        <v>2</v>
      </c>
      <c r="G292" s="181">
        <v>12.0456</v>
      </c>
      <c r="H292" s="182">
        <v>11.509399999999999</v>
      </c>
      <c r="I292" s="181">
        <v>34.008600000000001</v>
      </c>
      <c r="J292" s="181">
        <v>34.006599999999999</v>
      </c>
      <c r="K292" s="181">
        <v>8.0299999999999994</v>
      </c>
      <c r="L292" s="181">
        <v>8.02</v>
      </c>
      <c r="M292" s="181">
        <v>8.6807595959595965</v>
      </c>
      <c r="N292" s="181">
        <v>8.536614141414141</v>
      </c>
      <c r="O292" s="181">
        <v>0.95903999999999945</v>
      </c>
      <c r="P292" s="181">
        <v>0.70329599999999914</v>
      </c>
      <c r="Q292" s="183">
        <v>6.7313077999999998E-2</v>
      </c>
      <c r="R292" s="183">
        <v>2.0694464000000003E-2</v>
      </c>
      <c r="S292" s="183">
        <v>1.7955198800000006E-2</v>
      </c>
      <c r="T292" s="183">
        <v>7.3558827999999996E-3</v>
      </c>
      <c r="U292" s="183">
        <v>0.13627996619999999</v>
      </c>
      <c r="V292" s="183">
        <v>0.1008955444</v>
      </c>
      <c r="W292" s="183">
        <f t="shared" si="2"/>
        <v>0.22154824299999998</v>
      </c>
      <c r="X292" s="183">
        <f t="shared" si="2"/>
        <v>0.1289458912</v>
      </c>
      <c r="Y292" s="183">
        <v>0.59007658569953192</v>
      </c>
      <c r="Z292" s="183">
        <v>0.32378561369153808</v>
      </c>
      <c r="AA292" s="183">
        <v>2.59997961E-2</v>
      </c>
      <c r="AB292" s="183">
        <v>1.8280951100000001E-2</v>
      </c>
      <c r="AC292" s="183">
        <v>3.5021249999999997E-2</v>
      </c>
      <c r="AD292" s="183">
        <v>2.36905E-2</v>
      </c>
      <c r="AE292" s="183">
        <v>0.33135550559999993</v>
      </c>
      <c r="AF292" s="183">
        <v>0.28960135120000002</v>
      </c>
      <c r="AG292" s="181">
        <v>6.8999999999999897</v>
      </c>
      <c r="AH292" s="181">
        <v>11.6</v>
      </c>
      <c r="AI292" s="181">
        <v>0.36620666459999984</v>
      </c>
      <c r="AJ292" s="181">
        <v>0.39610108620000006</v>
      </c>
      <c r="AK292" s="160"/>
      <c r="AL292" s="160">
        <v>3.5</v>
      </c>
      <c r="AM292" s="184"/>
      <c r="AN292" s="163"/>
      <c r="AO292" s="163"/>
    </row>
    <row r="293" spans="1:41" ht="18" customHeight="1">
      <c r="A293" s="173"/>
      <c r="B293" s="122"/>
      <c r="C293" s="222"/>
      <c r="D293" s="122"/>
      <c r="E293" s="122"/>
      <c r="F293" s="154">
        <v>3</v>
      </c>
      <c r="G293" s="181">
        <v>11.7409</v>
      </c>
      <c r="H293" s="186">
        <v>11.6129</v>
      </c>
      <c r="I293" s="181">
        <v>33.925800000000002</v>
      </c>
      <c r="J293" s="181">
        <v>34.034799999999997</v>
      </c>
      <c r="K293" s="181">
        <v>8.02</v>
      </c>
      <c r="L293" s="181">
        <v>8.0500000000000007</v>
      </c>
      <c r="M293" s="181">
        <v>8.8729535353535347</v>
      </c>
      <c r="N293" s="181">
        <v>8.7608404040404029</v>
      </c>
      <c r="O293" s="181">
        <v>0.59140799999999882</v>
      </c>
      <c r="P293" s="181">
        <v>0.54345599999999983</v>
      </c>
      <c r="Q293" s="183">
        <v>3.8692233999999999E-2</v>
      </c>
      <c r="R293" s="183">
        <v>5.0983394000000001E-2</v>
      </c>
      <c r="S293" s="183">
        <v>9.848154399999998E-3</v>
      </c>
      <c r="T293" s="183">
        <v>8.6163419999999991E-3</v>
      </c>
      <c r="U293" s="183">
        <v>0.10612158339999998</v>
      </c>
      <c r="V293" s="183">
        <v>0.10304128800000001</v>
      </c>
      <c r="W293" s="183">
        <f t="shared" si="2"/>
        <v>0.15466197179999996</v>
      </c>
      <c r="X293" s="183">
        <f t="shared" si="2"/>
        <v>0.16264102400000002</v>
      </c>
      <c r="Y293" s="183">
        <v>0.2945339538876296</v>
      </c>
      <c r="Z293" s="183">
        <v>0.38834100084499112</v>
      </c>
      <c r="AA293" s="183">
        <v>1.7817820400000003E-2</v>
      </c>
      <c r="AB293" s="183">
        <v>2.43016502E-2</v>
      </c>
      <c r="AC293" s="183">
        <v>3.0748999999999999E-2</v>
      </c>
      <c r="AD293" s="183">
        <v>2.3876249999999998E-2</v>
      </c>
      <c r="AE293" s="183">
        <v>0.3147066972</v>
      </c>
      <c r="AF293" s="183">
        <v>0.2985864224</v>
      </c>
      <c r="AG293" s="181">
        <v>6.1500000000000163</v>
      </c>
      <c r="AH293" s="181">
        <v>11.149999999999993</v>
      </c>
      <c r="AI293" s="181">
        <v>0.29147061060000012</v>
      </c>
      <c r="AJ293" s="181">
        <v>0.5829412211999998</v>
      </c>
      <c r="AK293" s="160"/>
      <c r="AL293" s="160">
        <v>3.5</v>
      </c>
      <c r="AM293" s="184"/>
      <c r="AN293" s="163"/>
      <c r="AO293" s="163"/>
    </row>
    <row r="294" spans="1:41" ht="18" customHeight="1">
      <c r="A294" s="173"/>
      <c r="B294" s="122"/>
      <c r="C294" s="222"/>
      <c r="D294" s="122"/>
      <c r="E294" s="122"/>
      <c r="F294" s="154">
        <v>4</v>
      </c>
      <c r="G294" s="181">
        <v>10.996600000000001</v>
      </c>
      <c r="H294" s="186">
        <v>10.074299999999999</v>
      </c>
      <c r="I294" s="181">
        <v>33.933599999999998</v>
      </c>
      <c r="J294" s="181">
        <v>34.022399999999998</v>
      </c>
      <c r="K294" s="181">
        <v>8.0299999999999994</v>
      </c>
      <c r="L294" s="181">
        <v>8.02</v>
      </c>
      <c r="M294" s="181">
        <v>9.0170989898989902</v>
      </c>
      <c r="N294" s="181">
        <v>9.0811636363636357</v>
      </c>
      <c r="O294" s="181">
        <v>1.0869119999999997</v>
      </c>
      <c r="P294" s="181">
        <v>0.68731199999999959</v>
      </c>
      <c r="Q294" s="183">
        <v>2.6664455999999996E-2</v>
      </c>
      <c r="R294" s="183">
        <v>3.1229743999999993E-2</v>
      </c>
      <c r="S294" s="183">
        <v>6.0381300000000001E-3</v>
      </c>
      <c r="T294" s="183">
        <v>7.0407679999999993E-3</v>
      </c>
      <c r="U294" s="183">
        <v>0.11293921239999999</v>
      </c>
      <c r="V294" s="183">
        <v>0.1199447746</v>
      </c>
      <c r="W294" s="183">
        <f t="shared" si="2"/>
        <v>0.14564179839999999</v>
      </c>
      <c r="X294" s="183">
        <f t="shared" si="2"/>
        <v>0.1582152866</v>
      </c>
      <c r="Y294" s="183">
        <v>0.2884818863419934</v>
      </c>
      <c r="Z294" s="183">
        <v>0.3631240527381735</v>
      </c>
      <c r="AA294" s="183">
        <v>1.8435327999999997E-2</v>
      </c>
      <c r="AB294" s="183">
        <v>1.8435327999999997E-2</v>
      </c>
      <c r="AC294" s="183">
        <v>3.0748999999999999E-2</v>
      </c>
      <c r="AD294" s="183">
        <v>3.4463999999999995E-2</v>
      </c>
      <c r="AE294" s="183">
        <v>0.2985864224</v>
      </c>
      <c r="AF294" s="183">
        <v>0.34641871319999995</v>
      </c>
      <c r="AG294" s="181">
        <v>13.600000000000001</v>
      </c>
      <c r="AH294" s="181">
        <v>9.1499999999999915</v>
      </c>
      <c r="AI294" s="181">
        <v>0.65767727519999974</v>
      </c>
      <c r="AJ294" s="181">
        <v>1.0463047560000001</v>
      </c>
      <c r="AK294" s="160">
        <v>0</v>
      </c>
      <c r="AL294" s="160">
        <v>3</v>
      </c>
      <c r="AM294" s="184">
        <v>0</v>
      </c>
      <c r="AN294" s="163"/>
      <c r="AO294" s="163"/>
    </row>
    <row r="295" spans="1:41" ht="18" customHeight="1">
      <c r="A295" s="173"/>
      <c r="B295" s="122"/>
      <c r="C295" s="222"/>
      <c r="D295" s="122"/>
      <c r="E295" s="122"/>
      <c r="F295" s="154">
        <v>5</v>
      </c>
      <c r="G295" s="181">
        <v>12.5703</v>
      </c>
      <c r="H295" s="186">
        <v>12.5479</v>
      </c>
      <c r="I295" s="181">
        <v>34.196199999999997</v>
      </c>
      <c r="J295" s="181">
        <v>34.2181</v>
      </c>
      <c r="K295" s="181">
        <v>8</v>
      </c>
      <c r="L295" s="181">
        <v>8.01</v>
      </c>
      <c r="M295" s="181">
        <v>8.6166949494949492</v>
      </c>
      <c r="N295" s="181">
        <v>8.6647434343434355</v>
      </c>
      <c r="O295" s="181">
        <v>0.76723199999999792</v>
      </c>
      <c r="P295" s="181">
        <v>0.8951039999999979</v>
      </c>
      <c r="Q295" s="183">
        <v>8.3155099999999999E-3</v>
      </c>
      <c r="R295" s="183">
        <v>9.1056560000000019E-3</v>
      </c>
      <c r="S295" s="183">
        <v>5.2073728000000003E-3</v>
      </c>
      <c r="T295" s="183">
        <v>5.0068452000000003E-3</v>
      </c>
      <c r="U295" s="183">
        <v>0.10279040099999999</v>
      </c>
      <c r="V295" s="183">
        <v>0.1007805204</v>
      </c>
      <c r="W295" s="183">
        <f t="shared" si="2"/>
        <v>0.11631328379999999</v>
      </c>
      <c r="X295" s="183">
        <f t="shared" si="2"/>
        <v>0.11489302160000001</v>
      </c>
      <c r="Y295" s="183">
        <v>0.19265748353608653</v>
      </c>
      <c r="Z295" s="183">
        <v>0.2562041927652669</v>
      </c>
      <c r="AA295" s="183">
        <v>1.4730282400000003E-2</v>
      </c>
      <c r="AB295" s="183">
        <v>1.3649644099999999E-2</v>
      </c>
      <c r="AC295" s="183">
        <v>2.4619250000000002E-2</v>
      </c>
      <c r="AD295" s="183">
        <v>3.0191749999999996E-2</v>
      </c>
      <c r="AE295" s="183">
        <v>0.26528880560000007</v>
      </c>
      <c r="AF295" s="183">
        <v>0.27823787879999995</v>
      </c>
      <c r="AG295" s="181">
        <v>10.300000000000004</v>
      </c>
      <c r="AH295" s="181">
        <v>10.000000000000009</v>
      </c>
      <c r="AI295" s="181">
        <v>0.51567877259999995</v>
      </c>
      <c r="AJ295" s="181">
        <v>0.54557319419999983</v>
      </c>
      <c r="AK295" s="160"/>
      <c r="AL295" s="160">
        <v>1.5</v>
      </c>
      <c r="AM295" s="184"/>
      <c r="AN295" s="163"/>
      <c r="AO295" s="163"/>
    </row>
    <row r="296" spans="1:41" ht="18" customHeight="1">
      <c r="A296" s="173"/>
      <c r="B296" s="122"/>
      <c r="C296" s="222"/>
      <c r="D296" s="165"/>
      <c r="E296" s="165"/>
      <c r="F296" s="154">
        <v>6</v>
      </c>
      <c r="G296" s="181">
        <v>12.5069</v>
      </c>
      <c r="H296" s="186">
        <v>12.405799999999999</v>
      </c>
      <c r="I296" s="181">
        <v>34.176000000000002</v>
      </c>
      <c r="J296" s="181">
        <v>34.203800000000001</v>
      </c>
      <c r="K296" s="181">
        <v>8.01</v>
      </c>
      <c r="L296" s="181">
        <v>8.02</v>
      </c>
      <c r="M296" s="181">
        <v>8.5846626262626256</v>
      </c>
      <c r="N296" s="181">
        <v>8.6327111111111101</v>
      </c>
      <c r="O296" s="181">
        <v>0.991007999999999</v>
      </c>
      <c r="P296" s="181">
        <v>1.0069919999999983</v>
      </c>
      <c r="Q296" s="183">
        <v>1.4109913999999999E-2</v>
      </c>
      <c r="R296" s="183">
        <v>4.7159560000000003E-3</v>
      </c>
      <c r="S296" s="183">
        <v>5.1787259999999998E-3</v>
      </c>
      <c r="T296" s="183">
        <v>5.5511343999999994E-3</v>
      </c>
      <c r="U296" s="183">
        <v>0.10180443420000002</v>
      </c>
      <c r="V296" s="183">
        <v>0.10009128639999999</v>
      </c>
      <c r="W296" s="183">
        <f t="shared" ref="W296:X309" si="3">Q296+S296+U296</f>
        <v>0.12109307420000001</v>
      </c>
      <c r="X296" s="183">
        <f t="shared" si="3"/>
        <v>0.11035837679999999</v>
      </c>
      <c r="Y296" s="183">
        <v>0.23703931220408547</v>
      </c>
      <c r="Z296" s="183">
        <v>0.2945339538876296</v>
      </c>
      <c r="AA296" s="183">
        <v>1.7972197300000003E-2</v>
      </c>
      <c r="AB296" s="183">
        <v>1.9670343199999999E-2</v>
      </c>
      <c r="AC296" s="183">
        <v>2.9634500000000001E-2</v>
      </c>
      <c r="AD296" s="183">
        <v>4.1336749999999998E-2</v>
      </c>
      <c r="AE296" s="183">
        <v>0.2874872168</v>
      </c>
      <c r="AF296" s="183">
        <v>0.2856373492</v>
      </c>
      <c r="AG296" s="181">
        <v>17.499999999999989</v>
      </c>
      <c r="AH296" s="181">
        <v>26.749999999999996</v>
      </c>
      <c r="AI296" s="181">
        <v>0.61283564280000025</v>
      </c>
      <c r="AJ296" s="181">
        <v>0.46336353479999914</v>
      </c>
      <c r="AK296" s="160"/>
      <c r="AL296" s="160">
        <v>1</v>
      </c>
      <c r="AM296" s="184"/>
      <c r="AN296" s="163"/>
      <c r="AO296" s="163"/>
    </row>
    <row r="297" spans="1:41" ht="18" customHeight="1">
      <c r="A297" s="173"/>
      <c r="B297" s="122"/>
      <c r="C297" s="222"/>
      <c r="D297" s="74" t="s">
        <v>205</v>
      </c>
      <c r="E297" s="73" t="s">
        <v>206</v>
      </c>
      <c r="F297" s="154">
        <v>1</v>
      </c>
      <c r="G297" s="181">
        <v>12.0246</v>
      </c>
      <c r="H297" s="186">
        <v>12.033200000000001</v>
      </c>
      <c r="I297" s="181">
        <v>34.0989</v>
      </c>
      <c r="J297" s="181">
        <v>34.0974</v>
      </c>
      <c r="K297" s="181">
        <v>8.02</v>
      </c>
      <c r="L297" s="181">
        <v>8.02</v>
      </c>
      <c r="M297" s="181">
        <v>8.1201939393939391</v>
      </c>
      <c r="N297" s="181">
        <v>8.8249050505050501</v>
      </c>
      <c r="O297" s="181">
        <v>0.60739199999999849</v>
      </c>
      <c r="P297" s="181">
        <v>1.1828159999999976</v>
      </c>
      <c r="Q297" s="183">
        <v>4.5403679999999995E-3</v>
      </c>
      <c r="R297" s="183">
        <v>5.7694840000000009E-3</v>
      </c>
      <c r="S297" s="183">
        <v>4.5771431999999997E-3</v>
      </c>
      <c r="T297" s="183">
        <v>5.4365472000000008E-3</v>
      </c>
      <c r="U297" s="183">
        <v>0.10081162420000001</v>
      </c>
      <c r="V297" s="183">
        <v>0.12256360899999999</v>
      </c>
      <c r="W297" s="183">
        <f t="shared" si="3"/>
        <v>0.1099291354</v>
      </c>
      <c r="X297" s="183">
        <f t="shared" si="3"/>
        <v>0.13376964019999998</v>
      </c>
      <c r="Y297" s="183">
        <v>0.2350219563555401</v>
      </c>
      <c r="Z297" s="183">
        <v>0.30361205520608398</v>
      </c>
      <c r="AA297" s="183">
        <v>1.4884659299999999E-2</v>
      </c>
      <c r="AB297" s="183">
        <v>1.4112774799999998E-2</v>
      </c>
      <c r="AC297" s="183">
        <v>2.6290999999999998E-2</v>
      </c>
      <c r="AD297" s="183">
        <v>4.356575E-2</v>
      </c>
      <c r="AE297" s="183">
        <v>0.30466455879999998</v>
      </c>
      <c r="AF297" s="183">
        <v>0.28431601520000005</v>
      </c>
      <c r="AG297" s="181">
        <v>8.0999999999999961</v>
      </c>
      <c r="AH297" s="181">
        <v>27.400000000000009</v>
      </c>
      <c r="AI297" s="181">
        <v>0.9715687019999999</v>
      </c>
      <c r="AJ297" s="181">
        <v>0.48578435099999995</v>
      </c>
      <c r="AK297" s="160">
        <v>0</v>
      </c>
      <c r="AL297" s="160">
        <v>2</v>
      </c>
      <c r="AM297" s="184">
        <v>2</v>
      </c>
      <c r="AN297" s="163"/>
      <c r="AO297" s="163"/>
    </row>
    <row r="298" spans="1:41" ht="18" customHeight="1">
      <c r="A298" s="173"/>
      <c r="B298" s="122"/>
      <c r="C298" s="222"/>
      <c r="D298" s="122"/>
      <c r="E298" s="122"/>
      <c r="F298" s="154">
        <v>2</v>
      </c>
      <c r="G298" s="181">
        <v>12.4948</v>
      </c>
      <c r="H298" s="186">
        <v>12.436299999999999</v>
      </c>
      <c r="I298" s="181">
        <v>34.177999999999997</v>
      </c>
      <c r="J298" s="181">
        <v>34.196899999999999</v>
      </c>
      <c r="K298" s="181">
        <v>8.02</v>
      </c>
      <c r="L298" s="181">
        <v>8.0299999999999994</v>
      </c>
      <c r="M298" s="181">
        <v>8.8409212121212128</v>
      </c>
      <c r="N298" s="181">
        <v>8.7768565656565674</v>
      </c>
      <c r="O298" s="181">
        <v>0.68731199999999959</v>
      </c>
      <c r="P298" s="181">
        <v>0.59140799999999882</v>
      </c>
      <c r="Q298" s="183">
        <v>6.8230119999999998E-3</v>
      </c>
      <c r="R298" s="183">
        <v>8.4910980000000007E-3</v>
      </c>
      <c r="S298" s="183">
        <v>4.5198495999999996E-3</v>
      </c>
      <c r="T298" s="183">
        <v>5.6657215999999996E-3</v>
      </c>
      <c r="U298" s="183">
        <v>0.10018043</v>
      </c>
      <c r="V298" s="183">
        <v>0.1041800984</v>
      </c>
      <c r="W298" s="183">
        <f t="shared" si="3"/>
        <v>0.1115232916</v>
      </c>
      <c r="X298" s="183">
        <f t="shared" si="3"/>
        <v>0.118336918</v>
      </c>
      <c r="Y298" s="183">
        <v>0.41557530480035415</v>
      </c>
      <c r="Z298" s="183">
        <v>0.33488107085853785</v>
      </c>
      <c r="AA298" s="183">
        <v>1.3649644099999999E-2</v>
      </c>
      <c r="AB298" s="183">
        <v>2.2140373599999999E-2</v>
      </c>
      <c r="AC298" s="183">
        <v>2.5362250000000003E-2</v>
      </c>
      <c r="AD298" s="183">
        <v>3.5206999999999995E-2</v>
      </c>
      <c r="AE298" s="183">
        <v>0.2874872168</v>
      </c>
      <c r="AF298" s="183">
        <v>0.3289771044</v>
      </c>
      <c r="AG298" s="181">
        <v>6.900000000000003</v>
      </c>
      <c r="AH298" s="181">
        <v>11.800000000000004</v>
      </c>
      <c r="AI298" s="181">
        <v>0.39610108619999973</v>
      </c>
      <c r="AJ298" s="181">
        <v>0.17189292419999977</v>
      </c>
      <c r="AK298" s="160"/>
      <c r="AL298" s="160">
        <v>2.5</v>
      </c>
      <c r="AM298" s="184"/>
      <c r="AN298" s="163"/>
      <c r="AO298" s="163"/>
    </row>
    <row r="299" spans="1:41" ht="18" customHeight="1">
      <c r="A299" s="173"/>
      <c r="B299" s="122"/>
      <c r="C299" s="222"/>
      <c r="D299" s="122"/>
      <c r="E299" s="122"/>
      <c r="F299" s="154">
        <v>3</v>
      </c>
      <c r="G299" s="181">
        <v>10.8484</v>
      </c>
      <c r="H299" s="166">
        <v>10.861599999999999</v>
      </c>
      <c r="I299" s="181">
        <v>33.887099999999997</v>
      </c>
      <c r="J299" s="181">
        <v>33.874699999999997</v>
      </c>
      <c r="K299" s="181">
        <v>8.0299999999999994</v>
      </c>
      <c r="L299" s="181">
        <v>8.0299999999999994</v>
      </c>
      <c r="M299" s="181">
        <v>8.8729535353535347</v>
      </c>
      <c r="N299" s="181">
        <v>8.5045818181818174</v>
      </c>
      <c r="O299" s="181">
        <v>0.991007999999999</v>
      </c>
      <c r="P299" s="181">
        <v>1.1348639999999985</v>
      </c>
      <c r="Q299" s="183">
        <v>1.467578E-3</v>
      </c>
      <c r="R299" s="183">
        <v>1E-3</v>
      </c>
      <c r="S299" s="183">
        <v>5.4938407999999992E-3</v>
      </c>
      <c r="T299" s="183">
        <v>5.0068452000000003E-3</v>
      </c>
      <c r="U299" s="183">
        <v>9.6053889400000009E-2</v>
      </c>
      <c r="V299" s="183">
        <v>0.12781272560000001</v>
      </c>
      <c r="W299" s="183">
        <f t="shared" si="3"/>
        <v>0.1030153082</v>
      </c>
      <c r="X299" s="183">
        <f t="shared" si="3"/>
        <v>0.13381957080000001</v>
      </c>
      <c r="Y299" s="183">
        <v>0.36816744235953702</v>
      </c>
      <c r="Z299" s="183">
        <v>0.3288290033129016</v>
      </c>
      <c r="AA299" s="183">
        <v>2.50735347E-2</v>
      </c>
      <c r="AB299" s="183">
        <v>1.5502166900000003E-2</v>
      </c>
      <c r="AC299" s="183">
        <v>3.0934749999999997E-2</v>
      </c>
      <c r="AD299" s="183">
        <v>3.4463999999999995E-2</v>
      </c>
      <c r="AE299" s="183">
        <v>0.24758292999999998</v>
      </c>
      <c r="AF299" s="183">
        <v>0.27030987480000007</v>
      </c>
      <c r="AG299" s="181">
        <v>17.349999999999977</v>
      </c>
      <c r="AH299" s="181">
        <v>16.899999999999999</v>
      </c>
      <c r="AI299" s="181">
        <v>1.8459805338000002</v>
      </c>
      <c r="AJ299" s="181">
        <v>2.6157618899999999</v>
      </c>
      <c r="AK299" s="160"/>
      <c r="AL299" s="160">
        <v>1</v>
      </c>
      <c r="AM299" s="184"/>
      <c r="AN299" s="163"/>
      <c r="AO299" s="163"/>
    </row>
    <row r="300" spans="1:41" ht="18" customHeight="1">
      <c r="A300" s="173"/>
      <c r="B300" s="122"/>
      <c r="C300" s="222"/>
      <c r="D300" s="165"/>
      <c r="E300" s="165"/>
      <c r="F300" s="154">
        <v>4</v>
      </c>
      <c r="G300" s="181">
        <v>11.248200000000001</v>
      </c>
      <c r="H300" s="166">
        <v>11.240399999999999</v>
      </c>
      <c r="I300" s="181">
        <v>33.776699999999998</v>
      </c>
      <c r="J300" s="181">
        <v>34.015599999999999</v>
      </c>
      <c r="K300" s="181">
        <v>8.02</v>
      </c>
      <c r="L300" s="181">
        <v>8.02</v>
      </c>
      <c r="M300" s="181">
        <v>9.1612444444444439</v>
      </c>
      <c r="N300" s="181">
        <v>9.0170989898989902</v>
      </c>
      <c r="O300" s="181">
        <v>0.991007999999999</v>
      </c>
      <c r="P300" s="181">
        <v>1.4385599999999976</v>
      </c>
      <c r="Q300" s="183">
        <v>3.8380160000000005E-3</v>
      </c>
      <c r="R300" s="183">
        <v>5.4183079999999993E-3</v>
      </c>
      <c r="S300" s="183">
        <v>5.6943683999999993E-3</v>
      </c>
      <c r="T300" s="183">
        <v>5.6370748000000009E-3</v>
      </c>
      <c r="U300" s="183">
        <v>0.11484113060000002</v>
      </c>
      <c r="V300" s="183">
        <v>0.10790483759999998</v>
      </c>
      <c r="W300" s="183">
        <f t="shared" si="3"/>
        <v>0.12437351500000002</v>
      </c>
      <c r="X300" s="183">
        <f t="shared" si="3"/>
        <v>0.11896022039999998</v>
      </c>
      <c r="Y300" s="183">
        <v>0.375228187829446</v>
      </c>
      <c r="Z300" s="183">
        <v>0.37421950990517328</v>
      </c>
      <c r="AA300" s="183">
        <v>1.5810920700000002E-2</v>
      </c>
      <c r="AB300" s="183">
        <v>1.2569005800000001E-2</v>
      </c>
      <c r="AC300" s="183">
        <v>3.2978E-2</v>
      </c>
      <c r="AD300" s="183">
        <v>4.8395249999999994E-2</v>
      </c>
      <c r="AE300" s="183">
        <v>0.27189547559999999</v>
      </c>
      <c r="AF300" s="183">
        <v>0.2769165448</v>
      </c>
      <c r="AG300" s="181">
        <v>8.1500000000000181</v>
      </c>
      <c r="AH300" s="181">
        <v>36.499999999999979</v>
      </c>
      <c r="AI300" s="181">
        <v>1.8982957716</v>
      </c>
      <c r="AJ300" s="181">
        <v>1.5694571339999999</v>
      </c>
      <c r="AK300" s="160"/>
      <c r="AL300" s="160">
        <v>2</v>
      </c>
      <c r="AM300" s="184"/>
      <c r="AN300" s="163"/>
      <c r="AO300" s="163"/>
    </row>
    <row r="301" spans="1:41" ht="18" customHeight="1">
      <c r="A301" s="173"/>
      <c r="B301" s="122"/>
      <c r="C301" s="222"/>
      <c r="D301" s="72" t="s">
        <v>207</v>
      </c>
      <c r="E301" s="73" t="s">
        <v>208</v>
      </c>
      <c r="F301" s="154">
        <v>1</v>
      </c>
      <c r="G301" s="181">
        <v>8.4138999999999999</v>
      </c>
      <c r="H301" s="166">
        <v>8.4380000000000006</v>
      </c>
      <c r="I301" s="181">
        <v>33.368000000000002</v>
      </c>
      <c r="J301" s="181">
        <v>33.532299999999999</v>
      </c>
      <c r="K301" s="181">
        <v>8.07</v>
      </c>
      <c r="L301" s="181">
        <v>8.08</v>
      </c>
      <c r="M301" s="181">
        <v>10.362456565656565</v>
      </c>
      <c r="N301" s="181">
        <v>10.234327272727274</v>
      </c>
      <c r="O301" s="181">
        <v>1.4705279999999998</v>
      </c>
      <c r="P301" s="181">
        <v>1.2627359999999987</v>
      </c>
      <c r="Q301" s="183">
        <v>1.3495356E-2</v>
      </c>
      <c r="R301" s="183">
        <v>1.1388300000000001E-2</v>
      </c>
      <c r="S301" s="183">
        <v>2.2853992000000005E-3</v>
      </c>
      <c r="T301" s="183">
        <v>3.2593904000000002E-3</v>
      </c>
      <c r="U301" s="183">
        <v>8.3861945999999993E-2</v>
      </c>
      <c r="V301" s="183">
        <v>5.5529623799999997E-2</v>
      </c>
      <c r="W301" s="183">
        <f t="shared" si="3"/>
        <v>9.9642701199999989E-2</v>
      </c>
      <c r="X301" s="183">
        <f t="shared" si="3"/>
        <v>7.0177314199999993E-2</v>
      </c>
      <c r="Y301" s="183">
        <v>0.21602522227919624</v>
      </c>
      <c r="Z301" s="183">
        <v>0.15585381333384934</v>
      </c>
      <c r="AA301" s="183">
        <v>9.0183370999999991E-3</v>
      </c>
      <c r="AB301" s="183">
        <v>8.7095832999999987E-3</v>
      </c>
      <c r="AC301" s="183">
        <v>2.4619250000000002E-2</v>
      </c>
      <c r="AD301" s="183">
        <v>2.8148499999999996E-2</v>
      </c>
      <c r="AE301" s="183">
        <v>0.11650659720000002</v>
      </c>
      <c r="AF301" s="183">
        <v>8.9815650400000002E-2</v>
      </c>
      <c r="AG301" s="181">
        <v>10.299999999999976</v>
      </c>
      <c r="AH301" s="181">
        <v>16.299999999999983</v>
      </c>
      <c r="AI301" s="181">
        <v>4.7831074559999998</v>
      </c>
      <c r="AJ301" s="181">
        <v>6.5020366979999995</v>
      </c>
      <c r="AK301" s="160"/>
      <c r="AL301" s="160">
        <v>1.5</v>
      </c>
      <c r="AM301" s="184"/>
      <c r="AN301" s="163"/>
      <c r="AO301" s="163"/>
    </row>
    <row r="302" spans="1:41" ht="18" customHeight="1">
      <c r="A302" s="164"/>
      <c r="B302" s="165"/>
      <c r="C302" s="223"/>
      <c r="D302" s="165"/>
      <c r="E302" s="165"/>
      <c r="F302" s="154">
        <v>2</v>
      </c>
      <c r="G302" s="181">
        <v>7.9798999999999998</v>
      </c>
      <c r="H302" s="166">
        <v>7.9794</v>
      </c>
      <c r="I302" s="181">
        <v>33.413899999999998</v>
      </c>
      <c r="J302" s="181">
        <v>33.466500000000003</v>
      </c>
      <c r="K302" s="181">
        <v>8.07</v>
      </c>
      <c r="L302" s="181">
        <v>8.08</v>
      </c>
      <c r="M302" s="181">
        <v>10.442537373737373</v>
      </c>
      <c r="N302" s="181">
        <v>10.282375757575759</v>
      </c>
      <c r="O302" s="181">
        <v>1.3586399999999994</v>
      </c>
      <c r="P302" s="181">
        <v>1.2947040000000007</v>
      </c>
      <c r="Q302" s="183">
        <v>5.7694840000000009E-3</v>
      </c>
      <c r="R302" s="183">
        <v>6.7352180000000003E-3</v>
      </c>
      <c r="S302" s="183">
        <v>1.6265228000000001E-3</v>
      </c>
      <c r="T302" s="183">
        <v>1.9416376E-3</v>
      </c>
      <c r="U302" s="183">
        <v>3.9298044800000001E-2</v>
      </c>
      <c r="V302" s="183">
        <v>3.1119674599999998E-2</v>
      </c>
      <c r="W302" s="183">
        <f t="shared" si="3"/>
        <v>4.6694051600000001E-2</v>
      </c>
      <c r="X302" s="183">
        <f t="shared" si="3"/>
        <v>3.9796530199999999E-2</v>
      </c>
      <c r="Y302" s="183">
        <v>0.15782664641402464</v>
      </c>
      <c r="Z302" s="183">
        <v>0.52993205367594998</v>
      </c>
      <c r="AA302" s="183">
        <v>9.9445984999999987E-3</v>
      </c>
      <c r="AB302" s="183">
        <v>1.4730282400000003E-2</v>
      </c>
      <c r="AC302" s="183">
        <v>2.8705749999999999E-2</v>
      </c>
      <c r="AD302" s="183">
        <v>2.9077249999999995E-2</v>
      </c>
      <c r="AE302" s="183">
        <v>8.5851648399999994E-2</v>
      </c>
      <c r="AF302" s="183">
        <v>7.7923644400000006E-2</v>
      </c>
      <c r="AG302" s="181">
        <v>17.549999999999983</v>
      </c>
      <c r="AH302" s="181">
        <v>14.44999999999999</v>
      </c>
      <c r="AI302" s="181">
        <v>6.5767727520000001</v>
      </c>
      <c r="AJ302" s="181">
        <v>7.1746611840000005</v>
      </c>
      <c r="AK302" s="160"/>
      <c r="AL302" s="160">
        <v>1.5</v>
      </c>
      <c r="AM302" s="184"/>
      <c r="AN302" s="163"/>
      <c r="AO302" s="163"/>
    </row>
    <row r="303" spans="1:41" ht="18" customHeight="1">
      <c r="A303" s="68">
        <f>A$3</f>
        <v>2010</v>
      </c>
      <c r="B303" s="69">
        <f>B$3</f>
        <v>2</v>
      </c>
      <c r="C303" s="108" t="s">
        <v>209</v>
      </c>
      <c r="D303" s="72" t="s">
        <v>210</v>
      </c>
      <c r="E303" s="73" t="s">
        <v>56</v>
      </c>
      <c r="F303" s="154">
        <v>1</v>
      </c>
      <c r="G303" s="181">
        <v>6.6208999999999998</v>
      </c>
      <c r="H303" s="166">
        <v>6.5350000000000001</v>
      </c>
      <c r="I303" s="181">
        <v>33.145800000000001</v>
      </c>
      <c r="J303" s="181">
        <v>33.176400000000001</v>
      </c>
      <c r="K303" s="181">
        <v>8.1300000000000008</v>
      </c>
      <c r="L303" s="181">
        <v>8.14</v>
      </c>
      <c r="M303" s="181">
        <v>12.044153535353535</v>
      </c>
      <c r="N303" s="181">
        <v>11.707814141414142</v>
      </c>
      <c r="O303" s="181">
        <v>2.1578399999999993</v>
      </c>
      <c r="P303" s="181">
        <v>2.0939040000000011</v>
      </c>
      <c r="Q303" s="183">
        <v>1.4109913999999999E-2</v>
      </c>
      <c r="R303" s="183">
        <v>8.5788920000000012E-3</v>
      </c>
      <c r="S303" s="183">
        <v>1.3114080000000002E-3</v>
      </c>
      <c r="T303" s="183">
        <v>4.2335719999999998E-4</v>
      </c>
      <c r="U303" s="183">
        <v>1.7100943999999987E-3</v>
      </c>
      <c r="V303" s="183">
        <v>6.1611199999999516E-5</v>
      </c>
      <c r="W303" s="183">
        <f t="shared" si="3"/>
        <v>1.7131416399999998E-2</v>
      </c>
      <c r="X303" s="183">
        <f t="shared" si="3"/>
        <v>9.0638604000000001E-3</v>
      </c>
      <c r="Y303" s="183">
        <v>0.2959249620262962</v>
      </c>
      <c r="Z303" s="183">
        <v>0.19136480877700487</v>
      </c>
      <c r="AA303" s="183">
        <v>6.8198449999999991E-4</v>
      </c>
      <c r="AB303" s="183">
        <v>2.6888842E-3</v>
      </c>
      <c r="AC303" s="183">
        <v>4.2451249999999996E-2</v>
      </c>
      <c r="AD303" s="183">
        <v>2.5176499999999997E-2</v>
      </c>
      <c r="AE303" s="183">
        <v>1.8148060000000015E-3</v>
      </c>
      <c r="AF303" s="183">
        <v>1.8199347599999999E-2</v>
      </c>
      <c r="AG303" s="181">
        <v>7.9500000000000126</v>
      </c>
      <c r="AH303" s="181">
        <v>9.5500000000000025</v>
      </c>
      <c r="AI303" s="181">
        <v>13.153545504</v>
      </c>
      <c r="AJ303" s="181">
        <v>12.107240747999999</v>
      </c>
      <c r="AK303" s="160">
        <v>0</v>
      </c>
      <c r="AL303" s="160">
        <v>2</v>
      </c>
      <c r="AM303" s="184">
        <v>9</v>
      </c>
      <c r="AN303" s="163"/>
      <c r="AO303" s="163"/>
    </row>
    <row r="304" spans="1:41" ht="18" customHeight="1">
      <c r="A304" s="173"/>
      <c r="B304" s="122"/>
      <c r="C304" s="122"/>
      <c r="D304" s="165"/>
      <c r="E304" s="165"/>
      <c r="F304" s="154">
        <v>2</v>
      </c>
      <c r="G304" s="181">
        <v>6.1513</v>
      </c>
      <c r="H304" s="166">
        <v>6.0316000000000001</v>
      </c>
      <c r="I304" s="181">
        <v>32.955300000000001</v>
      </c>
      <c r="J304" s="181">
        <v>32.997199999999999</v>
      </c>
      <c r="K304" s="181">
        <v>8.1300000000000008</v>
      </c>
      <c r="L304" s="181">
        <v>8.15</v>
      </c>
      <c r="M304" s="181">
        <v>11.964072727272727</v>
      </c>
      <c r="N304" s="181">
        <v>12.332444444444445</v>
      </c>
      <c r="O304" s="181">
        <v>2.8291679999999992</v>
      </c>
      <c r="P304" s="181">
        <v>2.2857119999999997</v>
      </c>
      <c r="Q304" s="183">
        <v>8.1399220000000026E-3</v>
      </c>
      <c r="R304" s="183">
        <v>6.3840419999999995E-3</v>
      </c>
      <c r="S304" s="183">
        <v>4.5200399999999999E-4</v>
      </c>
      <c r="T304" s="183">
        <v>2.8012319999999992E-4</v>
      </c>
      <c r="U304" s="183">
        <v>1.779091999999996E-4</v>
      </c>
      <c r="V304" s="183">
        <v>2.3065447999999996E-3</v>
      </c>
      <c r="W304" s="183">
        <f t="shared" si="3"/>
        <v>8.7698352000000028E-3</v>
      </c>
      <c r="X304" s="183">
        <f t="shared" si="3"/>
        <v>8.9707099999999998E-3</v>
      </c>
      <c r="Y304" s="183">
        <v>0.34031370633024061</v>
      </c>
      <c r="Z304" s="183">
        <v>0.24364488540165052</v>
      </c>
      <c r="AA304" s="183">
        <v>2.3801304E-3</v>
      </c>
      <c r="AB304" s="183">
        <v>4.2326531999999986E-3</v>
      </c>
      <c r="AC304" s="183">
        <v>3.8178999999999998E-2</v>
      </c>
      <c r="AD304" s="183">
        <v>3.5206999999999995E-2</v>
      </c>
      <c r="AE304" s="183">
        <v>2.8718732000000023E-3</v>
      </c>
      <c r="AF304" s="183">
        <v>1.2252911999999999E-2</v>
      </c>
      <c r="AG304" s="181">
        <v>11.199999999999989</v>
      </c>
      <c r="AH304" s="181">
        <v>10.099999999999998</v>
      </c>
      <c r="AI304" s="181">
        <v>16.81561215</v>
      </c>
      <c r="AJ304" s="181">
        <v>16.367195826</v>
      </c>
      <c r="AK304" s="160"/>
      <c r="AL304" s="160">
        <v>2</v>
      </c>
      <c r="AM304" s="184"/>
      <c r="AN304" s="163"/>
      <c r="AO304" s="163"/>
    </row>
    <row r="305" spans="1:41" ht="18" customHeight="1">
      <c r="A305" s="173"/>
      <c r="B305" s="122"/>
      <c r="C305" s="122"/>
      <c r="D305" s="72" t="s">
        <v>211</v>
      </c>
      <c r="E305" s="73" t="s">
        <v>57</v>
      </c>
      <c r="F305" s="154">
        <v>1</v>
      </c>
      <c r="G305" s="181">
        <v>5.1474000000000002</v>
      </c>
      <c r="H305" s="166">
        <v>4.9786999999999999</v>
      </c>
      <c r="I305" s="181">
        <v>32.595399999999998</v>
      </c>
      <c r="J305" s="181">
        <v>32.682099999999998</v>
      </c>
      <c r="K305" s="181">
        <v>8.09</v>
      </c>
      <c r="L305" s="181">
        <v>8.1199999999999992</v>
      </c>
      <c r="M305" s="181">
        <v>10.762860606060604</v>
      </c>
      <c r="N305" s="181">
        <v>10.890989898989899</v>
      </c>
      <c r="O305" s="181">
        <v>2.5094880000000006</v>
      </c>
      <c r="P305" s="181">
        <v>2.8131839999999992</v>
      </c>
      <c r="Q305" s="183">
        <v>8.6715552000000001E-2</v>
      </c>
      <c r="R305" s="183">
        <v>6.7839842000000011E-2</v>
      </c>
      <c r="S305" s="183">
        <v>1.884344E-3</v>
      </c>
      <c r="T305" s="183">
        <v>2.1421651999999998E-3</v>
      </c>
      <c r="U305" s="183">
        <v>2.0813414999999998E-2</v>
      </c>
      <c r="V305" s="183">
        <v>1.6859501399999997E-2</v>
      </c>
      <c r="W305" s="183">
        <f t="shared" si="3"/>
        <v>0.109413311</v>
      </c>
      <c r="X305" s="183">
        <f t="shared" si="3"/>
        <v>8.6841508600000006E-2</v>
      </c>
      <c r="Y305" s="183">
        <v>0.35510995443155541</v>
      </c>
      <c r="Z305" s="183">
        <v>0.38272961755400975</v>
      </c>
      <c r="AA305" s="183">
        <v>7.4745680999999987E-3</v>
      </c>
      <c r="AB305" s="183">
        <v>5.7764221999999999E-3</v>
      </c>
      <c r="AC305" s="183">
        <v>4.1893999999999994E-2</v>
      </c>
      <c r="AD305" s="183">
        <v>5.6568249999999994E-2</v>
      </c>
      <c r="AE305" s="183">
        <v>4.7532962399999996E-2</v>
      </c>
      <c r="AF305" s="183">
        <v>2.4013217200000003E-2</v>
      </c>
      <c r="AG305" s="181">
        <v>6.7000000000000117</v>
      </c>
      <c r="AH305" s="181">
        <v>9.1000000000000245</v>
      </c>
      <c r="AI305" s="181">
        <v>13.303017612000001</v>
      </c>
      <c r="AJ305" s="181">
        <v>15.171418961999999</v>
      </c>
      <c r="AK305" s="160">
        <v>0</v>
      </c>
      <c r="AL305" s="160">
        <v>1</v>
      </c>
      <c r="AM305" s="184">
        <v>33</v>
      </c>
      <c r="AN305" s="163"/>
      <c r="AO305" s="163"/>
    </row>
    <row r="306" spans="1:41" ht="18" customHeight="1">
      <c r="A306" s="173"/>
      <c r="B306" s="122"/>
      <c r="C306" s="122"/>
      <c r="D306" s="122"/>
      <c r="E306" s="122"/>
      <c r="F306" s="154">
        <v>2</v>
      </c>
      <c r="G306" s="181">
        <v>5.4195000000000002</v>
      </c>
      <c r="H306" s="166">
        <v>5.4124999999999996</v>
      </c>
      <c r="I306" s="181">
        <v>32.9754</v>
      </c>
      <c r="J306" s="181">
        <v>33.058300000000003</v>
      </c>
      <c r="K306" s="181">
        <v>8.14</v>
      </c>
      <c r="L306" s="181">
        <v>8.15</v>
      </c>
      <c r="M306" s="181">
        <v>11.771878787878787</v>
      </c>
      <c r="N306" s="181">
        <v>11.355458585858585</v>
      </c>
      <c r="O306" s="181">
        <v>2.2377600000000006</v>
      </c>
      <c r="P306" s="181">
        <v>2.3816160000000002</v>
      </c>
      <c r="Q306" s="183">
        <v>1.5251236E-2</v>
      </c>
      <c r="R306" s="183">
        <v>9.4568320000000001E-3</v>
      </c>
      <c r="S306" s="183">
        <v>4.2335719999999998E-4</v>
      </c>
      <c r="T306" s="183">
        <v>6.2388479999999995E-4</v>
      </c>
      <c r="U306" s="183">
        <v>4.8085534000000011E-3</v>
      </c>
      <c r="V306" s="183">
        <v>5.0790963999999992E-3</v>
      </c>
      <c r="W306" s="183">
        <f t="shared" si="3"/>
        <v>2.0483146600000002E-2</v>
      </c>
      <c r="X306" s="183">
        <f t="shared" si="3"/>
        <v>1.51598132E-2</v>
      </c>
      <c r="Y306" s="183">
        <v>0.20122897417788141</v>
      </c>
      <c r="Z306" s="183">
        <v>0.17459572759551475</v>
      </c>
      <c r="AA306" s="183">
        <v>1.05621061E-2</v>
      </c>
      <c r="AB306" s="183">
        <v>1.453869E-3</v>
      </c>
      <c r="AC306" s="183">
        <v>3.1120499999999995E-2</v>
      </c>
      <c r="AD306" s="183">
        <v>2.9448749999999996E-2</v>
      </c>
      <c r="AE306" s="183">
        <v>7.8929424000000001E-3</v>
      </c>
      <c r="AF306" s="183">
        <v>1.0840592E-2</v>
      </c>
      <c r="AG306" s="181">
        <v>7.5500000000000007</v>
      </c>
      <c r="AH306" s="181">
        <v>8.5999999999999961</v>
      </c>
      <c r="AI306" s="181">
        <v>15.246155015999998</v>
      </c>
      <c r="AJ306" s="181">
        <v>17.413500581999998</v>
      </c>
      <c r="AK306" s="160"/>
      <c r="AL306" s="160">
        <v>2</v>
      </c>
      <c r="AM306" s="184"/>
      <c r="AN306" s="163"/>
      <c r="AO306" s="163"/>
    </row>
    <row r="307" spans="1:41" ht="18" customHeight="1">
      <c r="A307" s="173"/>
      <c r="B307" s="122"/>
      <c r="C307" s="122"/>
      <c r="D307" s="165"/>
      <c r="E307" s="165"/>
      <c r="F307" s="154">
        <v>3</v>
      </c>
      <c r="G307" s="181">
        <v>4.9055</v>
      </c>
      <c r="H307" s="166">
        <v>4.7866999999999997</v>
      </c>
      <c r="I307" s="181">
        <v>32.722900000000003</v>
      </c>
      <c r="J307" s="181">
        <v>32.811399999999999</v>
      </c>
      <c r="K307" s="181">
        <v>8.15</v>
      </c>
      <c r="L307" s="181">
        <v>8.16</v>
      </c>
      <c r="M307" s="181">
        <v>11.339442424242424</v>
      </c>
      <c r="N307" s="181">
        <v>11.29139393939394</v>
      </c>
      <c r="O307" s="181">
        <v>2.7652319999999992</v>
      </c>
      <c r="P307" s="181">
        <v>3.0369599999999992</v>
      </c>
      <c r="Q307" s="183">
        <v>6.2747790000000012E-2</v>
      </c>
      <c r="R307" s="183">
        <v>3.6936353999999998E-2</v>
      </c>
      <c r="S307" s="183">
        <v>2.3713396000000003E-3</v>
      </c>
      <c r="T307" s="183">
        <v>9.3899960000000003E-4</v>
      </c>
      <c r="U307" s="183">
        <v>9.5642680000000008E-3</v>
      </c>
      <c r="V307" s="183">
        <v>7.3729879999999987E-3</v>
      </c>
      <c r="W307" s="183">
        <f t="shared" si="3"/>
        <v>7.4683397600000007E-2</v>
      </c>
      <c r="X307" s="183">
        <f t="shared" si="3"/>
        <v>4.5248341599999992E-2</v>
      </c>
      <c r="Y307" s="183">
        <v>0.25942755004305301</v>
      </c>
      <c r="Z307" s="183">
        <v>0.30282987780690979</v>
      </c>
      <c r="AA307" s="183">
        <v>6.8198449999999991E-4</v>
      </c>
      <c r="AB307" s="183">
        <v>9.9073829999999979E-4</v>
      </c>
      <c r="AC307" s="183">
        <v>4.0779499999999996E-2</v>
      </c>
      <c r="AD307" s="183">
        <v>4.0036499999999996E-2</v>
      </c>
      <c r="AE307" s="183">
        <v>5.5145412000000022E-3</v>
      </c>
      <c r="AF307" s="183">
        <v>1.3178278399999997E-2</v>
      </c>
      <c r="AG307" s="181">
        <v>8.0999999999999961</v>
      </c>
      <c r="AH307" s="181">
        <v>9.8999999999999648</v>
      </c>
      <c r="AI307" s="181">
        <v>14.947210799999999</v>
      </c>
      <c r="AJ307" s="181">
        <v>16.516667934000001</v>
      </c>
      <c r="AK307" s="160"/>
      <c r="AL307" s="160">
        <v>1.5</v>
      </c>
      <c r="AM307" s="184"/>
      <c r="AN307" s="163"/>
      <c r="AO307" s="163"/>
    </row>
    <row r="308" spans="1:41" ht="18" customHeight="1">
      <c r="A308" s="173"/>
      <c r="B308" s="122"/>
      <c r="C308" s="122"/>
      <c r="D308" s="72" t="s">
        <v>212</v>
      </c>
      <c r="E308" s="73" t="s">
        <v>58</v>
      </c>
      <c r="F308" s="154">
        <v>1</v>
      </c>
      <c r="G308" s="181">
        <v>9.9082000000000008</v>
      </c>
      <c r="H308" s="166">
        <v>8.8420000000000005</v>
      </c>
      <c r="I308" s="181">
        <v>33.598100000000002</v>
      </c>
      <c r="J308" s="181">
        <v>33.668500000000002</v>
      </c>
      <c r="K308" s="181">
        <v>8.0500000000000007</v>
      </c>
      <c r="L308" s="181">
        <v>8.07</v>
      </c>
      <c r="M308" s="181">
        <v>9.4335191919191921</v>
      </c>
      <c r="N308" s="181">
        <v>9.5936808080808085</v>
      </c>
      <c r="O308" s="181">
        <v>1.1028959999999992</v>
      </c>
      <c r="P308" s="181">
        <v>1.3106880000000005</v>
      </c>
      <c r="Q308" s="183">
        <v>1.2968592000000001E-2</v>
      </c>
      <c r="R308" s="183">
        <v>1.3319768000000001E-2</v>
      </c>
      <c r="S308" s="183">
        <v>4.4912028E-3</v>
      </c>
      <c r="T308" s="183">
        <v>3.3166839999999994E-3</v>
      </c>
      <c r="U308" s="183">
        <v>7.8503592999999997E-2</v>
      </c>
      <c r="V308" s="183">
        <v>6.0762815400000003E-2</v>
      </c>
      <c r="W308" s="183">
        <f t="shared" si="3"/>
        <v>9.5963387799999994E-2</v>
      </c>
      <c r="X308" s="183">
        <f t="shared" si="3"/>
        <v>7.7399267399999999E-2</v>
      </c>
      <c r="Y308" s="183">
        <v>0.24732144354626387</v>
      </c>
      <c r="Z308" s="183">
        <v>0.2017088822365021</v>
      </c>
      <c r="AA308" s="183">
        <v>2.0713766E-3</v>
      </c>
      <c r="AB308" s="183">
        <v>1.45759055E-2</v>
      </c>
      <c r="AC308" s="183">
        <v>3.70645E-2</v>
      </c>
      <c r="AD308" s="183">
        <v>3.2792250000000002E-2</v>
      </c>
      <c r="AE308" s="183">
        <v>0.2354266572</v>
      </c>
      <c r="AF308" s="183">
        <v>0.16222475359999999</v>
      </c>
      <c r="AG308" s="181">
        <v>13.94999999999999</v>
      </c>
      <c r="AH308" s="181">
        <v>11.499999999999982</v>
      </c>
      <c r="AI308" s="181">
        <v>3.4602793001999999</v>
      </c>
      <c r="AJ308" s="181">
        <v>5.156787726000001</v>
      </c>
      <c r="AK308" s="160"/>
      <c r="AL308" s="160">
        <v>1.5</v>
      </c>
      <c r="AM308" s="184"/>
      <c r="AN308" s="163"/>
      <c r="AO308" s="163"/>
    </row>
    <row r="309" spans="1:41" ht="18" customHeight="1">
      <c r="A309" s="164"/>
      <c r="B309" s="165"/>
      <c r="C309" s="165"/>
      <c r="D309" s="165"/>
      <c r="E309" s="165"/>
      <c r="F309" s="154">
        <v>2</v>
      </c>
      <c r="G309" s="181">
        <v>5.9077000000000002</v>
      </c>
      <c r="H309" s="166">
        <v>5.8171999999999997</v>
      </c>
      <c r="I309" s="181">
        <v>32.877499999999998</v>
      </c>
      <c r="J309" s="181">
        <v>33.302599999999998</v>
      </c>
      <c r="K309" s="181">
        <v>8.14</v>
      </c>
      <c r="L309" s="181">
        <v>8.1300000000000008</v>
      </c>
      <c r="M309" s="181">
        <v>11.739846464646467</v>
      </c>
      <c r="N309" s="181">
        <v>10.218311111111111</v>
      </c>
      <c r="O309" s="181">
        <v>2.2057920000000015</v>
      </c>
      <c r="P309" s="181">
        <v>2.4295679999999993</v>
      </c>
      <c r="Q309" s="183">
        <v>8.7259348E-2</v>
      </c>
      <c r="R309" s="183">
        <v>2.0079906000000002E-2</v>
      </c>
      <c r="S309" s="183">
        <v>1.7124631999999999E-3</v>
      </c>
      <c r="T309" s="183">
        <v>7.6711879999999996E-4</v>
      </c>
      <c r="U309" s="183">
        <v>5.0413677999999991E-3</v>
      </c>
      <c r="V309" s="183">
        <v>1.0335056200000003E-2</v>
      </c>
      <c r="W309" s="183">
        <f t="shared" si="3"/>
        <v>9.4013179000000002E-2</v>
      </c>
      <c r="X309" s="183">
        <f t="shared" si="3"/>
        <v>3.1182081000000007E-2</v>
      </c>
      <c r="Y309" s="183">
        <v>0.32334237906253349</v>
      </c>
      <c r="Z309" s="183">
        <v>0.34868269090129</v>
      </c>
      <c r="AA309" s="183">
        <v>1.1179613699999999E-2</v>
      </c>
      <c r="AB309" s="183">
        <v>5.6220453000000005E-3</v>
      </c>
      <c r="AC309" s="183">
        <v>3.7807499999999994E-2</v>
      </c>
      <c r="AD309" s="183">
        <v>3.4463999999999995E-2</v>
      </c>
      <c r="AE309" s="183">
        <v>1.7670814E-2</v>
      </c>
      <c r="AF309" s="183">
        <v>2.6076064000000016E-3</v>
      </c>
      <c r="AG309" s="181">
        <v>8.7000000000000135</v>
      </c>
      <c r="AH309" s="181">
        <v>10.300000000000031</v>
      </c>
      <c r="AI309" s="181">
        <v>16.068251610000001</v>
      </c>
      <c r="AJ309" s="181">
        <v>16.965084258000001</v>
      </c>
      <c r="AK309" s="160"/>
      <c r="AL309" s="160">
        <v>2</v>
      </c>
      <c r="AM309" s="184"/>
      <c r="AN309" s="163"/>
      <c r="AO309" s="163"/>
    </row>
    <row r="310" spans="1:41" ht="18" customHeight="1">
      <c r="A310" s="68">
        <f>A$3</f>
        <v>2010</v>
      </c>
      <c r="B310" s="69">
        <f>B$3</f>
        <v>2</v>
      </c>
      <c r="C310" s="108" t="s">
        <v>213</v>
      </c>
      <c r="D310" s="72" t="s">
        <v>214</v>
      </c>
      <c r="E310" s="73" t="s">
        <v>67</v>
      </c>
      <c r="F310" s="154">
        <v>1</v>
      </c>
      <c r="G310" s="19">
        <v>5.72</v>
      </c>
      <c r="H310" s="19">
        <v>5.41</v>
      </c>
      <c r="I310" s="19">
        <v>31.91</v>
      </c>
      <c r="J310" s="19">
        <v>32.049999999999997</v>
      </c>
      <c r="K310" s="19">
        <v>7.84</v>
      </c>
      <c r="L310" s="19">
        <v>7.86</v>
      </c>
      <c r="M310" s="19">
        <v>11.57</v>
      </c>
      <c r="N310" s="19">
        <v>12.07</v>
      </c>
      <c r="O310" s="19">
        <v>0.19</v>
      </c>
      <c r="P310" s="19">
        <v>0.14000000000000001</v>
      </c>
      <c r="Q310" s="20">
        <v>4.0000000000000001E-3</v>
      </c>
      <c r="R310" s="20">
        <v>3.0000000000000001E-3</v>
      </c>
      <c r="S310" s="20">
        <v>3.0000000000000001E-3</v>
      </c>
      <c r="T310" s="20">
        <v>2E-3</v>
      </c>
      <c r="U310" s="20">
        <v>0.05</v>
      </c>
      <c r="V310" s="20">
        <v>6.4000000000000001E-2</v>
      </c>
      <c r="W310" s="20">
        <v>5.7000000000000002E-2</v>
      </c>
      <c r="X310" s="20">
        <v>6.9000000000000006E-2</v>
      </c>
      <c r="Y310" s="20">
        <v>0.104</v>
      </c>
      <c r="Z310" s="20">
        <v>0.13100000000000001</v>
      </c>
      <c r="AA310" s="20">
        <v>5.0000000000000001E-3</v>
      </c>
      <c r="AB310" s="20">
        <v>6.0000000000000001E-3</v>
      </c>
      <c r="AC310" s="20">
        <v>2.4E-2</v>
      </c>
      <c r="AD310" s="20">
        <v>0.02</v>
      </c>
      <c r="AE310" s="20">
        <v>5.3999999999999999E-2</v>
      </c>
      <c r="AF310" s="20">
        <v>4.2999999999999997E-2</v>
      </c>
      <c r="AG310" s="26">
        <v>17.2</v>
      </c>
      <c r="AH310" s="26">
        <v>140</v>
      </c>
      <c r="AI310" s="19">
        <v>2.78</v>
      </c>
      <c r="AJ310" s="19">
        <v>6.78</v>
      </c>
      <c r="AK310" s="189" t="s">
        <v>61</v>
      </c>
      <c r="AL310" s="189">
        <v>3</v>
      </c>
      <c r="AM310" s="192" t="s">
        <v>61</v>
      </c>
      <c r="AN310" s="163"/>
      <c r="AO310" s="163"/>
    </row>
    <row r="311" spans="1:41" ht="18" customHeight="1">
      <c r="A311" s="173"/>
      <c r="B311" s="122"/>
      <c r="C311" s="122"/>
      <c r="D311" s="185"/>
      <c r="E311" s="78"/>
      <c r="F311" s="154">
        <v>2</v>
      </c>
      <c r="G311" s="19">
        <v>5.95</v>
      </c>
      <c r="H311" s="19">
        <v>5.62</v>
      </c>
      <c r="I311" s="19">
        <v>32.03</v>
      </c>
      <c r="J311" s="19">
        <v>32.159999999999997</v>
      </c>
      <c r="K311" s="19">
        <v>7.84</v>
      </c>
      <c r="L311" s="19">
        <v>7.86</v>
      </c>
      <c r="M311" s="19">
        <v>11.1</v>
      </c>
      <c r="N311" s="19">
        <v>11.14</v>
      </c>
      <c r="O311" s="19">
        <v>0.22</v>
      </c>
      <c r="P311" s="19">
        <v>0.14000000000000001</v>
      </c>
      <c r="Q311" s="20">
        <v>1E-3</v>
      </c>
      <c r="R311" s="20">
        <v>3.0000000000000001E-3</v>
      </c>
      <c r="S311" s="20">
        <v>3.0000000000000001E-3</v>
      </c>
      <c r="T311" s="20">
        <v>3.0000000000000001E-3</v>
      </c>
      <c r="U311" s="20">
        <v>2.7E-2</v>
      </c>
      <c r="V311" s="20">
        <v>1.2999999999999999E-2</v>
      </c>
      <c r="W311" s="20">
        <v>3.1E-2</v>
      </c>
      <c r="X311" s="20">
        <v>1.9E-2</v>
      </c>
      <c r="Y311" s="20">
        <v>0.158</v>
      </c>
      <c r="Z311" s="20">
        <v>0.185</v>
      </c>
      <c r="AA311" s="20">
        <v>8.0000000000000002E-3</v>
      </c>
      <c r="AB311" s="20">
        <v>5.0000000000000001E-3</v>
      </c>
      <c r="AC311" s="20">
        <v>2.5999999999999999E-2</v>
      </c>
      <c r="AD311" s="20">
        <v>2.9000000000000001E-2</v>
      </c>
      <c r="AE311" s="20">
        <v>6.6000000000000003E-2</v>
      </c>
      <c r="AF311" s="20">
        <v>5.1999999999999998E-2</v>
      </c>
      <c r="AG311" s="26">
        <v>12.4</v>
      </c>
      <c r="AH311" s="26">
        <v>7.6</v>
      </c>
      <c r="AI311" s="19">
        <v>2.3199999999999998</v>
      </c>
      <c r="AJ311" s="19">
        <v>3.37</v>
      </c>
      <c r="AK311" s="189">
        <v>0</v>
      </c>
      <c r="AL311" s="189">
        <v>2.9</v>
      </c>
      <c r="AM311" s="192">
        <v>0</v>
      </c>
      <c r="AN311" s="163"/>
      <c r="AO311" s="163"/>
    </row>
    <row r="312" spans="1:41" ht="18" customHeight="1">
      <c r="A312" s="173"/>
      <c r="B312" s="122"/>
      <c r="C312" s="122"/>
      <c r="D312" s="185"/>
      <c r="E312" s="78"/>
      <c r="F312" s="154">
        <v>3</v>
      </c>
      <c r="G312" s="19">
        <v>6.18</v>
      </c>
      <c r="H312" s="19">
        <v>6.41</v>
      </c>
      <c r="I312" s="19">
        <v>32.11</v>
      </c>
      <c r="J312" s="19">
        <v>32.51</v>
      </c>
      <c r="K312" s="19">
        <v>7.87</v>
      </c>
      <c r="L312" s="19">
        <v>7.87</v>
      </c>
      <c r="M312" s="19">
        <v>10.93</v>
      </c>
      <c r="N312" s="19">
        <v>10.3</v>
      </c>
      <c r="O312" s="19">
        <v>0.12</v>
      </c>
      <c r="P312" s="19">
        <v>0.23</v>
      </c>
      <c r="Q312" s="20">
        <v>2E-3</v>
      </c>
      <c r="R312" s="20">
        <v>1.2999999999999999E-2</v>
      </c>
      <c r="S312" s="20">
        <v>3.0000000000000001E-3</v>
      </c>
      <c r="T312" s="20">
        <v>3.0000000000000001E-3</v>
      </c>
      <c r="U312" s="20">
        <v>3.5999999999999997E-2</v>
      </c>
      <c r="V312" s="20">
        <v>3.5000000000000003E-2</v>
      </c>
      <c r="W312" s="20">
        <v>4.0999999999999995E-2</v>
      </c>
      <c r="X312" s="20">
        <v>5.1000000000000004E-2</v>
      </c>
      <c r="Y312" s="20">
        <v>0.16900000000000001</v>
      </c>
      <c r="Z312" s="20">
        <v>0.22</v>
      </c>
      <c r="AA312" s="20">
        <v>4.0000000000000001E-3</v>
      </c>
      <c r="AB312" s="20">
        <v>8.9999999999999993E-3</v>
      </c>
      <c r="AC312" s="20">
        <v>2.4E-2</v>
      </c>
      <c r="AD312" s="20">
        <v>0.03</v>
      </c>
      <c r="AE312" s="20">
        <v>7.6999999999999999E-2</v>
      </c>
      <c r="AF312" s="20">
        <v>0.13900000000000001</v>
      </c>
      <c r="AG312" s="26">
        <v>10</v>
      </c>
      <c r="AH312" s="26">
        <v>15.2</v>
      </c>
      <c r="AI312" s="19">
        <v>1.92</v>
      </c>
      <c r="AJ312" s="19">
        <v>3.58</v>
      </c>
      <c r="AK312" s="189" t="s">
        <v>61</v>
      </c>
      <c r="AL312" s="189">
        <v>2.8</v>
      </c>
      <c r="AM312" s="192" t="s">
        <v>61</v>
      </c>
      <c r="AN312" s="163"/>
      <c r="AO312" s="163"/>
    </row>
    <row r="313" spans="1:41" ht="18" customHeight="1">
      <c r="A313" s="173"/>
      <c r="B313" s="122"/>
      <c r="C313" s="122"/>
      <c r="D313" s="185"/>
      <c r="E313" s="78"/>
      <c r="F313" s="154">
        <v>4</v>
      </c>
      <c r="G313" s="19">
        <v>8.69</v>
      </c>
      <c r="H313" s="19">
        <v>6.83</v>
      </c>
      <c r="I313" s="19">
        <v>31.93</v>
      </c>
      <c r="J313" s="19">
        <v>32.36</v>
      </c>
      <c r="K313" s="19">
        <v>7.88</v>
      </c>
      <c r="L313" s="19">
        <v>7.89</v>
      </c>
      <c r="M313" s="19">
        <v>10.17</v>
      </c>
      <c r="N313" s="19">
        <v>10.210000000000001</v>
      </c>
      <c r="O313" s="19">
        <v>0.2</v>
      </c>
      <c r="P313" s="19">
        <v>0.15</v>
      </c>
      <c r="Q313" s="20">
        <v>1.0999999999999999E-2</v>
      </c>
      <c r="R313" s="20">
        <v>1E-3</v>
      </c>
      <c r="S313" s="20">
        <v>4.0000000000000001E-3</v>
      </c>
      <c r="T313" s="20">
        <v>3.0000000000000001E-3</v>
      </c>
      <c r="U313" s="20">
        <v>4.7E-2</v>
      </c>
      <c r="V313" s="20">
        <v>3.9E-2</v>
      </c>
      <c r="W313" s="20">
        <v>6.2E-2</v>
      </c>
      <c r="X313" s="20">
        <v>4.2999999999999997E-2</v>
      </c>
      <c r="Y313" s="20">
        <v>0.16900000000000001</v>
      </c>
      <c r="Z313" s="20">
        <v>0.15</v>
      </c>
      <c r="AA313" s="20">
        <v>6.0000000000000001E-3</v>
      </c>
      <c r="AB313" s="20">
        <v>8.0000000000000002E-3</v>
      </c>
      <c r="AC313" s="20">
        <v>1.9E-2</v>
      </c>
      <c r="AD313" s="20">
        <v>0.02</v>
      </c>
      <c r="AE313" s="20">
        <v>0.13300000000000001</v>
      </c>
      <c r="AF313" s="20">
        <v>0.14599999999999999</v>
      </c>
      <c r="AG313" s="26">
        <v>12.4</v>
      </c>
      <c r="AH313" s="26">
        <v>16</v>
      </c>
      <c r="AI313" s="19">
        <v>1.36</v>
      </c>
      <c r="AJ313" s="19">
        <v>1.77</v>
      </c>
      <c r="AK313" s="189" t="s">
        <v>61</v>
      </c>
      <c r="AL313" s="189">
        <v>3.3</v>
      </c>
      <c r="AM313" s="192" t="s">
        <v>61</v>
      </c>
      <c r="AN313" s="163"/>
      <c r="AO313" s="163"/>
    </row>
    <row r="314" spans="1:41" ht="18" customHeight="1">
      <c r="A314" s="173"/>
      <c r="B314" s="122"/>
      <c r="C314" s="122"/>
      <c r="D314" s="185"/>
      <c r="E314" s="78"/>
      <c r="F314" s="154">
        <v>5</v>
      </c>
      <c r="G314" s="19">
        <v>6.65</v>
      </c>
      <c r="H314" s="19">
        <v>8.1300000000000008</v>
      </c>
      <c r="I314" s="19">
        <v>31.95</v>
      </c>
      <c r="J314" s="19">
        <v>33.18</v>
      </c>
      <c r="K314" s="19">
        <v>7.91</v>
      </c>
      <c r="L314" s="19">
        <v>7.86</v>
      </c>
      <c r="M314" s="19">
        <v>10.64</v>
      </c>
      <c r="N314" s="19">
        <v>9.75</v>
      </c>
      <c r="O314" s="19">
        <v>0.18</v>
      </c>
      <c r="P314" s="19">
        <v>7.0000000000000007E-2</v>
      </c>
      <c r="Q314" s="20">
        <v>4.0000000000000001E-3</v>
      </c>
      <c r="R314" s="20">
        <v>3.0000000000000001E-3</v>
      </c>
      <c r="S314" s="20">
        <v>4.0000000000000001E-3</v>
      </c>
      <c r="T314" s="20">
        <v>4.0000000000000001E-3</v>
      </c>
      <c r="U314" s="20">
        <v>4.5999999999999999E-2</v>
      </c>
      <c r="V314" s="20">
        <v>6.9000000000000006E-2</v>
      </c>
      <c r="W314" s="20">
        <v>5.3999999999999999E-2</v>
      </c>
      <c r="X314" s="20">
        <v>7.6000000000000012E-2</v>
      </c>
      <c r="Y314" s="20">
        <v>0.16700000000000001</v>
      </c>
      <c r="Z314" s="20">
        <v>0.155</v>
      </c>
      <c r="AA314" s="20">
        <v>5.0000000000000001E-3</v>
      </c>
      <c r="AB314" s="20">
        <v>1.0999999999999999E-2</v>
      </c>
      <c r="AC314" s="20">
        <v>1.9E-2</v>
      </c>
      <c r="AD314" s="20">
        <v>2.4E-2</v>
      </c>
      <c r="AE314" s="20">
        <v>0.104</v>
      </c>
      <c r="AF314" s="20">
        <v>0.318</v>
      </c>
      <c r="AG314" s="26">
        <v>11.2</v>
      </c>
      <c r="AH314" s="26">
        <v>22.4</v>
      </c>
      <c r="AI314" s="19">
        <v>2.5</v>
      </c>
      <c r="AJ314" s="19">
        <v>1.83</v>
      </c>
      <c r="AK314" s="189" t="s">
        <v>61</v>
      </c>
      <c r="AL314" s="189">
        <v>3.6</v>
      </c>
      <c r="AM314" s="192" t="s">
        <v>61</v>
      </c>
      <c r="AN314" s="163"/>
      <c r="AO314" s="163"/>
    </row>
    <row r="315" spans="1:41" ht="18" customHeight="1">
      <c r="A315" s="173"/>
      <c r="B315" s="122"/>
      <c r="C315" s="122"/>
      <c r="D315" s="185"/>
      <c r="E315" s="78"/>
      <c r="F315" s="154">
        <v>6</v>
      </c>
      <c r="G315" s="19">
        <v>6.74</v>
      </c>
      <c r="H315" s="19">
        <v>7</v>
      </c>
      <c r="I315" s="19">
        <v>32.03</v>
      </c>
      <c r="J315" s="19">
        <v>32.82</v>
      </c>
      <c r="K315" s="19">
        <v>7.91</v>
      </c>
      <c r="L315" s="19">
        <v>7.87</v>
      </c>
      <c r="M315" s="19">
        <v>10.47</v>
      </c>
      <c r="N315" s="19">
        <v>9.8800000000000008</v>
      </c>
      <c r="O315" s="19">
        <v>0.22</v>
      </c>
      <c r="P315" s="19">
        <v>0.23</v>
      </c>
      <c r="Q315" s="20">
        <v>1.2E-2</v>
      </c>
      <c r="R315" s="20">
        <v>2.5000000000000001E-2</v>
      </c>
      <c r="S315" s="20">
        <v>5.0000000000000001E-3</v>
      </c>
      <c r="T315" s="20">
        <v>1E-3</v>
      </c>
      <c r="U315" s="20">
        <v>6.4000000000000001E-2</v>
      </c>
      <c r="V315" s="20">
        <v>4.2999999999999997E-2</v>
      </c>
      <c r="W315" s="20">
        <v>8.1000000000000003E-2</v>
      </c>
      <c r="X315" s="20">
        <v>6.9000000000000006E-2</v>
      </c>
      <c r="Y315" s="20">
        <v>0.20499999999999999</v>
      </c>
      <c r="Z315" s="20">
        <v>0.18099999999999999</v>
      </c>
      <c r="AA315" s="20">
        <v>3.0000000000000001E-3</v>
      </c>
      <c r="AB315" s="20">
        <v>0.01</v>
      </c>
      <c r="AC315" s="20">
        <v>1.6E-2</v>
      </c>
      <c r="AD315" s="20">
        <v>2.5000000000000001E-2</v>
      </c>
      <c r="AE315" s="20">
        <v>9.8000000000000004E-2</v>
      </c>
      <c r="AF315" s="20">
        <v>0.19500000000000001</v>
      </c>
      <c r="AG315" s="26">
        <v>14.8</v>
      </c>
      <c r="AH315" s="26">
        <v>22</v>
      </c>
      <c r="AI315" s="19">
        <v>2.73</v>
      </c>
      <c r="AJ315" s="19">
        <v>2.0099999999999998</v>
      </c>
      <c r="AK315" s="189" t="s">
        <v>61</v>
      </c>
      <c r="AL315" s="189">
        <v>3.6</v>
      </c>
      <c r="AM315" s="192" t="s">
        <v>61</v>
      </c>
      <c r="AN315" s="163"/>
      <c r="AO315" s="163"/>
    </row>
    <row r="316" spans="1:41" ht="18" customHeight="1">
      <c r="A316" s="173"/>
      <c r="B316" s="122"/>
      <c r="C316" s="122"/>
      <c r="D316" s="185"/>
      <c r="E316" s="78"/>
      <c r="F316" s="154">
        <v>7</v>
      </c>
      <c r="G316" s="19">
        <v>9.0299999999999994</v>
      </c>
      <c r="H316" s="19">
        <v>6.74</v>
      </c>
      <c r="I316" s="19">
        <v>31.57</v>
      </c>
      <c r="J316" s="19">
        <v>32.409999999999997</v>
      </c>
      <c r="K316" s="19">
        <v>7.87</v>
      </c>
      <c r="L316" s="19">
        <v>7.87</v>
      </c>
      <c r="M316" s="19">
        <v>9.92</v>
      </c>
      <c r="N316" s="19">
        <v>10.51</v>
      </c>
      <c r="O316" s="19">
        <v>0.3</v>
      </c>
      <c r="P316" s="19">
        <v>0.15</v>
      </c>
      <c r="Q316" s="20">
        <v>2.8000000000000001E-2</v>
      </c>
      <c r="R316" s="20">
        <v>6.0000000000000001E-3</v>
      </c>
      <c r="S316" s="20">
        <v>3.0000000000000001E-3</v>
      </c>
      <c r="T316" s="20">
        <v>3.0000000000000001E-3</v>
      </c>
      <c r="U316" s="20">
        <v>5.1999999999999998E-2</v>
      </c>
      <c r="V316" s="20">
        <v>3.4000000000000002E-2</v>
      </c>
      <c r="W316" s="20">
        <v>8.299999999999999E-2</v>
      </c>
      <c r="X316" s="20">
        <v>4.3000000000000003E-2</v>
      </c>
      <c r="Y316" s="20">
        <v>0.19400000000000001</v>
      </c>
      <c r="Z316" s="20">
        <v>0.16</v>
      </c>
      <c r="AA316" s="20">
        <v>4.0000000000000001E-3</v>
      </c>
      <c r="AB316" s="20">
        <v>6.0000000000000001E-3</v>
      </c>
      <c r="AC316" s="20">
        <v>0.02</v>
      </c>
      <c r="AD316" s="20">
        <v>2.1000000000000001E-2</v>
      </c>
      <c r="AE316" s="20">
        <v>0.14199999999999999</v>
      </c>
      <c r="AF316" s="20">
        <v>0.154</v>
      </c>
      <c r="AG316" s="26">
        <v>12.4</v>
      </c>
      <c r="AH316" s="26">
        <v>12.4</v>
      </c>
      <c r="AI316" s="19">
        <v>2.31</v>
      </c>
      <c r="AJ316" s="19">
        <v>1.45</v>
      </c>
      <c r="AK316" s="189" t="s">
        <v>61</v>
      </c>
      <c r="AL316" s="189">
        <v>2.7</v>
      </c>
      <c r="AM316" s="192" t="s">
        <v>61</v>
      </c>
      <c r="AN316" s="163"/>
      <c r="AO316" s="163"/>
    </row>
    <row r="317" spans="1:41" ht="18" customHeight="1">
      <c r="A317" s="173"/>
      <c r="B317" s="122"/>
      <c r="C317" s="122"/>
      <c r="D317" s="185"/>
      <c r="E317" s="78"/>
      <c r="F317" s="154">
        <v>8</v>
      </c>
      <c r="G317" s="19">
        <v>7.27</v>
      </c>
      <c r="H317" s="19">
        <v>7.05</v>
      </c>
      <c r="I317" s="19">
        <v>31.92</v>
      </c>
      <c r="J317" s="19">
        <v>32.86</v>
      </c>
      <c r="K317" s="19">
        <v>7.91</v>
      </c>
      <c r="L317" s="19">
        <v>7.87</v>
      </c>
      <c r="M317" s="19">
        <v>10.3</v>
      </c>
      <c r="N317" s="19">
        <v>10.72</v>
      </c>
      <c r="O317" s="19">
        <v>0.14000000000000001</v>
      </c>
      <c r="P317" s="19">
        <v>0.12</v>
      </c>
      <c r="Q317" s="20">
        <v>1.9E-2</v>
      </c>
      <c r="R317" s="20">
        <v>0.02</v>
      </c>
      <c r="S317" s="20">
        <v>4.0000000000000001E-3</v>
      </c>
      <c r="T317" s="20">
        <v>0</v>
      </c>
      <c r="U317" s="20">
        <v>3.5999999999999997E-2</v>
      </c>
      <c r="V317" s="20">
        <v>5.2999999999999999E-2</v>
      </c>
      <c r="W317" s="20">
        <v>5.8999999999999997E-2</v>
      </c>
      <c r="X317" s="20">
        <v>7.2999999999999995E-2</v>
      </c>
      <c r="Y317" s="20">
        <v>0.16600000000000001</v>
      </c>
      <c r="Z317" s="20">
        <v>0.17299999999999999</v>
      </c>
      <c r="AA317" s="20">
        <v>1E-3</v>
      </c>
      <c r="AB317" s="20">
        <v>2E-3</v>
      </c>
      <c r="AC317" s="20">
        <v>1.7000000000000001E-2</v>
      </c>
      <c r="AD317" s="20">
        <v>2.4E-2</v>
      </c>
      <c r="AE317" s="20">
        <v>9.7000000000000003E-2</v>
      </c>
      <c r="AF317" s="20">
        <v>0.20799999999999999</v>
      </c>
      <c r="AG317" s="26">
        <v>16.399999999999999</v>
      </c>
      <c r="AH317" s="26">
        <v>18</v>
      </c>
      <c r="AI317" s="19">
        <v>2.21</v>
      </c>
      <c r="AJ317" s="19">
        <v>2.23</v>
      </c>
      <c r="AK317" s="189" t="s">
        <v>61</v>
      </c>
      <c r="AL317" s="189">
        <v>3.2</v>
      </c>
      <c r="AM317" s="192" t="s">
        <v>61</v>
      </c>
      <c r="AN317" s="163"/>
      <c r="AO317" s="163"/>
    </row>
    <row r="318" spans="1:41" ht="18" customHeight="1">
      <c r="A318" s="164"/>
      <c r="B318" s="165"/>
      <c r="C318" s="165"/>
      <c r="D318" s="187"/>
      <c r="E318" s="79"/>
      <c r="F318" s="154">
        <v>9</v>
      </c>
      <c r="G318" s="19">
        <v>6.45</v>
      </c>
      <c r="H318" s="19">
        <v>6.73</v>
      </c>
      <c r="I318" s="19">
        <v>31.86</v>
      </c>
      <c r="J318" s="19">
        <v>32.67</v>
      </c>
      <c r="K318" s="19">
        <v>7.92</v>
      </c>
      <c r="L318" s="19">
        <v>7.91</v>
      </c>
      <c r="M318" s="19">
        <v>10.85</v>
      </c>
      <c r="N318" s="19">
        <v>10.26</v>
      </c>
      <c r="O318" s="19">
        <v>0.23</v>
      </c>
      <c r="P318" s="19">
        <v>0.17</v>
      </c>
      <c r="Q318" s="20">
        <v>3.5999999999999997E-2</v>
      </c>
      <c r="R318" s="20">
        <v>1.4E-2</v>
      </c>
      <c r="S318" s="20">
        <v>7.0000000000000001E-3</v>
      </c>
      <c r="T318" s="20">
        <v>3.0000000000000001E-3</v>
      </c>
      <c r="U318" s="20">
        <v>6.3E-2</v>
      </c>
      <c r="V318" s="20">
        <v>3.5999999999999997E-2</v>
      </c>
      <c r="W318" s="20">
        <v>0.106</v>
      </c>
      <c r="X318" s="20">
        <v>5.2999999999999999E-2</v>
      </c>
      <c r="Y318" s="20">
        <v>0.23499999999999999</v>
      </c>
      <c r="Z318" s="20">
        <v>0.16300000000000001</v>
      </c>
      <c r="AA318" s="20">
        <v>2E-3</v>
      </c>
      <c r="AB318" s="20">
        <v>7.0000000000000001E-3</v>
      </c>
      <c r="AC318" s="20">
        <v>1.6E-2</v>
      </c>
      <c r="AD318" s="20">
        <v>2.1999999999999999E-2</v>
      </c>
      <c r="AE318" s="20">
        <v>8.3000000000000004E-2</v>
      </c>
      <c r="AF318" s="20">
        <v>0.105</v>
      </c>
      <c r="AG318" s="26">
        <v>11.2</v>
      </c>
      <c r="AH318" s="26">
        <v>14.4</v>
      </c>
      <c r="AI318" s="19">
        <v>1.66</v>
      </c>
      <c r="AJ318" s="19">
        <v>1.79</v>
      </c>
      <c r="AK318" s="189" t="s">
        <v>61</v>
      </c>
      <c r="AL318" s="189">
        <v>3</v>
      </c>
      <c r="AM318" s="192" t="s">
        <v>61</v>
      </c>
      <c r="AN318" s="163"/>
      <c r="AO318" s="163"/>
    </row>
    <row r="319" spans="1:41" ht="18" customHeight="1">
      <c r="A319" s="68">
        <f>A$3</f>
        <v>2010</v>
      </c>
      <c r="B319" s="69">
        <f>B$3</f>
        <v>2</v>
      </c>
      <c r="C319" s="108" t="s">
        <v>215</v>
      </c>
      <c r="D319" s="72" t="s">
        <v>216</v>
      </c>
      <c r="E319" s="73" t="s">
        <v>69</v>
      </c>
      <c r="F319" s="154">
        <v>1</v>
      </c>
      <c r="G319" s="19">
        <v>5.59</v>
      </c>
      <c r="H319" s="19">
        <v>5.03</v>
      </c>
      <c r="I319" s="19">
        <v>32.659999999999997</v>
      </c>
      <c r="J319" s="19">
        <v>32.869999999999997</v>
      </c>
      <c r="K319" s="19">
        <v>8.1</v>
      </c>
      <c r="L319" s="19">
        <v>8.11</v>
      </c>
      <c r="M319" s="19">
        <v>10.93</v>
      </c>
      <c r="N319" s="19">
        <v>11.06</v>
      </c>
      <c r="O319" s="19">
        <v>0.12</v>
      </c>
      <c r="P319" s="19">
        <v>0.28000000000000003</v>
      </c>
      <c r="Q319" s="20">
        <v>0.04</v>
      </c>
      <c r="R319" s="20">
        <v>1.0999999999999999E-2</v>
      </c>
      <c r="S319" s="20">
        <v>3.0000000000000001E-3</v>
      </c>
      <c r="T319" s="20">
        <v>3.0000000000000001E-3</v>
      </c>
      <c r="U319" s="20">
        <v>6.0999999999999999E-2</v>
      </c>
      <c r="V319" s="20">
        <v>4.9000000000000002E-2</v>
      </c>
      <c r="W319" s="20">
        <v>0.10400000000000001</v>
      </c>
      <c r="X319" s="20">
        <v>6.3E-2</v>
      </c>
      <c r="Y319" s="20">
        <v>0.156</v>
      </c>
      <c r="Z319" s="20">
        <v>0.128</v>
      </c>
      <c r="AA319" s="20">
        <v>1.0999999999999999E-2</v>
      </c>
      <c r="AB319" s="20">
        <v>4.0000000000000001E-3</v>
      </c>
      <c r="AC319" s="20">
        <v>1.9E-2</v>
      </c>
      <c r="AD319" s="20">
        <v>1.7000000000000001E-2</v>
      </c>
      <c r="AE319" s="20">
        <v>0.123</v>
      </c>
      <c r="AF319" s="20">
        <v>0.13</v>
      </c>
      <c r="AG319" s="26">
        <v>19.2</v>
      </c>
      <c r="AH319" s="26">
        <v>10.8</v>
      </c>
      <c r="AI319" s="19">
        <v>3.6</v>
      </c>
      <c r="AJ319" s="19">
        <v>4.8099999999999996</v>
      </c>
      <c r="AK319" s="189">
        <v>0</v>
      </c>
      <c r="AL319" s="189">
        <v>2.2999999999999998</v>
      </c>
      <c r="AM319" s="192">
        <v>0.9</v>
      </c>
      <c r="AN319" s="163"/>
      <c r="AO319" s="163"/>
    </row>
    <row r="320" spans="1:41" ht="18" customHeight="1">
      <c r="A320" s="70"/>
      <c r="B320" s="71"/>
      <c r="C320" s="221"/>
      <c r="D320" s="185"/>
      <c r="E320" s="78"/>
      <c r="F320" s="154">
        <v>2</v>
      </c>
      <c r="G320" s="19">
        <v>5.5</v>
      </c>
      <c r="H320" s="19">
        <v>4.9400000000000004</v>
      </c>
      <c r="I320" s="19">
        <v>32.9</v>
      </c>
      <c r="J320" s="19">
        <v>33</v>
      </c>
      <c r="K320" s="19">
        <v>8.1199999999999992</v>
      </c>
      <c r="L320" s="19">
        <v>8.1</v>
      </c>
      <c r="M320" s="19">
        <v>10.89</v>
      </c>
      <c r="N320" s="19">
        <v>10.55</v>
      </c>
      <c r="O320" s="19">
        <v>0.23</v>
      </c>
      <c r="P320" s="19">
        <v>0.34</v>
      </c>
      <c r="Q320" s="20">
        <v>5.0000000000000001E-3</v>
      </c>
      <c r="R320" s="20">
        <v>5.0000000000000001E-3</v>
      </c>
      <c r="S320" s="20">
        <v>1E-3</v>
      </c>
      <c r="T320" s="20">
        <v>1E-3</v>
      </c>
      <c r="U320" s="20">
        <v>1.7999999999999999E-2</v>
      </c>
      <c r="V320" s="20">
        <v>1.9E-2</v>
      </c>
      <c r="W320" s="20">
        <v>2.4E-2</v>
      </c>
      <c r="X320" s="20">
        <v>2.5000000000000001E-2</v>
      </c>
      <c r="Y320" s="20">
        <v>0.11799999999999999</v>
      </c>
      <c r="Z320" s="20">
        <v>0.11</v>
      </c>
      <c r="AA320" s="20">
        <v>3.0000000000000001E-3</v>
      </c>
      <c r="AB320" s="20">
        <v>7.0000000000000001E-3</v>
      </c>
      <c r="AC320" s="20">
        <v>1.4999999999999999E-2</v>
      </c>
      <c r="AD320" s="20">
        <v>1.7000000000000001E-2</v>
      </c>
      <c r="AE320" s="20">
        <v>0.115</v>
      </c>
      <c r="AF320" s="20">
        <v>0.156</v>
      </c>
      <c r="AG320" s="26">
        <v>36</v>
      </c>
      <c r="AH320" s="26">
        <v>12.4</v>
      </c>
      <c r="AI320" s="19">
        <v>2.89</v>
      </c>
      <c r="AJ320" s="19">
        <v>4.5599999999999996</v>
      </c>
      <c r="AK320" s="189" t="s">
        <v>61</v>
      </c>
      <c r="AL320" s="189">
        <v>2.4</v>
      </c>
      <c r="AM320" s="192" t="s">
        <v>61</v>
      </c>
      <c r="AN320" s="163"/>
      <c r="AO320" s="163"/>
    </row>
    <row r="321" spans="1:42" ht="18" customHeight="1">
      <c r="A321" s="70"/>
      <c r="B321" s="71"/>
      <c r="C321" s="221"/>
      <c r="D321" s="185"/>
      <c r="E321" s="78"/>
      <c r="F321" s="154">
        <v>3</v>
      </c>
      <c r="G321" s="19">
        <v>7.09</v>
      </c>
      <c r="H321" s="19">
        <v>6.87</v>
      </c>
      <c r="I321" s="19">
        <v>33.11</v>
      </c>
      <c r="J321" s="19">
        <v>33.1</v>
      </c>
      <c r="K321" s="19">
        <v>8.0500000000000007</v>
      </c>
      <c r="L321" s="19">
        <v>8.0399999999999991</v>
      </c>
      <c r="M321" s="19">
        <v>9.58</v>
      </c>
      <c r="N321" s="19">
        <v>9.8800000000000008</v>
      </c>
      <c r="O321" s="19">
        <v>0.17</v>
      </c>
      <c r="P321" s="19">
        <v>0.25</v>
      </c>
      <c r="Q321" s="20">
        <v>8.9999999999999993E-3</v>
      </c>
      <c r="R321" s="20">
        <v>1.9E-2</v>
      </c>
      <c r="S321" s="20">
        <v>3.0000000000000001E-3</v>
      </c>
      <c r="T321" s="20">
        <v>3.0000000000000001E-3</v>
      </c>
      <c r="U321" s="20">
        <v>6.7000000000000004E-2</v>
      </c>
      <c r="V321" s="20">
        <v>6.0999999999999999E-2</v>
      </c>
      <c r="W321" s="20">
        <v>7.9000000000000001E-2</v>
      </c>
      <c r="X321" s="20">
        <v>8.299999999999999E-2</v>
      </c>
      <c r="Y321" s="20">
        <v>0.158</v>
      </c>
      <c r="Z321" s="20">
        <v>0.17399999999999999</v>
      </c>
      <c r="AA321" s="20">
        <v>1.0999999999999999E-2</v>
      </c>
      <c r="AB321" s="20">
        <v>1.0999999999999999E-2</v>
      </c>
      <c r="AC321" s="20">
        <v>2.1000000000000001E-2</v>
      </c>
      <c r="AD321" s="20">
        <v>0.02</v>
      </c>
      <c r="AE321" s="20">
        <v>0.28000000000000003</v>
      </c>
      <c r="AF321" s="20">
        <v>0.27700000000000002</v>
      </c>
      <c r="AG321" s="26">
        <v>10.4</v>
      </c>
      <c r="AH321" s="26">
        <v>9.6</v>
      </c>
      <c r="AI321" s="19">
        <v>2.0299999999999998</v>
      </c>
      <c r="AJ321" s="19">
        <v>2.14</v>
      </c>
      <c r="AK321" s="189" t="s">
        <v>61</v>
      </c>
      <c r="AL321" s="189">
        <v>2.9</v>
      </c>
      <c r="AM321" s="192" t="s">
        <v>61</v>
      </c>
      <c r="AN321" s="163"/>
      <c r="AO321" s="163"/>
    </row>
    <row r="322" spans="1:42" ht="18" customHeight="1">
      <c r="A322" s="70"/>
      <c r="B322" s="71"/>
      <c r="C322" s="221"/>
      <c r="D322" s="185"/>
      <c r="E322" s="78"/>
      <c r="F322" s="154">
        <v>4</v>
      </c>
      <c r="G322" s="19">
        <v>6.02</v>
      </c>
      <c r="H322" s="19">
        <v>3.85</v>
      </c>
      <c r="I322" s="19">
        <v>32.86</v>
      </c>
      <c r="J322" s="19">
        <v>32.86</v>
      </c>
      <c r="K322" s="19">
        <v>8.08</v>
      </c>
      <c r="L322" s="19">
        <v>8.09</v>
      </c>
      <c r="M322" s="19">
        <v>10.85</v>
      </c>
      <c r="N322" s="19">
        <v>10.72</v>
      </c>
      <c r="O322" s="19">
        <v>0.25</v>
      </c>
      <c r="P322" s="19">
        <v>0.28000000000000003</v>
      </c>
      <c r="Q322" s="20">
        <v>7.0000000000000001E-3</v>
      </c>
      <c r="R322" s="20">
        <v>6.0000000000000001E-3</v>
      </c>
      <c r="S322" s="20">
        <v>2E-3</v>
      </c>
      <c r="T322" s="20">
        <v>1E-3</v>
      </c>
      <c r="U322" s="20">
        <v>3.3000000000000002E-2</v>
      </c>
      <c r="V322" s="20">
        <v>1.7000000000000001E-2</v>
      </c>
      <c r="W322" s="20">
        <v>4.2000000000000003E-2</v>
      </c>
      <c r="X322" s="20">
        <v>2.4E-2</v>
      </c>
      <c r="Y322" s="20">
        <v>0.114</v>
      </c>
      <c r="Z322" s="20">
        <v>9.8000000000000004E-2</v>
      </c>
      <c r="AA322" s="20">
        <v>6.0000000000000001E-3</v>
      </c>
      <c r="AB322" s="20">
        <v>5.0000000000000001E-3</v>
      </c>
      <c r="AC322" s="20">
        <v>1.4999999999999999E-2</v>
      </c>
      <c r="AD322" s="20">
        <v>1.4E-2</v>
      </c>
      <c r="AE322" s="20">
        <v>0.17199999999999999</v>
      </c>
      <c r="AF322" s="20">
        <v>9.4E-2</v>
      </c>
      <c r="AG322" s="26">
        <v>6.4</v>
      </c>
      <c r="AH322" s="26">
        <v>8.8000000000000007</v>
      </c>
      <c r="AI322" s="19">
        <v>2.52</v>
      </c>
      <c r="AJ322" s="19">
        <v>1.56</v>
      </c>
      <c r="AK322" s="189" t="s">
        <v>61</v>
      </c>
      <c r="AL322" s="189">
        <v>4</v>
      </c>
      <c r="AM322" s="192" t="s">
        <v>61</v>
      </c>
      <c r="AN322" s="163"/>
      <c r="AO322" s="163"/>
    </row>
    <row r="323" spans="1:42" ht="18" customHeight="1">
      <c r="A323" s="76"/>
      <c r="B323" s="77"/>
      <c r="C323" s="224"/>
      <c r="D323" s="187"/>
      <c r="E323" s="79"/>
      <c r="F323" s="154">
        <v>5</v>
      </c>
      <c r="G323" s="19">
        <v>4.72</v>
      </c>
      <c r="H323" s="19">
        <v>4.1900000000000004</v>
      </c>
      <c r="I323" s="19">
        <v>32.479999999999997</v>
      </c>
      <c r="J323" s="19">
        <v>32.9</v>
      </c>
      <c r="K323" s="19">
        <v>8.18</v>
      </c>
      <c r="L323" s="19">
        <v>8.09</v>
      </c>
      <c r="M323" s="19">
        <v>11.14</v>
      </c>
      <c r="N323" s="19">
        <v>10.64</v>
      </c>
      <c r="O323" s="19">
        <v>0.33</v>
      </c>
      <c r="P323" s="19">
        <v>0.3</v>
      </c>
      <c r="Q323" s="20">
        <v>2.1000000000000001E-2</v>
      </c>
      <c r="R323" s="20">
        <v>5.0000000000000001E-3</v>
      </c>
      <c r="S323" s="20">
        <v>1E-3</v>
      </c>
      <c r="T323" s="20">
        <v>1E-3</v>
      </c>
      <c r="U323" s="20">
        <v>2.3E-2</v>
      </c>
      <c r="V323" s="20">
        <v>1.4E-2</v>
      </c>
      <c r="W323" s="20">
        <v>4.4999999999999998E-2</v>
      </c>
      <c r="X323" s="20">
        <v>0.02</v>
      </c>
      <c r="Y323" s="20">
        <v>0.157</v>
      </c>
      <c r="Z323" s="20">
        <v>0.10299999999999999</v>
      </c>
      <c r="AA323" s="20">
        <v>5.0000000000000001E-3</v>
      </c>
      <c r="AB323" s="20">
        <v>5.0000000000000001E-3</v>
      </c>
      <c r="AC323" s="20">
        <v>1.6E-2</v>
      </c>
      <c r="AD323" s="20">
        <v>1.2E-2</v>
      </c>
      <c r="AE323" s="20">
        <v>0.129</v>
      </c>
      <c r="AF323" s="20">
        <v>0.124</v>
      </c>
      <c r="AG323" s="26">
        <v>5.6</v>
      </c>
      <c r="AH323" s="26">
        <v>5.6</v>
      </c>
      <c r="AI323" s="19">
        <v>2.63</v>
      </c>
      <c r="AJ323" s="19">
        <v>1.65</v>
      </c>
      <c r="AK323" s="189" t="s">
        <v>61</v>
      </c>
      <c r="AL323" s="189">
        <v>6</v>
      </c>
      <c r="AM323" s="192" t="s">
        <v>61</v>
      </c>
      <c r="AN323" s="163"/>
      <c r="AO323" s="163"/>
    </row>
    <row r="324" spans="1:42" ht="18" customHeight="1">
      <c r="A324" s="68">
        <f>A$3</f>
        <v>2010</v>
      </c>
      <c r="B324" s="69">
        <f>B$3</f>
        <v>2</v>
      </c>
      <c r="C324" s="108" t="s">
        <v>217</v>
      </c>
      <c r="D324" s="72" t="s">
        <v>218</v>
      </c>
      <c r="E324" s="73" t="s">
        <v>72</v>
      </c>
      <c r="F324" s="154">
        <v>1</v>
      </c>
      <c r="G324" s="19">
        <v>3.11</v>
      </c>
      <c r="H324" s="19">
        <v>3.11</v>
      </c>
      <c r="I324" s="19">
        <v>31.7</v>
      </c>
      <c r="J324" s="19">
        <v>31.71</v>
      </c>
      <c r="K324" s="19">
        <v>8.16</v>
      </c>
      <c r="L324" s="19">
        <v>8.17</v>
      </c>
      <c r="M324" s="19">
        <v>11.35</v>
      </c>
      <c r="N324" s="19">
        <v>11.31</v>
      </c>
      <c r="O324" s="19">
        <v>0.98</v>
      </c>
      <c r="P324" s="19">
        <v>1.19</v>
      </c>
      <c r="Q324" s="20">
        <v>4.0000000000000001E-3</v>
      </c>
      <c r="R324" s="20">
        <v>4.0000000000000001E-3</v>
      </c>
      <c r="S324" s="20">
        <v>1E-3</v>
      </c>
      <c r="T324" s="20">
        <v>1E-3</v>
      </c>
      <c r="U324" s="20">
        <v>1.2E-2</v>
      </c>
      <c r="V324" s="20">
        <v>1.6E-2</v>
      </c>
      <c r="W324" s="20">
        <v>1.7000000000000001E-2</v>
      </c>
      <c r="X324" s="20">
        <v>2.1000000000000001E-2</v>
      </c>
      <c r="Y324" s="20">
        <v>0.13800000000000001</v>
      </c>
      <c r="Z324" s="20">
        <v>0.106</v>
      </c>
      <c r="AA324" s="20">
        <v>1E-3</v>
      </c>
      <c r="AB324" s="20">
        <v>2E-3</v>
      </c>
      <c r="AC324" s="20">
        <v>2.1000000000000001E-2</v>
      </c>
      <c r="AD324" s="20">
        <v>1.7999999999999999E-2</v>
      </c>
      <c r="AE324" s="20">
        <v>1.6E-2</v>
      </c>
      <c r="AF324" s="20">
        <v>1.4E-2</v>
      </c>
      <c r="AG324" s="26">
        <v>63.2</v>
      </c>
      <c r="AH324" s="26">
        <v>53.4</v>
      </c>
      <c r="AI324" s="19">
        <v>3.15</v>
      </c>
      <c r="AJ324" s="19">
        <v>3.22</v>
      </c>
      <c r="AK324" s="189">
        <v>0</v>
      </c>
      <c r="AL324" s="189">
        <v>1.5</v>
      </c>
      <c r="AM324" s="192">
        <v>3.6</v>
      </c>
      <c r="AN324" s="163"/>
      <c r="AO324" s="163"/>
    </row>
    <row r="325" spans="1:42" ht="18" customHeight="1">
      <c r="A325" s="70"/>
      <c r="B325" s="71"/>
      <c r="C325" s="221"/>
      <c r="D325" s="185"/>
      <c r="E325" s="78"/>
      <c r="F325" s="154">
        <v>2</v>
      </c>
      <c r="G325" s="19">
        <v>4.3600000000000003</v>
      </c>
      <c r="H325" s="19">
        <v>4.49</v>
      </c>
      <c r="I325" s="19">
        <v>32.4</v>
      </c>
      <c r="J325" s="19">
        <v>32.46</v>
      </c>
      <c r="K325" s="19">
        <v>8.25</v>
      </c>
      <c r="L325" s="19">
        <v>8.24</v>
      </c>
      <c r="M325" s="19">
        <v>11.14</v>
      </c>
      <c r="N325" s="19">
        <v>11.06</v>
      </c>
      <c r="O325" s="19">
        <v>0.62</v>
      </c>
      <c r="P325" s="19">
        <v>0.92</v>
      </c>
      <c r="Q325" s="20">
        <v>2E-3</v>
      </c>
      <c r="R325" s="20">
        <v>6.0000000000000001E-3</v>
      </c>
      <c r="S325" s="20">
        <v>1E-3</v>
      </c>
      <c r="T325" s="20">
        <v>0</v>
      </c>
      <c r="U325" s="20">
        <v>1.2999999999999999E-2</v>
      </c>
      <c r="V325" s="20">
        <v>1.0999999999999999E-2</v>
      </c>
      <c r="W325" s="20">
        <v>1.6E-2</v>
      </c>
      <c r="X325" s="20">
        <v>1.7000000000000001E-2</v>
      </c>
      <c r="Y325" s="20">
        <v>0.13300000000000001</v>
      </c>
      <c r="Z325" s="20">
        <v>0.109</v>
      </c>
      <c r="AA325" s="20">
        <v>2E-3</v>
      </c>
      <c r="AB325" s="20">
        <v>1E-3</v>
      </c>
      <c r="AC325" s="20">
        <v>2.1999999999999999E-2</v>
      </c>
      <c r="AD325" s="20">
        <v>8.0000000000000002E-3</v>
      </c>
      <c r="AE325" s="20">
        <v>1.4E-2</v>
      </c>
      <c r="AF325" s="20">
        <v>1.4999999999999999E-2</v>
      </c>
      <c r="AG325" s="26">
        <v>78.2</v>
      </c>
      <c r="AH325" s="26">
        <v>70.8</v>
      </c>
      <c r="AI325" s="19">
        <v>2.9</v>
      </c>
      <c r="AJ325" s="19">
        <v>3.45</v>
      </c>
      <c r="AK325" s="189" t="s">
        <v>61</v>
      </c>
      <c r="AL325" s="189">
        <v>2</v>
      </c>
      <c r="AM325" s="192" t="s">
        <v>61</v>
      </c>
      <c r="AN325" s="163"/>
      <c r="AO325" s="163"/>
    </row>
    <row r="326" spans="1:42" ht="18" customHeight="1">
      <c r="A326" s="70"/>
      <c r="B326" s="71"/>
      <c r="C326" s="221"/>
      <c r="D326" s="185"/>
      <c r="E326" s="78"/>
      <c r="F326" s="154">
        <v>3</v>
      </c>
      <c r="G326" s="19">
        <v>4.25</v>
      </c>
      <c r="H326" s="19">
        <v>4.3899999999999997</v>
      </c>
      <c r="I326" s="19">
        <v>32.35</v>
      </c>
      <c r="J326" s="19">
        <v>32.409999999999997</v>
      </c>
      <c r="K326" s="19">
        <v>8.26</v>
      </c>
      <c r="L326" s="19">
        <v>8.26</v>
      </c>
      <c r="M326" s="19">
        <v>11.12</v>
      </c>
      <c r="N326" s="19">
        <v>11.02</v>
      </c>
      <c r="O326" s="19">
        <v>0.35</v>
      </c>
      <c r="P326" s="19">
        <v>0.32</v>
      </c>
      <c r="Q326" s="20">
        <v>4.0000000000000001E-3</v>
      </c>
      <c r="R326" s="20">
        <v>2E-3</v>
      </c>
      <c r="S326" s="20">
        <v>3.0000000000000001E-3</v>
      </c>
      <c r="T326" s="20">
        <v>2E-3</v>
      </c>
      <c r="U326" s="20">
        <v>0.1</v>
      </c>
      <c r="V326" s="20">
        <v>9.1999999999999998E-2</v>
      </c>
      <c r="W326" s="20">
        <v>0.10700000000000001</v>
      </c>
      <c r="X326" s="20">
        <v>9.6000000000000002E-2</v>
      </c>
      <c r="Y326" s="20">
        <v>0.183</v>
      </c>
      <c r="Z326" s="20">
        <v>0.17199999999999999</v>
      </c>
      <c r="AA326" s="20">
        <v>1.2E-2</v>
      </c>
      <c r="AB326" s="20">
        <v>1.2999999999999999E-2</v>
      </c>
      <c r="AC326" s="20">
        <v>2.7E-2</v>
      </c>
      <c r="AD326" s="20">
        <v>2.4E-2</v>
      </c>
      <c r="AE326" s="20">
        <v>0.35499999999999998</v>
      </c>
      <c r="AF326" s="20">
        <v>0.35099999999999998</v>
      </c>
      <c r="AG326" s="26">
        <v>62.6</v>
      </c>
      <c r="AH326" s="26">
        <v>56.4</v>
      </c>
      <c r="AI326" s="19">
        <v>0.64</v>
      </c>
      <c r="AJ326" s="19">
        <v>0.56999999999999995</v>
      </c>
      <c r="AK326" s="189" t="s">
        <v>61</v>
      </c>
      <c r="AL326" s="189">
        <v>1.2</v>
      </c>
      <c r="AM326" s="192" t="s">
        <v>61</v>
      </c>
      <c r="AN326" s="163"/>
      <c r="AO326" s="163"/>
    </row>
    <row r="327" spans="1:42" ht="18" customHeight="1">
      <c r="A327" s="70"/>
      <c r="B327" s="71"/>
      <c r="C327" s="221"/>
      <c r="D327" s="185"/>
      <c r="E327" s="78"/>
      <c r="F327" s="154">
        <v>4</v>
      </c>
      <c r="G327" s="19">
        <v>4.1399999999999997</v>
      </c>
      <c r="H327" s="19">
        <v>4.13</v>
      </c>
      <c r="I327" s="19">
        <v>32.33</v>
      </c>
      <c r="J327" s="19">
        <v>32.33</v>
      </c>
      <c r="K327" s="19">
        <v>8.27</v>
      </c>
      <c r="L327" s="19">
        <v>8.27</v>
      </c>
      <c r="M327" s="19">
        <v>11.19</v>
      </c>
      <c r="N327" s="19">
        <v>11.02</v>
      </c>
      <c r="O327" s="19">
        <v>1.07</v>
      </c>
      <c r="P327" s="19">
        <v>1</v>
      </c>
      <c r="Q327" s="20">
        <v>3.0000000000000001E-3</v>
      </c>
      <c r="R327" s="20">
        <v>2E-3</v>
      </c>
      <c r="S327" s="20">
        <v>1E-3</v>
      </c>
      <c r="T327" s="20">
        <v>0</v>
      </c>
      <c r="U327" s="20">
        <v>1.4E-2</v>
      </c>
      <c r="V327" s="20">
        <v>1.2E-2</v>
      </c>
      <c r="W327" s="20">
        <v>1.8000000000000002E-2</v>
      </c>
      <c r="X327" s="20">
        <v>1.4E-2</v>
      </c>
      <c r="Y327" s="20">
        <v>0.13800000000000001</v>
      </c>
      <c r="Z327" s="20">
        <v>0.113</v>
      </c>
      <c r="AA327" s="20">
        <v>0</v>
      </c>
      <c r="AB327" s="20">
        <v>0</v>
      </c>
      <c r="AC327" s="20">
        <v>1.4E-2</v>
      </c>
      <c r="AD327" s="20">
        <v>1.0999999999999999E-2</v>
      </c>
      <c r="AE327" s="20">
        <v>2.8000000000000001E-2</v>
      </c>
      <c r="AF327" s="20">
        <v>4.8000000000000001E-2</v>
      </c>
      <c r="AG327" s="26">
        <v>51</v>
      </c>
      <c r="AH327" s="26">
        <v>49.4</v>
      </c>
      <c r="AI327" s="19">
        <v>2.27</v>
      </c>
      <c r="AJ327" s="19">
        <v>2.25</v>
      </c>
      <c r="AK327" s="189" t="s">
        <v>61</v>
      </c>
      <c r="AL327" s="189">
        <v>1.2</v>
      </c>
      <c r="AM327" s="192" t="s">
        <v>61</v>
      </c>
      <c r="AN327" s="163"/>
      <c r="AO327" s="163"/>
    </row>
    <row r="328" spans="1:42" ht="18" customHeight="1">
      <c r="A328" s="76"/>
      <c r="B328" s="77"/>
      <c r="C328" s="224"/>
      <c r="D328" s="187"/>
      <c r="E328" s="79"/>
      <c r="F328" s="154">
        <v>5</v>
      </c>
      <c r="G328" s="19">
        <v>8.07</v>
      </c>
      <c r="H328" s="19">
        <v>8.0399999999999991</v>
      </c>
      <c r="I328" s="19">
        <v>32.83</v>
      </c>
      <c r="J328" s="19">
        <v>32.840000000000003</v>
      </c>
      <c r="K328" s="19">
        <v>8.08</v>
      </c>
      <c r="L328" s="19">
        <v>8.08</v>
      </c>
      <c r="M328" s="19">
        <v>10.64</v>
      </c>
      <c r="N328" s="19">
        <v>10.24</v>
      </c>
      <c r="O328" s="19">
        <v>0.41</v>
      </c>
      <c r="P328" s="19">
        <v>0.46</v>
      </c>
      <c r="Q328" s="20">
        <v>2E-3</v>
      </c>
      <c r="R328" s="20">
        <v>1E-3</v>
      </c>
      <c r="S328" s="20">
        <v>2E-3</v>
      </c>
      <c r="T328" s="20">
        <v>1E-3</v>
      </c>
      <c r="U328" s="20">
        <v>8.4000000000000005E-2</v>
      </c>
      <c r="V328" s="20">
        <v>8.3000000000000004E-2</v>
      </c>
      <c r="W328" s="20">
        <v>8.8000000000000009E-2</v>
      </c>
      <c r="X328" s="20">
        <v>8.5000000000000006E-2</v>
      </c>
      <c r="Y328" s="20">
        <v>0.182</v>
      </c>
      <c r="Z328" s="20">
        <v>0.188</v>
      </c>
      <c r="AA328" s="20">
        <v>0.01</v>
      </c>
      <c r="AB328" s="20">
        <v>8.0000000000000002E-3</v>
      </c>
      <c r="AC328" s="20">
        <v>2.1999999999999999E-2</v>
      </c>
      <c r="AD328" s="20">
        <v>2.5999999999999999E-2</v>
      </c>
      <c r="AE328" s="20">
        <v>0.33500000000000002</v>
      </c>
      <c r="AF328" s="20">
        <v>0.32900000000000001</v>
      </c>
      <c r="AG328" s="26">
        <v>94.4</v>
      </c>
      <c r="AH328" s="26">
        <v>95.2</v>
      </c>
      <c r="AI328" s="19">
        <v>1.92</v>
      </c>
      <c r="AJ328" s="19">
        <v>1.68</v>
      </c>
      <c r="AK328" s="160"/>
      <c r="AL328" s="189">
        <v>0.5</v>
      </c>
      <c r="AM328" s="192" t="s">
        <v>61</v>
      </c>
      <c r="AN328" s="163"/>
      <c r="AO328" s="163"/>
    </row>
    <row r="329" spans="1:42" ht="18" customHeight="1">
      <c r="A329" s="68">
        <f>A$3</f>
        <v>2010</v>
      </c>
      <c r="B329" s="69">
        <f>B$3</f>
        <v>2</v>
      </c>
      <c r="C329" s="108" t="s">
        <v>219</v>
      </c>
      <c r="D329" s="72" t="s">
        <v>220</v>
      </c>
      <c r="E329" s="73" t="s">
        <v>80</v>
      </c>
      <c r="F329" s="154">
        <v>1</v>
      </c>
      <c r="G329" s="19">
        <v>7.34</v>
      </c>
      <c r="H329" s="19">
        <v>7.32</v>
      </c>
      <c r="I329" s="19">
        <v>33.4</v>
      </c>
      <c r="J329" s="19">
        <v>33.46</v>
      </c>
      <c r="K329" s="19">
        <v>7.69</v>
      </c>
      <c r="L329" s="19">
        <v>7.68</v>
      </c>
      <c r="M329" s="19">
        <v>10.81</v>
      </c>
      <c r="N329" s="19">
        <v>10.130000000000001</v>
      </c>
      <c r="O329" s="19">
        <v>0.16</v>
      </c>
      <c r="P329" s="19">
        <v>0.19</v>
      </c>
      <c r="Q329" s="20">
        <v>0</v>
      </c>
      <c r="R329" s="20">
        <v>0</v>
      </c>
      <c r="S329" s="20">
        <v>3.0000000000000001E-3</v>
      </c>
      <c r="T329" s="20">
        <v>3.0000000000000001E-3</v>
      </c>
      <c r="U329" s="20">
        <v>8.8999999999999996E-2</v>
      </c>
      <c r="V329" s="20">
        <v>8.7999999999999995E-2</v>
      </c>
      <c r="W329" s="20">
        <v>9.1999999999999998E-2</v>
      </c>
      <c r="X329" s="20">
        <v>9.0999999999999998E-2</v>
      </c>
      <c r="Y329" s="20">
        <v>0.16400000000000001</v>
      </c>
      <c r="Z329" s="20">
        <v>0.16200000000000001</v>
      </c>
      <c r="AA329" s="20">
        <v>1.2E-2</v>
      </c>
      <c r="AB329" s="20">
        <v>1.2E-2</v>
      </c>
      <c r="AC329" s="20">
        <v>0.02</v>
      </c>
      <c r="AD329" s="20">
        <v>0.02</v>
      </c>
      <c r="AE329" s="20">
        <v>0.33600000000000002</v>
      </c>
      <c r="AF329" s="20">
        <v>0.28299999999999997</v>
      </c>
      <c r="AG329" s="26">
        <v>14.4</v>
      </c>
      <c r="AH329" s="26">
        <v>16.399999999999999</v>
      </c>
      <c r="AI329" s="19">
        <v>1.5</v>
      </c>
      <c r="AJ329" s="19">
        <v>1.22</v>
      </c>
      <c r="AK329" s="160"/>
      <c r="AL329" s="189">
        <v>1.5</v>
      </c>
      <c r="AM329" s="192" t="s">
        <v>61</v>
      </c>
      <c r="AN329" s="163"/>
      <c r="AO329" s="163"/>
    </row>
    <row r="330" spans="1:42" ht="18" customHeight="1">
      <c r="A330" s="173"/>
      <c r="B330" s="122"/>
      <c r="C330" s="122"/>
      <c r="D330" s="122"/>
      <c r="E330" s="122"/>
      <c r="F330" s="154">
        <v>2</v>
      </c>
      <c r="G330" s="19">
        <v>7.28</v>
      </c>
      <c r="H330" s="19">
        <v>7.2</v>
      </c>
      <c r="I330" s="19">
        <v>33.24</v>
      </c>
      <c r="J330" s="19">
        <v>33.24</v>
      </c>
      <c r="K330" s="19">
        <v>7.92</v>
      </c>
      <c r="L330" s="19">
        <v>7.92</v>
      </c>
      <c r="M330" s="19">
        <v>10.09</v>
      </c>
      <c r="N330" s="19">
        <v>9.92</v>
      </c>
      <c r="O330" s="19">
        <v>0.16</v>
      </c>
      <c r="P330" s="19">
        <v>0.4</v>
      </c>
      <c r="Q330" s="20">
        <v>0</v>
      </c>
      <c r="R330" s="20">
        <v>5.0000000000000001E-3</v>
      </c>
      <c r="S330" s="20">
        <v>2E-3</v>
      </c>
      <c r="T330" s="20">
        <v>2E-3</v>
      </c>
      <c r="U330" s="20">
        <v>0.08</v>
      </c>
      <c r="V330" s="20">
        <v>9.5000000000000001E-2</v>
      </c>
      <c r="W330" s="20">
        <v>8.2000000000000003E-2</v>
      </c>
      <c r="X330" s="20">
        <v>0.10200000000000001</v>
      </c>
      <c r="Y330" s="20">
        <v>0.15</v>
      </c>
      <c r="Z330" s="20">
        <v>0.14399999999999999</v>
      </c>
      <c r="AA330" s="20">
        <v>1.2E-2</v>
      </c>
      <c r="AB330" s="20">
        <v>1.4E-2</v>
      </c>
      <c r="AC330" s="20">
        <v>1.4999999999999999E-2</v>
      </c>
      <c r="AD330" s="20">
        <v>1.4E-2</v>
      </c>
      <c r="AE330" s="20">
        <v>0.32700000000000001</v>
      </c>
      <c r="AF330" s="20">
        <v>0.32700000000000001</v>
      </c>
      <c r="AG330" s="26">
        <v>72.400000000000006</v>
      </c>
      <c r="AH330" s="26">
        <v>78</v>
      </c>
      <c r="AI330" s="19">
        <v>1.65</v>
      </c>
      <c r="AJ330" s="19">
        <v>1.58</v>
      </c>
      <c r="AK330" s="189">
        <v>0</v>
      </c>
      <c r="AL330" s="189">
        <v>2</v>
      </c>
      <c r="AM330" s="192">
        <v>0.9</v>
      </c>
      <c r="AN330" s="163"/>
      <c r="AO330" s="163"/>
    </row>
    <row r="331" spans="1:42" ht="18" customHeight="1">
      <c r="A331" s="173"/>
      <c r="B331" s="122"/>
      <c r="C331" s="122"/>
      <c r="D331" s="122"/>
      <c r="E331" s="122"/>
      <c r="F331" s="154">
        <v>3</v>
      </c>
      <c r="G331" s="19">
        <v>8.4499999999999993</v>
      </c>
      <c r="H331" s="19">
        <v>8</v>
      </c>
      <c r="I331" s="19">
        <v>33.36</v>
      </c>
      <c r="J331" s="19">
        <v>33.36</v>
      </c>
      <c r="K331" s="19">
        <v>7.96</v>
      </c>
      <c r="L331" s="19">
        <v>7.98</v>
      </c>
      <c r="M331" s="19">
        <v>9.7100000000000009</v>
      </c>
      <c r="N331" s="19">
        <v>9.8800000000000008</v>
      </c>
      <c r="O331" s="19">
        <v>0.22</v>
      </c>
      <c r="P331" s="19">
        <v>0.24</v>
      </c>
      <c r="Q331" s="20">
        <v>0</v>
      </c>
      <c r="R331" s="20">
        <v>0</v>
      </c>
      <c r="S331" s="20">
        <v>2E-3</v>
      </c>
      <c r="T331" s="20">
        <v>2E-3</v>
      </c>
      <c r="U331" s="20">
        <v>0.108</v>
      </c>
      <c r="V331" s="20">
        <v>8.8999999999999996E-2</v>
      </c>
      <c r="W331" s="20">
        <v>0.11</v>
      </c>
      <c r="X331" s="20">
        <v>9.0999999999999998E-2</v>
      </c>
      <c r="Y331" s="20">
        <v>0.16300000000000001</v>
      </c>
      <c r="Z331" s="20">
        <v>0.154</v>
      </c>
      <c r="AA331" s="20">
        <v>1.4999999999999999E-2</v>
      </c>
      <c r="AB331" s="20">
        <v>1.4E-2</v>
      </c>
      <c r="AC331" s="20">
        <v>1.7999999999999999E-2</v>
      </c>
      <c r="AD331" s="20">
        <v>1.4999999999999999E-2</v>
      </c>
      <c r="AE331" s="20">
        <v>0.35799999999999998</v>
      </c>
      <c r="AF331" s="20">
        <v>0.37</v>
      </c>
      <c r="AG331" s="26">
        <v>81.2</v>
      </c>
      <c r="AH331" s="26">
        <v>88.8</v>
      </c>
      <c r="AI331" s="19">
        <v>0.62</v>
      </c>
      <c r="AJ331" s="19">
        <v>0.67</v>
      </c>
      <c r="AK331" s="189" t="s">
        <v>61</v>
      </c>
      <c r="AL331" s="189">
        <v>1.2</v>
      </c>
      <c r="AM331" s="192" t="s">
        <v>61</v>
      </c>
      <c r="AN331" s="163"/>
      <c r="AO331" s="163"/>
    </row>
    <row r="332" spans="1:42" ht="18" customHeight="1">
      <c r="A332" s="173"/>
      <c r="B332" s="122"/>
      <c r="C332" s="122"/>
      <c r="D332" s="122"/>
      <c r="E332" s="122"/>
      <c r="F332" s="154">
        <v>4</v>
      </c>
      <c r="G332" s="19">
        <v>10.19</v>
      </c>
      <c r="H332" s="19">
        <v>9.42</v>
      </c>
      <c r="I332" s="19">
        <v>33.56</v>
      </c>
      <c r="J332" s="19">
        <v>33.57</v>
      </c>
      <c r="K332" s="19">
        <v>7.67</v>
      </c>
      <c r="L332" s="19">
        <v>7.68</v>
      </c>
      <c r="M332" s="19">
        <v>9.84</v>
      </c>
      <c r="N332" s="19">
        <v>9.2899999999999991</v>
      </c>
      <c r="O332" s="19">
        <v>0.21</v>
      </c>
      <c r="P332" s="19">
        <v>0.36</v>
      </c>
      <c r="Q332" s="20">
        <v>0</v>
      </c>
      <c r="R332" s="20">
        <v>1E-3</v>
      </c>
      <c r="S332" s="20">
        <v>2E-3</v>
      </c>
      <c r="T332" s="20">
        <v>2E-3</v>
      </c>
      <c r="U332" s="20">
        <v>9.8000000000000004E-2</v>
      </c>
      <c r="V332" s="20">
        <v>0.105</v>
      </c>
      <c r="W332" s="20">
        <v>0.1</v>
      </c>
      <c r="X332" s="20">
        <v>0.108</v>
      </c>
      <c r="Y332" s="20">
        <v>0.159</v>
      </c>
      <c r="Z332" s="20">
        <v>0.20200000000000001</v>
      </c>
      <c r="AA332" s="20">
        <v>1.4999999999999999E-2</v>
      </c>
      <c r="AB332" s="20">
        <v>1.4E-2</v>
      </c>
      <c r="AC332" s="20">
        <v>1.4E-2</v>
      </c>
      <c r="AD332" s="20">
        <v>3.6999999999999998E-2</v>
      </c>
      <c r="AE332" s="20">
        <v>0.36099999999999999</v>
      </c>
      <c r="AF332" s="20">
        <v>0.373</v>
      </c>
      <c r="AG332" s="26">
        <v>17.600000000000001</v>
      </c>
      <c r="AH332" s="26">
        <v>36</v>
      </c>
      <c r="AI332" s="19">
        <v>0.77</v>
      </c>
      <c r="AJ332" s="19">
        <v>0.77</v>
      </c>
      <c r="AK332" s="189" t="s">
        <v>61</v>
      </c>
      <c r="AL332" s="189">
        <v>1.1000000000000001</v>
      </c>
      <c r="AM332" s="192" t="s">
        <v>61</v>
      </c>
      <c r="AN332" s="163"/>
      <c r="AO332" s="163"/>
    </row>
    <row r="333" spans="1:42" ht="18" customHeight="1">
      <c r="A333" s="173"/>
      <c r="B333" s="122"/>
      <c r="C333" s="122"/>
      <c r="D333" s="165"/>
      <c r="E333" s="165"/>
      <c r="F333" s="154">
        <v>5</v>
      </c>
      <c r="G333" s="19">
        <v>8.82</v>
      </c>
      <c r="H333" s="19">
        <v>8.33</v>
      </c>
      <c r="I333" s="19">
        <v>33.450000000000003</v>
      </c>
      <c r="J333" s="19">
        <v>33.49</v>
      </c>
      <c r="K333" s="19">
        <v>7.97</v>
      </c>
      <c r="L333" s="19">
        <v>7.96</v>
      </c>
      <c r="M333" s="19">
        <v>9.6199999999999992</v>
      </c>
      <c r="N333" s="19">
        <v>9.4600000000000009</v>
      </c>
      <c r="O333" s="19">
        <v>0.24</v>
      </c>
      <c r="P333" s="19">
        <v>0.24</v>
      </c>
      <c r="Q333" s="20">
        <v>1E-3</v>
      </c>
      <c r="R333" s="20">
        <v>0</v>
      </c>
      <c r="S333" s="20">
        <v>2E-3</v>
      </c>
      <c r="T333" s="20">
        <v>2E-3</v>
      </c>
      <c r="U333" s="20">
        <v>0.105</v>
      </c>
      <c r="V333" s="20">
        <v>9.8000000000000004E-2</v>
      </c>
      <c r="W333" s="20">
        <v>0.108</v>
      </c>
      <c r="X333" s="20">
        <v>0.1</v>
      </c>
      <c r="Y333" s="20">
        <v>0.158</v>
      </c>
      <c r="Z333" s="20">
        <v>0.154</v>
      </c>
      <c r="AA333" s="20">
        <v>1.4999999999999999E-2</v>
      </c>
      <c r="AB333" s="20">
        <v>1.4999999999999999E-2</v>
      </c>
      <c r="AC333" s="20">
        <v>1.4999999999999999E-2</v>
      </c>
      <c r="AD333" s="20">
        <v>1.6E-2</v>
      </c>
      <c r="AE333" s="20">
        <v>0.39</v>
      </c>
      <c r="AF333" s="20">
        <v>0.39400000000000002</v>
      </c>
      <c r="AG333" s="26">
        <v>78.8</v>
      </c>
      <c r="AH333" s="26">
        <v>89.6</v>
      </c>
      <c r="AI333" s="19">
        <v>0.32</v>
      </c>
      <c r="AJ333" s="19">
        <v>0.6</v>
      </c>
      <c r="AK333" s="189" t="s">
        <v>61</v>
      </c>
      <c r="AL333" s="189">
        <v>1</v>
      </c>
      <c r="AM333" s="192" t="s">
        <v>61</v>
      </c>
      <c r="AN333" s="163"/>
      <c r="AO333" s="163"/>
    </row>
    <row r="334" spans="1:42" ht="18" customHeight="1">
      <c r="A334" s="173"/>
      <c r="B334" s="122"/>
      <c r="C334" s="122"/>
      <c r="D334" s="72" t="s">
        <v>221</v>
      </c>
      <c r="E334" s="73" t="s">
        <v>81</v>
      </c>
      <c r="F334" s="154">
        <v>1</v>
      </c>
      <c r="G334" s="19">
        <v>7.28</v>
      </c>
      <c r="H334" s="19">
        <v>7.19</v>
      </c>
      <c r="I334" s="19">
        <v>33.299999999999997</v>
      </c>
      <c r="J334" s="19">
        <v>33.299999999999997</v>
      </c>
      <c r="K334" s="19">
        <v>7.99</v>
      </c>
      <c r="L334" s="19">
        <v>8</v>
      </c>
      <c r="M334" s="19">
        <v>10.050000000000001</v>
      </c>
      <c r="N334" s="19">
        <v>9.9600000000000009</v>
      </c>
      <c r="O334" s="19">
        <v>0.22</v>
      </c>
      <c r="P334" s="19">
        <v>0.3</v>
      </c>
      <c r="Q334" s="20">
        <v>0</v>
      </c>
      <c r="R334" s="20">
        <v>0</v>
      </c>
      <c r="S334" s="20">
        <v>3.0000000000000001E-3</v>
      </c>
      <c r="T334" s="20">
        <v>2E-3</v>
      </c>
      <c r="U334" s="20">
        <v>7.1999999999999995E-2</v>
      </c>
      <c r="V334" s="20">
        <v>6.6000000000000003E-2</v>
      </c>
      <c r="W334" s="20">
        <v>7.4999999999999997E-2</v>
      </c>
      <c r="X334" s="20">
        <v>6.8000000000000005E-2</v>
      </c>
      <c r="Y334" s="20">
        <v>0.14199999999999999</v>
      </c>
      <c r="Z334" s="20">
        <v>0.14099999999999999</v>
      </c>
      <c r="AA334" s="20">
        <v>1.2999999999999999E-2</v>
      </c>
      <c r="AB334" s="20">
        <v>0.01</v>
      </c>
      <c r="AC334" s="20">
        <v>1.4999999999999999E-2</v>
      </c>
      <c r="AD334" s="20">
        <v>1.4999999999999999E-2</v>
      </c>
      <c r="AE334" s="20">
        <v>0.32900000000000001</v>
      </c>
      <c r="AF334" s="20">
        <v>0.32200000000000001</v>
      </c>
      <c r="AG334" s="26">
        <v>79.2</v>
      </c>
      <c r="AH334" s="26">
        <v>89.6</v>
      </c>
      <c r="AI334" s="19">
        <v>1.32</v>
      </c>
      <c r="AJ334" s="19">
        <v>1.32</v>
      </c>
      <c r="AK334" s="189">
        <v>0</v>
      </c>
      <c r="AL334" s="189">
        <v>1.5</v>
      </c>
      <c r="AM334" s="192">
        <v>0</v>
      </c>
      <c r="AN334" s="163"/>
      <c r="AO334" s="163"/>
    </row>
    <row r="335" spans="1:42" ht="18" customHeight="1">
      <c r="A335" s="164"/>
      <c r="B335" s="165"/>
      <c r="C335" s="165"/>
      <c r="D335" s="165"/>
      <c r="E335" s="165"/>
      <c r="F335" s="154">
        <v>2</v>
      </c>
      <c r="G335" s="19">
        <v>6.7</v>
      </c>
      <c r="H335" s="19">
        <v>6.27</v>
      </c>
      <c r="I335" s="19">
        <v>33.21</v>
      </c>
      <c r="J335" s="19">
        <v>33.21</v>
      </c>
      <c r="K335" s="19">
        <v>8.01</v>
      </c>
      <c r="L335" s="19">
        <v>8.01</v>
      </c>
      <c r="M335" s="19">
        <v>10.38</v>
      </c>
      <c r="N335" s="19">
        <v>10.34</v>
      </c>
      <c r="O335" s="19">
        <v>0.27</v>
      </c>
      <c r="P335" s="19">
        <v>0.16</v>
      </c>
      <c r="Q335" s="20">
        <v>1E-3</v>
      </c>
      <c r="R335" s="20">
        <v>6.0000000000000001E-3</v>
      </c>
      <c r="S335" s="20">
        <v>2E-3</v>
      </c>
      <c r="T335" s="20">
        <v>2E-3</v>
      </c>
      <c r="U335" s="20">
        <v>4.9000000000000002E-2</v>
      </c>
      <c r="V335" s="20">
        <v>0.113</v>
      </c>
      <c r="W335" s="20">
        <v>5.2000000000000005E-2</v>
      </c>
      <c r="X335" s="20">
        <v>0.121</v>
      </c>
      <c r="Y335" s="20">
        <v>0.123</v>
      </c>
      <c r="Z335" s="20">
        <v>0.109</v>
      </c>
      <c r="AA335" s="20">
        <v>1.0999999999999999E-2</v>
      </c>
      <c r="AB335" s="20">
        <v>8.0000000000000002E-3</v>
      </c>
      <c r="AC335" s="20">
        <v>1.4E-2</v>
      </c>
      <c r="AD335" s="20">
        <v>1.2E-2</v>
      </c>
      <c r="AE335" s="20">
        <v>0.26800000000000002</v>
      </c>
      <c r="AF335" s="20">
        <v>0.249</v>
      </c>
      <c r="AG335" s="26">
        <v>75.2</v>
      </c>
      <c r="AH335" s="26">
        <v>86.8</v>
      </c>
      <c r="AI335" s="19">
        <v>2.21</v>
      </c>
      <c r="AJ335" s="19">
        <v>2.76</v>
      </c>
      <c r="AK335" s="189" t="s">
        <v>61</v>
      </c>
      <c r="AL335" s="189">
        <v>1.2</v>
      </c>
      <c r="AM335" s="192" t="s">
        <v>61</v>
      </c>
      <c r="AN335" s="163"/>
      <c r="AO335" s="163"/>
    </row>
    <row r="336" spans="1:42" ht="18" customHeight="1">
      <c r="A336" s="68">
        <f>A$3</f>
        <v>2010</v>
      </c>
      <c r="B336" s="69">
        <f>B$3</f>
        <v>2</v>
      </c>
      <c r="C336" s="108" t="s">
        <v>222</v>
      </c>
      <c r="D336" s="72" t="s">
        <v>187</v>
      </c>
      <c r="E336" s="73" t="s">
        <v>87</v>
      </c>
      <c r="F336" s="154">
        <v>1</v>
      </c>
      <c r="G336" s="19">
        <v>2.62</v>
      </c>
      <c r="H336" s="19">
        <v>2.61</v>
      </c>
      <c r="I336" s="19">
        <v>31.99</v>
      </c>
      <c r="J336" s="19">
        <v>32.020000000000003</v>
      </c>
      <c r="K336" s="19">
        <v>7.51</v>
      </c>
      <c r="L336" s="19">
        <v>7.47</v>
      </c>
      <c r="M336" s="19">
        <v>12.03</v>
      </c>
      <c r="N336" s="19">
        <v>11.06</v>
      </c>
      <c r="O336" s="19">
        <v>1.1399999999999999</v>
      </c>
      <c r="P336" s="19">
        <v>0.81</v>
      </c>
      <c r="Q336" s="20">
        <v>8.9999999999999993E-3</v>
      </c>
      <c r="R336" s="20">
        <v>0.01</v>
      </c>
      <c r="S336" s="20">
        <v>1E-3</v>
      </c>
      <c r="T336" s="20">
        <v>1E-3</v>
      </c>
      <c r="U336" s="20">
        <v>0.128</v>
      </c>
      <c r="V336" s="20">
        <v>0.127</v>
      </c>
      <c r="W336" s="20">
        <v>0.13800000000000001</v>
      </c>
      <c r="X336" s="20">
        <v>0.13800000000000001</v>
      </c>
      <c r="Y336" s="20">
        <v>0.374</v>
      </c>
      <c r="Z336" s="20">
        <v>0.27300000000000002</v>
      </c>
      <c r="AA336" s="20">
        <v>1.4E-2</v>
      </c>
      <c r="AB336" s="20">
        <v>1.4E-2</v>
      </c>
      <c r="AC336" s="20">
        <v>8.8999999999999996E-2</v>
      </c>
      <c r="AD336" s="20">
        <v>3.6999999999999998E-2</v>
      </c>
      <c r="AE336" s="20">
        <v>0.55800000000000005</v>
      </c>
      <c r="AF336" s="20">
        <v>0.56599999999999995</v>
      </c>
      <c r="AG336" s="26">
        <v>34</v>
      </c>
      <c r="AH336" s="26">
        <v>36.4</v>
      </c>
      <c r="AI336" s="19">
        <v>1.39</v>
      </c>
      <c r="AJ336" s="19">
        <v>1.17</v>
      </c>
      <c r="AK336" s="189">
        <v>0</v>
      </c>
      <c r="AL336" s="189">
        <v>0.1</v>
      </c>
      <c r="AM336" s="192">
        <v>1.8</v>
      </c>
      <c r="AN336" s="163"/>
      <c r="AO336" s="163"/>
      <c r="AP336" s="4"/>
    </row>
    <row r="337" spans="1:42" ht="18" customHeight="1">
      <c r="A337" s="70"/>
      <c r="B337" s="71"/>
      <c r="C337" s="221"/>
      <c r="D337" s="185"/>
      <c r="E337" s="78"/>
      <c r="F337" s="154">
        <v>2</v>
      </c>
      <c r="G337" s="19">
        <v>2.9</v>
      </c>
      <c r="H337" s="19">
        <v>2.98</v>
      </c>
      <c r="I337" s="19">
        <v>31.98</v>
      </c>
      <c r="J337" s="19">
        <v>31.9</v>
      </c>
      <c r="K337" s="19">
        <v>7.67</v>
      </c>
      <c r="L337" s="19">
        <v>7.67</v>
      </c>
      <c r="M337" s="19">
        <v>11.14</v>
      </c>
      <c r="N337" s="19">
        <v>11.4</v>
      </c>
      <c r="O337" s="19">
        <v>1.39</v>
      </c>
      <c r="P337" s="19">
        <v>2.12</v>
      </c>
      <c r="Q337" s="20">
        <v>1.2E-2</v>
      </c>
      <c r="R337" s="20">
        <v>2.3E-2</v>
      </c>
      <c r="S337" s="20">
        <v>1E-3</v>
      </c>
      <c r="T337" s="20">
        <v>4.0000000000000001E-3</v>
      </c>
      <c r="U337" s="20">
        <v>0.14899999999999999</v>
      </c>
      <c r="V337" s="20">
        <v>0.14899999999999999</v>
      </c>
      <c r="W337" s="20">
        <v>0.16200000000000001</v>
      </c>
      <c r="X337" s="20">
        <v>0.17599999999999999</v>
      </c>
      <c r="Y337" s="20">
        <v>0.374</v>
      </c>
      <c r="Z337" s="20">
        <v>0.51500000000000001</v>
      </c>
      <c r="AA337" s="20">
        <v>1.6E-2</v>
      </c>
      <c r="AB337" s="20">
        <v>1.4999999999999999E-2</v>
      </c>
      <c r="AC337" s="20">
        <v>9.6000000000000002E-2</v>
      </c>
      <c r="AD337" s="20">
        <v>0.13100000000000001</v>
      </c>
      <c r="AE337" s="20">
        <v>0.60299999999999998</v>
      </c>
      <c r="AF337" s="20">
        <v>0.60899999999999999</v>
      </c>
      <c r="AG337" s="26">
        <v>211.2</v>
      </c>
      <c r="AH337" s="26">
        <v>104.04</v>
      </c>
      <c r="AI337" s="19">
        <v>3.56</v>
      </c>
      <c r="AJ337" s="19">
        <v>7.9</v>
      </c>
      <c r="AK337" s="160"/>
      <c r="AL337" s="189">
        <v>0.1</v>
      </c>
      <c r="AM337" s="192" t="s">
        <v>61</v>
      </c>
      <c r="AN337" s="163"/>
      <c r="AO337" s="163"/>
      <c r="AP337" s="4"/>
    </row>
    <row r="338" spans="1:42" ht="18" customHeight="1">
      <c r="A338" s="70"/>
      <c r="B338" s="71"/>
      <c r="C338" s="221"/>
      <c r="D338" s="185"/>
      <c r="E338" s="78"/>
      <c r="F338" s="154">
        <v>3</v>
      </c>
      <c r="G338" s="19">
        <v>2.38</v>
      </c>
      <c r="H338" s="19">
        <v>2.3199999999999998</v>
      </c>
      <c r="I338" s="19">
        <v>31.92</v>
      </c>
      <c r="J338" s="19">
        <v>31.9</v>
      </c>
      <c r="K338" s="19">
        <v>7.52</v>
      </c>
      <c r="L338" s="19">
        <v>7.55</v>
      </c>
      <c r="M338" s="19">
        <v>11.48</v>
      </c>
      <c r="N338" s="19">
        <v>11.35</v>
      </c>
      <c r="O338" s="19">
        <v>1.23</v>
      </c>
      <c r="P338" s="19">
        <v>1.44</v>
      </c>
      <c r="Q338" s="20">
        <v>8.0000000000000002E-3</v>
      </c>
      <c r="R338" s="20">
        <v>4.0000000000000001E-3</v>
      </c>
      <c r="S338" s="20">
        <v>2E-3</v>
      </c>
      <c r="T338" s="20">
        <v>2E-3</v>
      </c>
      <c r="U338" s="20">
        <v>7.2999999999999995E-2</v>
      </c>
      <c r="V338" s="20">
        <v>7.8E-2</v>
      </c>
      <c r="W338" s="20">
        <v>8.299999999999999E-2</v>
      </c>
      <c r="X338" s="20">
        <v>8.4000000000000005E-2</v>
      </c>
      <c r="Y338" s="20">
        <v>0.30299999999999999</v>
      </c>
      <c r="Z338" s="20">
        <v>0.36399999999999999</v>
      </c>
      <c r="AA338" s="20">
        <v>8.0000000000000002E-3</v>
      </c>
      <c r="AB338" s="20">
        <v>7.0000000000000001E-3</v>
      </c>
      <c r="AC338" s="20">
        <v>8.8999999999999996E-2</v>
      </c>
      <c r="AD338" s="20">
        <v>0.108</v>
      </c>
      <c r="AE338" s="20">
        <v>0.40400000000000003</v>
      </c>
      <c r="AF338" s="20">
        <v>0.40400000000000003</v>
      </c>
      <c r="AG338" s="26">
        <v>145.6</v>
      </c>
      <c r="AH338" s="26">
        <v>237.2</v>
      </c>
      <c r="AI338" s="19">
        <v>7.49</v>
      </c>
      <c r="AJ338" s="19">
        <v>9.51</v>
      </c>
      <c r="AK338" s="160"/>
      <c r="AL338" s="189">
        <v>0.1</v>
      </c>
      <c r="AM338" s="192" t="s">
        <v>61</v>
      </c>
      <c r="AN338" s="163"/>
      <c r="AO338" s="163"/>
      <c r="AP338" s="4"/>
    </row>
    <row r="339" spans="1:42" ht="18" customHeight="1">
      <c r="A339" s="76"/>
      <c r="B339" s="77"/>
      <c r="C339" s="224"/>
      <c r="D339" s="187"/>
      <c r="E339" s="79"/>
      <c r="F339" s="154">
        <v>4</v>
      </c>
      <c r="G339" s="19">
        <v>2.21</v>
      </c>
      <c r="H339" s="19">
        <v>2.2000000000000002</v>
      </c>
      <c r="I339" s="19">
        <v>31.91</v>
      </c>
      <c r="J339" s="19">
        <v>31.93</v>
      </c>
      <c r="K339" s="19">
        <v>7.59</v>
      </c>
      <c r="L339" s="19">
        <v>7.6</v>
      </c>
      <c r="M339" s="19">
        <v>11.61</v>
      </c>
      <c r="N339" s="19">
        <v>11.82</v>
      </c>
      <c r="O339" s="19">
        <v>1.04</v>
      </c>
      <c r="P339" s="19">
        <v>1.01</v>
      </c>
      <c r="Q339" s="20">
        <v>3.0000000000000001E-3</v>
      </c>
      <c r="R339" s="20">
        <v>2E-3</v>
      </c>
      <c r="S339" s="20">
        <v>2E-3</v>
      </c>
      <c r="T339" s="20">
        <v>2E-3</v>
      </c>
      <c r="U339" s="20">
        <v>4.4999999999999998E-2</v>
      </c>
      <c r="V339" s="20">
        <v>0.04</v>
      </c>
      <c r="W339" s="20">
        <v>0.05</v>
      </c>
      <c r="X339" s="20">
        <v>4.3999999999999997E-2</v>
      </c>
      <c r="Y339" s="20">
        <v>0.26800000000000002</v>
      </c>
      <c r="Z339" s="20">
        <v>0.24099999999999999</v>
      </c>
      <c r="AA339" s="20">
        <v>3.0000000000000001E-3</v>
      </c>
      <c r="AB339" s="20">
        <v>3.0000000000000001E-3</v>
      </c>
      <c r="AC339" s="20">
        <v>7.6999999999999999E-2</v>
      </c>
      <c r="AD339" s="20">
        <v>6.0999999999999999E-2</v>
      </c>
      <c r="AE339" s="20">
        <v>0.315</v>
      </c>
      <c r="AF339" s="20">
        <v>0.35099999999999998</v>
      </c>
      <c r="AG339" s="26">
        <v>72.8</v>
      </c>
      <c r="AH339" s="26">
        <v>92.8</v>
      </c>
      <c r="AI339" s="19">
        <v>14.97</v>
      </c>
      <c r="AJ339" s="19">
        <v>11.71</v>
      </c>
      <c r="AK339" s="160"/>
      <c r="AL339" s="189">
        <v>0.1</v>
      </c>
      <c r="AM339" s="192" t="s">
        <v>61</v>
      </c>
      <c r="AN339" s="163"/>
      <c r="AO339" s="163"/>
      <c r="AP339" s="4"/>
    </row>
    <row r="340" spans="1:42" ht="18" customHeight="1">
      <c r="A340" s="68">
        <f>A$3</f>
        <v>2010</v>
      </c>
      <c r="B340" s="69">
        <f>B$3</f>
        <v>2</v>
      </c>
      <c r="C340" s="108" t="s">
        <v>223</v>
      </c>
      <c r="D340" s="72" t="s">
        <v>224</v>
      </c>
      <c r="E340" s="73" t="s">
        <v>98</v>
      </c>
      <c r="F340" s="154">
        <v>1</v>
      </c>
      <c r="G340" s="166">
        <v>0.77</v>
      </c>
      <c r="H340" s="166">
        <v>0.77</v>
      </c>
      <c r="I340" s="166">
        <v>25.03</v>
      </c>
      <c r="J340" s="166">
        <v>24.95</v>
      </c>
      <c r="K340" s="166">
        <v>7.81</v>
      </c>
      <c r="L340" s="166">
        <v>7.81</v>
      </c>
      <c r="M340" s="166">
        <v>11.4</v>
      </c>
      <c r="N340" s="166">
        <v>11.4</v>
      </c>
      <c r="O340" s="201">
        <v>3.03</v>
      </c>
      <c r="P340" s="166">
        <v>2.44</v>
      </c>
      <c r="Q340" s="121">
        <v>0.16500000000000001</v>
      </c>
      <c r="R340" s="203">
        <v>0.14199999999999999</v>
      </c>
      <c r="S340" s="121">
        <v>5.1999999999999998E-2</v>
      </c>
      <c r="T340" s="121">
        <v>5.0999999999999997E-2</v>
      </c>
      <c r="U340" s="203">
        <v>0.57999999999999996</v>
      </c>
      <c r="V340" s="203">
        <v>0.46400000000000002</v>
      </c>
      <c r="W340" s="203">
        <f t="shared" ref="W340:X360" si="4">Q340+S340+U340</f>
        <v>0.79699999999999993</v>
      </c>
      <c r="X340" s="203">
        <f t="shared" si="4"/>
        <v>0.65700000000000003</v>
      </c>
      <c r="Y340" s="203">
        <v>1.1619999999999999</v>
      </c>
      <c r="Z340" s="203">
        <v>1.153</v>
      </c>
      <c r="AA340" s="121">
        <v>4.9000000000000002E-2</v>
      </c>
      <c r="AB340" s="121">
        <v>0.03</v>
      </c>
      <c r="AC340" s="203">
        <v>8.6999999999999994E-2</v>
      </c>
      <c r="AD340" s="203">
        <v>9.6000000000000002E-2</v>
      </c>
      <c r="AE340" s="203">
        <v>0.99099999999999999</v>
      </c>
      <c r="AF340" s="203">
        <v>1.0029999999999999</v>
      </c>
      <c r="AG340" s="205">
        <v>182.4</v>
      </c>
      <c r="AH340" s="205">
        <v>198.6</v>
      </c>
      <c r="AI340" s="207">
        <v>0.31264000000000003</v>
      </c>
      <c r="AJ340" s="207">
        <v>1.8910800000000003</v>
      </c>
      <c r="AK340" s="205"/>
      <c r="AL340" s="171">
        <v>0.2</v>
      </c>
      <c r="AM340" s="190"/>
      <c r="AN340" s="163"/>
      <c r="AO340" s="163"/>
    </row>
    <row r="341" spans="1:42" ht="18" customHeight="1">
      <c r="A341" s="173"/>
      <c r="B341" s="122"/>
      <c r="C341" s="122"/>
      <c r="D341" s="122"/>
      <c r="E341" s="122"/>
      <c r="F341" s="154">
        <v>2</v>
      </c>
      <c r="G341" s="166">
        <v>1.52</v>
      </c>
      <c r="H341" s="166">
        <v>1.63</v>
      </c>
      <c r="I341" s="166">
        <v>28.88</v>
      </c>
      <c r="J341" s="166">
        <v>29.62</v>
      </c>
      <c r="K341" s="166">
        <v>7.89</v>
      </c>
      <c r="L341" s="166">
        <v>7.92</v>
      </c>
      <c r="M341" s="201">
        <v>12.275219149703688</v>
      </c>
      <c r="N341" s="201">
        <v>13.006440462923278</v>
      </c>
      <c r="O341" s="201">
        <v>1.9114200000000006</v>
      </c>
      <c r="P341" s="166">
        <v>2.0446199999999966</v>
      </c>
      <c r="Q341" s="121">
        <v>0.13800000000000001</v>
      </c>
      <c r="R341" s="203">
        <v>0.125</v>
      </c>
      <c r="S341" s="121">
        <v>2.7E-2</v>
      </c>
      <c r="T341" s="121">
        <v>2.3E-2</v>
      </c>
      <c r="U341" s="203">
        <v>0.53500000000000003</v>
      </c>
      <c r="V341" s="203">
        <v>0.46799999999999997</v>
      </c>
      <c r="W341" s="203">
        <f t="shared" si="4"/>
        <v>0.70000000000000007</v>
      </c>
      <c r="X341" s="203">
        <f t="shared" si="4"/>
        <v>0.61599999999999999</v>
      </c>
      <c r="Y341" s="203">
        <v>0.95299999999999996</v>
      </c>
      <c r="Z341" s="203">
        <v>0.875</v>
      </c>
      <c r="AA341" s="121">
        <v>5.2999999999999999E-2</v>
      </c>
      <c r="AB341" s="121">
        <v>2.3E-2</v>
      </c>
      <c r="AC341" s="203">
        <v>8.4000000000000005E-2</v>
      </c>
      <c r="AD341" s="203">
        <v>9.7674418604651175E-2</v>
      </c>
      <c r="AE341" s="203">
        <v>0.76400000000000001</v>
      </c>
      <c r="AF341" s="203">
        <v>0.69100000000000006</v>
      </c>
      <c r="AG341" s="205">
        <v>101.2</v>
      </c>
      <c r="AH341" s="205">
        <v>91.2</v>
      </c>
      <c r="AI341" s="207">
        <v>3.2228400000000006</v>
      </c>
      <c r="AJ341" s="207">
        <v>3.6820000000000008</v>
      </c>
      <c r="AK341" s="205">
        <v>0.10001000000000002</v>
      </c>
      <c r="AL341" s="171">
        <v>0.3</v>
      </c>
      <c r="AM341" s="190">
        <v>0</v>
      </c>
      <c r="AN341" s="163"/>
      <c r="AO341" s="163"/>
    </row>
    <row r="342" spans="1:42" ht="18" customHeight="1">
      <c r="A342" s="173"/>
      <c r="B342" s="122"/>
      <c r="C342" s="122"/>
      <c r="D342" s="122"/>
      <c r="E342" s="122"/>
      <c r="F342" s="154">
        <v>3</v>
      </c>
      <c r="G342" s="166">
        <v>1.56</v>
      </c>
      <c r="H342" s="166">
        <v>1.56</v>
      </c>
      <c r="I342" s="166">
        <v>28.47</v>
      </c>
      <c r="J342" s="166">
        <v>29.41</v>
      </c>
      <c r="K342" s="166">
        <v>7.91</v>
      </c>
      <c r="L342" s="166">
        <v>7.92</v>
      </c>
      <c r="M342" s="201">
        <v>13.453984875450955</v>
      </c>
      <c r="N342" s="201">
        <v>12.98</v>
      </c>
      <c r="O342" s="201">
        <v>1.4319000000000002</v>
      </c>
      <c r="P342" s="166">
        <v>1.8048599999999979</v>
      </c>
      <c r="Q342" s="121">
        <v>0.126</v>
      </c>
      <c r="R342" s="203">
        <v>0.115</v>
      </c>
      <c r="S342" s="121">
        <v>3.1E-2</v>
      </c>
      <c r="T342" s="121">
        <v>2.1999999999999999E-2</v>
      </c>
      <c r="U342" s="203">
        <v>0.58699999999999997</v>
      </c>
      <c r="V342" s="203">
        <v>0.42799999999999999</v>
      </c>
      <c r="W342" s="203">
        <f t="shared" si="4"/>
        <v>0.74399999999999999</v>
      </c>
      <c r="X342" s="203">
        <f t="shared" si="4"/>
        <v>0.56499999999999995</v>
      </c>
      <c r="Y342" s="203">
        <v>0.98099999999999998</v>
      </c>
      <c r="Z342" s="203">
        <v>0.91800000000000004</v>
      </c>
      <c r="AA342" s="121">
        <v>0.03</v>
      </c>
      <c r="AB342" s="121">
        <v>2.1999999999999999E-2</v>
      </c>
      <c r="AC342" s="203">
        <v>8.2000000000000003E-2</v>
      </c>
      <c r="AD342" s="203">
        <v>8.2558139534883709E-2</v>
      </c>
      <c r="AE342" s="203">
        <v>0.79200000000000004</v>
      </c>
      <c r="AF342" s="203">
        <v>0.66100000000000003</v>
      </c>
      <c r="AG342" s="205">
        <v>70.8</v>
      </c>
      <c r="AH342" s="205">
        <v>94</v>
      </c>
      <c r="AI342" s="207">
        <v>1.1430400000000001</v>
      </c>
      <c r="AJ342" s="207">
        <v>1.50292</v>
      </c>
      <c r="AK342" s="205"/>
      <c r="AL342" s="171">
        <v>0.3</v>
      </c>
      <c r="AM342" s="190"/>
      <c r="AN342" s="163"/>
      <c r="AO342" s="163"/>
    </row>
    <row r="343" spans="1:42" ht="18" customHeight="1">
      <c r="A343" s="173"/>
      <c r="B343" s="122"/>
      <c r="C343" s="122"/>
      <c r="D343" s="122"/>
      <c r="E343" s="122"/>
      <c r="F343" s="154">
        <v>4</v>
      </c>
      <c r="G343" s="166">
        <v>1.73</v>
      </c>
      <c r="H343" s="166">
        <v>1.67</v>
      </c>
      <c r="I343" s="166">
        <v>30.56</v>
      </c>
      <c r="J343" s="166">
        <v>30.51</v>
      </c>
      <c r="K343" s="166">
        <v>7.95</v>
      </c>
      <c r="L343" s="166">
        <v>7.96</v>
      </c>
      <c r="M343" s="201">
        <v>13.412814225726283</v>
      </c>
      <c r="N343" s="201">
        <v>12.22</v>
      </c>
      <c r="O343" s="201">
        <v>0.89244000000000112</v>
      </c>
      <c r="P343" s="166">
        <v>1.6250399999999985</v>
      </c>
      <c r="Q343" s="121">
        <v>0.19</v>
      </c>
      <c r="R343" s="203">
        <v>0.16400000000000001</v>
      </c>
      <c r="S343" s="121">
        <v>1.4999999999999999E-2</v>
      </c>
      <c r="T343" s="121">
        <v>1.4E-2</v>
      </c>
      <c r="U343" s="203">
        <v>0.35099999999999998</v>
      </c>
      <c r="V343" s="203">
        <v>0.31900000000000001</v>
      </c>
      <c r="W343" s="203">
        <f t="shared" si="4"/>
        <v>0.55600000000000005</v>
      </c>
      <c r="X343" s="203">
        <f t="shared" si="4"/>
        <v>0.497</v>
      </c>
      <c r="Y343" s="203">
        <v>0.64300000000000002</v>
      </c>
      <c r="Z343" s="203">
        <v>0.50800000000000001</v>
      </c>
      <c r="AA343" s="121">
        <v>2.1999999999999999E-2</v>
      </c>
      <c r="AB343" s="121">
        <v>1.9E-2</v>
      </c>
      <c r="AC343" s="203">
        <v>5.7000000000000002E-2</v>
      </c>
      <c r="AD343" s="203">
        <v>7.9069767441860478E-2</v>
      </c>
      <c r="AE343" s="203">
        <v>0.60299999999999998</v>
      </c>
      <c r="AF343" s="203">
        <v>0.55900000000000005</v>
      </c>
      <c r="AG343" s="205">
        <v>93</v>
      </c>
      <c r="AH343" s="205">
        <v>96</v>
      </c>
      <c r="AI343" s="207">
        <v>2.2757199999999997</v>
      </c>
      <c r="AJ343" s="207">
        <v>2.8158799999999999</v>
      </c>
      <c r="AK343" s="171">
        <v>3.2320000000000002E-2</v>
      </c>
      <c r="AL343" s="171">
        <v>0.4</v>
      </c>
      <c r="AM343" s="190">
        <v>0</v>
      </c>
      <c r="AN343" s="163"/>
      <c r="AO343" s="163"/>
    </row>
    <row r="344" spans="1:42" ht="18" customHeight="1">
      <c r="A344" s="173"/>
      <c r="B344" s="122"/>
      <c r="C344" s="122"/>
      <c r="D344" s="122"/>
      <c r="E344" s="122"/>
      <c r="F344" s="154">
        <v>5</v>
      </c>
      <c r="G344" s="166">
        <v>1.88</v>
      </c>
      <c r="H344" s="166">
        <v>1.92</v>
      </c>
      <c r="I344" s="166">
        <v>31.04</v>
      </c>
      <c r="J344" s="166">
        <v>31.1</v>
      </c>
      <c r="K344" s="166">
        <v>7.93</v>
      </c>
      <c r="L344" s="166">
        <v>7.9</v>
      </c>
      <c r="M344" s="201">
        <v>12.78</v>
      </c>
      <c r="N344" s="201">
        <v>11.09</v>
      </c>
      <c r="O344" s="201">
        <v>0.91242000000000079</v>
      </c>
      <c r="P344" s="166">
        <v>1.2054599999999969</v>
      </c>
      <c r="Q344" s="121">
        <v>8.7999999999999995E-2</v>
      </c>
      <c r="R344" s="203">
        <v>4.2000000000000003E-2</v>
      </c>
      <c r="S344" s="121">
        <v>8.9999999999999993E-3</v>
      </c>
      <c r="T344" s="121">
        <v>8.0000000000000002E-3</v>
      </c>
      <c r="U344" s="203">
        <v>0.30299999999999999</v>
      </c>
      <c r="V344" s="203">
        <v>0.27</v>
      </c>
      <c r="W344" s="203">
        <f t="shared" si="4"/>
        <v>0.39999999999999997</v>
      </c>
      <c r="X344" s="203">
        <f t="shared" si="4"/>
        <v>0.32</v>
      </c>
      <c r="Y344" s="203">
        <v>0.54500000000000004</v>
      </c>
      <c r="Z344" s="203">
        <v>0.39100000000000001</v>
      </c>
      <c r="AA344" s="121">
        <v>2.3E-2</v>
      </c>
      <c r="AB344" s="121">
        <v>2.1000000000000001E-2</v>
      </c>
      <c r="AC344" s="203">
        <v>0.06</v>
      </c>
      <c r="AD344" s="203">
        <v>6.9767441860465115E-2</v>
      </c>
      <c r="AE344" s="203">
        <v>0.58099999999999996</v>
      </c>
      <c r="AF344" s="203">
        <v>0.58899999999999997</v>
      </c>
      <c r="AG344" s="205">
        <v>83</v>
      </c>
      <c r="AH344" s="205">
        <v>122.6</v>
      </c>
      <c r="AI344" s="207">
        <v>0.91868000000000005</v>
      </c>
      <c r="AJ344" s="207">
        <v>2.0871999999999997</v>
      </c>
      <c r="AK344" s="205"/>
      <c r="AL344" s="171">
        <v>0.4</v>
      </c>
      <c r="AM344" s="190"/>
      <c r="AN344" s="163"/>
      <c r="AO344" s="163"/>
    </row>
    <row r="345" spans="1:42" ht="18" customHeight="1">
      <c r="A345" s="173"/>
      <c r="B345" s="122"/>
      <c r="C345" s="122"/>
      <c r="D345" s="122"/>
      <c r="E345" s="122"/>
      <c r="F345" s="154">
        <v>6</v>
      </c>
      <c r="G345" s="166">
        <v>1.98</v>
      </c>
      <c r="H345" s="166">
        <v>1.97</v>
      </c>
      <c r="I345" s="166">
        <v>31.73</v>
      </c>
      <c r="J345" s="166">
        <v>31.75</v>
      </c>
      <c r="K345" s="166">
        <v>8.18</v>
      </c>
      <c r="L345" s="166">
        <v>8.17</v>
      </c>
      <c r="M345" s="166">
        <v>12.17</v>
      </c>
      <c r="N345" s="166">
        <v>12.19</v>
      </c>
      <c r="O345" s="201">
        <v>1.4319000000000002</v>
      </c>
      <c r="P345" s="166">
        <v>1.8847799999999966</v>
      </c>
      <c r="Q345" s="121">
        <v>2.5999999999999999E-2</v>
      </c>
      <c r="R345" s="203">
        <v>1.2E-2</v>
      </c>
      <c r="S345" s="121">
        <v>0.01</v>
      </c>
      <c r="T345" s="121">
        <v>8.9999999999999993E-3</v>
      </c>
      <c r="U345" s="203">
        <v>0.14899999999999999</v>
      </c>
      <c r="V345" s="203">
        <v>0.15299999999999997</v>
      </c>
      <c r="W345" s="203">
        <f t="shared" si="4"/>
        <v>0.185</v>
      </c>
      <c r="X345" s="203">
        <f t="shared" si="4"/>
        <v>0.17399999999999996</v>
      </c>
      <c r="Y345" s="203">
        <v>0.35799999999999998</v>
      </c>
      <c r="Z345" s="203">
        <v>0.40400000000000003</v>
      </c>
      <c r="AA345" s="121">
        <v>1.0999999999999999E-2</v>
      </c>
      <c r="AB345" s="121">
        <v>8.0000000000000002E-3</v>
      </c>
      <c r="AC345" s="203">
        <v>4.5999999999999999E-2</v>
      </c>
      <c r="AD345" s="203">
        <v>5.3488372093023255E-2</v>
      </c>
      <c r="AE345" s="203">
        <v>0.308</v>
      </c>
      <c r="AF345" s="203">
        <v>0.30299999999999999</v>
      </c>
      <c r="AG345" s="205">
        <v>32.6</v>
      </c>
      <c r="AH345" s="205">
        <v>29</v>
      </c>
      <c r="AI345" s="207">
        <v>3.7789200000000003</v>
      </c>
      <c r="AJ345" s="207">
        <v>3.4038400000000002</v>
      </c>
      <c r="AK345" s="205"/>
      <c r="AL345" s="171">
        <v>0.6</v>
      </c>
      <c r="AM345" s="190"/>
      <c r="AN345" s="163"/>
      <c r="AO345" s="163"/>
    </row>
    <row r="346" spans="1:42" ht="18" customHeight="1">
      <c r="A346" s="173"/>
      <c r="B346" s="122"/>
      <c r="C346" s="122"/>
      <c r="D346" s="122"/>
      <c r="E346" s="122"/>
      <c r="F346" s="154">
        <v>7</v>
      </c>
      <c r="G346" s="166">
        <v>1.64</v>
      </c>
      <c r="H346" s="166">
        <v>1.62</v>
      </c>
      <c r="I346" s="166">
        <v>31.24</v>
      </c>
      <c r="J346" s="166">
        <v>31.27</v>
      </c>
      <c r="K346" s="166">
        <v>8.16</v>
      </c>
      <c r="L346" s="166">
        <v>8.2100000000000009</v>
      </c>
      <c r="M346" s="166">
        <v>11.94</v>
      </c>
      <c r="N346" s="166">
        <v>12.29</v>
      </c>
      <c r="O346" s="201">
        <v>1.411920000000001</v>
      </c>
      <c r="P346" s="166">
        <v>0.36629999999999691</v>
      </c>
      <c r="Q346" s="121">
        <v>8.1000000000000003E-2</v>
      </c>
      <c r="R346" s="203">
        <v>0.108</v>
      </c>
      <c r="S346" s="121">
        <v>2.1999999999999999E-2</v>
      </c>
      <c r="T346" s="121">
        <v>2.1999999999999999E-2</v>
      </c>
      <c r="U346" s="203">
        <v>0.18200000000000002</v>
      </c>
      <c r="V346" s="203">
        <v>0.17199999999999999</v>
      </c>
      <c r="W346" s="203">
        <f t="shared" si="4"/>
        <v>0.28500000000000003</v>
      </c>
      <c r="X346" s="203">
        <f t="shared" si="4"/>
        <v>0.30199999999999999</v>
      </c>
      <c r="Y346" s="203">
        <v>0.47199999999999998</v>
      </c>
      <c r="Z346" s="203">
        <v>0.443</v>
      </c>
      <c r="AA346" s="121">
        <v>1.2E-2</v>
      </c>
      <c r="AB346" s="121">
        <v>1.2E-2</v>
      </c>
      <c r="AC346" s="203">
        <v>6.6000000000000003E-2</v>
      </c>
      <c r="AD346" s="203">
        <v>6.0465116279069767E-2</v>
      </c>
      <c r="AE346" s="203">
        <v>0.29300000000000004</v>
      </c>
      <c r="AF346" s="203">
        <v>0.26900000000000002</v>
      </c>
      <c r="AG346" s="205">
        <v>39.799999999999947</v>
      </c>
      <c r="AH346" s="205">
        <v>30</v>
      </c>
      <c r="AI346" s="207">
        <v>12.93932</v>
      </c>
      <c r="AJ346" s="207">
        <v>7.0198799999999997</v>
      </c>
      <c r="AK346" s="205">
        <v>1.0566499999999999</v>
      </c>
      <c r="AL346" s="171">
        <v>0.8</v>
      </c>
      <c r="AM346" s="190">
        <v>0</v>
      </c>
      <c r="AN346" s="163"/>
      <c r="AO346" s="163"/>
    </row>
    <row r="347" spans="1:42" ht="18" customHeight="1">
      <c r="A347" s="173"/>
      <c r="B347" s="122"/>
      <c r="C347" s="122"/>
      <c r="D347" s="122"/>
      <c r="E347" s="122"/>
      <c r="F347" s="154">
        <v>8</v>
      </c>
      <c r="G347" s="166">
        <v>1.65</v>
      </c>
      <c r="H347" s="166">
        <v>1.61</v>
      </c>
      <c r="I347" s="166">
        <v>30.88</v>
      </c>
      <c r="J347" s="166">
        <v>30.91</v>
      </c>
      <c r="K347" s="166">
        <v>8.1999999999999993</v>
      </c>
      <c r="L347" s="166">
        <v>8.2100000000000009</v>
      </c>
      <c r="M347" s="166">
        <v>11.94</v>
      </c>
      <c r="N347" s="166">
        <v>12.37</v>
      </c>
      <c r="O347" s="201">
        <v>1.8115199999999991</v>
      </c>
      <c r="P347" s="166">
        <v>1.38</v>
      </c>
      <c r="Q347" s="121">
        <v>0.16300000000000001</v>
      </c>
      <c r="R347" s="203">
        <v>0.189</v>
      </c>
      <c r="S347" s="121">
        <v>2.9000000000000001E-2</v>
      </c>
      <c r="T347" s="121">
        <v>2.7E-2</v>
      </c>
      <c r="U347" s="203">
        <v>0.22600000000000001</v>
      </c>
      <c r="V347" s="203">
        <v>0.20499999999999999</v>
      </c>
      <c r="W347" s="203">
        <f t="shared" si="4"/>
        <v>0.41800000000000004</v>
      </c>
      <c r="X347" s="203">
        <f t="shared" si="4"/>
        <v>0.42099999999999999</v>
      </c>
      <c r="Y347" s="203">
        <v>0.64200000000000002</v>
      </c>
      <c r="Z347" s="203">
        <v>0.63300000000000001</v>
      </c>
      <c r="AA347" s="121">
        <v>1.4999999999999999E-2</v>
      </c>
      <c r="AB347" s="121">
        <v>1.9E-2</v>
      </c>
      <c r="AC347" s="203">
        <v>6.8000000000000005E-2</v>
      </c>
      <c r="AD347" s="203">
        <v>7.5581395348837219E-2</v>
      </c>
      <c r="AE347" s="203">
        <v>0.254</v>
      </c>
      <c r="AF347" s="203">
        <v>0.30199999999999999</v>
      </c>
      <c r="AG347" s="205">
        <v>40.799999999999997</v>
      </c>
      <c r="AH347" s="205">
        <v>32.4</v>
      </c>
      <c r="AI347" s="207">
        <v>7.7061199999999994</v>
      </c>
      <c r="AJ347" s="207">
        <v>12.453640000000002</v>
      </c>
      <c r="AK347" s="205"/>
      <c r="AL347" s="171">
        <v>0.5</v>
      </c>
      <c r="AM347" s="190"/>
      <c r="AN347" s="163"/>
      <c r="AO347" s="163"/>
    </row>
    <row r="348" spans="1:42" ht="18" customHeight="1">
      <c r="A348" s="173"/>
      <c r="B348" s="122"/>
      <c r="C348" s="122"/>
      <c r="D348" s="122"/>
      <c r="E348" s="122"/>
      <c r="F348" s="154">
        <v>9</v>
      </c>
      <c r="G348" s="166">
        <v>1.93</v>
      </c>
      <c r="H348" s="166">
        <v>1.94</v>
      </c>
      <c r="I348" s="166">
        <v>31.79</v>
      </c>
      <c r="J348" s="166">
        <v>31.76</v>
      </c>
      <c r="K348" s="166">
        <v>8.1</v>
      </c>
      <c r="L348" s="166">
        <v>8.1199999999999992</v>
      </c>
      <c r="M348" s="166">
        <v>12.34</v>
      </c>
      <c r="N348" s="166">
        <v>11.81</v>
      </c>
      <c r="O348" s="201">
        <v>0.93240000000000023</v>
      </c>
      <c r="P348" s="166">
        <v>1.3253399999999977</v>
      </c>
      <c r="Q348" s="121">
        <v>3.4000000000000002E-2</v>
      </c>
      <c r="R348" s="203">
        <v>3.6999999999999998E-2</v>
      </c>
      <c r="S348" s="121">
        <v>8.9999999999999993E-3</v>
      </c>
      <c r="T348" s="121">
        <v>8.9999999999999993E-3</v>
      </c>
      <c r="U348" s="203">
        <v>0.17699999999999999</v>
      </c>
      <c r="V348" s="203">
        <v>0.18099999999999999</v>
      </c>
      <c r="W348" s="203">
        <f t="shared" si="4"/>
        <v>0.22</v>
      </c>
      <c r="X348" s="203">
        <f t="shared" si="4"/>
        <v>0.22699999999999998</v>
      </c>
      <c r="Y348" s="203">
        <v>0.38900000000000001</v>
      </c>
      <c r="Z348" s="203">
        <v>0.40100000000000002</v>
      </c>
      <c r="AA348" s="121">
        <v>1.2E-2</v>
      </c>
      <c r="AB348" s="121">
        <v>1.2E-2</v>
      </c>
      <c r="AC348" s="203">
        <v>4.7E-2</v>
      </c>
      <c r="AD348" s="203">
        <v>5.2325581395348833E-2</v>
      </c>
      <c r="AE348" s="203">
        <v>0.35700000000000004</v>
      </c>
      <c r="AF348" s="203">
        <v>0.36699999999999999</v>
      </c>
      <c r="AG348" s="205">
        <v>33.200000000000003</v>
      </c>
      <c r="AH348" s="205">
        <v>24</v>
      </c>
      <c r="AI348" s="207">
        <v>2.2279600000000004</v>
      </c>
      <c r="AJ348" s="207">
        <v>5.75</v>
      </c>
      <c r="AK348" s="205"/>
      <c r="AL348" s="171">
        <v>0.8</v>
      </c>
      <c r="AM348" s="190"/>
      <c r="AN348" s="163"/>
      <c r="AO348" s="163"/>
    </row>
    <row r="349" spans="1:42" ht="18" customHeight="1">
      <c r="A349" s="173"/>
      <c r="B349" s="122"/>
      <c r="C349" s="122"/>
      <c r="D349" s="122"/>
      <c r="E349" s="122"/>
      <c r="F349" s="154">
        <v>10</v>
      </c>
      <c r="G349" s="166">
        <v>1.95</v>
      </c>
      <c r="H349" s="166">
        <v>2.12</v>
      </c>
      <c r="I349" s="166">
        <v>31.47</v>
      </c>
      <c r="J349" s="166">
        <v>31.52</v>
      </c>
      <c r="K349" s="166">
        <v>7.96</v>
      </c>
      <c r="L349" s="166">
        <v>7.93</v>
      </c>
      <c r="M349" s="166">
        <v>11.02</v>
      </c>
      <c r="N349" s="166">
        <v>11.44</v>
      </c>
      <c r="O349" s="201">
        <v>0.13319999999999951</v>
      </c>
      <c r="P349" s="166">
        <v>2.0845799999999959</v>
      </c>
      <c r="Q349" s="121">
        <v>4.9000000000000002E-2</v>
      </c>
      <c r="R349" s="203">
        <v>1.9E-2</v>
      </c>
      <c r="S349" s="121">
        <v>6.0000000000000001E-3</v>
      </c>
      <c r="T349" s="121">
        <v>6.0000000000000001E-3</v>
      </c>
      <c r="U349" s="203">
        <v>0.23399999999999999</v>
      </c>
      <c r="V349" s="203">
        <v>0.219</v>
      </c>
      <c r="W349" s="203">
        <f t="shared" si="4"/>
        <v>0.28899999999999998</v>
      </c>
      <c r="X349" s="203">
        <f t="shared" si="4"/>
        <v>0.24399999999999999</v>
      </c>
      <c r="Y349" s="203">
        <v>0.38</v>
      </c>
      <c r="Z349" s="203">
        <v>0.38300000000000001</v>
      </c>
      <c r="AA349" s="121">
        <v>2.1999999999999999E-2</v>
      </c>
      <c r="AB349" s="121">
        <v>2.1999999999999999E-2</v>
      </c>
      <c r="AC349" s="203">
        <v>5.0999999999999997E-2</v>
      </c>
      <c r="AD349" s="203">
        <v>7.441860465116279E-2</v>
      </c>
      <c r="AE349" s="203">
        <v>0.52500000000000002</v>
      </c>
      <c r="AF349" s="203">
        <v>0.51600000000000001</v>
      </c>
      <c r="AG349" s="205">
        <v>33.200000000000003</v>
      </c>
      <c r="AH349" s="205">
        <v>97.6</v>
      </c>
      <c r="AI349" s="207">
        <v>6.2866000000000009</v>
      </c>
      <c r="AJ349" s="207">
        <v>6.2673600000000009</v>
      </c>
      <c r="AK349" s="205"/>
      <c r="AL349" s="171">
        <v>0.6</v>
      </c>
      <c r="AM349" s="190"/>
      <c r="AN349" s="163"/>
      <c r="AO349" s="163"/>
    </row>
    <row r="350" spans="1:42" ht="18" customHeight="1">
      <c r="A350" s="173"/>
      <c r="B350" s="122"/>
      <c r="C350" s="122"/>
      <c r="D350" s="122"/>
      <c r="E350" s="122"/>
      <c r="F350" s="154">
        <v>11</v>
      </c>
      <c r="G350" s="166">
        <v>1.9</v>
      </c>
      <c r="H350" s="166">
        <v>1.89</v>
      </c>
      <c r="I350" s="166">
        <v>31.83</v>
      </c>
      <c r="J350" s="166">
        <v>31.85</v>
      </c>
      <c r="K350" s="166">
        <v>8.1199999999999992</v>
      </c>
      <c r="L350" s="166">
        <v>8.1199999999999992</v>
      </c>
      <c r="M350" s="166">
        <v>11.52</v>
      </c>
      <c r="N350" s="166">
        <v>11.51</v>
      </c>
      <c r="O350" s="201">
        <v>1.5717600000000007</v>
      </c>
      <c r="P350" s="166">
        <v>1.3852799999999967</v>
      </c>
      <c r="Q350" s="121">
        <v>0.02</v>
      </c>
      <c r="R350" s="203">
        <v>3.1E-2</v>
      </c>
      <c r="S350" s="121">
        <v>8.9999999999999993E-3</v>
      </c>
      <c r="T350" s="121">
        <v>7.0000000000000001E-3</v>
      </c>
      <c r="U350" s="203">
        <v>0.17</v>
      </c>
      <c r="V350" s="203">
        <v>0.18699999999999997</v>
      </c>
      <c r="W350" s="203">
        <f t="shared" si="4"/>
        <v>0.19900000000000001</v>
      </c>
      <c r="X350" s="203">
        <f t="shared" si="4"/>
        <v>0.22499999999999998</v>
      </c>
      <c r="Y350" s="203">
        <v>0.33</v>
      </c>
      <c r="Z350" s="203">
        <v>0.39700000000000002</v>
      </c>
      <c r="AA350" s="121">
        <v>1.2999999999999999E-2</v>
      </c>
      <c r="AB350" s="121">
        <v>1.4999999999999999E-2</v>
      </c>
      <c r="AC350" s="203">
        <v>4.8000000000000001E-2</v>
      </c>
      <c r="AD350" s="203">
        <v>5.2325581395348833E-2</v>
      </c>
      <c r="AE350" s="203">
        <v>0.37</v>
      </c>
      <c r="AF350" s="203">
        <v>0.38</v>
      </c>
      <c r="AG350" s="205">
        <v>19.8</v>
      </c>
      <c r="AH350" s="205">
        <v>17.399999999999999</v>
      </c>
      <c r="AI350" s="207">
        <v>5.118879999999999</v>
      </c>
      <c r="AJ350" s="207">
        <v>3.7664399999999998</v>
      </c>
      <c r="AK350" s="205"/>
      <c r="AL350" s="171">
        <v>1</v>
      </c>
      <c r="AM350" s="190"/>
      <c r="AN350" s="163"/>
      <c r="AO350" s="163"/>
    </row>
    <row r="351" spans="1:42" ht="18" customHeight="1">
      <c r="A351" s="173"/>
      <c r="B351" s="122"/>
      <c r="C351" s="122"/>
      <c r="D351" s="122"/>
      <c r="E351" s="122"/>
      <c r="F351" s="154">
        <v>12</v>
      </c>
      <c r="G351" s="166">
        <v>2.73</v>
      </c>
      <c r="H351" s="166">
        <v>2.72</v>
      </c>
      <c r="I351" s="166">
        <v>31.77</v>
      </c>
      <c r="J351" s="166">
        <v>31.77</v>
      </c>
      <c r="K351" s="166">
        <v>7.94</v>
      </c>
      <c r="L351" s="166">
        <v>7.97</v>
      </c>
      <c r="M351" s="166">
        <v>10.48</v>
      </c>
      <c r="N351" s="166">
        <v>10.25</v>
      </c>
      <c r="O351" s="201">
        <v>1.1921400000000018</v>
      </c>
      <c r="P351" s="166">
        <v>0.96569999999999845</v>
      </c>
      <c r="Q351" s="121">
        <v>2E-3</v>
      </c>
      <c r="R351" s="203">
        <v>2.5000000000000001E-2</v>
      </c>
      <c r="S351" s="121">
        <v>2E-3</v>
      </c>
      <c r="T351" s="121">
        <v>2E-3</v>
      </c>
      <c r="U351" s="203">
        <v>0.214</v>
      </c>
      <c r="V351" s="203">
        <v>0.189</v>
      </c>
      <c r="W351" s="203">
        <f t="shared" si="4"/>
        <v>0.218</v>
      </c>
      <c r="X351" s="203">
        <f t="shared" si="4"/>
        <v>0.216</v>
      </c>
      <c r="Y351" s="203">
        <v>0.33100000000000002</v>
      </c>
      <c r="Z351" s="203">
        <v>0.38500000000000001</v>
      </c>
      <c r="AA351" s="121">
        <v>2.5000000000000001E-2</v>
      </c>
      <c r="AB351" s="121">
        <v>1.7000000000000001E-2</v>
      </c>
      <c r="AC351" s="203">
        <v>5.3999999999999999E-2</v>
      </c>
      <c r="AD351" s="203">
        <v>6.86046511627907E-2</v>
      </c>
      <c r="AE351" s="203">
        <v>0.60799999999999998</v>
      </c>
      <c r="AF351" s="203">
        <v>0.53700000000000003</v>
      </c>
      <c r="AG351" s="205">
        <v>82.2</v>
      </c>
      <c r="AH351" s="205">
        <v>69.8</v>
      </c>
      <c r="AI351" s="207">
        <v>0.191</v>
      </c>
      <c r="AJ351" s="207">
        <v>1.4594400000000003</v>
      </c>
      <c r="AK351" s="205"/>
      <c r="AL351" s="171">
        <v>0.3</v>
      </c>
      <c r="AM351" s="190"/>
      <c r="AN351" s="163"/>
      <c r="AO351" s="163"/>
    </row>
    <row r="352" spans="1:42" ht="18" customHeight="1">
      <c r="A352" s="173"/>
      <c r="B352" s="122"/>
      <c r="C352" s="122"/>
      <c r="D352" s="122"/>
      <c r="E352" s="122"/>
      <c r="F352" s="154">
        <v>13</v>
      </c>
      <c r="G352" s="166">
        <v>2.5</v>
      </c>
      <c r="H352" s="166">
        <v>2.61</v>
      </c>
      <c r="I352" s="166">
        <v>31.75</v>
      </c>
      <c r="J352" s="166">
        <v>31.7</v>
      </c>
      <c r="K352" s="166">
        <v>7.92</v>
      </c>
      <c r="L352" s="166">
        <v>7.93</v>
      </c>
      <c r="M352" s="166">
        <v>10.19</v>
      </c>
      <c r="N352" s="166">
        <v>10.19</v>
      </c>
      <c r="O352" s="201">
        <v>1.1321999999999994</v>
      </c>
      <c r="P352" s="166">
        <v>1.605059999999999</v>
      </c>
      <c r="Q352" s="121">
        <v>3.6999999999999998E-2</v>
      </c>
      <c r="R352" s="203">
        <v>3.5000000000000003E-2</v>
      </c>
      <c r="S352" s="121">
        <v>3.0000000000000001E-3</v>
      </c>
      <c r="T352" s="121">
        <v>3.0000000000000001E-3</v>
      </c>
      <c r="U352" s="203">
        <v>0.218</v>
      </c>
      <c r="V352" s="203">
        <v>0.22</v>
      </c>
      <c r="W352" s="203">
        <f t="shared" si="4"/>
        <v>0.25800000000000001</v>
      </c>
      <c r="X352" s="203">
        <f t="shared" si="4"/>
        <v>0.25800000000000001</v>
      </c>
      <c r="Y352" s="203">
        <v>0.29899999999999999</v>
      </c>
      <c r="Z352" s="203">
        <v>0.41299999999999998</v>
      </c>
      <c r="AA352" s="121">
        <v>2.3E-2</v>
      </c>
      <c r="AB352" s="121">
        <v>2.7E-2</v>
      </c>
      <c r="AC352" s="203">
        <v>6.0999999999999999E-2</v>
      </c>
      <c r="AD352" s="203">
        <v>7.7906976744186049E-2</v>
      </c>
      <c r="AE352" s="203">
        <v>0.59699999999999998</v>
      </c>
      <c r="AF352" s="203">
        <v>0.61599999999999999</v>
      </c>
      <c r="AG352" s="205">
        <v>101</v>
      </c>
      <c r="AH352" s="205">
        <v>95.6</v>
      </c>
      <c r="AI352" s="207">
        <v>0.18356</v>
      </c>
      <c r="AJ352" s="207">
        <v>1.94072</v>
      </c>
      <c r="AK352" s="205"/>
      <c r="AL352" s="171">
        <v>0.4</v>
      </c>
      <c r="AM352" s="190"/>
      <c r="AN352" s="163"/>
      <c r="AO352" s="163"/>
    </row>
    <row r="353" spans="1:41" ht="18" customHeight="1">
      <c r="A353" s="173"/>
      <c r="B353" s="122"/>
      <c r="C353" s="122"/>
      <c r="D353" s="122"/>
      <c r="E353" s="122"/>
      <c r="F353" s="154">
        <v>14</v>
      </c>
      <c r="G353" s="166">
        <v>3.19</v>
      </c>
      <c r="H353" s="166">
        <v>3.18</v>
      </c>
      <c r="I353" s="166">
        <v>32.29</v>
      </c>
      <c r="J353" s="166">
        <v>32.31</v>
      </c>
      <c r="K353" s="166">
        <v>7.96</v>
      </c>
      <c r="L353" s="166">
        <v>7.96</v>
      </c>
      <c r="M353" s="166">
        <v>10.39</v>
      </c>
      <c r="N353" s="166">
        <v>10.050000000000001</v>
      </c>
      <c r="O353" s="201">
        <v>0.99233999999999911</v>
      </c>
      <c r="P353" s="166">
        <v>1.0456199999999967</v>
      </c>
      <c r="Q353" s="121">
        <v>1.0999999999999999E-2</v>
      </c>
      <c r="R353" s="203">
        <v>8.0000000000000002E-3</v>
      </c>
      <c r="S353" s="121">
        <v>2E-3</v>
      </c>
      <c r="T353" s="121">
        <v>2E-3</v>
      </c>
      <c r="U353" s="203">
        <v>0.21299999999999999</v>
      </c>
      <c r="V353" s="203">
        <v>0.215</v>
      </c>
      <c r="W353" s="203">
        <f t="shared" si="4"/>
        <v>0.22600000000000001</v>
      </c>
      <c r="X353" s="203">
        <f t="shared" si="4"/>
        <v>0.22500000000000001</v>
      </c>
      <c r="Y353" s="203">
        <v>0.28499999999999998</v>
      </c>
      <c r="Z353" s="203">
        <v>0.41199999999999998</v>
      </c>
      <c r="AA353" s="121">
        <v>2.5000000000000001E-2</v>
      </c>
      <c r="AB353" s="121">
        <v>2.5999999999999999E-2</v>
      </c>
      <c r="AC353" s="203">
        <v>0.05</v>
      </c>
      <c r="AD353" s="203">
        <v>6.3953488372093026E-2</v>
      </c>
      <c r="AE353" s="203">
        <v>0.58899999999999997</v>
      </c>
      <c r="AF353" s="203">
        <v>0.60099999999999998</v>
      </c>
      <c r="AG353" s="205">
        <v>45.8</v>
      </c>
      <c r="AH353" s="205">
        <v>63.6</v>
      </c>
      <c r="AI353" s="207">
        <v>0.59560000000000013</v>
      </c>
      <c r="AJ353" s="207">
        <v>2.1737200000000003</v>
      </c>
      <c r="AK353" s="205"/>
      <c r="AL353" s="171">
        <v>0.5</v>
      </c>
      <c r="AM353" s="190"/>
      <c r="AN353" s="163"/>
      <c r="AO353" s="163"/>
    </row>
    <row r="354" spans="1:41" ht="18" customHeight="1">
      <c r="A354" s="173"/>
      <c r="B354" s="122"/>
      <c r="C354" s="122"/>
      <c r="D354" s="122"/>
      <c r="E354" s="122"/>
      <c r="F354" s="154">
        <v>15</v>
      </c>
      <c r="G354" s="166">
        <v>2.9</v>
      </c>
      <c r="H354" s="166">
        <v>2.85</v>
      </c>
      <c r="I354" s="166">
        <v>32.18</v>
      </c>
      <c r="J354" s="166">
        <v>32.21</v>
      </c>
      <c r="K354" s="166">
        <v>8</v>
      </c>
      <c r="L354" s="166">
        <v>7.98</v>
      </c>
      <c r="M354" s="166">
        <v>10.53</v>
      </c>
      <c r="N354" s="166">
        <v>10.29</v>
      </c>
      <c r="O354" s="201">
        <v>1.3319999999999987</v>
      </c>
      <c r="P354" s="166">
        <v>1.3053599999999985</v>
      </c>
      <c r="Q354" s="121">
        <v>1.4999999999999999E-2</v>
      </c>
      <c r="R354" s="203">
        <v>5.0000000000000001E-3</v>
      </c>
      <c r="S354" s="121">
        <v>4.0000000000000001E-3</v>
      </c>
      <c r="T354" s="121">
        <v>3.0000000000000001E-3</v>
      </c>
      <c r="U354" s="203">
        <v>0.217</v>
      </c>
      <c r="V354" s="203">
        <v>0.219</v>
      </c>
      <c r="W354" s="203">
        <f t="shared" si="4"/>
        <v>0.23599999999999999</v>
      </c>
      <c r="X354" s="203">
        <f t="shared" si="4"/>
        <v>0.22700000000000001</v>
      </c>
      <c r="Y354" s="203">
        <v>0.36099999999999999</v>
      </c>
      <c r="Z354" s="203">
        <v>0.42299999999999999</v>
      </c>
      <c r="AA354" s="121">
        <v>2.4E-2</v>
      </c>
      <c r="AB354" s="121">
        <v>2.5999999999999999E-2</v>
      </c>
      <c r="AC354" s="203">
        <v>5.6000000000000001E-2</v>
      </c>
      <c r="AD354" s="203">
        <v>5.9302325581395345E-2</v>
      </c>
      <c r="AE354" s="203">
        <v>0.57899999999999996</v>
      </c>
      <c r="AF354" s="203">
        <v>0.58899999999999997</v>
      </c>
      <c r="AG354" s="205">
        <v>50.8</v>
      </c>
      <c r="AH354" s="205">
        <v>46.2</v>
      </c>
      <c r="AI354" s="207">
        <v>0.37724000000000002</v>
      </c>
      <c r="AJ354" s="207">
        <v>1.11148</v>
      </c>
      <c r="AK354" s="205"/>
      <c r="AL354" s="171">
        <v>0.6</v>
      </c>
      <c r="AM354" s="190"/>
      <c r="AN354" s="163"/>
      <c r="AO354" s="163"/>
    </row>
    <row r="355" spans="1:41" ht="18" customHeight="1">
      <c r="A355" s="173"/>
      <c r="B355" s="122"/>
      <c r="C355" s="122"/>
      <c r="D355" s="122"/>
      <c r="E355" s="122"/>
      <c r="F355" s="154">
        <v>16</v>
      </c>
      <c r="G355" s="166">
        <v>1.58</v>
      </c>
      <c r="H355" s="166">
        <v>1.55</v>
      </c>
      <c r="I355" s="166">
        <v>31.11</v>
      </c>
      <c r="J355" s="166">
        <v>31.43</v>
      </c>
      <c r="K355" s="166">
        <v>8.18</v>
      </c>
      <c r="L355" s="166">
        <v>8.17</v>
      </c>
      <c r="M355" s="166">
        <v>12.07</v>
      </c>
      <c r="N355" s="166">
        <v>12.07</v>
      </c>
      <c r="O355" s="201">
        <v>1.4918399999999989</v>
      </c>
      <c r="P355" s="166">
        <v>2.1644999999999981</v>
      </c>
      <c r="Q355" s="121">
        <v>0.13600000000000001</v>
      </c>
      <c r="R355" s="203">
        <v>6.4000000000000001E-2</v>
      </c>
      <c r="S355" s="121">
        <v>2.5000000000000001E-2</v>
      </c>
      <c r="T355" s="121">
        <v>1.6E-2</v>
      </c>
      <c r="U355" s="203">
        <v>0.18800000000000003</v>
      </c>
      <c r="V355" s="203">
        <v>0.17</v>
      </c>
      <c r="W355" s="203">
        <f t="shared" si="4"/>
        <v>0.34900000000000003</v>
      </c>
      <c r="X355" s="203">
        <f t="shared" si="4"/>
        <v>0.25</v>
      </c>
      <c r="Y355" s="203">
        <v>0.58799999999999997</v>
      </c>
      <c r="Z355" s="203">
        <v>0.55000000000000004</v>
      </c>
      <c r="AA355" s="121">
        <v>0.01</v>
      </c>
      <c r="AB355" s="121">
        <v>8.9999999999999993E-3</v>
      </c>
      <c r="AC355" s="203">
        <v>7.0000000000000007E-2</v>
      </c>
      <c r="AD355" s="203">
        <v>6.2790697674418611E-2</v>
      </c>
      <c r="AE355" s="203">
        <v>0.23800000000000002</v>
      </c>
      <c r="AF355" s="203">
        <v>0.249</v>
      </c>
      <c r="AG355" s="205">
        <v>36.799999999999997</v>
      </c>
      <c r="AH355" s="205">
        <v>35.799999999999997</v>
      </c>
      <c r="AI355" s="207">
        <v>19.749480000000002</v>
      </c>
      <c r="AJ355" s="207">
        <v>13.013200000000001</v>
      </c>
      <c r="AK355" s="205"/>
      <c r="AL355" s="171">
        <v>0.6</v>
      </c>
      <c r="AM355" s="190"/>
      <c r="AN355" s="163"/>
      <c r="AO355" s="163"/>
    </row>
    <row r="356" spans="1:41" ht="18" customHeight="1">
      <c r="A356" s="173"/>
      <c r="B356" s="122"/>
      <c r="C356" s="122"/>
      <c r="D356" s="122"/>
      <c r="E356" s="122"/>
      <c r="F356" s="178">
        <v>17</v>
      </c>
      <c r="G356" s="166">
        <v>1.7</v>
      </c>
      <c r="H356" s="166">
        <v>1.71</v>
      </c>
      <c r="I356" s="166">
        <v>31.55</v>
      </c>
      <c r="J356" s="166">
        <v>31.6</v>
      </c>
      <c r="K356" s="166">
        <v>8.11</v>
      </c>
      <c r="L356" s="166">
        <v>8.17</v>
      </c>
      <c r="M356" s="166">
        <v>11.52</v>
      </c>
      <c r="N356" s="166">
        <v>11.94</v>
      </c>
      <c r="O356" s="201">
        <v>1.3120199999999995</v>
      </c>
      <c r="P356" s="166">
        <v>2.0845799999999959</v>
      </c>
      <c r="Q356" s="121">
        <v>0.06</v>
      </c>
      <c r="R356" s="203">
        <v>5.1999999999999998E-2</v>
      </c>
      <c r="S356" s="121">
        <v>1.4E-2</v>
      </c>
      <c r="T356" s="121">
        <v>1.2999999999999999E-2</v>
      </c>
      <c r="U356" s="203">
        <v>0.16</v>
      </c>
      <c r="V356" s="203">
        <v>0.16599999999999998</v>
      </c>
      <c r="W356" s="203">
        <f t="shared" si="4"/>
        <v>0.23399999999999999</v>
      </c>
      <c r="X356" s="203">
        <f t="shared" si="4"/>
        <v>0.23099999999999998</v>
      </c>
      <c r="Y356" s="203">
        <v>0.47</v>
      </c>
      <c r="Z356" s="203">
        <v>0.5</v>
      </c>
      <c r="AA356" s="121">
        <v>8.0000000000000002E-3</v>
      </c>
      <c r="AB356" s="121">
        <v>8.0000000000000002E-3</v>
      </c>
      <c r="AC356" s="203">
        <v>4.3999999999999997E-2</v>
      </c>
      <c r="AD356" s="203">
        <v>5.5813953488372092E-2</v>
      </c>
      <c r="AE356" s="203">
        <v>0.27400000000000002</v>
      </c>
      <c r="AF356" s="203">
        <v>0.28800000000000003</v>
      </c>
      <c r="AG356" s="205">
        <v>22</v>
      </c>
      <c r="AH356" s="205">
        <v>19.2</v>
      </c>
      <c r="AI356" s="207">
        <v>5.1620799999999996</v>
      </c>
      <c r="AJ356" s="207">
        <v>4.4141600000000007</v>
      </c>
      <c r="AK356" s="205"/>
      <c r="AL356" s="171">
        <v>0.9</v>
      </c>
      <c r="AM356" s="190"/>
      <c r="AN356" s="163"/>
      <c r="AO356" s="163"/>
    </row>
    <row r="357" spans="1:41" ht="18" customHeight="1">
      <c r="A357" s="173"/>
      <c r="B357" s="122"/>
      <c r="C357" s="122"/>
      <c r="D357" s="165"/>
      <c r="E357" s="165"/>
      <c r="F357" s="178">
        <v>18</v>
      </c>
      <c r="G357" s="166">
        <v>2.23</v>
      </c>
      <c r="H357" s="166">
        <v>2.2400000000000002</v>
      </c>
      <c r="I357" s="166">
        <v>32</v>
      </c>
      <c r="J357" s="166">
        <v>32</v>
      </c>
      <c r="K357" s="166">
        <v>7.99</v>
      </c>
      <c r="L357" s="166">
        <v>7.99</v>
      </c>
      <c r="M357" s="166">
        <v>10.91</v>
      </c>
      <c r="N357" s="166">
        <v>10.71</v>
      </c>
      <c r="O357" s="201">
        <v>0.93240000000000023</v>
      </c>
      <c r="P357" s="166">
        <v>1.5451199999999967</v>
      </c>
      <c r="Q357" s="121">
        <v>5.7000000000000002E-2</v>
      </c>
      <c r="R357" s="203">
        <v>2.9000000000000001E-2</v>
      </c>
      <c r="S357" s="121">
        <v>5.0000000000000001E-3</v>
      </c>
      <c r="T357" s="121">
        <v>5.0000000000000001E-3</v>
      </c>
      <c r="U357" s="203">
        <v>0.21299999999999999</v>
      </c>
      <c r="V357" s="203">
        <v>0.22099999999999997</v>
      </c>
      <c r="W357" s="203">
        <f t="shared" si="4"/>
        <v>0.27500000000000002</v>
      </c>
      <c r="X357" s="203">
        <f t="shared" si="4"/>
        <v>0.255</v>
      </c>
      <c r="Y357" s="203">
        <v>0.36599999999999999</v>
      </c>
      <c r="Z357" s="203">
        <v>0.45700000000000002</v>
      </c>
      <c r="AA357" s="121">
        <v>2.4E-2</v>
      </c>
      <c r="AB357" s="121">
        <v>0.02</v>
      </c>
      <c r="AC357" s="203">
        <v>4.3999999999999997E-2</v>
      </c>
      <c r="AD357" s="203">
        <v>6.2790697674418611E-2</v>
      </c>
      <c r="AE357" s="203">
        <v>0.53300000000000003</v>
      </c>
      <c r="AF357" s="203">
        <v>0.52400000000000002</v>
      </c>
      <c r="AG357" s="205">
        <v>41.4</v>
      </c>
      <c r="AH357" s="205">
        <v>73.599999999999994</v>
      </c>
      <c r="AI357" s="207">
        <v>1.18896</v>
      </c>
      <c r="AJ357" s="207">
        <v>1.9207200000000002</v>
      </c>
      <c r="AK357" s="205"/>
      <c r="AL357" s="171">
        <v>0.7</v>
      </c>
      <c r="AM357" s="190"/>
      <c r="AN357" s="163"/>
      <c r="AO357" s="163"/>
    </row>
    <row r="358" spans="1:41" ht="18" customHeight="1">
      <c r="A358" s="173"/>
      <c r="B358" s="122"/>
      <c r="C358" s="122"/>
      <c r="D358" s="72" t="s">
        <v>225</v>
      </c>
      <c r="E358" s="73" t="s">
        <v>226</v>
      </c>
      <c r="F358" s="178">
        <v>1</v>
      </c>
      <c r="G358" s="166">
        <v>3.35</v>
      </c>
      <c r="H358" s="166">
        <v>2.34</v>
      </c>
      <c r="I358" s="166">
        <v>28.37</v>
      </c>
      <c r="J358" s="166">
        <v>29.57</v>
      </c>
      <c r="K358" s="166">
        <v>8.25</v>
      </c>
      <c r="L358" s="166">
        <v>7.8</v>
      </c>
      <c r="M358" s="166">
        <v>11.29</v>
      </c>
      <c r="N358" s="166">
        <v>7.44</v>
      </c>
      <c r="O358" s="166">
        <v>3.9360600000000012</v>
      </c>
      <c r="P358" s="166">
        <v>2.1578400000000002</v>
      </c>
      <c r="Q358" s="121">
        <v>0.184</v>
      </c>
      <c r="R358" s="121">
        <v>0.115</v>
      </c>
      <c r="S358" s="121">
        <v>4.2999999999999997E-2</v>
      </c>
      <c r="T358" s="121">
        <v>1.6E-2</v>
      </c>
      <c r="U358" s="121">
        <v>0.51600000000000001</v>
      </c>
      <c r="V358" s="121">
        <v>0.17299999999999999</v>
      </c>
      <c r="W358" s="203">
        <f t="shared" si="4"/>
        <v>0.74299999999999999</v>
      </c>
      <c r="X358" s="203">
        <f t="shared" si="4"/>
        <v>0.30399999999999999</v>
      </c>
      <c r="Y358" s="203">
        <v>1.4447867682827955</v>
      </c>
      <c r="Z358" s="203">
        <v>0.84157613101994488</v>
      </c>
      <c r="AA358" s="208">
        <v>3.2000000000000001E-2</v>
      </c>
      <c r="AB358" s="208">
        <v>0.01</v>
      </c>
      <c r="AC358" s="203">
        <v>8.5999999999999993E-2</v>
      </c>
      <c r="AD358" s="203">
        <v>7.9000000000000001E-2</v>
      </c>
      <c r="AE358" s="121">
        <v>0.432</v>
      </c>
      <c r="AF358" s="121">
        <v>0.36399999999999999</v>
      </c>
      <c r="AG358" s="205">
        <v>13.8</v>
      </c>
      <c r="AH358" s="205">
        <v>17.600000000000001</v>
      </c>
      <c r="AI358" s="166">
        <v>8.61</v>
      </c>
      <c r="AJ358" s="166">
        <v>7.96</v>
      </c>
      <c r="AK358" s="205"/>
      <c r="AL358" s="171">
        <v>0.7</v>
      </c>
      <c r="AM358" s="190"/>
      <c r="AN358" s="163"/>
      <c r="AO358" s="163"/>
    </row>
    <row r="359" spans="1:41" ht="18" customHeight="1">
      <c r="A359" s="173"/>
      <c r="B359" s="122"/>
      <c r="C359" s="122"/>
      <c r="D359" s="122"/>
      <c r="E359" s="122"/>
      <c r="F359" s="178">
        <v>2</v>
      </c>
      <c r="G359" s="166">
        <v>2.3199999999999998</v>
      </c>
      <c r="H359" s="166">
        <v>2.0299999999999998</v>
      </c>
      <c r="I359" s="166">
        <v>28.95</v>
      </c>
      <c r="J359" s="166">
        <v>30.64</v>
      </c>
      <c r="K359" s="166">
        <v>8.52</v>
      </c>
      <c r="L359" s="166">
        <v>8.2899999999999991</v>
      </c>
      <c r="M359" s="166">
        <v>12.29</v>
      </c>
      <c r="N359" s="166">
        <v>10.039999999999999</v>
      </c>
      <c r="O359" s="166">
        <v>1.418580000000002</v>
      </c>
      <c r="P359" s="166">
        <v>1.1388600000000006</v>
      </c>
      <c r="Q359" s="121">
        <v>2.7E-2</v>
      </c>
      <c r="R359" s="121">
        <v>1.7999999999999999E-2</v>
      </c>
      <c r="S359" s="121">
        <v>1.0999999999999999E-2</v>
      </c>
      <c r="T359" s="121">
        <v>8.9999999999999993E-3</v>
      </c>
      <c r="U359" s="121">
        <v>0.115</v>
      </c>
      <c r="V359" s="121">
        <v>0.10100000000000001</v>
      </c>
      <c r="W359" s="203">
        <f t="shared" si="4"/>
        <v>0.153</v>
      </c>
      <c r="X359" s="203">
        <f t="shared" si="4"/>
        <v>0.128</v>
      </c>
      <c r="Y359" s="203">
        <v>0.49132479325441863</v>
      </c>
      <c r="Z359" s="203">
        <v>0.39322198800064856</v>
      </c>
      <c r="AA359" s="208">
        <v>8.9999999999999993E-3</v>
      </c>
      <c r="AB359" s="208">
        <v>8.9999999999999993E-3</v>
      </c>
      <c r="AC359" s="203">
        <v>5.5E-2</v>
      </c>
      <c r="AD359" s="203">
        <v>4.2999999999999997E-2</v>
      </c>
      <c r="AE359" s="121">
        <v>0.246</v>
      </c>
      <c r="AF359" s="121">
        <v>0.19500000000000001</v>
      </c>
      <c r="AG359" s="205">
        <v>5.5999999999999943</v>
      </c>
      <c r="AH359" s="205">
        <v>8.6000000000000245</v>
      </c>
      <c r="AI359" s="166">
        <v>8.8699999999999992</v>
      </c>
      <c r="AJ359" s="166">
        <v>4.9061199999999996</v>
      </c>
      <c r="AK359" s="205">
        <v>7.0120000000000002E-2</v>
      </c>
      <c r="AL359" s="171">
        <v>1.7</v>
      </c>
      <c r="AM359" s="190">
        <v>0</v>
      </c>
      <c r="AN359" s="163"/>
      <c r="AO359" s="163"/>
    </row>
    <row r="360" spans="1:41" ht="18" customHeight="1" thickBot="1">
      <c r="A360" s="210"/>
      <c r="B360" s="211"/>
      <c r="C360" s="211"/>
      <c r="D360" s="211"/>
      <c r="E360" s="211"/>
      <c r="F360" s="213">
        <v>3</v>
      </c>
      <c r="G360" s="214">
        <v>2.11</v>
      </c>
      <c r="H360" s="214">
        <v>2.08</v>
      </c>
      <c r="I360" s="214">
        <v>29.52</v>
      </c>
      <c r="J360" s="214">
        <v>30.84</v>
      </c>
      <c r="K360" s="214">
        <v>8.5399999999999991</v>
      </c>
      <c r="L360" s="214">
        <v>8.39</v>
      </c>
      <c r="M360" s="214">
        <v>12.29</v>
      </c>
      <c r="N360" s="214">
        <v>10.34</v>
      </c>
      <c r="O360" s="214">
        <v>1.2187800000000024</v>
      </c>
      <c r="P360" s="214">
        <v>1.0989000000000011</v>
      </c>
      <c r="Q360" s="215">
        <v>1.0999999999999999E-2</v>
      </c>
      <c r="R360" s="215">
        <v>6.3E-2</v>
      </c>
      <c r="S360" s="215">
        <v>8.0000000000000002E-3</v>
      </c>
      <c r="T360" s="215">
        <v>7.0000000000000001E-3</v>
      </c>
      <c r="U360" s="215">
        <v>9.8000000000000004E-2</v>
      </c>
      <c r="V360" s="215">
        <v>0.122</v>
      </c>
      <c r="W360" s="216">
        <f t="shared" si="4"/>
        <v>0.11700000000000001</v>
      </c>
      <c r="X360" s="216">
        <f t="shared" si="4"/>
        <v>0.192</v>
      </c>
      <c r="Y360" s="216">
        <v>0.38106048321712338</v>
      </c>
      <c r="Z360" s="216">
        <v>0.34619750283768441</v>
      </c>
      <c r="AA360" s="217">
        <v>5.0000000000000001E-3</v>
      </c>
      <c r="AB360" s="217">
        <v>8.9999999999999993E-3</v>
      </c>
      <c r="AC360" s="216">
        <v>5.5E-2</v>
      </c>
      <c r="AD360" s="216">
        <v>4.3999999999999997E-2</v>
      </c>
      <c r="AE360" s="215">
        <v>0.187</v>
      </c>
      <c r="AF360" s="215">
        <v>0.247</v>
      </c>
      <c r="AG360" s="218">
        <v>48.4</v>
      </c>
      <c r="AH360" s="218">
        <v>49.8</v>
      </c>
      <c r="AI360" s="214">
        <v>8.6166400000000003</v>
      </c>
      <c r="AJ360" s="214">
        <v>3.4798400000000007</v>
      </c>
      <c r="AK360" s="218"/>
      <c r="AL360" s="219">
        <v>1.7</v>
      </c>
      <c r="AM360" s="220"/>
      <c r="AN360" s="163"/>
      <c r="AO360" s="163"/>
    </row>
    <row r="361" spans="1:41" ht="18" customHeight="1">
      <c r="A361" s="70">
        <f>A$3</f>
        <v>2010</v>
      </c>
      <c r="B361" s="71">
        <f>B$3</f>
        <v>2</v>
      </c>
      <c r="C361" s="225" t="s">
        <v>227</v>
      </c>
      <c r="D361" s="226" t="s">
        <v>99</v>
      </c>
      <c r="E361" s="37" t="s">
        <v>34</v>
      </c>
      <c r="F361" s="178" t="s">
        <v>228</v>
      </c>
      <c r="G361" s="155">
        <v>2.91</v>
      </c>
      <c r="H361" s="155">
        <v>2.76</v>
      </c>
      <c r="I361" s="155">
        <v>32.58</v>
      </c>
      <c r="J361" s="155">
        <v>33.04</v>
      </c>
      <c r="K361" s="156">
        <v>7.98</v>
      </c>
      <c r="L361" s="156">
        <v>8.06</v>
      </c>
      <c r="M361" s="155">
        <v>11.624461016949153</v>
      </c>
      <c r="N361" s="155">
        <v>11.353383050847459</v>
      </c>
      <c r="O361" s="155">
        <v>1.0079999999999985</v>
      </c>
      <c r="P361" s="155">
        <v>0.67199999999999993</v>
      </c>
      <c r="Q361" s="157">
        <v>1.4999999999999999E-2</v>
      </c>
      <c r="R361" s="157">
        <v>1.2999999999999999E-2</v>
      </c>
      <c r="S361" s="157">
        <v>1E-3</v>
      </c>
      <c r="T361" s="157">
        <v>1E-3</v>
      </c>
      <c r="U361" s="157">
        <v>6.5000000000000002E-2</v>
      </c>
      <c r="V361" s="157">
        <v>6.7000000000000004E-2</v>
      </c>
      <c r="W361" s="158">
        <v>8.1000000000000003E-2</v>
      </c>
      <c r="X361" s="158">
        <v>8.1000000000000003E-2</v>
      </c>
      <c r="Y361" s="157">
        <v>0.247</v>
      </c>
      <c r="Z361" s="157">
        <v>0.217</v>
      </c>
      <c r="AA361" s="157">
        <v>1.4E-2</v>
      </c>
      <c r="AB361" s="157">
        <v>1.2E-2</v>
      </c>
      <c r="AC361" s="157">
        <v>3.3000000000000002E-2</v>
      </c>
      <c r="AD361" s="157">
        <v>2.4E-2</v>
      </c>
      <c r="AE361" s="157">
        <v>0.245</v>
      </c>
      <c r="AF361" s="157">
        <v>0.253</v>
      </c>
      <c r="AG361" s="159">
        <v>13.2</v>
      </c>
      <c r="AH361" s="159">
        <v>14.6</v>
      </c>
      <c r="AI361" s="155">
        <v>0.66599999999999993</v>
      </c>
      <c r="AJ361" s="155">
        <v>0.77</v>
      </c>
      <c r="AK361" s="171">
        <v>0</v>
      </c>
      <c r="AL361" s="161">
        <v>6</v>
      </c>
      <c r="AM361" s="227"/>
      <c r="AN361" s="163"/>
      <c r="AO361" s="163"/>
    </row>
    <row r="362" spans="1:41" ht="18" customHeight="1">
      <c r="A362" s="173"/>
      <c r="B362" s="122"/>
      <c r="C362" s="122"/>
      <c r="D362" s="72" t="s">
        <v>100</v>
      </c>
      <c r="E362" s="73" t="s">
        <v>35</v>
      </c>
      <c r="F362" s="154" t="s">
        <v>228</v>
      </c>
      <c r="G362" s="166">
        <v>3.5</v>
      </c>
      <c r="H362" s="166">
        <v>3.57</v>
      </c>
      <c r="I362" s="166">
        <v>33.549999999999997</v>
      </c>
      <c r="J362" s="166">
        <v>33.56</v>
      </c>
      <c r="K362" s="167">
        <v>8.08</v>
      </c>
      <c r="L362" s="167">
        <v>8.08</v>
      </c>
      <c r="M362" s="166">
        <v>10.651769491525423</v>
      </c>
      <c r="N362" s="166">
        <v>10.587986440677964</v>
      </c>
      <c r="O362" s="166">
        <v>0.70399999999999918</v>
      </c>
      <c r="P362" s="166">
        <v>0.87999999999999834</v>
      </c>
      <c r="Q362" s="168">
        <v>9.5000000000000001E-2</v>
      </c>
      <c r="R362" s="168">
        <v>7.3999999999999996E-2</v>
      </c>
      <c r="S362" s="168">
        <v>5.0000000000000001E-3</v>
      </c>
      <c r="T362" s="168">
        <v>5.0000000000000001E-3</v>
      </c>
      <c r="U362" s="168">
        <v>0.105</v>
      </c>
      <c r="V362" s="168">
        <v>9.5000000000000001E-2</v>
      </c>
      <c r="W362" s="169">
        <v>0.20499999999999999</v>
      </c>
      <c r="X362" s="169">
        <v>0.17399999999999999</v>
      </c>
      <c r="Y362" s="168">
        <v>0.28199999999999997</v>
      </c>
      <c r="Z362" s="168">
        <v>0.26600000000000001</v>
      </c>
      <c r="AA362" s="168">
        <v>1.0999999999999999E-2</v>
      </c>
      <c r="AB362" s="168">
        <v>8.0000000000000002E-3</v>
      </c>
      <c r="AC362" s="168">
        <v>3.6999999999999998E-2</v>
      </c>
      <c r="AD362" s="168">
        <v>3.6999999999999998E-2</v>
      </c>
      <c r="AE362" s="168">
        <v>0.24399999999999999</v>
      </c>
      <c r="AF362" s="168">
        <v>0.18</v>
      </c>
      <c r="AG362" s="170">
        <v>12.4</v>
      </c>
      <c r="AH362" s="170">
        <v>12.6</v>
      </c>
      <c r="AI362" s="166">
        <v>1.3280000000000001</v>
      </c>
      <c r="AJ362" s="166">
        <v>1.6880000000000002</v>
      </c>
      <c r="AK362" s="171">
        <v>0</v>
      </c>
      <c r="AL362" s="171">
        <v>6</v>
      </c>
      <c r="AM362" s="227"/>
      <c r="AN362" s="163"/>
      <c r="AO362" s="163"/>
    </row>
    <row r="363" spans="1:41" ht="18" customHeight="1">
      <c r="A363" s="173"/>
      <c r="B363" s="122"/>
      <c r="C363" s="122"/>
      <c r="D363" s="187"/>
      <c r="E363" s="165"/>
      <c r="F363" s="154" t="s">
        <v>229</v>
      </c>
      <c r="G363" s="166">
        <v>2.56</v>
      </c>
      <c r="H363" s="166">
        <v>2.42</v>
      </c>
      <c r="I363" s="166">
        <v>32.39</v>
      </c>
      <c r="J363" s="166">
        <v>32.61</v>
      </c>
      <c r="K363" s="167">
        <v>8.08</v>
      </c>
      <c r="L363" s="167">
        <v>8.1</v>
      </c>
      <c r="M363" s="166">
        <v>10.843118644067797</v>
      </c>
      <c r="N363" s="166">
        <v>10.938793220338983</v>
      </c>
      <c r="O363" s="166">
        <v>1.295999999999998</v>
      </c>
      <c r="P363" s="166">
        <v>1.2159999999999997</v>
      </c>
      <c r="Q363" s="168">
        <v>5.7000000000000002E-2</v>
      </c>
      <c r="R363" s="168">
        <v>4.4999999999999998E-2</v>
      </c>
      <c r="S363" s="168">
        <v>3.0000000000000001E-3</v>
      </c>
      <c r="T363" s="168">
        <v>2E-3</v>
      </c>
      <c r="U363" s="168">
        <v>8.8999999999999996E-2</v>
      </c>
      <c r="V363" s="168">
        <v>8.8999999999999996E-2</v>
      </c>
      <c r="W363" s="169">
        <v>0.14899999999999999</v>
      </c>
      <c r="X363" s="169">
        <v>0.13600000000000001</v>
      </c>
      <c r="Y363" s="168">
        <v>0.437</v>
      </c>
      <c r="Z363" s="168">
        <v>0.375</v>
      </c>
      <c r="AA363" s="168">
        <v>1.2999999999999999E-2</v>
      </c>
      <c r="AB363" s="168">
        <v>1.4E-2</v>
      </c>
      <c r="AC363" s="168">
        <v>3.5000000000000003E-2</v>
      </c>
      <c r="AD363" s="168">
        <v>4.7E-2</v>
      </c>
      <c r="AE363" s="168">
        <v>0.22600000000000001</v>
      </c>
      <c r="AF363" s="168">
        <v>0.24</v>
      </c>
      <c r="AG363" s="170">
        <v>14.8</v>
      </c>
      <c r="AH363" s="170">
        <v>16</v>
      </c>
      <c r="AI363" s="166">
        <v>1.8959999999999999</v>
      </c>
      <c r="AJ363" s="166">
        <v>3.0760000000000001</v>
      </c>
      <c r="AK363" s="171">
        <v>0</v>
      </c>
      <c r="AL363" s="171">
        <v>2.5</v>
      </c>
      <c r="AM363" s="227"/>
      <c r="AN363" s="163"/>
      <c r="AO363" s="163"/>
    </row>
    <row r="364" spans="1:41" ht="18" customHeight="1">
      <c r="A364" s="173"/>
      <c r="B364" s="122"/>
      <c r="C364" s="122"/>
      <c r="D364" s="34" t="s">
        <v>101</v>
      </c>
      <c r="E364" s="35" t="s">
        <v>38</v>
      </c>
      <c r="F364" s="154" t="s">
        <v>228</v>
      </c>
      <c r="G364" s="166">
        <v>6.14</v>
      </c>
      <c r="H364" s="166">
        <v>6.07</v>
      </c>
      <c r="I364" s="166">
        <v>33.57</v>
      </c>
      <c r="J364" s="166">
        <v>33.57</v>
      </c>
      <c r="K364" s="167">
        <v>8.02</v>
      </c>
      <c r="L364" s="167">
        <v>8.0299999999999994</v>
      </c>
      <c r="M364" s="166">
        <v>8.770169491525424</v>
      </c>
      <c r="N364" s="166">
        <v>9.0093559322033894</v>
      </c>
      <c r="O364" s="166">
        <v>0.71999999999999886</v>
      </c>
      <c r="P364" s="166">
        <v>1.28</v>
      </c>
      <c r="Q364" s="168">
        <v>0.17100000000000001</v>
      </c>
      <c r="R364" s="168">
        <v>0.13200000000000001</v>
      </c>
      <c r="S364" s="168">
        <v>6.0000000000000001E-3</v>
      </c>
      <c r="T364" s="168">
        <v>5.0000000000000001E-3</v>
      </c>
      <c r="U364" s="168">
        <v>0.12</v>
      </c>
      <c r="V364" s="168">
        <v>0.111</v>
      </c>
      <c r="W364" s="169">
        <v>0.29700000000000004</v>
      </c>
      <c r="X364" s="169">
        <v>0.248</v>
      </c>
      <c r="Y364" s="168">
        <v>0.59099999999999997</v>
      </c>
      <c r="Z364" s="168">
        <v>0.39900000000000002</v>
      </c>
      <c r="AA364" s="168">
        <v>4.3999999999999997E-2</v>
      </c>
      <c r="AB364" s="168">
        <v>3.5000000000000003E-2</v>
      </c>
      <c r="AC364" s="168">
        <v>6.5000000000000002E-2</v>
      </c>
      <c r="AD364" s="168">
        <v>6.9000000000000006E-2</v>
      </c>
      <c r="AE364" s="168">
        <v>0.28999999999999998</v>
      </c>
      <c r="AF364" s="168">
        <v>0.26600000000000001</v>
      </c>
      <c r="AG364" s="170">
        <v>13.2</v>
      </c>
      <c r="AH364" s="170">
        <v>12.8</v>
      </c>
      <c r="AI364" s="166">
        <v>0.35639999999999999</v>
      </c>
      <c r="AJ364" s="166">
        <v>0.67599999999999993</v>
      </c>
      <c r="AK364" s="171">
        <v>0</v>
      </c>
      <c r="AL364" s="171">
        <v>5</v>
      </c>
      <c r="AM364" s="227"/>
      <c r="AN364" s="163"/>
      <c r="AO364" s="163"/>
    </row>
    <row r="365" spans="1:41" ht="18" customHeight="1">
      <c r="A365" s="173"/>
      <c r="B365" s="122"/>
      <c r="C365" s="122"/>
      <c r="D365" s="72" t="s">
        <v>102</v>
      </c>
      <c r="E365" s="73" t="s">
        <v>41</v>
      </c>
      <c r="F365" s="154" t="s">
        <v>228</v>
      </c>
      <c r="G365" s="166">
        <v>7.01</v>
      </c>
      <c r="H365" s="166">
        <v>7.05</v>
      </c>
      <c r="I365" s="166">
        <v>33.200000000000003</v>
      </c>
      <c r="J365" s="166">
        <v>33.49</v>
      </c>
      <c r="K365" s="167">
        <v>8.11</v>
      </c>
      <c r="L365" s="167">
        <v>8.1</v>
      </c>
      <c r="M365" s="166">
        <v>9.5036745762711856</v>
      </c>
      <c r="N365" s="166">
        <v>9.423945762711865</v>
      </c>
      <c r="O365" s="166">
        <v>0.64000000000000057</v>
      </c>
      <c r="P365" s="166">
        <v>0.56000000000000005</v>
      </c>
      <c r="Q365" s="168">
        <v>1.6E-2</v>
      </c>
      <c r="R365" s="168">
        <v>1.7000000000000001E-2</v>
      </c>
      <c r="S365" s="168">
        <v>3.0000000000000001E-3</v>
      </c>
      <c r="T365" s="168">
        <v>3.0000000000000001E-3</v>
      </c>
      <c r="U365" s="168">
        <v>0.10299999999999999</v>
      </c>
      <c r="V365" s="168">
        <v>0.105</v>
      </c>
      <c r="W365" s="169">
        <v>0.122</v>
      </c>
      <c r="X365" s="169">
        <v>0.125</v>
      </c>
      <c r="Y365" s="168">
        <v>0.36499999999999999</v>
      </c>
      <c r="Z365" s="168">
        <v>0.33500000000000002</v>
      </c>
      <c r="AA365" s="168">
        <v>1.4E-2</v>
      </c>
      <c r="AB365" s="168">
        <v>1.4E-2</v>
      </c>
      <c r="AC365" s="168">
        <v>3.1E-2</v>
      </c>
      <c r="AD365" s="168">
        <v>3.9E-2</v>
      </c>
      <c r="AE365" s="168">
        <v>0.254</v>
      </c>
      <c r="AF365" s="168">
        <v>0.255</v>
      </c>
      <c r="AG365" s="170">
        <v>8.1999999999999886</v>
      </c>
      <c r="AH365" s="170">
        <v>16.2</v>
      </c>
      <c r="AI365" s="166">
        <v>0.51600000000000001</v>
      </c>
      <c r="AJ365" s="166">
        <v>0.9840000000000001</v>
      </c>
      <c r="AK365" s="171">
        <v>0</v>
      </c>
      <c r="AL365" s="171">
        <v>2.5</v>
      </c>
      <c r="AM365" s="227"/>
      <c r="AN365" s="163"/>
      <c r="AO365" s="163"/>
    </row>
    <row r="366" spans="1:41" ht="18" customHeight="1">
      <c r="A366" s="173"/>
      <c r="B366" s="122"/>
      <c r="C366" s="122"/>
      <c r="D366" s="187"/>
      <c r="E366" s="79"/>
      <c r="F366" s="154" t="s">
        <v>229</v>
      </c>
      <c r="G366" s="166">
        <v>6.92</v>
      </c>
      <c r="H366" s="166">
        <v>6.96</v>
      </c>
      <c r="I366" s="166">
        <v>33.58</v>
      </c>
      <c r="J366" s="166">
        <v>33.630000000000003</v>
      </c>
      <c r="K366" s="167">
        <v>8.1199999999999992</v>
      </c>
      <c r="L366" s="167">
        <v>8.1199999999999992</v>
      </c>
      <c r="M366" s="166">
        <v>9.6790779661016959</v>
      </c>
      <c r="N366" s="166">
        <v>9.6950237288135597</v>
      </c>
      <c r="O366" s="166">
        <v>0.71999999999999886</v>
      </c>
      <c r="P366" s="166">
        <v>0.75199999999999823</v>
      </c>
      <c r="Q366" s="168">
        <v>5.7000000000000002E-2</v>
      </c>
      <c r="R366" s="168">
        <v>3.5999999999999997E-2</v>
      </c>
      <c r="S366" s="168">
        <v>5.0000000000000001E-3</v>
      </c>
      <c r="T366" s="168">
        <v>4.0000000000000001E-3</v>
      </c>
      <c r="U366" s="168">
        <v>0.14799999999999999</v>
      </c>
      <c r="V366" s="168">
        <v>0.129</v>
      </c>
      <c r="W366" s="169">
        <v>0.21</v>
      </c>
      <c r="X366" s="169">
        <v>0.16899999999999998</v>
      </c>
      <c r="Y366" s="168">
        <v>0.245</v>
      </c>
      <c r="Z366" s="168">
        <v>0.216</v>
      </c>
      <c r="AA366" s="168">
        <v>0.02</v>
      </c>
      <c r="AB366" s="168">
        <v>1.7999999999999999E-2</v>
      </c>
      <c r="AC366" s="168">
        <v>2.5999999999999999E-2</v>
      </c>
      <c r="AD366" s="168">
        <v>2.4E-2</v>
      </c>
      <c r="AE366" s="168">
        <v>0.32500000000000001</v>
      </c>
      <c r="AF366" s="168">
        <v>0.30599999999999999</v>
      </c>
      <c r="AG366" s="170">
        <v>14.8</v>
      </c>
      <c r="AH366" s="170">
        <v>11</v>
      </c>
      <c r="AI366" s="166">
        <v>2.4159999999999999</v>
      </c>
      <c r="AJ366" s="166">
        <v>2.5920000000000001</v>
      </c>
      <c r="AK366" s="171">
        <v>0</v>
      </c>
      <c r="AL366" s="171">
        <v>4.5</v>
      </c>
      <c r="AM366" s="227"/>
      <c r="AN366" s="163"/>
      <c r="AO366" s="163"/>
    </row>
    <row r="367" spans="1:41" ht="18" customHeight="1">
      <c r="A367" s="173"/>
      <c r="B367" s="122"/>
      <c r="C367" s="122"/>
      <c r="D367" s="72" t="s">
        <v>103</v>
      </c>
      <c r="E367" s="73" t="s">
        <v>42</v>
      </c>
      <c r="F367" s="154" t="s">
        <v>228</v>
      </c>
      <c r="G367" s="166">
        <v>7.05</v>
      </c>
      <c r="H367" s="166">
        <v>7</v>
      </c>
      <c r="I367" s="166">
        <v>33.700000000000003</v>
      </c>
      <c r="J367" s="166">
        <v>33.56</v>
      </c>
      <c r="K367" s="167">
        <v>8.1300000000000008</v>
      </c>
      <c r="L367" s="167">
        <v>8.1300000000000008</v>
      </c>
      <c r="M367" s="166">
        <v>9.5036745762711856</v>
      </c>
      <c r="N367" s="166">
        <v>9.423945762711865</v>
      </c>
      <c r="O367" s="166">
        <v>0.34666666666666685</v>
      </c>
      <c r="P367" s="166">
        <v>0.13866666666666561</v>
      </c>
      <c r="Q367" s="168">
        <v>2.1999999999999999E-2</v>
      </c>
      <c r="R367" s="168">
        <v>2.7E-2</v>
      </c>
      <c r="S367" s="168">
        <v>3.0000000000000001E-3</v>
      </c>
      <c r="T367" s="168">
        <v>3.0000000000000001E-3</v>
      </c>
      <c r="U367" s="168">
        <v>0.106</v>
      </c>
      <c r="V367" s="168">
        <v>0.10299999999999999</v>
      </c>
      <c r="W367" s="169">
        <v>0.13100000000000001</v>
      </c>
      <c r="X367" s="169">
        <v>0.13300000000000001</v>
      </c>
      <c r="Y367" s="168">
        <v>0.24199999999999999</v>
      </c>
      <c r="Z367" s="168">
        <v>0.25600000000000001</v>
      </c>
      <c r="AA367" s="168">
        <v>1.6E-2</v>
      </c>
      <c r="AB367" s="168">
        <v>1.4999999999999999E-2</v>
      </c>
      <c r="AC367" s="168">
        <v>3.4000000000000002E-2</v>
      </c>
      <c r="AD367" s="168">
        <v>2.5000000000000001E-2</v>
      </c>
      <c r="AE367" s="168">
        <v>0.27</v>
      </c>
      <c r="AF367" s="168">
        <v>0.26700000000000002</v>
      </c>
      <c r="AG367" s="170">
        <v>12.2</v>
      </c>
      <c r="AH367" s="170">
        <v>13.4</v>
      </c>
      <c r="AI367" s="166">
        <v>0.81200000000000006</v>
      </c>
      <c r="AJ367" s="166">
        <v>0.90799999999999992</v>
      </c>
      <c r="AK367" s="171">
        <v>0</v>
      </c>
      <c r="AL367" s="171">
        <v>4.5</v>
      </c>
      <c r="AM367" s="227"/>
      <c r="AN367" s="163"/>
      <c r="AO367" s="163"/>
    </row>
    <row r="368" spans="1:41" ht="18" customHeight="1">
      <c r="A368" s="173"/>
      <c r="B368" s="122"/>
      <c r="C368" s="122"/>
      <c r="D368" s="187"/>
      <c r="E368" s="79"/>
      <c r="F368" s="154" t="s">
        <v>229</v>
      </c>
      <c r="G368" s="166">
        <v>7.6</v>
      </c>
      <c r="H368" s="166">
        <v>7.86</v>
      </c>
      <c r="I368" s="166">
        <v>33.19</v>
      </c>
      <c r="J368" s="166">
        <v>33.700000000000003</v>
      </c>
      <c r="K368" s="167">
        <v>8.11</v>
      </c>
      <c r="L368" s="167">
        <v>8.11</v>
      </c>
      <c r="M368" s="166">
        <v>9.5993491525423753</v>
      </c>
      <c r="N368" s="166">
        <v>9.6312406779661028</v>
      </c>
      <c r="O368" s="166">
        <v>0.18666666666666742</v>
      </c>
      <c r="P368" s="166">
        <v>0.42666666666666803</v>
      </c>
      <c r="Q368" s="168">
        <v>2.1000000000000001E-2</v>
      </c>
      <c r="R368" s="168">
        <v>1.7999999999999999E-2</v>
      </c>
      <c r="S368" s="168">
        <v>3.0000000000000001E-3</v>
      </c>
      <c r="T368" s="168">
        <v>3.0000000000000001E-3</v>
      </c>
      <c r="U368" s="168">
        <v>0.126</v>
      </c>
      <c r="V368" s="168">
        <v>9.7000000000000003E-2</v>
      </c>
      <c r="W368" s="169">
        <v>0.15</v>
      </c>
      <c r="X368" s="169">
        <v>0.11799999999999999</v>
      </c>
      <c r="Y368" s="168">
        <v>0.33800000000000002</v>
      </c>
      <c r="Z368" s="168">
        <v>0.17899999999999999</v>
      </c>
      <c r="AA368" s="168">
        <v>1.6E-2</v>
      </c>
      <c r="AB368" s="168">
        <v>1.6E-2</v>
      </c>
      <c r="AC368" s="168">
        <v>2.5000000000000001E-2</v>
      </c>
      <c r="AD368" s="168">
        <v>0.02</v>
      </c>
      <c r="AE368" s="168">
        <v>0.40600000000000003</v>
      </c>
      <c r="AF368" s="168">
        <v>0.29499999999999998</v>
      </c>
      <c r="AG368" s="170">
        <v>11.6</v>
      </c>
      <c r="AH368" s="170">
        <v>9.6000000000000227</v>
      </c>
      <c r="AI368" s="166">
        <v>0.624</v>
      </c>
      <c r="AJ368" s="166">
        <v>0.86799999999999999</v>
      </c>
      <c r="AK368" s="171">
        <v>0</v>
      </c>
      <c r="AL368" s="171">
        <v>7</v>
      </c>
      <c r="AM368" s="227"/>
      <c r="AN368" s="163"/>
      <c r="AO368" s="163"/>
    </row>
    <row r="369" spans="1:41" ht="18" customHeight="1">
      <c r="A369" s="173"/>
      <c r="B369" s="122"/>
      <c r="C369" s="122"/>
      <c r="D369" s="34" t="s">
        <v>104</v>
      </c>
      <c r="E369" s="35" t="s">
        <v>43</v>
      </c>
      <c r="F369" s="154" t="s">
        <v>228</v>
      </c>
      <c r="G369" s="166">
        <v>8.07</v>
      </c>
      <c r="H369" s="166">
        <v>8.02</v>
      </c>
      <c r="I369" s="166">
        <v>33.630000000000003</v>
      </c>
      <c r="J369" s="166">
        <v>33.549999999999997</v>
      </c>
      <c r="K369" s="167">
        <v>8.1</v>
      </c>
      <c r="L369" s="167">
        <v>8.11</v>
      </c>
      <c r="M369" s="166">
        <v>9.583403389830508</v>
      </c>
      <c r="N369" s="166">
        <v>9.5674576271186442</v>
      </c>
      <c r="O369" s="166">
        <v>0.57066666666666777</v>
      </c>
      <c r="P369" s="166">
        <v>0.47466666666666985</v>
      </c>
      <c r="Q369" s="168">
        <v>8.1000000000000003E-2</v>
      </c>
      <c r="R369" s="168">
        <v>8.5000000000000006E-2</v>
      </c>
      <c r="S369" s="168">
        <v>4.0000000000000001E-3</v>
      </c>
      <c r="T369" s="168">
        <v>4.0000000000000001E-3</v>
      </c>
      <c r="U369" s="168">
        <v>0.11399999999999999</v>
      </c>
      <c r="V369" s="168">
        <v>0.115</v>
      </c>
      <c r="W369" s="169">
        <v>0.19900000000000001</v>
      </c>
      <c r="X369" s="169">
        <v>0.20400000000000001</v>
      </c>
      <c r="Y369" s="168">
        <v>0.41199999999999998</v>
      </c>
      <c r="Z369" s="168">
        <v>0.32200000000000001</v>
      </c>
      <c r="AA369" s="168">
        <v>2.1999999999999999E-2</v>
      </c>
      <c r="AB369" s="168">
        <v>2.3E-2</v>
      </c>
      <c r="AC369" s="168">
        <v>3.5999999999999997E-2</v>
      </c>
      <c r="AD369" s="168">
        <v>2.9000000000000001E-2</v>
      </c>
      <c r="AE369" s="168">
        <v>0.29099999999999998</v>
      </c>
      <c r="AF369" s="168">
        <v>0.28999999999999998</v>
      </c>
      <c r="AG369" s="170">
        <v>11.4</v>
      </c>
      <c r="AH369" s="170">
        <v>13.4</v>
      </c>
      <c r="AI369" s="166">
        <v>0.71200000000000008</v>
      </c>
      <c r="AJ369" s="166">
        <v>0.75599999999999989</v>
      </c>
      <c r="AK369" s="171">
        <v>0</v>
      </c>
      <c r="AL369" s="171">
        <v>5</v>
      </c>
      <c r="AM369" s="227"/>
      <c r="AN369" s="163"/>
      <c r="AO369" s="163"/>
    </row>
    <row r="370" spans="1:41" ht="18" customHeight="1">
      <c r="A370" s="173"/>
      <c r="B370" s="122"/>
      <c r="C370" s="122"/>
      <c r="D370" s="34" t="s">
        <v>105</v>
      </c>
      <c r="E370" s="35" t="s">
        <v>44</v>
      </c>
      <c r="F370" s="154" t="s">
        <v>228</v>
      </c>
      <c r="G370" s="166">
        <v>8.6</v>
      </c>
      <c r="H370" s="166">
        <v>8.69</v>
      </c>
      <c r="I370" s="166">
        <v>33.950000000000003</v>
      </c>
      <c r="J370" s="166">
        <v>33.950000000000003</v>
      </c>
      <c r="K370" s="167">
        <v>8.14</v>
      </c>
      <c r="L370" s="167">
        <v>8.14</v>
      </c>
      <c r="M370" s="166">
        <v>9.2644881355932203</v>
      </c>
      <c r="N370" s="166">
        <v>9.4398915254237306</v>
      </c>
      <c r="O370" s="166">
        <v>0.26666666666666855</v>
      </c>
      <c r="P370" s="166">
        <v>0.77866666666666906</v>
      </c>
      <c r="Q370" s="168">
        <v>5.1999999999999998E-2</v>
      </c>
      <c r="R370" s="168">
        <v>5.8000000000000003E-2</v>
      </c>
      <c r="S370" s="168">
        <v>5.0000000000000001E-3</v>
      </c>
      <c r="T370" s="168">
        <v>5.0000000000000001E-3</v>
      </c>
      <c r="U370" s="168">
        <v>0.11799999999999999</v>
      </c>
      <c r="V370" s="168">
        <v>0.125</v>
      </c>
      <c r="W370" s="169">
        <v>0.17499999999999999</v>
      </c>
      <c r="X370" s="169">
        <v>0.188</v>
      </c>
      <c r="Y370" s="168">
        <v>0.34300000000000003</v>
      </c>
      <c r="Z370" s="168">
        <v>0.29399999999999998</v>
      </c>
      <c r="AA370" s="168">
        <v>1.7000000000000001E-2</v>
      </c>
      <c r="AB370" s="168">
        <v>1.7000000000000001E-2</v>
      </c>
      <c r="AC370" s="168">
        <v>4.1000000000000002E-2</v>
      </c>
      <c r="AD370" s="168">
        <v>2.8000000000000001E-2</v>
      </c>
      <c r="AE370" s="168">
        <v>0.29699999999999999</v>
      </c>
      <c r="AF370" s="168">
        <v>0.29699999999999999</v>
      </c>
      <c r="AG370" s="170">
        <v>19.600000000000001</v>
      </c>
      <c r="AH370" s="170">
        <v>19</v>
      </c>
      <c r="AI370" s="166">
        <v>1.6</v>
      </c>
      <c r="AJ370" s="166">
        <v>1.756</v>
      </c>
      <c r="AK370" s="171">
        <v>0</v>
      </c>
      <c r="AL370" s="171">
        <v>6.5</v>
      </c>
      <c r="AM370" s="227"/>
      <c r="AN370" s="163"/>
      <c r="AO370" s="163"/>
    </row>
    <row r="371" spans="1:41" ht="18" customHeight="1">
      <c r="A371" s="173"/>
      <c r="B371" s="122"/>
      <c r="C371" s="122"/>
      <c r="D371" s="34" t="s">
        <v>106</v>
      </c>
      <c r="E371" s="35" t="s">
        <v>45</v>
      </c>
      <c r="F371" s="154" t="s">
        <v>228</v>
      </c>
      <c r="G371" s="166">
        <v>9.6199999999999992</v>
      </c>
      <c r="H371" s="166">
        <v>9.58</v>
      </c>
      <c r="I371" s="166">
        <v>33.950000000000003</v>
      </c>
      <c r="J371" s="166">
        <v>34.07</v>
      </c>
      <c r="K371" s="167">
        <v>8.1199999999999992</v>
      </c>
      <c r="L371" s="167">
        <v>8.11</v>
      </c>
      <c r="M371" s="166">
        <v>9.3282711864406771</v>
      </c>
      <c r="N371" s="166">
        <v>9.3123254237288133</v>
      </c>
      <c r="O371" s="166">
        <v>0.65066666666666895</v>
      </c>
      <c r="P371" s="166">
        <v>0.81066666666666831</v>
      </c>
      <c r="Q371" s="168">
        <v>4.8000000000000001E-2</v>
      </c>
      <c r="R371" s="168">
        <v>4.8000000000000001E-2</v>
      </c>
      <c r="S371" s="168">
        <v>4.0000000000000001E-3</v>
      </c>
      <c r="T371" s="168">
        <v>4.0000000000000001E-3</v>
      </c>
      <c r="U371" s="168">
        <v>0.115</v>
      </c>
      <c r="V371" s="168">
        <v>0.11799999999999999</v>
      </c>
      <c r="W371" s="169">
        <v>0.16700000000000001</v>
      </c>
      <c r="X371" s="169">
        <v>0.17</v>
      </c>
      <c r="Y371" s="168">
        <v>0.38400000000000001</v>
      </c>
      <c r="Z371" s="168">
        <v>0.31900000000000001</v>
      </c>
      <c r="AA371" s="168">
        <v>0.02</v>
      </c>
      <c r="AB371" s="168">
        <v>0.02</v>
      </c>
      <c r="AC371" s="168">
        <v>4.8000000000000001E-2</v>
      </c>
      <c r="AD371" s="168">
        <v>4.4999999999999998E-2</v>
      </c>
      <c r="AE371" s="168">
        <v>0.313</v>
      </c>
      <c r="AF371" s="168">
        <v>0.316</v>
      </c>
      <c r="AG371" s="170">
        <v>13.4</v>
      </c>
      <c r="AH371" s="170">
        <v>8.1999999999999886</v>
      </c>
      <c r="AI371" s="166">
        <v>0.83599999999999997</v>
      </c>
      <c r="AJ371" s="166">
        <v>0.85199999999999998</v>
      </c>
      <c r="AK371" s="171">
        <v>0</v>
      </c>
      <c r="AL371" s="171">
        <v>7</v>
      </c>
      <c r="AM371" s="227"/>
      <c r="AN371" s="163"/>
      <c r="AO371" s="163"/>
    </row>
    <row r="372" spans="1:41" ht="18" customHeight="1">
      <c r="A372" s="173"/>
      <c r="B372" s="122"/>
      <c r="C372" s="122"/>
      <c r="D372" s="34" t="s">
        <v>107</v>
      </c>
      <c r="E372" s="35" t="s">
        <v>46</v>
      </c>
      <c r="F372" s="154" t="s">
        <v>228</v>
      </c>
      <c r="G372" s="166">
        <v>10.42</v>
      </c>
      <c r="H372" s="166">
        <v>10.29</v>
      </c>
      <c r="I372" s="166">
        <v>32.93</v>
      </c>
      <c r="J372" s="166">
        <v>33.32</v>
      </c>
      <c r="K372" s="167">
        <v>8.1199999999999992</v>
      </c>
      <c r="L372" s="167">
        <v>8.1300000000000008</v>
      </c>
      <c r="M372" s="166">
        <v>9.1688135593220323</v>
      </c>
      <c r="N372" s="166">
        <v>8.9934101694915256</v>
      </c>
      <c r="O372" s="166">
        <v>0.93866666666666843</v>
      </c>
      <c r="P372" s="166">
        <v>1.0186666666666695</v>
      </c>
      <c r="Q372" s="168">
        <v>4.5999999999999999E-2</v>
      </c>
      <c r="R372" s="168">
        <v>0.03</v>
      </c>
      <c r="S372" s="168">
        <v>6.0000000000000001E-3</v>
      </c>
      <c r="T372" s="168">
        <v>6.0000000000000001E-3</v>
      </c>
      <c r="U372" s="168">
        <v>0.28299999999999997</v>
      </c>
      <c r="V372" s="168">
        <v>0.20299999999999999</v>
      </c>
      <c r="W372" s="169">
        <v>0.33500000000000002</v>
      </c>
      <c r="X372" s="169">
        <v>0.23899999999999999</v>
      </c>
      <c r="Y372" s="168">
        <v>0.45300000000000001</v>
      </c>
      <c r="Z372" s="168">
        <v>0.29299999999999998</v>
      </c>
      <c r="AA372" s="168">
        <v>2.5999999999999999E-2</v>
      </c>
      <c r="AB372" s="168">
        <v>0.02</v>
      </c>
      <c r="AC372" s="168">
        <v>4.9000000000000002E-2</v>
      </c>
      <c r="AD372" s="168">
        <v>3.4000000000000002E-2</v>
      </c>
      <c r="AE372" s="168">
        <v>0.53900000000000003</v>
      </c>
      <c r="AF372" s="168">
        <v>0.42899999999999999</v>
      </c>
      <c r="AG372" s="170">
        <v>12.2</v>
      </c>
      <c r="AH372" s="170">
        <v>12.8</v>
      </c>
      <c r="AI372" s="166">
        <v>1.6759999999999999</v>
      </c>
      <c r="AJ372" s="166">
        <v>2.952</v>
      </c>
      <c r="AK372" s="171">
        <v>0</v>
      </c>
      <c r="AL372" s="171">
        <v>3.5</v>
      </c>
      <c r="AM372" s="227"/>
      <c r="AN372" s="163"/>
      <c r="AO372" s="163"/>
    </row>
    <row r="373" spans="1:41" ht="18" customHeight="1">
      <c r="A373" s="173"/>
      <c r="B373" s="122"/>
      <c r="C373" s="122"/>
      <c r="D373" s="72" t="s">
        <v>108</v>
      </c>
      <c r="E373" s="73" t="s">
        <v>49</v>
      </c>
      <c r="F373" s="154" t="s">
        <v>228</v>
      </c>
      <c r="G373" s="166">
        <v>9.94</v>
      </c>
      <c r="H373" s="166">
        <v>9.5299999999999994</v>
      </c>
      <c r="I373" s="166">
        <v>33.21</v>
      </c>
      <c r="J373" s="166">
        <v>33.72</v>
      </c>
      <c r="K373" s="167">
        <v>8.0299999999999994</v>
      </c>
      <c r="L373" s="167">
        <v>8.1</v>
      </c>
      <c r="M373" s="166">
        <v>8.5309830508474587</v>
      </c>
      <c r="N373" s="166">
        <v>8.435308474576269</v>
      </c>
      <c r="O373" s="166">
        <v>1.5093333333333334</v>
      </c>
      <c r="P373" s="166">
        <v>0.94933333333333392</v>
      </c>
      <c r="Q373" s="168">
        <v>7.2999999999999995E-2</v>
      </c>
      <c r="R373" s="168">
        <v>7.3999999999999996E-2</v>
      </c>
      <c r="S373" s="168">
        <v>7.0000000000000001E-3</v>
      </c>
      <c r="T373" s="168">
        <v>7.0000000000000001E-3</v>
      </c>
      <c r="U373" s="168">
        <v>0.13799999999999998</v>
      </c>
      <c r="V373" s="168">
        <v>0.11399999999999999</v>
      </c>
      <c r="W373" s="169">
        <v>0.21799999999999997</v>
      </c>
      <c r="X373" s="169">
        <v>0.19500000000000001</v>
      </c>
      <c r="Y373" s="168">
        <v>0.25900000000000001</v>
      </c>
      <c r="Z373" s="168">
        <v>0.27100000000000002</v>
      </c>
      <c r="AA373" s="168">
        <v>2.1000000000000001E-2</v>
      </c>
      <c r="AB373" s="168">
        <v>0.02</v>
      </c>
      <c r="AC373" s="168">
        <v>4.2000000000000003E-2</v>
      </c>
      <c r="AD373" s="168">
        <v>3.9E-2</v>
      </c>
      <c r="AE373" s="168">
        <v>0.38600000000000001</v>
      </c>
      <c r="AF373" s="168">
        <v>0.39600000000000002</v>
      </c>
      <c r="AG373" s="170">
        <v>16.399999999999999</v>
      </c>
      <c r="AH373" s="170">
        <v>14</v>
      </c>
      <c r="AI373" s="166">
        <v>2.9560000000000004</v>
      </c>
      <c r="AJ373" s="166">
        <v>7.6</v>
      </c>
      <c r="AK373" s="171">
        <v>0</v>
      </c>
      <c r="AL373" s="171">
        <v>1.5</v>
      </c>
      <c r="AM373" s="227"/>
      <c r="AN373" s="163"/>
      <c r="AO373" s="163"/>
    </row>
    <row r="374" spans="1:41" ht="18" customHeight="1">
      <c r="A374" s="173"/>
      <c r="B374" s="122"/>
      <c r="C374" s="122"/>
      <c r="D374" s="187"/>
      <c r="E374" s="79"/>
      <c r="F374" s="154" t="s">
        <v>229</v>
      </c>
      <c r="G374" s="166">
        <v>9.51</v>
      </c>
      <c r="H374" s="166">
        <v>8.93</v>
      </c>
      <c r="I374" s="166">
        <v>33.700000000000003</v>
      </c>
      <c r="J374" s="166">
        <v>33.97</v>
      </c>
      <c r="K374" s="167">
        <v>8.1</v>
      </c>
      <c r="L374" s="167">
        <v>8.1</v>
      </c>
      <c r="M374" s="166">
        <v>8.5947661016949137</v>
      </c>
      <c r="N374" s="166">
        <v>8.3874711864406777</v>
      </c>
      <c r="O374" s="166">
        <v>0.53333333333333433</v>
      </c>
      <c r="P374" s="166">
        <v>0.50133333333333496</v>
      </c>
      <c r="Q374" s="168">
        <v>2.5000000000000001E-2</v>
      </c>
      <c r="R374" s="168">
        <v>2.5999999999999999E-2</v>
      </c>
      <c r="S374" s="168">
        <v>6.0000000000000001E-3</v>
      </c>
      <c r="T374" s="168">
        <v>6.0000000000000001E-3</v>
      </c>
      <c r="U374" s="168">
        <v>0.13200000000000001</v>
      </c>
      <c r="V374" s="168">
        <v>0.13400000000000001</v>
      </c>
      <c r="W374" s="169">
        <v>0.16300000000000001</v>
      </c>
      <c r="X374" s="169">
        <v>0.16600000000000001</v>
      </c>
      <c r="Y374" s="168">
        <v>0.318</v>
      </c>
      <c r="Z374" s="168">
        <v>0.30299999999999999</v>
      </c>
      <c r="AA374" s="168">
        <v>2.1999999999999999E-2</v>
      </c>
      <c r="AB374" s="168">
        <v>2.1999999999999999E-2</v>
      </c>
      <c r="AC374" s="168">
        <v>3.1E-2</v>
      </c>
      <c r="AD374" s="168">
        <v>2.7E-2</v>
      </c>
      <c r="AE374" s="168">
        <v>0.36499999999999999</v>
      </c>
      <c r="AF374" s="168">
        <v>0.36199999999999999</v>
      </c>
      <c r="AG374" s="170">
        <v>12.2</v>
      </c>
      <c r="AH374" s="170">
        <v>9</v>
      </c>
      <c r="AI374" s="166">
        <v>1.0959999999999999</v>
      </c>
      <c r="AJ374" s="166">
        <v>0.88800000000000001</v>
      </c>
      <c r="AK374" s="171">
        <v>0</v>
      </c>
      <c r="AL374" s="171">
        <v>3.5</v>
      </c>
      <c r="AM374" s="227"/>
      <c r="AN374" s="163"/>
      <c r="AO374" s="163"/>
    </row>
    <row r="375" spans="1:41" ht="18" customHeight="1">
      <c r="A375" s="173"/>
      <c r="B375" s="122"/>
      <c r="C375" s="122"/>
      <c r="D375" s="34" t="s">
        <v>109</v>
      </c>
      <c r="E375" s="35" t="s">
        <v>110</v>
      </c>
      <c r="F375" s="154" t="s">
        <v>228</v>
      </c>
      <c r="G375" s="166">
        <v>11.06</v>
      </c>
      <c r="H375" s="166">
        <v>10.96</v>
      </c>
      <c r="I375" s="166">
        <v>33.909999999999997</v>
      </c>
      <c r="J375" s="166">
        <v>34.159999999999997</v>
      </c>
      <c r="K375" s="167">
        <v>8.14</v>
      </c>
      <c r="L375" s="167">
        <v>8.14</v>
      </c>
      <c r="M375" s="166">
        <v>8.9774644067796601</v>
      </c>
      <c r="N375" s="166">
        <v>9.0890847457627135</v>
      </c>
      <c r="O375" s="166">
        <v>0.66666666666666863</v>
      </c>
      <c r="P375" s="166">
        <v>1.1626666666666694</v>
      </c>
      <c r="Q375" s="168">
        <v>0.53800000000000003</v>
      </c>
      <c r="R375" s="168">
        <v>0.124</v>
      </c>
      <c r="S375" s="168">
        <v>1.0999999999999999E-2</v>
      </c>
      <c r="T375" s="168">
        <v>8.0000000000000002E-3</v>
      </c>
      <c r="U375" s="168">
        <v>0.14399999999999999</v>
      </c>
      <c r="V375" s="168">
        <v>0.126</v>
      </c>
      <c r="W375" s="169">
        <v>0.69300000000000006</v>
      </c>
      <c r="X375" s="169">
        <v>0.25800000000000001</v>
      </c>
      <c r="Y375" s="168">
        <v>0.92900000000000005</v>
      </c>
      <c r="Z375" s="168">
        <v>0.40400000000000003</v>
      </c>
      <c r="AA375" s="168">
        <v>5.7000000000000002E-2</v>
      </c>
      <c r="AB375" s="168">
        <v>2.4E-2</v>
      </c>
      <c r="AC375" s="168">
        <v>9.6000000000000002E-2</v>
      </c>
      <c r="AD375" s="168">
        <v>4.7E-2</v>
      </c>
      <c r="AE375" s="168">
        <v>0.52900000000000003</v>
      </c>
      <c r="AF375" s="168">
        <v>0.39300000000000002</v>
      </c>
      <c r="AG375" s="170">
        <v>13.8</v>
      </c>
      <c r="AH375" s="170">
        <v>19.8</v>
      </c>
      <c r="AI375" s="166">
        <v>2.6639999999999997</v>
      </c>
      <c r="AJ375" s="166">
        <v>2.3519999999999999</v>
      </c>
      <c r="AK375" s="171">
        <v>0</v>
      </c>
      <c r="AL375" s="171">
        <v>4.5</v>
      </c>
      <c r="AM375" s="227"/>
      <c r="AN375" s="163"/>
      <c r="AO375" s="163"/>
    </row>
    <row r="376" spans="1:41" ht="18" customHeight="1">
      <c r="A376" s="164"/>
      <c r="B376" s="165"/>
      <c r="C376" s="165"/>
      <c r="D376" s="34" t="s">
        <v>111</v>
      </c>
      <c r="E376" s="35" t="s">
        <v>50</v>
      </c>
      <c r="F376" s="154" t="s">
        <v>228</v>
      </c>
      <c r="G376" s="166">
        <v>12.31</v>
      </c>
      <c r="H376" s="166">
        <v>12.38</v>
      </c>
      <c r="I376" s="166">
        <v>34.119999999999997</v>
      </c>
      <c r="J376" s="166">
        <v>34.130000000000003</v>
      </c>
      <c r="K376" s="167">
        <v>8.14</v>
      </c>
      <c r="L376" s="167">
        <v>8.14</v>
      </c>
      <c r="M376" s="166">
        <v>8.5150372881355931</v>
      </c>
      <c r="N376" s="166">
        <v>8.6426033898305068</v>
      </c>
      <c r="O376" s="166">
        <v>0.93866666666666843</v>
      </c>
      <c r="P376" s="166">
        <v>0.95466666666666811</v>
      </c>
      <c r="Q376" s="168">
        <v>2.5999999999999999E-2</v>
      </c>
      <c r="R376" s="168">
        <v>3.5999999999999997E-2</v>
      </c>
      <c r="S376" s="168">
        <v>6.0000000000000001E-3</v>
      </c>
      <c r="T376" s="168">
        <v>6.0000000000000001E-3</v>
      </c>
      <c r="U376" s="168">
        <v>9.5999999999999988E-2</v>
      </c>
      <c r="V376" s="168">
        <v>9.5000000000000001E-2</v>
      </c>
      <c r="W376" s="169">
        <v>0.128</v>
      </c>
      <c r="X376" s="169">
        <v>0.13700000000000001</v>
      </c>
      <c r="Y376" s="168">
        <v>0.247</v>
      </c>
      <c r="Z376" s="168">
        <v>0.26700000000000002</v>
      </c>
      <c r="AA376" s="168">
        <v>2.3E-2</v>
      </c>
      <c r="AB376" s="168">
        <v>2.3E-2</v>
      </c>
      <c r="AC376" s="168">
        <v>4.7E-2</v>
      </c>
      <c r="AD376" s="168">
        <v>0.03</v>
      </c>
      <c r="AE376" s="168">
        <v>0.34899999999999998</v>
      </c>
      <c r="AF376" s="168">
        <v>0.33800000000000002</v>
      </c>
      <c r="AG376" s="170">
        <v>12.6</v>
      </c>
      <c r="AH376" s="170">
        <v>12</v>
      </c>
      <c r="AI376" s="166">
        <v>0.94799999999999995</v>
      </c>
      <c r="AJ376" s="166">
        <v>0.85199999999999998</v>
      </c>
      <c r="AK376" s="171">
        <v>0</v>
      </c>
      <c r="AL376" s="171">
        <v>4.5</v>
      </c>
      <c r="AM376" s="227"/>
      <c r="AN376" s="163"/>
      <c r="AO376" s="163"/>
    </row>
    <row r="377" spans="1:41" ht="18" customHeight="1">
      <c r="A377" s="68">
        <f>A$3</f>
        <v>2010</v>
      </c>
      <c r="B377" s="69">
        <f>B$3</f>
        <v>2</v>
      </c>
      <c r="C377" s="228" t="s">
        <v>230</v>
      </c>
      <c r="D377" s="229" t="s">
        <v>112</v>
      </c>
      <c r="E377" s="35" t="s">
        <v>52</v>
      </c>
      <c r="F377" s="178" t="s">
        <v>228</v>
      </c>
      <c r="G377" s="230">
        <v>9.2567000000000004</v>
      </c>
      <c r="H377" s="186">
        <v>9.3538999999999994</v>
      </c>
      <c r="I377" s="230">
        <v>33.159500000000001</v>
      </c>
      <c r="J377" s="230">
        <v>33.1663</v>
      </c>
      <c r="K377" s="230">
        <v>7.95</v>
      </c>
      <c r="L377" s="230">
        <v>7.96</v>
      </c>
      <c r="M377" s="230">
        <v>8.6647434343434355</v>
      </c>
      <c r="N377" s="230">
        <v>8.4084848484848482</v>
      </c>
      <c r="O377" s="230">
        <v>1.3746240000000021</v>
      </c>
      <c r="P377" s="230">
        <v>1.0869120000000025</v>
      </c>
      <c r="Q377" s="183">
        <v>0.23587755800000001</v>
      </c>
      <c r="R377" s="183">
        <v>0.15633619400000001</v>
      </c>
      <c r="S377" s="183">
        <v>9.6476267999999997E-3</v>
      </c>
      <c r="T377" s="183">
        <v>8.9028100000000006E-3</v>
      </c>
      <c r="U377" s="183">
        <v>0.24539664659999996</v>
      </c>
      <c r="V377" s="183">
        <v>0.22903797699999992</v>
      </c>
      <c r="W377" s="183">
        <f t="shared" ref="W377:X385" si="5">Q377+S377+U377</f>
        <v>0.49092183140000001</v>
      </c>
      <c r="X377" s="183">
        <f t="shared" si="5"/>
        <v>0.39427698099999997</v>
      </c>
      <c r="Y377" s="183">
        <v>0.95159890372107625</v>
      </c>
      <c r="Z377" s="183">
        <v>0.61935963130121774</v>
      </c>
      <c r="AA377" s="183">
        <v>4.6995054500000001E-2</v>
      </c>
      <c r="AB377" s="183">
        <v>3.9276209499999999E-2</v>
      </c>
      <c r="AC377" s="183">
        <v>0.10114824999999998</v>
      </c>
      <c r="AD377" s="183">
        <v>6.6227249999999988E-2</v>
      </c>
      <c r="AE377" s="183">
        <v>0.53986201079999996</v>
      </c>
      <c r="AF377" s="183">
        <v>0.5279700048</v>
      </c>
      <c r="AG377" s="230">
        <v>6.900000000000003</v>
      </c>
      <c r="AH377" s="230">
        <v>13.250000000000012</v>
      </c>
      <c r="AI377" s="230">
        <v>0.96409509659999992</v>
      </c>
      <c r="AJ377" s="230">
        <v>0.25410258359999988</v>
      </c>
      <c r="AK377" s="171">
        <v>0</v>
      </c>
      <c r="AL377" s="231">
        <v>1.5</v>
      </c>
      <c r="AM377" s="232"/>
      <c r="AN377" s="163"/>
      <c r="AO377" s="163"/>
    </row>
    <row r="378" spans="1:41" ht="18" customHeight="1">
      <c r="A378" s="173"/>
      <c r="B378" s="122"/>
      <c r="C378" s="122"/>
      <c r="D378" s="42" t="s">
        <v>231</v>
      </c>
      <c r="E378" s="43" t="s">
        <v>232</v>
      </c>
      <c r="F378" s="154" t="s">
        <v>228</v>
      </c>
      <c r="G378" s="181">
        <v>9.4914000000000005</v>
      </c>
      <c r="H378" s="182">
        <v>10.308</v>
      </c>
      <c r="I378" s="181">
        <v>33.864800000000002</v>
      </c>
      <c r="J378" s="181">
        <v>33.9983</v>
      </c>
      <c r="K378" s="181">
        <v>7.97</v>
      </c>
      <c r="L378" s="181">
        <v>7.94</v>
      </c>
      <c r="M378" s="181">
        <v>7.2393050505050507</v>
      </c>
      <c r="N378" s="181">
        <v>7.2553212121212134</v>
      </c>
      <c r="O378" s="181">
        <v>1.5504480000000009</v>
      </c>
      <c r="P378" s="181">
        <v>1.3906080000000014</v>
      </c>
      <c r="Q378" s="183">
        <v>0.26757119200000001</v>
      </c>
      <c r="R378" s="183">
        <v>0.27450691799999999</v>
      </c>
      <c r="S378" s="183">
        <v>7.2412956000000002E-3</v>
      </c>
      <c r="T378" s="183">
        <v>7.212648799999998E-3</v>
      </c>
      <c r="U378" s="183">
        <v>0.12612181820000001</v>
      </c>
      <c r="V378" s="183">
        <v>0.12926677819999999</v>
      </c>
      <c r="W378" s="183">
        <f t="shared" si="5"/>
        <v>0.4009343058</v>
      </c>
      <c r="X378" s="183">
        <f t="shared" si="5"/>
        <v>0.41098634499999998</v>
      </c>
      <c r="Y378" s="183">
        <v>0.69216515087470531</v>
      </c>
      <c r="Z378" s="183">
        <v>0.76804696000763584</v>
      </c>
      <c r="AA378" s="183">
        <v>4.1437486100000011E-2</v>
      </c>
      <c r="AB378" s="183">
        <v>4.1746239899999996E-2</v>
      </c>
      <c r="AC378" s="183">
        <v>5.9911749999999993E-2</v>
      </c>
      <c r="AD378" s="183">
        <v>6.1583499999999992E-2</v>
      </c>
      <c r="AE378" s="183">
        <v>0.40032914039999995</v>
      </c>
      <c r="AF378" s="183">
        <v>0.38790860079999995</v>
      </c>
      <c r="AG378" s="181">
        <v>16.249999999999986</v>
      </c>
      <c r="AH378" s="181">
        <v>10.250000000000009</v>
      </c>
      <c r="AI378" s="181">
        <v>0.57546761580000017</v>
      </c>
      <c r="AJ378" s="181">
        <v>0.35873305919999976</v>
      </c>
      <c r="AK378" s="171">
        <v>0</v>
      </c>
      <c r="AL378" s="160">
        <v>1</v>
      </c>
      <c r="AM378" s="184"/>
      <c r="AN378" s="163"/>
      <c r="AO378" s="163"/>
    </row>
    <row r="379" spans="1:41" ht="18" customHeight="1">
      <c r="A379" s="173"/>
      <c r="B379" s="122"/>
      <c r="C379" s="122"/>
      <c r="D379" s="72" t="s">
        <v>207</v>
      </c>
      <c r="E379" s="73" t="s">
        <v>55</v>
      </c>
      <c r="F379" s="154" t="s">
        <v>228</v>
      </c>
      <c r="G379" s="181">
        <v>9.9367999999999999</v>
      </c>
      <c r="H379" s="182">
        <v>9.6913999999999998</v>
      </c>
      <c r="I379" s="181">
        <v>33.887</v>
      </c>
      <c r="J379" s="181">
        <v>33.9223</v>
      </c>
      <c r="K379" s="181">
        <v>8.02</v>
      </c>
      <c r="L379" s="181">
        <v>8.01</v>
      </c>
      <c r="M379" s="181">
        <v>8.921002020202021</v>
      </c>
      <c r="N379" s="181">
        <v>8.728808080808081</v>
      </c>
      <c r="O379" s="181">
        <v>0.54345599999999983</v>
      </c>
      <c r="P379" s="181">
        <v>0.31967999999999885</v>
      </c>
      <c r="Q379" s="183">
        <v>6.8805575999999993E-2</v>
      </c>
      <c r="R379" s="183">
        <v>8.5135260000000004E-2</v>
      </c>
      <c r="S379" s="183">
        <v>6.4105384000000005E-3</v>
      </c>
      <c r="T379" s="183">
        <v>7.4704699999999999E-3</v>
      </c>
      <c r="U379" s="183">
        <v>9.9558008199999992E-2</v>
      </c>
      <c r="V379" s="183">
        <v>0.14430063340000002</v>
      </c>
      <c r="W379" s="183">
        <f t="shared" si="5"/>
        <v>0.17477412259999997</v>
      </c>
      <c r="X379" s="183">
        <f t="shared" si="5"/>
        <v>0.23690636340000001</v>
      </c>
      <c r="Y379" s="183">
        <v>0.4760959802567164</v>
      </c>
      <c r="Z379" s="183">
        <v>0.3631240527381735</v>
      </c>
      <c r="AA379" s="183">
        <v>2.8161072699999998E-2</v>
      </c>
      <c r="AB379" s="183">
        <v>4.0356847800000005E-2</v>
      </c>
      <c r="AC379" s="183">
        <v>2.9662500000000001E-2</v>
      </c>
      <c r="AD379" s="183">
        <v>4.3436000000000002E-2</v>
      </c>
      <c r="AE379" s="183">
        <v>0.36068912040000006</v>
      </c>
      <c r="AF379" s="183">
        <v>0.35434671719999999</v>
      </c>
      <c r="AG379" s="181">
        <v>11.599999999999985</v>
      </c>
      <c r="AH379" s="181">
        <v>7.3499999999999952</v>
      </c>
      <c r="AI379" s="181">
        <v>1.5246155016000005</v>
      </c>
      <c r="AJ379" s="181">
        <v>1.6367195826000001</v>
      </c>
      <c r="AK379" s="171">
        <v>0</v>
      </c>
      <c r="AL379" s="160">
        <v>1.5</v>
      </c>
      <c r="AM379" s="184"/>
      <c r="AN379" s="163"/>
      <c r="AO379" s="163"/>
    </row>
    <row r="380" spans="1:41" ht="18" customHeight="1">
      <c r="A380" s="173"/>
      <c r="B380" s="122"/>
      <c r="C380" s="122"/>
      <c r="D380" s="185"/>
      <c r="E380" s="78"/>
      <c r="F380" s="154" t="s">
        <v>229</v>
      </c>
      <c r="G380" s="181">
        <v>11.970800000000001</v>
      </c>
      <c r="H380" s="182">
        <v>11.6594</v>
      </c>
      <c r="I380" s="181">
        <v>34.077500000000001</v>
      </c>
      <c r="J380" s="181">
        <v>34.069499999999998</v>
      </c>
      <c r="K380" s="181">
        <v>7.88</v>
      </c>
      <c r="L380" s="181">
        <v>7.92</v>
      </c>
      <c r="M380" s="181">
        <v>8.3924686868686873</v>
      </c>
      <c r="N380" s="181">
        <v>8.1041777777777764</v>
      </c>
      <c r="O380" s="181">
        <v>0.75124799999999814</v>
      </c>
      <c r="P380" s="181">
        <v>0.81518399999999969</v>
      </c>
      <c r="Q380" s="183">
        <v>3.6585177999999996E-2</v>
      </c>
      <c r="R380" s="183">
        <v>2.0431082E-2</v>
      </c>
      <c r="S380" s="183">
        <v>6.0667767999999988E-3</v>
      </c>
      <c r="T380" s="183">
        <v>5.0068452000000003E-3</v>
      </c>
      <c r="U380" s="183">
        <v>0.11189595200000003</v>
      </c>
      <c r="V380" s="183">
        <v>0.11755788100000002</v>
      </c>
      <c r="W380" s="183">
        <f t="shared" si="5"/>
        <v>0.15454790680000002</v>
      </c>
      <c r="X380" s="183">
        <f t="shared" si="5"/>
        <v>0.14299580820000002</v>
      </c>
      <c r="Y380" s="183">
        <v>0.23098724465844928</v>
      </c>
      <c r="Z380" s="183">
        <v>0.33992446047990138</v>
      </c>
      <c r="AA380" s="183">
        <v>1.70459359E-2</v>
      </c>
      <c r="AB380" s="183">
        <v>1.8280951100000001E-2</v>
      </c>
      <c r="AC380" s="183">
        <v>3.0005999999999998E-2</v>
      </c>
      <c r="AD380" s="183">
        <v>2.7777E-2</v>
      </c>
      <c r="AE380" s="183">
        <v>0.28933708440000006</v>
      </c>
      <c r="AF380" s="183">
        <v>0.2948866872</v>
      </c>
      <c r="AG380" s="181">
        <v>3.4999999999999751</v>
      </c>
      <c r="AH380" s="181">
        <v>5.3000000000000274</v>
      </c>
      <c r="AI380" s="181">
        <v>0.33631224299999996</v>
      </c>
      <c r="AJ380" s="181">
        <v>0.35873305919999976</v>
      </c>
      <c r="AK380" s="171">
        <v>0</v>
      </c>
      <c r="AL380" s="160">
        <v>2.5</v>
      </c>
      <c r="AM380" s="184"/>
      <c r="AN380" s="163"/>
      <c r="AO380" s="163"/>
    </row>
    <row r="381" spans="1:41" ht="18" customHeight="1">
      <c r="A381" s="173"/>
      <c r="B381" s="122"/>
      <c r="C381" s="122"/>
      <c r="D381" s="187"/>
      <c r="E381" s="79"/>
      <c r="F381" s="154" t="s">
        <v>233</v>
      </c>
      <c r="G381" s="181">
        <v>12.444599999999999</v>
      </c>
      <c r="H381" s="182">
        <v>12.023199999999999</v>
      </c>
      <c r="I381" s="181">
        <v>34.017600000000002</v>
      </c>
      <c r="J381" s="181">
        <v>34.041600000000003</v>
      </c>
      <c r="K381" s="181">
        <v>8.01</v>
      </c>
      <c r="L381" s="181">
        <v>8.01</v>
      </c>
      <c r="M381" s="181">
        <v>9.1612444444444439</v>
      </c>
      <c r="N381" s="181">
        <v>9.0170989898989902</v>
      </c>
      <c r="O381" s="181">
        <v>0.71927999999999881</v>
      </c>
      <c r="P381" s="181">
        <v>0.51148799999999772</v>
      </c>
      <c r="Q381" s="183">
        <v>2.4381812000000003E-2</v>
      </c>
      <c r="R381" s="183">
        <v>1.3583150000000002E-2</v>
      </c>
      <c r="S381" s="183">
        <v>5.2073728000000003E-3</v>
      </c>
      <c r="T381" s="183">
        <v>5.1787259999999998E-3</v>
      </c>
      <c r="U381" s="183">
        <v>0.11764724299999998</v>
      </c>
      <c r="V381" s="183">
        <v>0.11615396940000002</v>
      </c>
      <c r="W381" s="183">
        <f t="shared" si="5"/>
        <v>0.14723642779999999</v>
      </c>
      <c r="X381" s="183">
        <f t="shared" si="5"/>
        <v>0.13491584540000001</v>
      </c>
      <c r="Y381" s="183">
        <v>0.3772455436779914</v>
      </c>
      <c r="Z381" s="183">
        <v>0.23098724465844928</v>
      </c>
      <c r="AA381" s="183">
        <v>1.70459359E-2</v>
      </c>
      <c r="AB381" s="183">
        <v>1.3495267200000001E-2</v>
      </c>
      <c r="AC381" s="183">
        <v>2.8705749999999999E-2</v>
      </c>
      <c r="AD381" s="183">
        <v>2.6290999999999998E-2</v>
      </c>
      <c r="AE381" s="183">
        <v>0.27850214559999997</v>
      </c>
      <c r="AF381" s="183">
        <v>0.26951707439999995</v>
      </c>
      <c r="AG381" s="181">
        <v>6.4000000000000163</v>
      </c>
      <c r="AH381" s="181">
        <v>4.9499999999999957</v>
      </c>
      <c r="AI381" s="181">
        <v>3.6695402514</v>
      </c>
      <c r="AJ381" s="181">
        <v>1.621772371799999</v>
      </c>
      <c r="AK381" s="171">
        <v>0</v>
      </c>
      <c r="AL381" s="160">
        <v>2</v>
      </c>
      <c r="AM381" s="184"/>
      <c r="AN381" s="163"/>
      <c r="AO381" s="163"/>
    </row>
    <row r="382" spans="1:41" ht="18" customHeight="1">
      <c r="A382" s="173"/>
      <c r="B382" s="122"/>
      <c r="C382" s="122"/>
      <c r="D382" s="233" t="s">
        <v>207</v>
      </c>
      <c r="E382" s="36" t="s">
        <v>234</v>
      </c>
      <c r="F382" s="154" t="s">
        <v>235</v>
      </c>
      <c r="G382" s="181">
        <v>8.3379999999999992</v>
      </c>
      <c r="H382" s="166">
        <v>8.4436999999999998</v>
      </c>
      <c r="I382" s="181">
        <v>33.194099999999999</v>
      </c>
      <c r="J382" s="181">
        <v>33.516300000000001</v>
      </c>
      <c r="K382" s="181">
        <v>8.07</v>
      </c>
      <c r="L382" s="181">
        <v>8.08</v>
      </c>
      <c r="M382" s="181">
        <v>10.282375757575759</v>
      </c>
      <c r="N382" s="181">
        <v>10.1382303030303</v>
      </c>
      <c r="O382" s="181">
        <v>1.0389600000000005</v>
      </c>
      <c r="P382" s="181">
        <v>1.4065919999999983</v>
      </c>
      <c r="Q382" s="183">
        <v>1.0159184000000002E-2</v>
      </c>
      <c r="R382" s="183">
        <v>8.4910980000000007E-3</v>
      </c>
      <c r="S382" s="183">
        <v>3.1161563999999994E-3</v>
      </c>
      <c r="T382" s="183">
        <v>2.6864543999999997E-3</v>
      </c>
      <c r="U382" s="183">
        <v>8.5024179799999988E-2</v>
      </c>
      <c r="V382" s="183">
        <v>5.7552007799999999E-2</v>
      </c>
      <c r="W382" s="183">
        <f t="shared" si="5"/>
        <v>9.829952019999999E-2</v>
      </c>
      <c r="X382" s="183">
        <f t="shared" si="5"/>
        <v>6.8729560199999998E-2</v>
      </c>
      <c r="Y382" s="183">
        <v>0.28803362970559493</v>
      </c>
      <c r="Z382" s="183">
        <v>0.13119339983165798</v>
      </c>
      <c r="AA382" s="183">
        <v>9.7902215999999993E-3</v>
      </c>
      <c r="AB382" s="183">
        <v>1.4267151700000001E-2</v>
      </c>
      <c r="AC382" s="183">
        <v>2.6476750000000004E-2</v>
      </c>
      <c r="AD382" s="183">
        <v>2.8705749999999999E-2</v>
      </c>
      <c r="AE382" s="183">
        <v>9.8800721600000002E-2</v>
      </c>
      <c r="AF382" s="183">
        <v>8.9551383600000006E-2</v>
      </c>
      <c r="AG382" s="181">
        <v>28.200000000000003</v>
      </c>
      <c r="AH382" s="181">
        <v>11.35</v>
      </c>
      <c r="AI382" s="181">
        <v>4.259955078</v>
      </c>
      <c r="AJ382" s="181">
        <v>5.9788843199999997</v>
      </c>
      <c r="AK382" s="171">
        <v>0</v>
      </c>
      <c r="AL382" s="160">
        <v>2</v>
      </c>
      <c r="AM382" s="184"/>
      <c r="AN382" s="163"/>
      <c r="AO382" s="163"/>
    </row>
    <row r="383" spans="1:41" ht="18" customHeight="1">
      <c r="A383" s="173"/>
      <c r="B383" s="122"/>
      <c r="C383" s="122"/>
      <c r="D383" s="34" t="s">
        <v>236</v>
      </c>
      <c r="E383" s="35" t="s">
        <v>57</v>
      </c>
      <c r="F383" s="154" t="s">
        <v>228</v>
      </c>
      <c r="G383" s="181">
        <v>5.0827999999999998</v>
      </c>
      <c r="H383" s="166">
        <v>4.9335000000000004</v>
      </c>
      <c r="I383" s="181">
        <v>32.651499999999999</v>
      </c>
      <c r="J383" s="181">
        <v>32.7376</v>
      </c>
      <c r="K383" s="181">
        <v>8.1</v>
      </c>
      <c r="L383" s="181">
        <v>8.11</v>
      </c>
      <c r="M383" s="181">
        <v>10.49058585858586</v>
      </c>
      <c r="N383" s="181">
        <v>10.506602020202019</v>
      </c>
      <c r="O383" s="181">
        <v>2.4455519999999988</v>
      </c>
      <c r="P383" s="181">
        <v>2.5894079999999984</v>
      </c>
      <c r="Q383" s="183">
        <v>7.6268066000000009E-2</v>
      </c>
      <c r="R383" s="183">
        <v>6.6874108000000002E-2</v>
      </c>
      <c r="S383" s="183">
        <v>2.0848715999999996E-3</v>
      </c>
      <c r="T383" s="183">
        <v>2.1421651999999998E-3</v>
      </c>
      <c r="U383" s="183">
        <v>2.4381452199999997E-2</v>
      </c>
      <c r="V383" s="183">
        <v>1.2003850600000001E-2</v>
      </c>
      <c r="W383" s="183">
        <f t="shared" si="5"/>
        <v>0.10273438980000001</v>
      </c>
      <c r="X383" s="183">
        <f t="shared" si="5"/>
        <v>8.102012380000001E-2</v>
      </c>
      <c r="Y383" s="183">
        <v>0.4576972746006715</v>
      </c>
      <c r="Z383" s="183">
        <v>0.3945666160350616</v>
      </c>
      <c r="AA383" s="183">
        <v>4.2326531999999986E-3</v>
      </c>
      <c r="AB383" s="183">
        <v>2.8432610999999997E-3</v>
      </c>
      <c r="AC383" s="183">
        <v>4.5980499999999994E-2</v>
      </c>
      <c r="AD383" s="183">
        <v>4.8023749999999997E-2</v>
      </c>
      <c r="AE383" s="183">
        <v>2.956282E-2</v>
      </c>
      <c r="AF383" s="183">
        <v>2.4541750799999994E-2</v>
      </c>
      <c r="AG383" s="181">
        <v>7.8999999999999906</v>
      </c>
      <c r="AH383" s="181">
        <v>9.3499999999999979</v>
      </c>
      <c r="AI383" s="181">
        <v>13.377753666</v>
      </c>
      <c r="AJ383" s="181">
        <v>14.573530530000001</v>
      </c>
      <c r="AK383" s="171">
        <v>0</v>
      </c>
      <c r="AL383" s="160">
        <v>1</v>
      </c>
      <c r="AM383" s="184"/>
      <c r="AN383" s="163"/>
      <c r="AO383" s="163"/>
    </row>
    <row r="384" spans="1:41" ht="18" customHeight="1">
      <c r="A384" s="173"/>
      <c r="B384" s="122"/>
      <c r="C384" s="122"/>
      <c r="D384" s="72" t="s">
        <v>237</v>
      </c>
      <c r="E384" s="73" t="s">
        <v>59</v>
      </c>
      <c r="F384" s="154" t="s">
        <v>228</v>
      </c>
      <c r="G384" s="181">
        <v>11.2807</v>
      </c>
      <c r="H384" s="166">
        <v>11.270099999999999</v>
      </c>
      <c r="I384" s="181">
        <v>34.084499999999998</v>
      </c>
      <c r="J384" s="181">
        <v>34.036499999999997</v>
      </c>
      <c r="K384" s="181">
        <v>8.0500000000000007</v>
      </c>
      <c r="L384" s="181">
        <v>8.0500000000000007</v>
      </c>
      <c r="M384" s="181">
        <v>9.3374222222222212</v>
      </c>
      <c r="N384" s="181">
        <v>8.8409212121212128</v>
      </c>
      <c r="O384" s="181">
        <v>0.8791200000000009</v>
      </c>
      <c r="P384" s="181">
        <v>1.4545440000000003</v>
      </c>
      <c r="Q384" s="183">
        <v>7.7887460000000009E-3</v>
      </c>
      <c r="R384" s="183">
        <v>1.1124918000000003E-2</v>
      </c>
      <c r="S384" s="183">
        <v>5.4365472000000008E-3</v>
      </c>
      <c r="T384" s="183">
        <v>5.379253599999999E-3</v>
      </c>
      <c r="U384" s="183">
        <v>9.6473545000000008E-2</v>
      </c>
      <c r="V384" s="183">
        <v>9.5878587000000001E-2</v>
      </c>
      <c r="W384" s="183">
        <f t="shared" si="5"/>
        <v>0.10969883820000001</v>
      </c>
      <c r="X384" s="183">
        <f t="shared" si="5"/>
        <v>0.11238275860000001</v>
      </c>
      <c r="Y384" s="183">
        <v>0.67581420926271185</v>
      </c>
      <c r="Z384" s="183">
        <v>0.74109650334643296</v>
      </c>
      <c r="AA384" s="183">
        <v>2.10597353E-2</v>
      </c>
      <c r="AB384" s="183">
        <v>2.1985996699999996E-2</v>
      </c>
      <c r="AC384" s="183">
        <v>2.6662500000000002E-2</v>
      </c>
      <c r="AD384" s="183">
        <v>2.239025E-2</v>
      </c>
      <c r="AE384" s="183">
        <v>0.30122909039999995</v>
      </c>
      <c r="AF384" s="183">
        <v>0.31127122880000002</v>
      </c>
      <c r="AG384" s="181">
        <v>7.9000000000000181</v>
      </c>
      <c r="AH384" s="181">
        <v>6.8000000000000007</v>
      </c>
      <c r="AI384" s="181">
        <v>1.6292459771999996</v>
      </c>
      <c r="AJ384" s="181">
        <v>1.8235597175999998</v>
      </c>
      <c r="AK384" s="171">
        <v>0</v>
      </c>
      <c r="AL384" s="160">
        <v>4</v>
      </c>
      <c r="AM384" s="184"/>
      <c r="AN384" s="163"/>
      <c r="AO384" s="163"/>
    </row>
    <row r="385" spans="1:42" ht="18" customHeight="1">
      <c r="A385" s="173"/>
      <c r="B385" s="122"/>
      <c r="C385" s="122"/>
      <c r="D385" s="187"/>
      <c r="E385" s="79"/>
      <c r="F385" s="154" t="s">
        <v>229</v>
      </c>
      <c r="G385" s="181">
        <v>11.466900000000001</v>
      </c>
      <c r="H385" s="166">
        <v>11.436</v>
      </c>
      <c r="I385" s="181">
        <v>33.393700000000003</v>
      </c>
      <c r="J385" s="181">
        <v>33.750999999999998</v>
      </c>
      <c r="K385" s="181">
        <v>8.01</v>
      </c>
      <c r="L385" s="181">
        <v>8.02</v>
      </c>
      <c r="M385" s="181">
        <v>8.32840404040404</v>
      </c>
      <c r="N385" s="181">
        <v>8.2803555555555555</v>
      </c>
      <c r="O385" s="181">
        <v>1.4545440000000003</v>
      </c>
      <c r="P385" s="181">
        <v>1.0709279999999999</v>
      </c>
      <c r="Q385" s="183">
        <v>6.6083961999999996E-2</v>
      </c>
      <c r="R385" s="183">
        <v>8.4432908000000001E-2</v>
      </c>
      <c r="S385" s="183">
        <v>7.8428783999999994E-3</v>
      </c>
      <c r="T385" s="183">
        <v>7.9861124000000002E-3</v>
      </c>
      <c r="U385" s="183">
        <v>0.1206283484</v>
      </c>
      <c r="V385" s="183">
        <v>0.12755117340000002</v>
      </c>
      <c r="W385" s="183">
        <f t="shared" si="5"/>
        <v>0.1945551888</v>
      </c>
      <c r="X385" s="183">
        <f t="shared" si="5"/>
        <v>0.21997019380000002</v>
      </c>
      <c r="Y385" s="183">
        <v>0.55275550250144201</v>
      </c>
      <c r="Z385" s="183">
        <v>0.52249516477326086</v>
      </c>
      <c r="AA385" s="183">
        <v>1.5656543799999999E-2</v>
      </c>
      <c r="AB385" s="183">
        <v>3.2638002800000003E-2</v>
      </c>
      <c r="AC385" s="183">
        <v>4.5237499999999993E-2</v>
      </c>
      <c r="AD385" s="183">
        <v>4.9323999999999993E-2</v>
      </c>
      <c r="AE385" s="183">
        <v>0.35936778640000006</v>
      </c>
      <c r="AF385" s="183">
        <v>0.37020272519999997</v>
      </c>
      <c r="AG385" s="181">
        <v>14.550000000000008</v>
      </c>
      <c r="AH385" s="181">
        <v>7.4499999999999842</v>
      </c>
      <c r="AI385" s="181">
        <v>0.62778285359999986</v>
      </c>
      <c r="AJ385" s="181">
        <v>0.53062598340000011</v>
      </c>
      <c r="AK385" s="171">
        <v>0</v>
      </c>
      <c r="AL385" s="160">
        <v>2</v>
      </c>
      <c r="AM385" s="184"/>
      <c r="AN385" s="163"/>
      <c r="AO385" s="163"/>
    </row>
    <row r="386" spans="1:42" ht="18" customHeight="1">
      <c r="A386" s="173"/>
      <c r="B386" s="122"/>
      <c r="C386" s="122"/>
      <c r="D386" s="72" t="s">
        <v>238</v>
      </c>
      <c r="E386" s="73" t="s">
        <v>62</v>
      </c>
      <c r="F386" s="154" t="s">
        <v>228</v>
      </c>
      <c r="G386" s="188">
        <v>7.69</v>
      </c>
      <c r="H386" s="188">
        <v>7.73</v>
      </c>
      <c r="I386" s="188">
        <v>34.049999999999997</v>
      </c>
      <c r="J386" s="188">
        <v>34.07</v>
      </c>
      <c r="K386" s="188">
        <v>8.15</v>
      </c>
      <c r="L386" s="188">
        <v>8.17</v>
      </c>
      <c r="M386" s="188">
        <v>9.57</v>
      </c>
      <c r="N386" s="188">
        <v>9.82</v>
      </c>
      <c r="O386" s="19">
        <v>0.62</v>
      </c>
      <c r="P386" s="19">
        <v>0.56999999999999995</v>
      </c>
      <c r="Q386" s="20">
        <v>0.127</v>
      </c>
      <c r="R386" s="20">
        <v>7.2999999999999995E-2</v>
      </c>
      <c r="S386" s="20">
        <v>6.0000000000000001E-3</v>
      </c>
      <c r="T386" s="20">
        <v>3.0000000000000001E-3</v>
      </c>
      <c r="U386" s="20">
        <v>0.13900000000000001</v>
      </c>
      <c r="V386" s="20">
        <v>4.2000000000000003E-2</v>
      </c>
      <c r="W386" s="20">
        <v>0.27200000000000002</v>
      </c>
      <c r="X386" s="20">
        <v>0.11799999999999999</v>
      </c>
      <c r="Y386" s="20">
        <v>0.52300000000000002</v>
      </c>
      <c r="Z386" s="20">
        <v>0.22900000000000001</v>
      </c>
      <c r="AA386" s="20">
        <v>2.5999999999999999E-2</v>
      </c>
      <c r="AB386" s="20">
        <v>1.7000000000000001E-2</v>
      </c>
      <c r="AC386" s="20">
        <v>5.5E-2</v>
      </c>
      <c r="AD386" s="20">
        <v>3.5000000000000003E-2</v>
      </c>
      <c r="AE386" s="20">
        <v>0.30199999999999999</v>
      </c>
      <c r="AF386" s="20">
        <v>0.13</v>
      </c>
      <c r="AG386" s="171">
        <v>8</v>
      </c>
      <c r="AH386" s="171">
        <v>7.6</v>
      </c>
      <c r="AI386" s="188">
        <v>7.4522000000000004</v>
      </c>
      <c r="AJ386" s="188">
        <v>7.6988000000000003</v>
      </c>
      <c r="AK386" s="171">
        <v>0</v>
      </c>
      <c r="AL386" s="171">
        <v>1.5</v>
      </c>
      <c r="AM386" s="184"/>
      <c r="AN386" s="163"/>
      <c r="AO386" s="163"/>
    </row>
    <row r="387" spans="1:42" ht="18" customHeight="1">
      <c r="A387" s="173"/>
      <c r="B387" s="122"/>
      <c r="C387" s="122"/>
      <c r="D387" s="187"/>
      <c r="E387" s="79"/>
      <c r="F387" s="154" t="s">
        <v>229</v>
      </c>
      <c r="G387" s="188">
        <v>9.7200000000000006</v>
      </c>
      <c r="H387" s="188">
        <v>9.69</v>
      </c>
      <c r="I387" s="188">
        <v>33.42</v>
      </c>
      <c r="J387" s="188">
        <v>33.840000000000003</v>
      </c>
      <c r="K387" s="188">
        <v>8.11</v>
      </c>
      <c r="L387" s="188">
        <v>8.1199999999999992</v>
      </c>
      <c r="M387" s="188">
        <v>8.7899999999999991</v>
      </c>
      <c r="N387" s="188">
        <v>8.58</v>
      </c>
      <c r="O387" s="19">
        <v>0.28000000000000003</v>
      </c>
      <c r="P387" s="19">
        <v>0.32</v>
      </c>
      <c r="Q387" s="20">
        <v>1.4E-2</v>
      </c>
      <c r="R387" s="20">
        <v>8.0000000000000002E-3</v>
      </c>
      <c r="S387" s="20">
        <v>5.0000000000000001E-3</v>
      </c>
      <c r="T387" s="20">
        <v>5.0000000000000001E-3</v>
      </c>
      <c r="U387" s="20">
        <v>7.0999999999999994E-2</v>
      </c>
      <c r="V387" s="20">
        <v>7.3999999999999996E-2</v>
      </c>
      <c r="W387" s="20">
        <v>0.09</v>
      </c>
      <c r="X387" s="20">
        <v>8.6999999999999994E-2</v>
      </c>
      <c r="Y387" s="20">
        <v>0.19600000000000001</v>
      </c>
      <c r="Z387" s="20">
        <v>0.218</v>
      </c>
      <c r="AA387" s="20">
        <v>1.4E-2</v>
      </c>
      <c r="AB387" s="20">
        <v>1.7000000000000001E-2</v>
      </c>
      <c r="AC387" s="20">
        <v>2.9000000000000001E-2</v>
      </c>
      <c r="AD387" s="20">
        <v>0.03</v>
      </c>
      <c r="AE387" s="20">
        <v>0.379</v>
      </c>
      <c r="AF387" s="20">
        <v>0.38200000000000001</v>
      </c>
      <c r="AG387" s="171">
        <v>5.4</v>
      </c>
      <c r="AH387" s="171">
        <v>4</v>
      </c>
      <c r="AI387" s="188">
        <v>4.2694999999999999</v>
      </c>
      <c r="AJ387" s="188">
        <v>4.0335000000000001</v>
      </c>
      <c r="AK387" s="171">
        <v>0</v>
      </c>
      <c r="AL387" s="171">
        <v>4</v>
      </c>
      <c r="AM387" s="184"/>
      <c r="AN387" s="163"/>
      <c r="AO387" s="163"/>
    </row>
    <row r="388" spans="1:42" ht="18" customHeight="1">
      <c r="A388" s="173"/>
      <c r="B388" s="122"/>
      <c r="C388" s="122"/>
      <c r="D388" s="34" t="s">
        <v>239</v>
      </c>
      <c r="E388" s="35" t="s">
        <v>240</v>
      </c>
      <c r="F388" s="154" t="s">
        <v>228</v>
      </c>
      <c r="G388" s="188">
        <v>5.47</v>
      </c>
      <c r="H388" s="188">
        <v>5.47</v>
      </c>
      <c r="I388" s="188">
        <v>33.049999999999997</v>
      </c>
      <c r="J388" s="188">
        <v>33.28</v>
      </c>
      <c r="K388" s="188">
        <v>8.19</v>
      </c>
      <c r="L388" s="188">
        <v>8.1999999999999993</v>
      </c>
      <c r="M388" s="188">
        <v>10.36</v>
      </c>
      <c r="N388" s="188">
        <v>10.24</v>
      </c>
      <c r="O388" s="19">
        <v>0.54</v>
      </c>
      <c r="P388" s="19">
        <v>0.37</v>
      </c>
      <c r="Q388" s="20">
        <v>0.41299999999999998</v>
      </c>
      <c r="R388" s="20">
        <v>4.1000000000000002E-2</v>
      </c>
      <c r="S388" s="20">
        <v>7.0000000000000001E-3</v>
      </c>
      <c r="T388" s="20">
        <v>2E-3</v>
      </c>
      <c r="U388" s="20">
        <v>0.122</v>
      </c>
      <c r="V388" s="20">
        <v>0.03</v>
      </c>
      <c r="W388" s="20">
        <v>0.54200000000000004</v>
      </c>
      <c r="X388" s="20">
        <v>7.3000000000000009E-2</v>
      </c>
      <c r="Y388" s="20">
        <v>0.64100000000000001</v>
      </c>
      <c r="Z388" s="20">
        <v>0.189</v>
      </c>
      <c r="AA388" s="20">
        <v>6.5000000000000002E-2</v>
      </c>
      <c r="AB388" s="20">
        <v>1.4E-2</v>
      </c>
      <c r="AC388" s="20">
        <v>7.0999999999999994E-2</v>
      </c>
      <c r="AD388" s="20">
        <v>2.8000000000000001E-2</v>
      </c>
      <c r="AE388" s="20">
        <v>0.28299999999999997</v>
      </c>
      <c r="AF388" s="20">
        <v>0.17199999999999999</v>
      </c>
      <c r="AG388" s="171">
        <v>7.8</v>
      </c>
      <c r="AH388" s="171">
        <v>9</v>
      </c>
      <c r="AI388" s="24">
        <v>4.4520999999999997</v>
      </c>
      <c r="AJ388" s="24">
        <v>4.3971999999999998</v>
      </c>
      <c r="AK388" s="171">
        <v>0</v>
      </c>
      <c r="AL388" s="171">
        <v>1.5</v>
      </c>
      <c r="AM388" s="184"/>
      <c r="AN388" s="163"/>
      <c r="AO388" s="163"/>
    </row>
    <row r="389" spans="1:42" ht="18" customHeight="1">
      <c r="A389" s="173"/>
      <c r="B389" s="122"/>
      <c r="C389" s="122"/>
      <c r="D389" s="34" t="s">
        <v>241</v>
      </c>
      <c r="E389" s="35" t="s">
        <v>67</v>
      </c>
      <c r="F389" s="154" t="s">
        <v>228</v>
      </c>
      <c r="G389" s="19">
        <v>7.93</v>
      </c>
      <c r="H389" s="19">
        <v>6.21</v>
      </c>
      <c r="I389" s="19">
        <v>31.85</v>
      </c>
      <c r="J389" s="19">
        <v>32.25</v>
      </c>
      <c r="K389" s="19">
        <v>7.75</v>
      </c>
      <c r="L389" s="19">
        <v>7.75</v>
      </c>
      <c r="M389" s="19">
        <v>10.26</v>
      </c>
      <c r="N389" s="19">
        <v>10.3</v>
      </c>
      <c r="O389" s="19">
        <v>0.11</v>
      </c>
      <c r="P389" s="19">
        <v>0.19</v>
      </c>
      <c r="Q389" s="20">
        <v>5.7000000000000002E-2</v>
      </c>
      <c r="R389" s="20">
        <v>1.2E-2</v>
      </c>
      <c r="S389" s="20">
        <v>5.0000000000000001E-3</v>
      </c>
      <c r="T389" s="20">
        <v>4.0000000000000001E-3</v>
      </c>
      <c r="U389" s="20">
        <v>0.104</v>
      </c>
      <c r="V389" s="20">
        <v>4.2000000000000003E-2</v>
      </c>
      <c r="W389" s="20">
        <v>0.16599999999999998</v>
      </c>
      <c r="X389" s="20">
        <v>5.8000000000000003E-2</v>
      </c>
      <c r="Y389" s="20">
        <v>0.13800000000000001</v>
      </c>
      <c r="Z389" s="20">
        <v>8.6999999999999994E-2</v>
      </c>
      <c r="AA389" s="20">
        <v>0.218</v>
      </c>
      <c r="AB389" s="20">
        <v>1.4999999999999999E-2</v>
      </c>
      <c r="AC389" s="20">
        <v>0.02</v>
      </c>
      <c r="AD389" s="20">
        <v>1.7999999999999999E-2</v>
      </c>
      <c r="AE389" s="20">
        <v>0.13100000000000001</v>
      </c>
      <c r="AF389" s="20">
        <v>0.129</v>
      </c>
      <c r="AG389" s="26">
        <v>13.6</v>
      </c>
      <c r="AH389" s="26">
        <v>10.4</v>
      </c>
      <c r="AI389" s="19">
        <v>4.09</v>
      </c>
      <c r="AJ389" s="19">
        <v>3.47</v>
      </c>
      <c r="AK389" s="171">
        <v>0</v>
      </c>
      <c r="AL389" s="189">
        <v>2.1</v>
      </c>
      <c r="AM389" s="192" t="s">
        <v>61</v>
      </c>
      <c r="AN389" s="163"/>
      <c r="AO389" s="163"/>
    </row>
    <row r="390" spans="1:42" ht="18" customHeight="1">
      <c r="A390" s="173"/>
      <c r="B390" s="122"/>
      <c r="C390" s="122"/>
      <c r="D390" s="72" t="s">
        <v>242</v>
      </c>
      <c r="E390" s="73" t="s">
        <v>68</v>
      </c>
      <c r="F390" s="154" t="s">
        <v>228</v>
      </c>
      <c r="G390" s="19">
        <v>5.54</v>
      </c>
      <c r="H390" s="19">
        <v>5.65</v>
      </c>
      <c r="I390" s="19">
        <v>32.5</v>
      </c>
      <c r="J390" s="19">
        <v>32.58</v>
      </c>
      <c r="K390" s="19">
        <v>7.82</v>
      </c>
      <c r="L390" s="19">
        <v>7.86</v>
      </c>
      <c r="M390" s="19">
        <v>11.65</v>
      </c>
      <c r="N390" s="19">
        <v>11.31</v>
      </c>
      <c r="O390" s="19">
        <v>0.55000000000000004</v>
      </c>
      <c r="P390" s="19">
        <v>0.37</v>
      </c>
      <c r="Q390" s="20">
        <v>6.0000000000000001E-3</v>
      </c>
      <c r="R390" s="20">
        <v>7.0000000000000001E-3</v>
      </c>
      <c r="S390" s="20">
        <v>0</v>
      </c>
      <c r="T390" s="20">
        <v>0</v>
      </c>
      <c r="U390" s="20">
        <v>6.0000000000000001E-3</v>
      </c>
      <c r="V390" s="20">
        <v>1.9E-2</v>
      </c>
      <c r="W390" s="20">
        <v>1.2E-2</v>
      </c>
      <c r="X390" s="20">
        <v>2.5999999999999999E-2</v>
      </c>
      <c r="Y390" s="20">
        <v>0.104</v>
      </c>
      <c r="Z390" s="20">
        <v>0.127</v>
      </c>
      <c r="AA390" s="20">
        <v>2E-3</v>
      </c>
      <c r="AB390" s="20">
        <v>0</v>
      </c>
      <c r="AC390" s="20">
        <v>0.01</v>
      </c>
      <c r="AD390" s="20">
        <v>1.6E-2</v>
      </c>
      <c r="AE390" s="20">
        <v>3.3000000000000002E-2</v>
      </c>
      <c r="AF390" s="20">
        <v>2.1999999999999999E-2</v>
      </c>
      <c r="AG390" s="26">
        <v>13.6</v>
      </c>
      <c r="AH390" s="26">
        <v>16</v>
      </c>
      <c r="AI390" s="19">
        <v>7.68</v>
      </c>
      <c r="AJ390" s="19">
        <v>8.0299999999999994</v>
      </c>
      <c r="AK390" s="171">
        <v>0</v>
      </c>
      <c r="AL390" s="189">
        <v>3.8</v>
      </c>
      <c r="AM390" s="234"/>
      <c r="AN390" s="163"/>
      <c r="AO390" s="163"/>
    </row>
    <row r="391" spans="1:42" ht="18" customHeight="1">
      <c r="A391" s="173"/>
      <c r="B391" s="122"/>
      <c r="C391" s="122"/>
      <c r="D391" s="185"/>
      <c r="E391" s="78"/>
      <c r="F391" s="154" t="s">
        <v>113</v>
      </c>
      <c r="G391" s="19">
        <v>5.58</v>
      </c>
      <c r="H391" s="19">
        <v>5.65</v>
      </c>
      <c r="I391" s="19">
        <v>32.479999999999997</v>
      </c>
      <c r="J391" s="19">
        <v>32.54</v>
      </c>
      <c r="K391" s="19">
        <v>7.84</v>
      </c>
      <c r="L391" s="19">
        <v>7.84</v>
      </c>
      <c r="M391" s="19">
        <v>11.44</v>
      </c>
      <c r="N391" s="19">
        <v>11.02</v>
      </c>
      <c r="O391" s="19">
        <v>0.39</v>
      </c>
      <c r="P391" s="19">
        <v>0.34</v>
      </c>
      <c r="Q391" s="20">
        <v>6.0000000000000001E-3</v>
      </c>
      <c r="R391" s="20">
        <v>5.0000000000000001E-3</v>
      </c>
      <c r="S391" s="20">
        <v>0</v>
      </c>
      <c r="T391" s="20">
        <v>0</v>
      </c>
      <c r="U391" s="20">
        <v>5.0000000000000001E-3</v>
      </c>
      <c r="V391" s="20">
        <v>2E-3</v>
      </c>
      <c r="W391" s="20">
        <v>1.0999999999999999E-2</v>
      </c>
      <c r="X391" s="20">
        <v>7.0000000000000001E-3</v>
      </c>
      <c r="Y391" s="20">
        <v>0.20899999999999999</v>
      </c>
      <c r="Z391" s="20">
        <v>0.13100000000000001</v>
      </c>
      <c r="AA391" s="20">
        <v>1E-3</v>
      </c>
      <c r="AB391" s="20">
        <v>2E-3</v>
      </c>
      <c r="AC391" s="20">
        <v>1.7000000000000001E-2</v>
      </c>
      <c r="AD391" s="20">
        <v>1.2999999999999999E-2</v>
      </c>
      <c r="AE391" s="20">
        <v>3.7999999999999999E-2</v>
      </c>
      <c r="AF391" s="20">
        <v>4.2999999999999997E-2</v>
      </c>
      <c r="AG391" s="26">
        <v>12</v>
      </c>
      <c r="AH391" s="26">
        <v>8.8000000000000007</v>
      </c>
      <c r="AI391" s="19">
        <v>7.58</v>
      </c>
      <c r="AJ391" s="19">
        <v>8.89</v>
      </c>
      <c r="AK391" s="171">
        <v>0</v>
      </c>
      <c r="AL391" s="189">
        <v>4.2</v>
      </c>
      <c r="AM391" s="192" t="s">
        <v>61</v>
      </c>
      <c r="AN391" s="163"/>
      <c r="AO391" s="163"/>
    </row>
    <row r="392" spans="1:42" ht="18" customHeight="1">
      <c r="A392" s="173"/>
      <c r="B392" s="122"/>
      <c r="C392" s="122"/>
      <c r="D392" s="187"/>
      <c r="E392" s="79"/>
      <c r="F392" s="154" t="s">
        <v>114</v>
      </c>
      <c r="G392" s="19">
        <v>5.49</v>
      </c>
      <c r="H392" s="19">
        <v>5.47</v>
      </c>
      <c r="I392" s="19">
        <v>32.450000000000003</v>
      </c>
      <c r="J392" s="19">
        <v>32.53</v>
      </c>
      <c r="K392" s="19">
        <v>7.84</v>
      </c>
      <c r="L392" s="19">
        <v>7.82</v>
      </c>
      <c r="M392" s="19">
        <v>11.86</v>
      </c>
      <c r="N392" s="19">
        <v>11.06</v>
      </c>
      <c r="O392" s="19">
        <v>0.28999999999999998</v>
      </c>
      <c r="P392" s="19">
        <v>0.44</v>
      </c>
      <c r="Q392" s="20">
        <v>5.0000000000000001E-3</v>
      </c>
      <c r="R392" s="20">
        <v>5.0000000000000001E-3</v>
      </c>
      <c r="S392" s="20">
        <v>1E-3</v>
      </c>
      <c r="T392" s="20">
        <v>0</v>
      </c>
      <c r="U392" s="20">
        <v>0.01</v>
      </c>
      <c r="V392" s="20">
        <v>4.0000000000000001E-3</v>
      </c>
      <c r="W392" s="20">
        <v>1.6E-2</v>
      </c>
      <c r="X392" s="20">
        <v>9.0000000000000011E-3</v>
      </c>
      <c r="Y392" s="20">
        <v>0.183</v>
      </c>
      <c r="Z392" s="20">
        <v>0.16200000000000001</v>
      </c>
      <c r="AA392" s="20">
        <v>1E-3</v>
      </c>
      <c r="AB392" s="20">
        <v>1E-3</v>
      </c>
      <c r="AC392" s="20">
        <v>1.7999999999999999E-2</v>
      </c>
      <c r="AD392" s="20">
        <v>1.7000000000000001E-2</v>
      </c>
      <c r="AE392" s="20">
        <v>3.3000000000000002E-2</v>
      </c>
      <c r="AF392" s="20">
        <v>3.4000000000000002E-2</v>
      </c>
      <c r="AG392" s="26">
        <v>18</v>
      </c>
      <c r="AH392" s="26">
        <v>12</v>
      </c>
      <c r="AI392" s="19">
        <v>10.08</v>
      </c>
      <c r="AJ392" s="19">
        <v>8.77</v>
      </c>
      <c r="AK392" s="171">
        <v>0</v>
      </c>
      <c r="AL392" s="189">
        <v>2.8</v>
      </c>
      <c r="AM392" s="192" t="s">
        <v>61</v>
      </c>
      <c r="AN392" s="163"/>
      <c r="AO392" s="163"/>
    </row>
    <row r="393" spans="1:42" ht="18" customHeight="1">
      <c r="A393" s="173"/>
      <c r="B393" s="122"/>
      <c r="C393" s="122"/>
      <c r="D393" s="34" t="s">
        <v>243</v>
      </c>
      <c r="E393" s="35" t="s">
        <v>73</v>
      </c>
      <c r="F393" s="154" t="s">
        <v>228</v>
      </c>
      <c r="G393" s="61">
        <v>13.597300000000001</v>
      </c>
      <c r="H393" s="61">
        <v>13.7387</v>
      </c>
      <c r="I393" s="61">
        <v>33.992699999999999</v>
      </c>
      <c r="J393" s="61">
        <v>33.949100000000001</v>
      </c>
      <c r="K393" s="61">
        <v>8.18</v>
      </c>
      <c r="L393" s="61">
        <v>8.17</v>
      </c>
      <c r="M393" s="61">
        <v>8.8444041776802216</v>
      </c>
      <c r="N393" s="61">
        <v>8.3070469115448979</v>
      </c>
      <c r="O393" s="61">
        <v>0.37355997018633447</v>
      </c>
      <c r="P393" s="61">
        <v>0.34176763229813351</v>
      </c>
      <c r="Q393" s="62">
        <v>1.1476699213036222E-2</v>
      </c>
      <c r="R393" s="62">
        <v>1.0968880663786837E-2</v>
      </c>
      <c r="S393" s="62">
        <v>2.9683458743524653E-3</v>
      </c>
      <c r="T393" s="62">
        <v>2.9683458743524653E-3</v>
      </c>
      <c r="U393" s="62">
        <v>0.12853558468154663</v>
      </c>
      <c r="V393" s="62">
        <v>0.12511240544215643</v>
      </c>
      <c r="W393" s="62">
        <v>0.14298062976893533</v>
      </c>
      <c r="X393" s="62">
        <v>0.13904963198029574</v>
      </c>
      <c r="Y393" s="63">
        <v>0.23849380549474597</v>
      </c>
      <c r="Z393" s="63">
        <v>0.43529163293765988</v>
      </c>
      <c r="AA393" s="62">
        <v>1.3166510453057669E-2</v>
      </c>
      <c r="AB393" s="62">
        <v>1.2574757174268559E-2</v>
      </c>
      <c r="AC393" s="63">
        <v>1.6505182104123339E-2</v>
      </c>
      <c r="AD393" s="63">
        <v>1.7880613946133616E-2</v>
      </c>
      <c r="AE393" s="62">
        <v>0.69430281390967219</v>
      </c>
      <c r="AF393" s="62">
        <v>0.64903289266254982</v>
      </c>
      <c r="AG393" s="64">
        <v>3.3000000000000114</v>
      </c>
      <c r="AH393" s="64">
        <v>2.3000000000000105</v>
      </c>
      <c r="AI393" s="61">
        <v>0.64122999999999997</v>
      </c>
      <c r="AJ393" s="61">
        <v>0.58744000000000007</v>
      </c>
      <c r="AK393" s="171">
        <v>0</v>
      </c>
      <c r="AL393" s="235">
        <v>5</v>
      </c>
      <c r="AM393" s="199"/>
      <c r="AN393" s="163"/>
      <c r="AO393" s="163"/>
    </row>
    <row r="394" spans="1:42" ht="18" customHeight="1">
      <c r="A394" s="173"/>
      <c r="B394" s="122"/>
      <c r="C394" s="122"/>
      <c r="D394" s="34" t="s">
        <v>244</v>
      </c>
      <c r="E394" s="35" t="s">
        <v>75</v>
      </c>
      <c r="F394" s="154" t="s">
        <v>228</v>
      </c>
      <c r="G394" s="61">
        <v>11.9261</v>
      </c>
      <c r="H394" s="61">
        <v>11.9191</v>
      </c>
      <c r="I394" s="61">
        <v>34.176900000000003</v>
      </c>
      <c r="J394" s="61">
        <v>34.174100000000003</v>
      </c>
      <c r="K394" s="61">
        <v>8.1300000000000008</v>
      </c>
      <c r="L394" s="61">
        <v>8.1300000000000008</v>
      </c>
      <c r="M394" s="61">
        <v>8.9382798134392196</v>
      </c>
      <c r="N394" s="61">
        <v>8.8250562368186518</v>
      </c>
      <c r="O394" s="61">
        <v>0.29407912546583642</v>
      </c>
      <c r="P394" s="61">
        <v>0.26228678757763835</v>
      </c>
      <c r="Q394" s="62">
        <v>1.3304845990334031E-2</v>
      </c>
      <c r="R394" s="62">
        <v>1.4929865347932076E-2</v>
      </c>
      <c r="S394" s="62">
        <v>3.4385788841508743E-3</v>
      </c>
      <c r="T394" s="62">
        <v>3.9088118939492851E-3</v>
      </c>
      <c r="U394" s="62">
        <v>0.15606618859619822</v>
      </c>
      <c r="V394" s="62">
        <v>0.13805696982053553</v>
      </c>
      <c r="W394" s="62">
        <v>0.17280961347068313</v>
      </c>
      <c r="X394" s="62">
        <v>0.15689564706241688</v>
      </c>
      <c r="Y394" s="63">
        <v>0.27264137372684971</v>
      </c>
      <c r="Z394" s="63">
        <v>0.30822673430556835</v>
      </c>
      <c r="AA394" s="62">
        <v>1.3314448772754946E-2</v>
      </c>
      <c r="AB394" s="62">
        <v>1.3462387092452224E-2</v>
      </c>
      <c r="AC394" s="63">
        <v>2.1491122531410597E-2</v>
      </c>
      <c r="AD394" s="63">
        <v>2.0803406610405455E-2</v>
      </c>
      <c r="AE394" s="62">
        <v>0.80058871596813375</v>
      </c>
      <c r="AF394" s="62">
        <v>0.77795375534457234</v>
      </c>
      <c r="AG394" s="64">
        <v>2.5999999999999912</v>
      </c>
      <c r="AH394" s="64">
        <v>4.7000000000000099</v>
      </c>
      <c r="AI394" s="61">
        <v>0.79188999999999998</v>
      </c>
      <c r="AJ394" s="61">
        <v>0.82392999999999994</v>
      </c>
      <c r="AK394" s="171">
        <v>0</v>
      </c>
      <c r="AL394" s="235">
        <v>6</v>
      </c>
      <c r="AM394" s="199"/>
      <c r="AN394" s="163"/>
      <c r="AO394" s="163"/>
    </row>
    <row r="395" spans="1:42" ht="18" customHeight="1">
      <c r="A395" s="173"/>
      <c r="B395" s="122"/>
      <c r="C395" s="122"/>
      <c r="D395" s="34" t="s">
        <v>245</v>
      </c>
      <c r="E395" s="35" t="s">
        <v>77</v>
      </c>
      <c r="F395" s="154" t="s">
        <v>228</v>
      </c>
      <c r="G395" s="61">
        <v>15.1906</v>
      </c>
      <c r="H395" s="61">
        <v>15.2776</v>
      </c>
      <c r="I395" s="61">
        <v>34.036299999999997</v>
      </c>
      <c r="J395" s="61">
        <v>34.232199999999999</v>
      </c>
      <c r="K395" s="61">
        <v>8.19</v>
      </c>
      <c r="L395" s="61">
        <v>8.18</v>
      </c>
      <c r="M395" s="61">
        <v>8.2942119892781321</v>
      </c>
      <c r="N395" s="61">
        <v>8.2077827764760851</v>
      </c>
      <c r="O395" s="61">
        <v>0.23049444968944027</v>
      </c>
      <c r="P395" s="61">
        <v>0.38945613913043348</v>
      </c>
      <c r="Q395" s="62">
        <v>1.6656448415380005E-2</v>
      </c>
      <c r="R395" s="62">
        <v>7.921969368290491E-3</v>
      </c>
      <c r="S395" s="62">
        <v>2.8213980587904618E-3</v>
      </c>
      <c r="T395" s="62">
        <v>2.5862815538912564E-3</v>
      </c>
      <c r="U395" s="62">
        <v>0.14149060762875956</v>
      </c>
      <c r="V395" s="62">
        <v>9.9378304554236435E-2</v>
      </c>
      <c r="W395" s="62">
        <v>0.16096845410293004</v>
      </c>
      <c r="X395" s="62">
        <v>0.10988655547641818</v>
      </c>
      <c r="Y395" s="63">
        <v>0.38604724506609966</v>
      </c>
      <c r="Z395" s="63">
        <v>0.20614347769591074</v>
      </c>
      <c r="AA395" s="62">
        <v>1.3018572133360391E-2</v>
      </c>
      <c r="AB395" s="62">
        <v>1.2722695493965838E-2</v>
      </c>
      <c r="AC395" s="63">
        <v>2.2522696412918302E-2</v>
      </c>
      <c r="AD395" s="63">
        <v>2.0631477630154174E-2</v>
      </c>
      <c r="AE395" s="62">
        <v>0.75581085908239298</v>
      </c>
      <c r="AF395" s="62">
        <v>0.54569937677237879</v>
      </c>
      <c r="AG395" s="64">
        <v>2.9000000000000137</v>
      </c>
      <c r="AH395" s="64">
        <v>3.7000000000000091</v>
      </c>
      <c r="AI395" s="61">
        <v>1.1246399999999999</v>
      </c>
      <c r="AJ395" s="61">
        <v>1.0519999999999998</v>
      </c>
      <c r="AK395" s="171">
        <v>0</v>
      </c>
      <c r="AL395" s="235">
        <v>7</v>
      </c>
      <c r="AM395" s="192"/>
      <c r="AN395" s="163"/>
      <c r="AO395" s="163"/>
    </row>
    <row r="396" spans="1:42" ht="18" customHeight="1">
      <c r="A396" s="173"/>
      <c r="B396" s="122"/>
      <c r="C396" s="122"/>
      <c r="D396" s="34" t="s">
        <v>246</v>
      </c>
      <c r="E396" s="35" t="s">
        <v>79</v>
      </c>
      <c r="F396" s="154" t="s">
        <v>228</v>
      </c>
      <c r="G396" s="61">
        <v>12.6069</v>
      </c>
      <c r="H396" s="61">
        <v>12.618</v>
      </c>
      <c r="I396" s="61">
        <v>34.292200000000001</v>
      </c>
      <c r="J396" s="61">
        <v>34.2971</v>
      </c>
      <c r="K396" s="61">
        <v>8.18</v>
      </c>
      <c r="L396" s="61">
        <v>8.17</v>
      </c>
      <c r="M396" s="61">
        <v>8.7216512981667975</v>
      </c>
      <c r="N396" s="61">
        <v>8.6411592863349238</v>
      </c>
      <c r="O396" s="61">
        <v>0.34176763229813351</v>
      </c>
      <c r="P396" s="61">
        <v>0.29407912546583642</v>
      </c>
      <c r="Q396" s="62">
        <v>1.8383031482827935E-2</v>
      </c>
      <c r="R396" s="62">
        <v>6.5305465433471613E-2</v>
      </c>
      <c r="S396" s="62">
        <v>2.7332293694532594E-3</v>
      </c>
      <c r="T396" s="62">
        <v>2.7332293694532594E-3</v>
      </c>
      <c r="U396" s="62">
        <v>0.15769464262488869</v>
      </c>
      <c r="V396" s="62">
        <v>0.15657232173371052</v>
      </c>
      <c r="W396" s="62">
        <v>0.17881090347716988</v>
      </c>
      <c r="X396" s="62">
        <v>0.2246110165366354</v>
      </c>
      <c r="Y396" s="63">
        <v>0.27371971798681083</v>
      </c>
      <c r="Z396" s="63">
        <v>0.28630040101969118</v>
      </c>
      <c r="AA396" s="62">
        <v>1.420207869093861E-2</v>
      </c>
      <c r="AB396" s="62">
        <v>1.6569091806095042E-2</v>
      </c>
      <c r="AC396" s="63">
        <v>2.1834980491913167E-2</v>
      </c>
      <c r="AD396" s="63">
        <v>2.3038483353672159E-2</v>
      </c>
      <c r="AE396" s="62">
        <v>0.56341369378212236</v>
      </c>
      <c r="AF396" s="62">
        <v>0.55849305016830475</v>
      </c>
      <c r="AG396" s="64">
        <v>2.4000000000000132</v>
      </c>
      <c r="AH396" s="64">
        <v>1.6000000000000181</v>
      </c>
      <c r="AI396" s="61">
        <v>0.69619000000000009</v>
      </c>
      <c r="AJ396" s="61">
        <v>0.01</v>
      </c>
      <c r="AK396" s="171">
        <v>0</v>
      </c>
      <c r="AL396" s="235">
        <v>5.2</v>
      </c>
      <c r="AM396" s="192"/>
      <c r="AN396" s="163"/>
      <c r="AO396" s="163"/>
    </row>
    <row r="397" spans="1:42" ht="18" customHeight="1">
      <c r="A397" s="164"/>
      <c r="B397" s="165"/>
      <c r="C397" s="165"/>
      <c r="D397" s="34" t="s">
        <v>247</v>
      </c>
      <c r="E397" s="35" t="s">
        <v>80</v>
      </c>
      <c r="F397" s="154" t="s">
        <v>228</v>
      </c>
      <c r="G397" s="19">
        <v>8.11</v>
      </c>
      <c r="H397" s="19">
        <v>8.07</v>
      </c>
      <c r="I397" s="19">
        <v>33.4</v>
      </c>
      <c r="J397" s="19">
        <v>33.43</v>
      </c>
      <c r="K397" s="19">
        <v>7.64</v>
      </c>
      <c r="L397" s="19">
        <v>7.65</v>
      </c>
      <c r="M397" s="19">
        <v>9.92</v>
      </c>
      <c r="N397" s="19">
        <v>9.9600000000000009</v>
      </c>
      <c r="O397" s="19">
        <v>0.19</v>
      </c>
      <c r="P397" s="19">
        <v>0.27</v>
      </c>
      <c r="Q397" s="20">
        <v>1E-3</v>
      </c>
      <c r="R397" s="20">
        <v>0</v>
      </c>
      <c r="S397" s="20">
        <v>2E-3</v>
      </c>
      <c r="T397" s="20">
        <v>2E-3</v>
      </c>
      <c r="U397" s="20">
        <v>0.1</v>
      </c>
      <c r="V397" s="20">
        <v>9.8000000000000004E-2</v>
      </c>
      <c r="W397" s="20">
        <v>0.10300000000000001</v>
      </c>
      <c r="X397" s="20">
        <v>0.1</v>
      </c>
      <c r="Y397" s="20">
        <v>0.20100000000000001</v>
      </c>
      <c r="Z397" s="20">
        <v>0.193</v>
      </c>
      <c r="AA397" s="20">
        <v>1.2999999999999999E-2</v>
      </c>
      <c r="AB397" s="20">
        <v>1.2999999999999999E-2</v>
      </c>
      <c r="AC397" s="20">
        <v>2.9000000000000001E-2</v>
      </c>
      <c r="AD397" s="20">
        <v>3.4000000000000002E-2</v>
      </c>
      <c r="AE397" s="20">
        <v>0.36899999999999999</v>
      </c>
      <c r="AF397" s="20">
        <v>0.36099999999999999</v>
      </c>
      <c r="AG397" s="26">
        <v>20</v>
      </c>
      <c r="AH397" s="26">
        <v>27.2</v>
      </c>
      <c r="AI397" s="19">
        <v>1.08</v>
      </c>
      <c r="AJ397" s="19">
        <v>1</v>
      </c>
      <c r="AK397" s="171">
        <v>0</v>
      </c>
      <c r="AL397" s="189">
        <v>1</v>
      </c>
      <c r="AM397" s="192" t="s">
        <v>61</v>
      </c>
      <c r="AN397" s="163"/>
      <c r="AO397" s="163"/>
    </row>
    <row r="398" spans="1:42" ht="18" customHeight="1">
      <c r="A398" s="68">
        <f>A$3</f>
        <v>2010</v>
      </c>
      <c r="B398" s="69">
        <f>B$3</f>
        <v>2</v>
      </c>
      <c r="C398" s="228" t="s">
        <v>248</v>
      </c>
      <c r="D398" s="72" t="s">
        <v>249</v>
      </c>
      <c r="E398" s="73" t="s">
        <v>84</v>
      </c>
      <c r="F398" s="154" t="s">
        <v>228</v>
      </c>
      <c r="G398" s="19">
        <v>4.97</v>
      </c>
      <c r="H398" s="19">
        <v>5.04</v>
      </c>
      <c r="I398" s="19">
        <v>31.86</v>
      </c>
      <c r="J398" s="19">
        <v>32</v>
      </c>
      <c r="K398" s="19">
        <v>7.94</v>
      </c>
      <c r="L398" s="19">
        <v>7.94</v>
      </c>
      <c r="M398" s="19">
        <v>10.72</v>
      </c>
      <c r="N398" s="19">
        <v>11.65</v>
      </c>
      <c r="O398" s="19">
        <v>0.56999999999999995</v>
      </c>
      <c r="P398" s="19">
        <v>0.46</v>
      </c>
      <c r="Q398" s="20">
        <v>1.9E-2</v>
      </c>
      <c r="R398" s="20">
        <v>6.0000000000000001E-3</v>
      </c>
      <c r="S398" s="20">
        <v>5.0000000000000001E-3</v>
      </c>
      <c r="T398" s="20">
        <v>4.0000000000000001E-3</v>
      </c>
      <c r="U398" s="20">
        <v>0.16300000000000001</v>
      </c>
      <c r="V398" s="20">
        <v>0.15</v>
      </c>
      <c r="W398" s="20">
        <v>0.187</v>
      </c>
      <c r="X398" s="20">
        <v>0.16</v>
      </c>
      <c r="Y398" s="20">
        <v>0.32400000000000001</v>
      </c>
      <c r="Z398" s="20">
        <v>0.30099999999999999</v>
      </c>
      <c r="AA398" s="20">
        <v>1.4999999999999999E-2</v>
      </c>
      <c r="AB398" s="20">
        <v>1.4E-2</v>
      </c>
      <c r="AC398" s="20">
        <v>3.5000000000000003E-2</v>
      </c>
      <c r="AD398" s="20">
        <v>3.4000000000000002E-2</v>
      </c>
      <c r="AE398" s="20">
        <v>0.499</v>
      </c>
      <c r="AF398" s="20">
        <v>0.49</v>
      </c>
      <c r="AG398" s="26">
        <v>18.399999999999999</v>
      </c>
      <c r="AH398" s="26">
        <v>19.2</v>
      </c>
      <c r="AI398" s="19">
        <v>3.97</v>
      </c>
      <c r="AJ398" s="19">
        <v>4.43</v>
      </c>
      <c r="AK398" s="171">
        <v>0</v>
      </c>
      <c r="AL398" s="189">
        <v>0.7</v>
      </c>
      <c r="AM398" s="192"/>
      <c r="AN398" s="163"/>
      <c r="AO398" s="163"/>
      <c r="AP398" s="4"/>
    </row>
    <row r="399" spans="1:42" ht="18" customHeight="1">
      <c r="A399" s="70"/>
      <c r="B399" s="71"/>
      <c r="C399" s="78"/>
      <c r="D399" s="187"/>
      <c r="E399" s="79"/>
      <c r="F399" s="154" t="s">
        <v>229</v>
      </c>
      <c r="G399" s="19">
        <v>5.07</v>
      </c>
      <c r="H399" s="19">
        <v>5.07</v>
      </c>
      <c r="I399" s="19">
        <v>32.03</v>
      </c>
      <c r="J399" s="19">
        <v>32.17</v>
      </c>
      <c r="K399" s="19">
        <v>7.9</v>
      </c>
      <c r="L399" s="19">
        <v>7.91</v>
      </c>
      <c r="M399" s="19">
        <v>11.1</v>
      </c>
      <c r="N399" s="19">
        <v>11.23</v>
      </c>
      <c r="O399" s="19">
        <v>0.52</v>
      </c>
      <c r="P399" s="19">
        <v>0.6</v>
      </c>
      <c r="Q399" s="20">
        <v>2E-3</v>
      </c>
      <c r="R399" s="20">
        <v>0</v>
      </c>
      <c r="S399" s="20">
        <v>4.0000000000000001E-3</v>
      </c>
      <c r="T399" s="20">
        <v>3.0000000000000001E-3</v>
      </c>
      <c r="U399" s="20">
        <v>0.13100000000000001</v>
      </c>
      <c r="V399" s="20">
        <v>0.125</v>
      </c>
      <c r="W399" s="20">
        <v>0.13700000000000001</v>
      </c>
      <c r="X399" s="20">
        <v>0.128</v>
      </c>
      <c r="Y399" s="20">
        <v>0.251</v>
      </c>
      <c r="Z399" s="20">
        <v>0.28699999999999998</v>
      </c>
      <c r="AA399" s="20">
        <v>1.4E-2</v>
      </c>
      <c r="AB399" s="20">
        <v>1.2E-2</v>
      </c>
      <c r="AC399" s="20">
        <v>2.9000000000000001E-2</v>
      </c>
      <c r="AD399" s="20">
        <v>4.3999999999999997E-2</v>
      </c>
      <c r="AE399" s="20">
        <v>0.46400000000000002</v>
      </c>
      <c r="AF399" s="20">
        <v>0.46400000000000002</v>
      </c>
      <c r="AG399" s="26">
        <v>20.8</v>
      </c>
      <c r="AH399" s="26">
        <v>30.4</v>
      </c>
      <c r="AI399" s="19">
        <v>3.31</v>
      </c>
      <c r="AJ399" s="19">
        <v>3.06</v>
      </c>
      <c r="AK399" s="171">
        <v>0</v>
      </c>
      <c r="AL399" s="189">
        <v>0.6</v>
      </c>
      <c r="AM399" s="192" t="s">
        <v>61</v>
      </c>
      <c r="AN399" s="163"/>
      <c r="AO399" s="163"/>
      <c r="AP399" s="4"/>
    </row>
    <row r="400" spans="1:42" ht="18" customHeight="1">
      <c r="A400" s="173"/>
      <c r="B400" s="122"/>
      <c r="C400" s="122"/>
      <c r="D400" s="34" t="s">
        <v>250</v>
      </c>
      <c r="E400" s="35" t="s">
        <v>92</v>
      </c>
      <c r="F400" s="154" t="s">
        <v>228</v>
      </c>
      <c r="G400" s="166">
        <v>3.82</v>
      </c>
      <c r="H400" s="166">
        <v>3.94</v>
      </c>
      <c r="I400" s="166">
        <v>31.62</v>
      </c>
      <c r="J400" s="166">
        <v>32</v>
      </c>
      <c r="K400" s="166">
        <v>7.97</v>
      </c>
      <c r="L400" s="166">
        <v>8.0299999999999994</v>
      </c>
      <c r="M400" s="166">
        <v>10.62</v>
      </c>
      <c r="N400" s="166">
        <v>10.44</v>
      </c>
      <c r="O400" s="201">
        <v>0.81251999999999924</v>
      </c>
      <c r="P400" s="166">
        <v>0.78587999999999869</v>
      </c>
      <c r="Q400" s="121">
        <v>5.0000000000000001E-3</v>
      </c>
      <c r="R400" s="203">
        <v>7.0000000000000001E-3</v>
      </c>
      <c r="S400" s="121">
        <v>2E-3</v>
      </c>
      <c r="T400" s="121">
        <v>2E-3</v>
      </c>
      <c r="U400" s="203">
        <v>9.8000000000000004E-2</v>
      </c>
      <c r="V400" s="203">
        <v>0.13300000000000001</v>
      </c>
      <c r="W400" s="203">
        <f t="shared" ref="W400:X402" si="6">Q400+S400+U400</f>
        <v>0.10500000000000001</v>
      </c>
      <c r="X400" s="203">
        <f t="shared" si="6"/>
        <v>0.14200000000000002</v>
      </c>
      <c r="Y400" s="203">
        <v>0.27200000000000002</v>
      </c>
      <c r="Z400" s="203">
        <v>0.26500000000000001</v>
      </c>
      <c r="AA400" s="121">
        <v>1.4999999999999999E-2</v>
      </c>
      <c r="AB400" s="121">
        <v>1.4999999999999999E-2</v>
      </c>
      <c r="AC400" s="203">
        <v>3.9E-2</v>
      </c>
      <c r="AD400" s="203">
        <v>2.3255813953488372E-2</v>
      </c>
      <c r="AE400" s="203">
        <v>0.38800000000000001</v>
      </c>
      <c r="AF400" s="203">
        <v>0.39</v>
      </c>
      <c r="AG400" s="205">
        <v>16.8</v>
      </c>
      <c r="AH400" s="205">
        <v>19.2</v>
      </c>
      <c r="AI400" s="207">
        <v>0.26456000000000002</v>
      </c>
      <c r="AJ400" s="207">
        <v>1.5249599999999999</v>
      </c>
      <c r="AK400" s="171">
        <v>0</v>
      </c>
      <c r="AL400" s="171">
        <v>0.9</v>
      </c>
      <c r="AM400" s="190"/>
      <c r="AN400" s="163"/>
      <c r="AO400" s="163"/>
    </row>
    <row r="401" spans="1:41" ht="18" customHeight="1">
      <c r="A401" s="173"/>
      <c r="B401" s="122"/>
      <c r="C401" s="122"/>
      <c r="D401" s="34" t="s">
        <v>251</v>
      </c>
      <c r="E401" s="35" t="s">
        <v>97</v>
      </c>
      <c r="F401" s="154" t="s">
        <v>228</v>
      </c>
      <c r="G401" s="201">
        <v>1.3</v>
      </c>
      <c r="H401" s="201">
        <v>1.36</v>
      </c>
      <c r="I401" s="201">
        <v>29.02</v>
      </c>
      <c r="J401" s="201">
        <v>29.26</v>
      </c>
      <c r="K401" s="201">
        <v>8</v>
      </c>
      <c r="L401" s="201">
        <v>7.97</v>
      </c>
      <c r="M401" s="201">
        <v>11.83</v>
      </c>
      <c r="N401" s="201">
        <v>11.59</v>
      </c>
      <c r="O401" s="201">
        <v>0.89244000000000112</v>
      </c>
      <c r="P401" s="201">
        <v>0.84581999999999735</v>
      </c>
      <c r="Q401" s="202">
        <v>0.125</v>
      </c>
      <c r="R401" s="202">
        <v>0.13200000000000001</v>
      </c>
      <c r="S401" s="202">
        <v>1.2999999999999999E-2</v>
      </c>
      <c r="T401" s="202">
        <v>1.2E-2</v>
      </c>
      <c r="U401" s="202">
        <v>0.53500000000000003</v>
      </c>
      <c r="V401" s="202">
        <v>0.495</v>
      </c>
      <c r="W401" s="203">
        <f t="shared" si="6"/>
        <v>0.67300000000000004</v>
      </c>
      <c r="X401" s="203">
        <f t="shared" si="6"/>
        <v>0.63900000000000001</v>
      </c>
      <c r="Y401" s="202">
        <v>0.72</v>
      </c>
      <c r="Z401" s="202">
        <v>0.68300000000000005</v>
      </c>
      <c r="AA401" s="202">
        <v>2.5999999999999999E-2</v>
      </c>
      <c r="AB401" s="202">
        <v>2.4E-2</v>
      </c>
      <c r="AC401" s="202">
        <v>5.5E-2</v>
      </c>
      <c r="AD401" s="202">
        <v>4.6511627906976744E-2</v>
      </c>
      <c r="AE401" s="202">
        <v>0.77700000000000002</v>
      </c>
      <c r="AF401" s="202">
        <v>0.83</v>
      </c>
      <c r="AG401" s="204">
        <v>13.8</v>
      </c>
      <c r="AH401" s="204">
        <v>15</v>
      </c>
      <c r="AI401" s="201">
        <v>0.74316000000000004</v>
      </c>
      <c r="AJ401" s="201">
        <v>7.6787600000000005</v>
      </c>
      <c r="AK401" s="171">
        <v>0</v>
      </c>
      <c r="AL401" s="205">
        <v>0.7</v>
      </c>
      <c r="AM401" s="190"/>
      <c r="AN401" s="163"/>
      <c r="AO401" s="163"/>
    </row>
    <row r="402" spans="1:41" ht="18" customHeight="1" thickBot="1">
      <c r="A402" s="210"/>
      <c r="B402" s="211"/>
      <c r="C402" s="211"/>
      <c r="D402" s="236" t="s">
        <v>252</v>
      </c>
      <c r="E402" s="237" t="s">
        <v>98</v>
      </c>
      <c r="F402" s="238" t="s">
        <v>228</v>
      </c>
      <c r="G402" s="214">
        <v>1.85</v>
      </c>
      <c r="H402" s="214">
        <v>1.85</v>
      </c>
      <c r="I402" s="214">
        <v>30.78</v>
      </c>
      <c r="J402" s="214">
        <v>30.68</v>
      </c>
      <c r="K402" s="214">
        <v>8.01</v>
      </c>
      <c r="L402" s="214">
        <v>8.01</v>
      </c>
      <c r="M402" s="214">
        <v>11.83</v>
      </c>
      <c r="N402" s="214">
        <v>11.86</v>
      </c>
      <c r="O402" s="239">
        <v>1.4518800000000001</v>
      </c>
      <c r="P402" s="214">
        <v>1.8048599999999979</v>
      </c>
      <c r="Q402" s="215">
        <v>0.14199999999999999</v>
      </c>
      <c r="R402" s="216">
        <v>0.14699999999999999</v>
      </c>
      <c r="S402" s="215">
        <v>1.2999999999999999E-2</v>
      </c>
      <c r="T402" s="215">
        <v>1.2999999999999999E-2</v>
      </c>
      <c r="U402" s="216">
        <v>0.28699999999999998</v>
      </c>
      <c r="V402" s="216">
        <v>0.27300000000000002</v>
      </c>
      <c r="W402" s="216">
        <f t="shared" si="6"/>
        <v>0.44199999999999995</v>
      </c>
      <c r="X402" s="216">
        <f t="shared" si="6"/>
        <v>0.43300000000000005</v>
      </c>
      <c r="Y402" s="216">
        <v>0.499</v>
      </c>
      <c r="Z402" s="216">
        <v>0.52700000000000002</v>
      </c>
      <c r="AA402" s="215">
        <v>1.7999999999999999E-2</v>
      </c>
      <c r="AB402" s="215">
        <v>1.4999999999999999E-2</v>
      </c>
      <c r="AC402" s="216">
        <v>6.3E-2</v>
      </c>
      <c r="AD402" s="216">
        <v>4.6511627906976744E-2</v>
      </c>
      <c r="AE402" s="216">
        <v>0.50600000000000001</v>
      </c>
      <c r="AF402" s="216">
        <v>0.502</v>
      </c>
      <c r="AG402" s="218">
        <v>56.6</v>
      </c>
      <c r="AH402" s="218">
        <v>88.6</v>
      </c>
      <c r="AI402" s="240">
        <v>6.7592000000000008</v>
      </c>
      <c r="AJ402" s="240">
        <v>1.8889999999999998</v>
      </c>
      <c r="AK402" s="218">
        <v>5.9050000000000005E-2</v>
      </c>
      <c r="AL402" s="219">
        <v>0.4</v>
      </c>
      <c r="AM402" s="220"/>
      <c r="AN402" s="163"/>
      <c r="AO402" s="163"/>
    </row>
    <row r="403" spans="1:41" ht="18" customHeight="1">
      <c r="A403" s="70">
        <f>A$3</f>
        <v>2010</v>
      </c>
      <c r="B403" s="71">
        <f>B$3</f>
        <v>2</v>
      </c>
      <c r="C403" s="78" t="s">
        <v>253</v>
      </c>
      <c r="D403" s="185" t="s">
        <v>254</v>
      </c>
      <c r="E403" s="78" t="s">
        <v>255</v>
      </c>
      <c r="F403" s="178">
        <v>1</v>
      </c>
      <c r="G403" s="241"/>
      <c r="H403" s="241"/>
      <c r="I403" s="242"/>
      <c r="J403" s="242"/>
      <c r="K403" s="242"/>
      <c r="L403" s="242"/>
      <c r="M403" s="242"/>
      <c r="N403" s="242"/>
      <c r="O403" s="242"/>
      <c r="P403" s="242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  <c r="AA403" s="243"/>
      <c r="AB403" s="243"/>
      <c r="AC403" s="243"/>
      <c r="AD403" s="243"/>
      <c r="AE403" s="243"/>
      <c r="AF403" s="243"/>
      <c r="AG403" s="241"/>
      <c r="AH403" s="241"/>
      <c r="AI403" s="242"/>
      <c r="AJ403" s="241"/>
      <c r="AK403" s="244"/>
      <c r="AL403" s="241"/>
      <c r="AM403" s="241"/>
      <c r="AN403" s="163"/>
      <c r="AO403" s="163"/>
    </row>
    <row r="404" spans="1:41" ht="18" customHeight="1">
      <c r="A404" s="173"/>
      <c r="B404" s="122"/>
      <c r="C404" s="122"/>
      <c r="D404" s="122"/>
      <c r="E404" s="122"/>
      <c r="F404" s="154">
        <v>2</v>
      </c>
      <c r="G404" s="241"/>
      <c r="H404" s="241"/>
      <c r="I404" s="242"/>
      <c r="J404" s="242"/>
      <c r="K404" s="242"/>
      <c r="L404" s="242"/>
      <c r="M404" s="242"/>
      <c r="N404" s="242"/>
      <c r="O404" s="242"/>
      <c r="P404" s="242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  <c r="AA404" s="243"/>
      <c r="AB404" s="243"/>
      <c r="AC404" s="243"/>
      <c r="AD404" s="243"/>
      <c r="AE404" s="243"/>
      <c r="AF404" s="243"/>
      <c r="AG404" s="241"/>
      <c r="AH404" s="241"/>
      <c r="AI404" s="242"/>
      <c r="AJ404" s="241"/>
      <c r="AK404" s="245"/>
      <c r="AL404" s="241"/>
      <c r="AM404" s="241"/>
    </row>
    <row r="405" spans="1:41" ht="18" customHeight="1">
      <c r="A405" s="173"/>
      <c r="B405" s="122"/>
      <c r="C405" s="122"/>
      <c r="D405" s="122"/>
      <c r="E405" s="122"/>
      <c r="F405" s="154">
        <v>3</v>
      </c>
      <c r="G405" s="241"/>
      <c r="H405" s="241"/>
      <c r="I405" s="242"/>
      <c r="J405" s="242"/>
      <c r="K405" s="242"/>
      <c r="L405" s="242"/>
      <c r="M405" s="242"/>
      <c r="N405" s="242"/>
      <c r="O405" s="242"/>
      <c r="P405" s="242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  <c r="AA405" s="243"/>
      <c r="AB405" s="243"/>
      <c r="AC405" s="243"/>
      <c r="AD405" s="243"/>
      <c r="AE405" s="243"/>
      <c r="AF405" s="243"/>
      <c r="AG405" s="241"/>
      <c r="AH405" s="241"/>
      <c r="AI405" s="242"/>
      <c r="AJ405" s="241"/>
      <c r="AK405" s="245"/>
      <c r="AL405" s="241"/>
      <c r="AM405" s="241"/>
    </row>
    <row r="406" spans="1:41" ht="18" customHeight="1">
      <c r="A406" s="173"/>
      <c r="B406" s="122"/>
      <c r="C406" s="122"/>
      <c r="D406" s="122"/>
      <c r="E406" s="122"/>
      <c r="F406" s="154">
        <v>4</v>
      </c>
      <c r="G406" s="241"/>
      <c r="H406" s="241"/>
      <c r="I406" s="242"/>
      <c r="J406" s="242"/>
      <c r="K406" s="242"/>
      <c r="L406" s="242"/>
      <c r="M406" s="242"/>
      <c r="N406" s="242"/>
      <c r="O406" s="242"/>
      <c r="P406" s="242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  <c r="AA406" s="243"/>
      <c r="AB406" s="243"/>
      <c r="AC406" s="243"/>
      <c r="AD406" s="243"/>
      <c r="AE406" s="243"/>
      <c r="AF406" s="243"/>
      <c r="AG406" s="241"/>
      <c r="AH406" s="241"/>
      <c r="AI406" s="242"/>
      <c r="AJ406" s="241"/>
      <c r="AK406" s="245"/>
      <c r="AL406" s="241"/>
      <c r="AM406" s="241"/>
    </row>
    <row r="407" spans="1:41" ht="18" customHeight="1">
      <c r="A407" s="164"/>
      <c r="B407" s="165"/>
      <c r="C407" s="165"/>
      <c r="D407" s="165"/>
      <c r="E407" s="165"/>
      <c r="F407" s="154">
        <v>5</v>
      </c>
      <c r="G407" s="241"/>
      <c r="H407" s="241"/>
      <c r="I407" s="242"/>
      <c r="J407" s="242"/>
      <c r="K407" s="242"/>
      <c r="L407" s="242"/>
      <c r="M407" s="242"/>
      <c r="N407" s="242"/>
      <c r="O407" s="242"/>
      <c r="P407" s="242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  <c r="AA407" s="243"/>
      <c r="AB407" s="243"/>
      <c r="AC407" s="243"/>
      <c r="AD407" s="243"/>
      <c r="AE407" s="243"/>
      <c r="AF407" s="243"/>
      <c r="AG407" s="241"/>
      <c r="AH407" s="241"/>
      <c r="AI407" s="242"/>
      <c r="AJ407" s="241"/>
      <c r="AK407" s="245"/>
      <c r="AL407" s="241"/>
      <c r="AM407" s="241"/>
    </row>
    <row r="408" spans="1:41" ht="18" customHeight="1">
      <c r="A408" s="68">
        <f>A$3</f>
        <v>2010</v>
      </c>
      <c r="B408" s="69">
        <f>B$3</f>
        <v>2</v>
      </c>
      <c r="C408" s="73" t="s">
        <v>253</v>
      </c>
      <c r="D408" s="72" t="s">
        <v>256</v>
      </c>
      <c r="E408" s="73" t="s">
        <v>257</v>
      </c>
      <c r="F408" s="154">
        <v>1</v>
      </c>
      <c r="G408" s="241"/>
      <c r="H408" s="241"/>
      <c r="I408" s="242"/>
      <c r="J408" s="242"/>
      <c r="K408" s="242"/>
      <c r="L408" s="242"/>
      <c r="M408" s="242"/>
      <c r="N408" s="242"/>
      <c r="O408" s="242"/>
      <c r="P408" s="242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  <c r="AA408" s="243"/>
      <c r="AB408" s="243"/>
      <c r="AC408" s="243"/>
      <c r="AD408" s="243"/>
      <c r="AE408" s="243"/>
      <c r="AF408" s="243"/>
      <c r="AG408" s="241"/>
      <c r="AH408" s="241"/>
      <c r="AI408" s="242"/>
      <c r="AJ408" s="241"/>
      <c r="AK408" s="245"/>
      <c r="AL408" s="241"/>
      <c r="AM408" s="241"/>
    </row>
    <row r="409" spans="1:41" ht="18" customHeight="1">
      <c r="A409" s="173"/>
      <c r="B409" s="122"/>
      <c r="C409" s="122"/>
      <c r="D409" s="122"/>
      <c r="E409" s="122"/>
      <c r="F409" s="154">
        <v>2</v>
      </c>
      <c r="G409" s="241"/>
      <c r="H409" s="241"/>
      <c r="I409" s="242"/>
      <c r="J409" s="242"/>
      <c r="K409" s="242"/>
      <c r="L409" s="242"/>
      <c r="M409" s="242"/>
      <c r="N409" s="242"/>
      <c r="O409" s="242"/>
      <c r="P409" s="242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  <c r="AA409" s="243"/>
      <c r="AB409" s="243"/>
      <c r="AC409" s="243"/>
      <c r="AD409" s="243"/>
      <c r="AE409" s="243"/>
      <c r="AF409" s="243"/>
      <c r="AG409" s="241"/>
      <c r="AH409" s="241"/>
      <c r="AI409" s="242"/>
      <c r="AJ409" s="241"/>
      <c r="AK409" s="245"/>
      <c r="AL409" s="241"/>
      <c r="AM409" s="241"/>
    </row>
    <row r="410" spans="1:41" ht="18" customHeight="1">
      <c r="A410" s="173"/>
      <c r="B410" s="122"/>
      <c r="C410" s="122"/>
      <c r="D410" s="122"/>
      <c r="E410" s="122"/>
      <c r="F410" s="154">
        <v>3</v>
      </c>
      <c r="G410" s="241"/>
      <c r="H410" s="241"/>
      <c r="I410" s="242"/>
      <c r="J410" s="242"/>
      <c r="K410" s="242"/>
      <c r="L410" s="242"/>
      <c r="M410" s="242"/>
      <c r="N410" s="242"/>
      <c r="O410" s="242"/>
      <c r="P410" s="242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  <c r="AA410" s="243"/>
      <c r="AB410" s="243"/>
      <c r="AC410" s="243"/>
      <c r="AD410" s="243"/>
      <c r="AE410" s="243"/>
      <c r="AF410" s="243"/>
      <c r="AG410" s="241"/>
      <c r="AH410" s="241"/>
      <c r="AI410" s="242"/>
      <c r="AJ410" s="241"/>
      <c r="AK410" s="245"/>
      <c r="AL410" s="241"/>
      <c r="AM410" s="241"/>
    </row>
    <row r="411" spans="1:41" ht="18" customHeight="1">
      <c r="A411" s="173"/>
      <c r="B411" s="122"/>
      <c r="C411" s="122"/>
      <c r="D411" s="122"/>
      <c r="E411" s="122"/>
      <c r="F411" s="154">
        <v>4</v>
      </c>
      <c r="G411" s="241"/>
      <c r="H411" s="241"/>
      <c r="I411" s="242"/>
      <c r="J411" s="242"/>
      <c r="K411" s="242"/>
      <c r="L411" s="242"/>
      <c r="M411" s="242"/>
      <c r="N411" s="242"/>
      <c r="O411" s="242"/>
      <c r="P411" s="242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  <c r="AA411" s="243"/>
      <c r="AB411" s="243"/>
      <c r="AC411" s="243"/>
      <c r="AD411" s="243"/>
      <c r="AE411" s="243"/>
      <c r="AF411" s="243"/>
      <c r="AG411" s="241"/>
      <c r="AH411" s="241"/>
      <c r="AI411" s="242"/>
      <c r="AJ411" s="241"/>
      <c r="AK411" s="245"/>
      <c r="AL411" s="241"/>
      <c r="AM411" s="241"/>
    </row>
    <row r="412" spans="1:41" ht="18" customHeight="1">
      <c r="A412" s="173"/>
      <c r="B412" s="122"/>
      <c r="C412" s="122"/>
      <c r="D412" s="122"/>
      <c r="E412" s="122"/>
      <c r="F412" s="154">
        <v>5</v>
      </c>
      <c r="G412" s="241"/>
      <c r="H412" s="241"/>
      <c r="I412" s="242"/>
      <c r="J412" s="242"/>
      <c r="K412" s="242"/>
      <c r="L412" s="242"/>
      <c r="M412" s="242"/>
      <c r="N412" s="242"/>
      <c r="O412" s="242"/>
      <c r="P412" s="242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  <c r="AA412" s="243"/>
      <c r="AB412" s="243"/>
      <c r="AC412" s="243"/>
      <c r="AD412" s="243"/>
      <c r="AE412" s="243"/>
      <c r="AF412" s="243"/>
      <c r="AG412" s="241"/>
      <c r="AH412" s="241"/>
      <c r="AI412" s="242"/>
      <c r="AJ412" s="241"/>
      <c r="AK412" s="245"/>
      <c r="AL412" s="241"/>
      <c r="AM412" s="241"/>
    </row>
    <row r="413" spans="1:41" ht="18" customHeight="1">
      <c r="A413" s="173"/>
      <c r="B413" s="122"/>
      <c r="C413" s="122"/>
      <c r="D413" s="122"/>
      <c r="E413" s="122"/>
      <c r="F413" s="154">
        <v>6</v>
      </c>
      <c r="G413" s="241"/>
      <c r="H413" s="241"/>
      <c r="I413" s="242"/>
      <c r="J413" s="242"/>
      <c r="K413" s="242"/>
      <c r="L413" s="242"/>
      <c r="M413" s="242"/>
      <c r="N413" s="242"/>
      <c r="O413" s="242"/>
      <c r="P413" s="242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  <c r="AA413" s="243"/>
      <c r="AB413" s="243"/>
      <c r="AC413" s="243"/>
      <c r="AD413" s="243"/>
      <c r="AE413" s="243"/>
      <c r="AF413" s="243"/>
      <c r="AG413" s="241"/>
      <c r="AH413" s="241"/>
      <c r="AI413" s="242"/>
      <c r="AJ413" s="241"/>
      <c r="AK413" s="245"/>
      <c r="AL413" s="241"/>
      <c r="AM413" s="241"/>
    </row>
    <row r="414" spans="1:41" ht="18" customHeight="1">
      <c r="A414" s="164"/>
      <c r="B414" s="165"/>
      <c r="C414" s="165"/>
      <c r="D414" s="165"/>
      <c r="E414" s="165"/>
      <c r="F414" s="154">
        <v>7</v>
      </c>
      <c r="G414" s="241"/>
      <c r="H414" s="241"/>
      <c r="I414" s="242"/>
      <c r="J414" s="242"/>
      <c r="K414" s="242"/>
      <c r="L414" s="242"/>
      <c r="M414" s="242"/>
      <c r="N414" s="242"/>
      <c r="O414" s="242"/>
      <c r="P414" s="242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  <c r="AA414" s="243"/>
      <c r="AB414" s="243"/>
      <c r="AC414" s="243"/>
      <c r="AD414" s="243"/>
      <c r="AE414" s="243"/>
      <c r="AF414" s="243"/>
      <c r="AG414" s="241"/>
      <c r="AH414" s="241"/>
      <c r="AI414" s="242"/>
      <c r="AJ414" s="241"/>
      <c r="AK414" s="245"/>
      <c r="AL414" s="241"/>
      <c r="AM414" s="241"/>
    </row>
    <row r="415" spans="1:41" ht="18" customHeight="1">
      <c r="A415" s="68">
        <f>A$3</f>
        <v>2010</v>
      </c>
      <c r="B415" s="69">
        <f>B$3</f>
        <v>2</v>
      </c>
      <c r="C415" s="73" t="s">
        <v>258</v>
      </c>
      <c r="D415" s="200" t="s">
        <v>259</v>
      </c>
      <c r="E415" s="247" t="s">
        <v>260</v>
      </c>
      <c r="F415" s="154">
        <v>1</v>
      </c>
      <c r="G415" s="241"/>
      <c r="H415" s="241"/>
      <c r="I415" s="242"/>
      <c r="J415" s="242"/>
      <c r="K415" s="242"/>
      <c r="L415" s="242"/>
      <c r="M415" s="242"/>
      <c r="N415" s="242"/>
      <c r="O415" s="242"/>
      <c r="P415" s="242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  <c r="AA415" s="243"/>
      <c r="AB415" s="243"/>
      <c r="AC415" s="243"/>
      <c r="AD415" s="243"/>
      <c r="AE415" s="243"/>
      <c r="AF415" s="243"/>
      <c r="AG415" s="241"/>
      <c r="AH415" s="241"/>
      <c r="AI415" s="242"/>
      <c r="AJ415" s="241"/>
      <c r="AK415" s="245"/>
      <c r="AL415" s="241"/>
      <c r="AM415" s="241"/>
    </row>
    <row r="416" spans="1:41" ht="18" customHeight="1">
      <c r="A416" s="173"/>
      <c r="B416" s="122"/>
      <c r="C416" s="122"/>
      <c r="D416" s="122"/>
      <c r="E416" s="122"/>
      <c r="F416" s="154">
        <v>2</v>
      </c>
      <c r="G416" s="241"/>
      <c r="H416" s="241"/>
      <c r="I416" s="242"/>
      <c r="J416" s="242"/>
      <c r="K416" s="242"/>
      <c r="L416" s="242"/>
      <c r="M416" s="242"/>
      <c r="N416" s="242"/>
      <c r="O416" s="242"/>
      <c r="P416" s="242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  <c r="AA416" s="243"/>
      <c r="AB416" s="243"/>
      <c r="AC416" s="243"/>
      <c r="AD416" s="243"/>
      <c r="AE416" s="243"/>
      <c r="AF416" s="243"/>
      <c r="AG416" s="241"/>
      <c r="AH416" s="241"/>
      <c r="AI416" s="242"/>
      <c r="AJ416" s="241"/>
      <c r="AK416" s="245"/>
      <c r="AL416" s="241"/>
      <c r="AM416" s="241"/>
    </row>
    <row r="417" spans="1:39" ht="18" customHeight="1">
      <c r="A417" s="164"/>
      <c r="B417" s="165"/>
      <c r="C417" s="165"/>
      <c r="D417" s="165"/>
      <c r="E417" s="165"/>
      <c r="F417" s="154">
        <v>3</v>
      </c>
      <c r="G417" s="241"/>
      <c r="H417" s="241"/>
      <c r="I417" s="242"/>
      <c r="J417" s="242"/>
      <c r="K417" s="242"/>
      <c r="L417" s="242"/>
      <c r="M417" s="242"/>
      <c r="N417" s="242"/>
      <c r="O417" s="242"/>
      <c r="P417" s="242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  <c r="AA417" s="243"/>
      <c r="AB417" s="243"/>
      <c r="AC417" s="243"/>
      <c r="AD417" s="243"/>
      <c r="AE417" s="243"/>
      <c r="AF417" s="243"/>
      <c r="AG417" s="241"/>
      <c r="AH417" s="241"/>
      <c r="AI417" s="242"/>
      <c r="AJ417" s="241"/>
      <c r="AK417" s="245"/>
      <c r="AL417" s="241"/>
      <c r="AM417" s="241"/>
    </row>
    <row r="418" spans="1:39" ht="18" customHeight="1">
      <c r="A418" s="68">
        <f>A$3</f>
        <v>2010</v>
      </c>
      <c r="B418" s="69">
        <f>B$3</f>
        <v>2</v>
      </c>
      <c r="C418" s="73" t="s">
        <v>258</v>
      </c>
      <c r="D418" s="200" t="s">
        <v>261</v>
      </c>
      <c r="E418" s="247" t="s">
        <v>262</v>
      </c>
      <c r="F418" s="154">
        <v>1</v>
      </c>
      <c r="G418" s="241"/>
      <c r="H418" s="241"/>
      <c r="I418" s="242"/>
      <c r="J418" s="242"/>
      <c r="K418" s="242"/>
      <c r="L418" s="242"/>
      <c r="M418" s="242"/>
      <c r="N418" s="242"/>
      <c r="O418" s="242"/>
      <c r="P418" s="242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  <c r="AA418" s="243"/>
      <c r="AB418" s="243"/>
      <c r="AC418" s="243"/>
      <c r="AD418" s="243"/>
      <c r="AE418" s="243"/>
      <c r="AF418" s="243"/>
      <c r="AG418" s="241"/>
      <c r="AH418" s="241"/>
      <c r="AI418" s="242"/>
      <c r="AJ418" s="241"/>
      <c r="AK418" s="245"/>
      <c r="AL418" s="241"/>
      <c r="AM418" s="241"/>
    </row>
    <row r="419" spans="1:39" ht="18" customHeight="1">
      <c r="A419" s="173"/>
      <c r="B419" s="122"/>
      <c r="C419" s="122"/>
      <c r="D419" s="122"/>
      <c r="E419" s="122"/>
      <c r="F419" s="154">
        <v>2</v>
      </c>
      <c r="G419" s="241"/>
      <c r="H419" s="241"/>
      <c r="I419" s="242"/>
      <c r="J419" s="242"/>
      <c r="K419" s="242"/>
      <c r="L419" s="242"/>
      <c r="M419" s="242"/>
      <c r="N419" s="242"/>
      <c r="O419" s="242"/>
      <c r="P419" s="242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  <c r="AA419" s="243"/>
      <c r="AB419" s="243"/>
      <c r="AC419" s="243"/>
      <c r="AD419" s="243"/>
      <c r="AE419" s="243"/>
      <c r="AF419" s="243"/>
      <c r="AG419" s="241"/>
      <c r="AH419" s="241"/>
      <c r="AI419" s="242"/>
      <c r="AJ419" s="241"/>
      <c r="AK419" s="245"/>
      <c r="AL419" s="241"/>
      <c r="AM419" s="241"/>
    </row>
    <row r="420" spans="1:39" ht="18" customHeight="1">
      <c r="A420" s="173"/>
      <c r="B420" s="122"/>
      <c r="C420" s="122"/>
      <c r="D420" s="122"/>
      <c r="E420" s="122"/>
      <c r="F420" s="154">
        <v>3</v>
      </c>
      <c r="G420" s="241"/>
      <c r="H420" s="241"/>
      <c r="I420" s="242"/>
      <c r="J420" s="242"/>
      <c r="K420" s="242"/>
      <c r="L420" s="242"/>
      <c r="M420" s="242"/>
      <c r="N420" s="242"/>
      <c r="O420" s="242"/>
      <c r="P420" s="242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  <c r="AA420" s="243"/>
      <c r="AB420" s="243"/>
      <c r="AC420" s="243"/>
      <c r="AD420" s="243"/>
      <c r="AE420" s="243"/>
      <c r="AF420" s="243"/>
      <c r="AG420" s="241"/>
      <c r="AH420" s="241"/>
      <c r="AI420" s="242"/>
      <c r="AJ420" s="241"/>
      <c r="AK420" s="245"/>
      <c r="AL420" s="241"/>
      <c r="AM420" s="241"/>
    </row>
    <row r="421" spans="1:39" ht="18" customHeight="1">
      <c r="A421" s="173"/>
      <c r="B421" s="122"/>
      <c r="C421" s="122"/>
      <c r="D421" s="122"/>
      <c r="E421" s="122"/>
      <c r="F421" s="154">
        <v>4</v>
      </c>
      <c r="G421" s="241"/>
      <c r="H421" s="241"/>
      <c r="I421" s="242"/>
      <c r="J421" s="242"/>
      <c r="K421" s="242"/>
      <c r="L421" s="242"/>
      <c r="M421" s="242"/>
      <c r="N421" s="242"/>
      <c r="O421" s="242"/>
      <c r="P421" s="242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  <c r="AA421" s="243"/>
      <c r="AB421" s="243"/>
      <c r="AC421" s="243"/>
      <c r="AD421" s="243"/>
      <c r="AE421" s="243"/>
      <c r="AF421" s="243"/>
      <c r="AG421" s="241"/>
      <c r="AH421" s="241"/>
      <c r="AI421" s="242"/>
      <c r="AJ421" s="241"/>
      <c r="AK421" s="245"/>
      <c r="AL421" s="241"/>
      <c r="AM421" s="241"/>
    </row>
    <row r="422" spans="1:39" ht="18" customHeight="1">
      <c r="A422" s="173"/>
      <c r="B422" s="122"/>
      <c r="C422" s="122"/>
      <c r="D422" s="122"/>
      <c r="E422" s="122"/>
      <c r="F422" s="154">
        <v>5</v>
      </c>
      <c r="G422" s="241"/>
      <c r="H422" s="241"/>
      <c r="I422" s="242"/>
      <c r="J422" s="242"/>
      <c r="K422" s="242"/>
      <c r="L422" s="242"/>
      <c r="M422" s="242"/>
      <c r="N422" s="242"/>
      <c r="O422" s="242"/>
      <c r="P422" s="242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  <c r="AA422" s="243"/>
      <c r="AB422" s="243"/>
      <c r="AC422" s="243"/>
      <c r="AD422" s="243"/>
      <c r="AE422" s="243"/>
      <c r="AF422" s="243"/>
      <c r="AG422" s="241"/>
      <c r="AH422" s="241"/>
      <c r="AI422" s="242"/>
      <c r="AJ422" s="241"/>
      <c r="AK422" s="245"/>
      <c r="AL422" s="241"/>
      <c r="AM422" s="241"/>
    </row>
    <row r="423" spans="1:39" ht="18" customHeight="1">
      <c r="A423" s="173"/>
      <c r="B423" s="122"/>
      <c r="C423" s="122"/>
      <c r="D423" s="122"/>
      <c r="E423" s="122"/>
      <c r="F423" s="154">
        <v>6</v>
      </c>
      <c r="G423" s="241"/>
      <c r="H423" s="241"/>
      <c r="I423" s="242"/>
      <c r="J423" s="242"/>
      <c r="K423" s="242"/>
      <c r="L423" s="242"/>
      <c r="M423" s="242"/>
      <c r="N423" s="242"/>
      <c r="O423" s="242"/>
      <c r="P423" s="242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  <c r="AA423" s="243"/>
      <c r="AB423" s="243"/>
      <c r="AC423" s="243"/>
      <c r="AD423" s="243"/>
      <c r="AE423" s="243"/>
      <c r="AF423" s="243"/>
      <c r="AG423" s="241"/>
      <c r="AH423" s="241"/>
      <c r="AI423" s="242"/>
      <c r="AJ423" s="241"/>
      <c r="AK423" s="245"/>
      <c r="AL423" s="241"/>
      <c r="AM423" s="241"/>
    </row>
    <row r="424" spans="1:39" ht="18" customHeight="1">
      <c r="A424" s="164"/>
      <c r="B424" s="165"/>
      <c r="C424" s="165"/>
      <c r="D424" s="165"/>
      <c r="E424" s="165"/>
      <c r="F424" s="154">
        <v>7</v>
      </c>
      <c r="G424" s="241"/>
      <c r="H424" s="241"/>
      <c r="I424" s="242"/>
      <c r="J424" s="242"/>
      <c r="K424" s="242"/>
      <c r="L424" s="242"/>
      <c r="M424" s="242"/>
      <c r="N424" s="242"/>
      <c r="O424" s="242"/>
      <c r="P424" s="242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  <c r="AA424" s="243"/>
      <c r="AB424" s="243"/>
      <c r="AC424" s="243"/>
      <c r="AD424" s="243"/>
      <c r="AE424" s="243"/>
      <c r="AF424" s="243"/>
      <c r="AG424" s="241"/>
      <c r="AH424" s="241"/>
      <c r="AI424" s="242"/>
      <c r="AJ424" s="241"/>
      <c r="AK424" s="245"/>
      <c r="AL424" s="241"/>
      <c r="AM424" s="241"/>
    </row>
    <row r="425" spans="1:39" ht="18" customHeight="1">
      <c r="A425" s="68">
        <f>A$3</f>
        <v>2010</v>
      </c>
      <c r="B425" s="69">
        <f>B$3</f>
        <v>2</v>
      </c>
      <c r="C425" s="73" t="s">
        <v>183</v>
      </c>
      <c r="D425" s="72" t="s">
        <v>263</v>
      </c>
      <c r="E425" s="73" t="s">
        <v>264</v>
      </c>
      <c r="F425" s="154">
        <v>1</v>
      </c>
      <c r="G425" s="241"/>
      <c r="H425" s="241"/>
      <c r="I425" s="242"/>
      <c r="J425" s="242"/>
      <c r="K425" s="242"/>
      <c r="L425" s="242"/>
      <c r="M425" s="242"/>
      <c r="N425" s="242"/>
      <c r="O425" s="242"/>
      <c r="P425" s="242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  <c r="AA425" s="243"/>
      <c r="AB425" s="243"/>
      <c r="AC425" s="243"/>
      <c r="AD425" s="243"/>
      <c r="AE425" s="243"/>
      <c r="AF425" s="243"/>
      <c r="AG425" s="241"/>
      <c r="AH425" s="241"/>
      <c r="AI425" s="242"/>
      <c r="AJ425" s="241"/>
      <c r="AK425" s="245"/>
      <c r="AL425" s="241"/>
      <c r="AM425" s="241"/>
    </row>
    <row r="426" spans="1:39" ht="18" customHeight="1">
      <c r="A426" s="173"/>
      <c r="B426" s="122"/>
      <c r="C426" s="122"/>
      <c r="D426" s="122"/>
      <c r="E426" s="122"/>
      <c r="F426" s="154">
        <v>2</v>
      </c>
      <c r="G426" s="241"/>
      <c r="H426" s="241"/>
      <c r="I426" s="242"/>
      <c r="J426" s="242"/>
      <c r="K426" s="242"/>
      <c r="L426" s="242"/>
      <c r="M426" s="242"/>
      <c r="N426" s="242"/>
      <c r="O426" s="242"/>
      <c r="P426" s="242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  <c r="AA426" s="243"/>
      <c r="AB426" s="243"/>
      <c r="AC426" s="243"/>
      <c r="AD426" s="243"/>
      <c r="AE426" s="243"/>
      <c r="AF426" s="243"/>
      <c r="AG426" s="241"/>
      <c r="AH426" s="241"/>
      <c r="AI426" s="242"/>
      <c r="AJ426" s="241"/>
      <c r="AK426" s="245"/>
      <c r="AL426" s="241"/>
      <c r="AM426" s="241"/>
    </row>
    <row r="427" spans="1:39" ht="18" customHeight="1">
      <c r="A427" s="173"/>
      <c r="B427" s="122"/>
      <c r="C427" s="122"/>
      <c r="D427" s="122"/>
      <c r="E427" s="122"/>
      <c r="F427" s="154">
        <v>3</v>
      </c>
      <c r="G427" s="241"/>
      <c r="H427" s="241"/>
      <c r="I427" s="242"/>
      <c r="J427" s="242"/>
      <c r="K427" s="242"/>
      <c r="L427" s="242"/>
      <c r="M427" s="242"/>
      <c r="N427" s="242"/>
      <c r="O427" s="242"/>
      <c r="P427" s="242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  <c r="AA427" s="243"/>
      <c r="AB427" s="243"/>
      <c r="AC427" s="243"/>
      <c r="AD427" s="243"/>
      <c r="AE427" s="243"/>
      <c r="AF427" s="243"/>
      <c r="AG427" s="241"/>
      <c r="AH427" s="241"/>
      <c r="AI427" s="242"/>
      <c r="AJ427" s="241"/>
      <c r="AK427" s="245"/>
      <c r="AL427" s="241"/>
      <c r="AM427" s="241"/>
    </row>
    <row r="428" spans="1:39" ht="18" customHeight="1">
      <c r="A428" s="173"/>
      <c r="B428" s="122"/>
      <c r="C428" s="122"/>
      <c r="D428" s="122"/>
      <c r="E428" s="122"/>
      <c r="F428" s="154">
        <v>4</v>
      </c>
      <c r="G428" s="241"/>
      <c r="H428" s="241"/>
      <c r="I428" s="242"/>
      <c r="J428" s="242"/>
      <c r="K428" s="242"/>
      <c r="L428" s="242"/>
      <c r="M428" s="242"/>
      <c r="N428" s="242"/>
      <c r="O428" s="242"/>
      <c r="P428" s="242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  <c r="AA428" s="243"/>
      <c r="AB428" s="243"/>
      <c r="AC428" s="243"/>
      <c r="AD428" s="243"/>
      <c r="AE428" s="243"/>
      <c r="AF428" s="243"/>
      <c r="AG428" s="241"/>
      <c r="AH428" s="241"/>
      <c r="AI428" s="242"/>
      <c r="AJ428" s="241"/>
      <c r="AK428" s="245"/>
      <c r="AL428" s="241"/>
      <c r="AM428" s="241"/>
    </row>
    <row r="429" spans="1:39" ht="18" customHeight="1">
      <c r="A429" s="173"/>
      <c r="B429" s="122"/>
      <c r="C429" s="122"/>
      <c r="D429" s="122"/>
      <c r="E429" s="122"/>
      <c r="F429" s="154">
        <v>5</v>
      </c>
      <c r="G429" s="241"/>
      <c r="H429" s="241"/>
      <c r="I429" s="242"/>
      <c r="J429" s="242"/>
      <c r="K429" s="242"/>
      <c r="L429" s="242"/>
      <c r="M429" s="242"/>
      <c r="N429" s="242"/>
      <c r="O429" s="242"/>
      <c r="P429" s="242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  <c r="AA429" s="243"/>
      <c r="AB429" s="243"/>
      <c r="AC429" s="243"/>
      <c r="AD429" s="243"/>
      <c r="AE429" s="243"/>
      <c r="AF429" s="243"/>
      <c r="AG429" s="241"/>
      <c r="AH429" s="241"/>
      <c r="AI429" s="242"/>
      <c r="AJ429" s="241"/>
      <c r="AK429" s="245"/>
      <c r="AL429" s="241"/>
      <c r="AM429" s="241"/>
    </row>
    <row r="430" spans="1:39" ht="18" customHeight="1">
      <c r="A430" s="173"/>
      <c r="B430" s="122"/>
      <c r="C430" s="122"/>
      <c r="D430" s="122"/>
      <c r="E430" s="122"/>
      <c r="F430" s="154">
        <v>6</v>
      </c>
      <c r="G430" s="241"/>
      <c r="H430" s="241"/>
      <c r="I430" s="242"/>
      <c r="J430" s="242"/>
      <c r="K430" s="242"/>
      <c r="L430" s="242"/>
      <c r="M430" s="242"/>
      <c r="N430" s="242"/>
      <c r="O430" s="242"/>
      <c r="P430" s="242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  <c r="AB430" s="243"/>
      <c r="AC430" s="243"/>
      <c r="AD430" s="243"/>
      <c r="AE430" s="243"/>
      <c r="AF430" s="243"/>
      <c r="AG430" s="241"/>
      <c r="AH430" s="241"/>
      <c r="AI430" s="242"/>
      <c r="AJ430" s="241"/>
      <c r="AK430" s="245"/>
      <c r="AL430" s="241"/>
      <c r="AM430" s="241"/>
    </row>
    <row r="431" spans="1:39" ht="18" customHeight="1">
      <c r="A431" s="173"/>
      <c r="B431" s="122"/>
      <c r="C431" s="122"/>
      <c r="D431" s="122"/>
      <c r="E431" s="122"/>
      <c r="F431" s="154">
        <v>7</v>
      </c>
      <c r="G431" s="241"/>
      <c r="H431" s="241"/>
      <c r="I431" s="242"/>
      <c r="J431" s="242"/>
      <c r="K431" s="242"/>
      <c r="L431" s="242"/>
      <c r="M431" s="242"/>
      <c r="N431" s="242"/>
      <c r="O431" s="242"/>
      <c r="P431" s="242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  <c r="AA431" s="243"/>
      <c r="AB431" s="243"/>
      <c r="AC431" s="243"/>
      <c r="AD431" s="243"/>
      <c r="AE431" s="243"/>
      <c r="AF431" s="243"/>
      <c r="AG431" s="241"/>
      <c r="AH431" s="241"/>
      <c r="AI431" s="242"/>
      <c r="AJ431" s="241"/>
      <c r="AK431" s="245"/>
      <c r="AL431" s="241"/>
      <c r="AM431" s="241"/>
    </row>
    <row r="432" spans="1:39" ht="18" customHeight="1">
      <c r="A432" s="173"/>
      <c r="B432" s="122"/>
      <c r="C432" s="122"/>
      <c r="D432" s="122"/>
      <c r="E432" s="122"/>
      <c r="F432" s="154">
        <v>8</v>
      </c>
      <c r="G432" s="241"/>
      <c r="H432" s="241"/>
      <c r="I432" s="242"/>
      <c r="J432" s="242"/>
      <c r="K432" s="242"/>
      <c r="L432" s="242"/>
      <c r="M432" s="242"/>
      <c r="N432" s="242"/>
      <c r="O432" s="242"/>
      <c r="P432" s="242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  <c r="AA432" s="243"/>
      <c r="AB432" s="243"/>
      <c r="AC432" s="243"/>
      <c r="AD432" s="243"/>
      <c r="AE432" s="243"/>
      <c r="AF432" s="243"/>
      <c r="AG432" s="241"/>
      <c r="AH432" s="241"/>
      <c r="AI432" s="242"/>
      <c r="AJ432" s="241"/>
      <c r="AK432" s="243"/>
      <c r="AL432" s="241"/>
      <c r="AM432" s="241"/>
    </row>
    <row r="433" spans="1:39" ht="18" customHeight="1">
      <c r="A433" s="173"/>
      <c r="B433" s="122"/>
      <c r="C433" s="122"/>
      <c r="D433" s="122"/>
      <c r="E433" s="122"/>
      <c r="F433" s="154">
        <v>9</v>
      </c>
      <c r="G433" s="241"/>
      <c r="H433" s="241"/>
      <c r="I433" s="242"/>
      <c r="J433" s="242"/>
      <c r="K433" s="242"/>
      <c r="L433" s="242"/>
      <c r="M433" s="242"/>
      <c r="N433" s="242"/>
      <c r="O433" s="242"/>
      <c r="P433" s="242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  <c r="AA433" s="243"/>
      <c r="AB433" s="243"/>
      <c r="AC433" s="243"/>
      <c r="AD433" s="243"/>
      <c r="AE433" s="243"/>
      <c r="AF433" s="243"/>
      <c r="AG433" s="241"/>
      <c r="AH433" s="241"/>
      <c r="AI433" s="242"/>
      <c r="AJ433" s="241"/>
      <c r="AK433" s="243"/>
      <c r="AL433" s="241"/>
      <c r="AM433" s="241"/>
    </row>
    <row r="434" spans="1:39" ht="18" customHeight="1">
      <c r="A434" s="173"/>
      <c r="B434" s="122"/>
      <c r="C434" s="122"/>
      <c r="D434" s="122"/>
      <c r="E434" s="122"/>
      <c r="F434" s="154">
        <v>10</v>
      </c>
      <c r="G434" s="241"/>
      <c r="H434" s="241"/>
      <c r="I434" s="242"/>
      <c r="J434" s="242"/>
      <c r="K434" s="242"/>
      <c r="L434" s="242"/>
      <c r="M434" s="242"/>
      <c r="N434" s="242"/>
      <c r="O434" s="242"/>
      <c r="P434" s="242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  <c r="AA434" s="243"/>
      <c r="AB434" s="243"/>
      <c r="AC434" s="243"/>
      <c r="AD434" s="243"/>
      <c r="AE434" s="243"/>
      <c r="AF434" s="243"/>
      <c r="AG434" s="241"/>
      <c r="AH434" s="241"/>
      <c r="AI434" s="242"/>
      <c r="AJ434" s="241"/>
      <c r="AK434" s="243"/>
      <c r="AL434" s="241"/>
      <c r="AM434" s="241"/>
    </row>
    <row r="435" spans="1:39" ht="18" customHeight="1">
      <c r="A435" s="173"/>
      <c r="B435" s="122"/>
      <c r="C435" s="122"/>
      <c r="D435" s="122"/>
      <c r="E435" s="122"/>
      <c r="F435" s="154">
        <v>11</v>
      </c>
      <c r="G435" s="241"/>
      <c r="H435" s="241"/>
      <c r="I435" s="242"/>
      <c r="J435" s="242"/>
      <c r="K435" s="242"/>
      <c r="L435" s="242"/>
      <c r="M435" s="242"/>
      <c r="N435" s="242"/>
      <c r="O435" s="242"/>
      <c r="P435" s="242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  <c r="AA435" s="243"/>
      <c r="AB435" s="243"/>
      <c r="AC435" s="243"/>
      <c r="AD435" s="243"/>
      <c r="AE435" s="243"/>
      <c r="AF435" s="243"/>
      <c r="AG435" s="241"/>
      <c r="AH435" s="241"/>
      <c r="AI435" s="242"/>
      <c r="AJ435" s="241"/>
      <c r="AK435" s="243"/>
      <c r="AL435" s="241"/>
      <c r="AM435" s="241"/>
    </row>
    <row r="436" spans="1:39" ht="18" customHeight="1">
      <c r="A436" s="164"/>
      <c r="B436" s="165"/>
      <c r="C436" s="165"/>
      <c r="D436" s="165"/>
      <c r="E436" s="165"/>
      <c r="F436" s="154">
        <v>12</v>
      </c>
      <c r="G436" s="241"/>
      <c r="H436" s="241"/>
      <c r="I436" s="242"/>
      <c r="J436" s="242"/>
      <c r="K436" s="242"/>
      <c r="L436" s="242"/>
      <c r="M436" s="242"/>
      <c r="N436" s="242"/>
      <c r="O436" s="242"/>
      <c r="P436" s="242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  <c r="AA436" s="243"/>
      <c r="AB436" s="243"/>
      <c r="AC436" s="243"/>
      <c r="AD436" s="243"/>
      <c r="AE436" s="243"/>
      <c r="AF436" s="243"/>
      <c r="AG436" s="241"/>
      <c r="AH436" s="241"/>
      <c r="AI436" s="242"/>
      <c r="AJ436" s="241"/>
      <c r="AK436" s="243"/>
      <c r="AL436" s="241"/>
      <c r="AM436" s="241"/>
    </row>
    <row r="437" spans="1:39" ht="18" customHeight="1">
      <c r="A437" s="68">
        <f>A$3</f>
        <v>2010</v>
      </c>
      <c r="B437" s="69">
        <f>B$3</f>
        <v>2</v>
      </c>
      <c r="C437" s="73" t="s">
        <v>183</v>
      </c>
      <c r="D437" s="72" t="s">
        <v>265</v>
      </c>
      <c r="E437" s="73" t="s">
        <v>266</v>
      </c>
      <c r="F437" s="154">
        <v>1</v>
      </c>
      <c r="G437" s="241"/>
      <c r="H437" s="241"/>
      <c r="I437" s="242"/>
      <c r="J437" s="242"/>
      <c r="K437" s="242"/>
      <c r="L437" s="242"/>
      <c r="M437" s="242"/>
      <c r="N437" s="242"/>
      <c r="O437" s="242"/>
      <c r="P437" s="242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  <c r="AA437" s="243"/>
      <c r="AB437" s="243"/>
      <c r="AC437" s="243"/>
      <c r="AD437" s="243"/>
      <c r="AE437" s="243"/>
      <c r="AF437" s="243"/>
      <c r="AG437" s="241"/>
      <c r="AH437" s="241"/>
      <c r="AI437" s="242"/>
      <c r="AJ437" s="241"/>
      <c r="AK437" s="243"/>
      <c r="AL437" s="241"/>
      <c r="AM437" s="241"/>
    </row>
    <row r="438" spans="1:39" ht="18" customHeight="1">
      <c r="A438" s="173"/>
      <c r="B438" s="122"/>
      <c r="C438" s="122"/>
      <c r="D438" s="122"/>
      <c r="E438" s="122"/>
      <c r="F438" s="154">
        <v>2</v>
      </c>
      <c r="G438" s="241"/>
      <c r="H438" s="241"/>
      <c r="I438" s="242"/>
      <c r="J438" s="242"/>
      <c r="K438" s="242"/>
      <c r="L438" s="242"/>
      <c r="M438" s="242"/>
      <c r="N438" s="242"/>
      <c r="O438" s="242"/>
      <c r="P438" s="242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  <c r="AA438" s="243"/>
      <c r="AB438" s="243"/>
      <c r="AC438" s="243"/>
      <c r="AD438" s="243"/>
      <c r="AE438" s="243"/>
      <c r="AF438" s="243"/>
      <c r="AG438" s="241"/>
      <c r="AH438" s="241"/>
      <c r="AI438" s="242"/>
      <c r="AJ438" s="241"/>
      <c r="AK438" s="243"/>
      <c r="AL438" s="241"/>
      <c r="AM438" s="241"/>
    </row>
    <row r="439" spans="1:39" ht="18" customHeight="1">
      <c r="A439" s="173"/>
      <c r="B439" s="122"/>
      <c r="C439" s="122"/>
      <c r="D439" s="122"/>
      <c r="E439" s="122"/>
      <c r="F439" s="154">
        <v>3</v>
      </c>
      <c r="G439" s="241"/>
      <c r="H439" s="241"/>
      <c r="I439" s="242"/>
      <c r="J439" s="242"/>
      <c r="K439" s="242"/>
      <c r="L439" s="242"/>
      <c r="M439" s="242"/>
      <c r="N439" s="242"/>
      <c r="O439" s="242"/>
      <c r="P439" s="242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  <c r="AA439" s="243"/>
      <c r="AB439" s="243"/>
      <c r="AC439" s="243"/>
      <c r="AD439" s="243"/>
      <c r="AE439" s="243"/>
      <c r="AF439" s="243"/>
      <c r="AG439" s="241"/>
      <c r="AH439" s="241"/>
      <c r="AI439" s="242"/>
      <c r="AJ439" s="241"/>
      <c r="AK439" s="243"/>
      <c r="AL439" s="241"/>
      <c r="AM439" s="241"/>
    </row>
    <row r="440" spans="1:39" ht="18" customHeight="1">
      <c r="A440" s="173"/>
      <c r="B440" s="122"/>
      <c r="C440" s="122"/>
      <c r="D440" s="122"/>
      <c r="E440" s="122"/>
      <c r="F440" s="154">
        <v>4</v>
      </c>
      <c r="G440" s="241"/>
      <c r="H440" s="241"/>
      <c r="I440" s="242"/>
      <c r="J440" s="242"/>
      <c r="K440" s="242"/>
      <c r="L440" s="242"/>
      <c r="M440" s="242"/>
      <c r="N440" s="242"/>
      <c r="O440" s="242"/>
      <c r="P440" s="242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  <c r="AA440" s="243"/>
      <c r="AB440" s="243"/>
      <c r="AC440" s="243"/>
      <c r="AD440" s="243"/>
      <c r="AE440" s="243"/>
      <c r="AF440" s="243"/>
      <c r="AG440" s="241"/>
      <c r="AH440" s="241"/>
      <c r="AI440" s="242"/>
      <c r="AJ440" s="241"/>
      <c r="AK440" s="243"/>
      <c r="AL440" s="241"/>
      <c r="AM440" s="241"/>
    </row>
    <row r="441" spans="1:39" ht="18" customHeight="1">
      <c r="A441" s="173"/>
      <c r="B441" s="122"/>
      <c r="C441" s="122"/>
      <c r="D441" s="122"/>
      <c r="E441" s="122"/>
      <c r="F441" s="154">
        <v>5</v>
      </c>
      <c r="G441" s="241"/>
      <c r="H441" s="241"/>
      <c r="I441" s="242"/>
      <c r="J441" s="242"/>
      <c r="K441" s="242"/>
      <c r="L441" s="242"/>
      <c r="M441" s="242"/>
      <c r="N441" s="242"/>
      <c r="O441" s="242"/>
      <c r="P441" s="242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  <c r="AA441" s="243"/>
      <c r="AB441" s="243"/>
      <c r="AC441" s="243"/>
      <c r="AD441" s="243"/>
      <c r="AE441" s="243"/>
      <c r="AF441" s="243"/>
      <c r="AG441" s="241"/>
      <c r="AH441" s="241"/>
      <c r="AI441" s="242"/>
      <c r="AJ441" s="241"/>
      <c r="AK441" s="243"/>
      <c r="AL441" s="241"/>
      <c r="AM441" s="241"/>
    </row>
    <row r="442" spans="1:39" ht="18" customHeight="1" thickBot="1">
      <c r="A442" s="210"/>
      <c r="B442" s="211"/>
      <c r="C442" s="211"/>
      <c r="D442" s="211"/>
      <c r="E442" s="211"/>
      <c r="F442" s="248">
        <v>6</v>
      </c>
      <c r="G442" s="249"/>
      <c r="H442" s="250"/>
      <c r="I442" s="251"/>
      <c r="J442" s="251"/>
      <c r="K442" s="251"/>
      <c r="L442" s="251"/>
      <c r="M442" s="251"/>
      <c r="N442" s="251"/>
      <c r="O442" s="251"/>
      <c r="P442" s="251"/>
      <c r="Q442" s="252"/>
      <c r="R442" s="252"/>
      <c r="S442" s="252"/>
      <c r="T442" s="252"/>
      <c r="U442" s="252"/>
      <c r="V442" s="252"/>
      <c r="W442" s="252"/>
      <c r="X442" s="252"/>
      <c r="Y442" s="252"/>
      <c r="Z442" s="252"/>
      <c r="AA442" s="252"/>
      <c r="AB442" s="252"/>
      <c r="AC442" s="252"/>
      <c r="AD442" s="252"/>
      <c r="AE442" s="252"/>
      <c r="AF442" s="252"/>
      <c r="AG442" s="250"/>
      <c r="AH442" s="250"/>
      <c r="AI442" s="251"/>
      <c r="AJ442" s="250"/>
      <c r="AK442" s="252"/>
      <c r="AL442" s="250"/>
      <c r="AM442" s="253"/>
    </row>
    <row r="443" spans="1:39" ht="18" customHeight="1">
      <c r="Q443" s="256"/>
      <c r="R443" s="256"/>
      <c r="S443" s="256"/>
      <c r="T443" s="256"/>
      <c r="U443" s="256"/>
      <c r="V443" s="256"/>
      <c r="W443" s="256"/>
      <c r="X443" s="256"/>
      <c r="Y443" s="256"/>
      <c r="Z443" s="256"/>
      <c r="AA443" s="256"/>
      <c r="AB443" s="256"/>
      <c r="AC443" s="256"/>
      <c r="AD443" s="256"/>
      <c r="AE443" s="257"/>
      <c r="AF443" s="257"/>
      <c r="AG443" s="256"/>
      <c r="AH443" s="256"/>
      <c r="AI443" s="255"/>
      <c r="AJ443" s="254"/>
      <c r="AK443" s="256"/>
      <c r="AL443" s="255"/>
      <c r="AM443" s="256"/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3" priority="1" stopIfTrue="1" operator="equal">
      <formula>"H"</formula>
    </cfRule>
  </conditionalFormatting>
  <printOptions horizontalCentered="1"/>
  <pageMargins left="0" right="0" top="0.49" bottom="0" header="0" footer="0"/>
  <pageSetup paperSize="9" scale="50" orientation="landscape" horizontalDpi="4294967292" r:id="rId1"/>
  <headerFooter alignWithMargins="0">
    <oddHeader>&amp;C&amp;"돋움,굵게"&amp;24Ⅲ. 해양환경측정망 정점별 조사결과</oddHeader>
  </headerFooter>
  <rowBreaks count="6" manualBreakCount="6">
    <brk id="38" max="16383" man="1"/>
    <brk id="118" max="16383" man="1"/>
    <brk id="207" max="16383" man="1"/>
    <brk id="232" max="16383" man="1"/>
    <brk id="378" max="16383" man="1"/>
    <brk id="392" max="16383" man="1"/>
  </rowBreaks>
  <colBreaks count="1" manualBreakCount="1">
    <brk id="3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M442"/>
  <sheetViews>
    <sheetView workbookViewId="0">
      <selection activeCell="B3" sqref="B3"/>
    </sheetView>
  </sheetViews>
  <sheetFormatPr defaultRowHeight="13.5"/>
  <cols>
    <col min="1" max="1" width="5.625" style="274" customWidth="1"/>
    <col min="2" max="2" width="3.625" style="274" customWidth="1"/>
    <col min="3" max="4" width="5.625" style="274" customWidth="1"/>
    <col min="5" max="5" width="10.625" style="274" customWidth="1"/>
    <col min="6" max="6" width="4.625" style="274" customWidth="1"/>
    <col min="7" max="16384" width="9" style="274"/>
  </cols>
  <sheetData>
    <row r="1" spans="1:39" ht="15">
      <c r="A1" s="261" t="s">
        <v>0</v>
      </c>
      <c r="B1" s="262"/>
      <c r="C1" s="263" t="s">
        <v>1</v>
      </c>
      <c r="D1" s="264" t="s">
        <v>2</v>
      </c>
      <c r="E1" s="90" t="s">
        <v>3</v>
      </c>
      <c r="F1" s="265" t="s">
        <v>4</v>
      </c>
      <c r="G1" s="266" t="s">
        <v>5</v>
      </c>
      <c r="H1" s="101"/>
      <c r="I1" s="267" t="s">
        <v>6</v>
      </c>
      <c r="J1" s="100"/>
      <c r="K1" s="267" t="s">
        <v>7</v>
      </c>
      <c r="L1" s="100"/>
      <c r="M1" s="267" t="s">
        <v>8</v>
      </c>
      <c r="N1" s="100"/>
      <c r="O1" s="267" t="s">
        <v>9</v>
      </c>
      <c r="P1" s="100"/>
      <c r="Q1" s="268" t="s">
        <v>117</v>
      </c>
      <c r="R1" s="99"/>
      <c r="S1" s="268" t="s">
        <v>118</v>
      </c>
      <c r="T1" s="99"/>
      <c r="U1" s="268" t="s">
        <v>119</v>
      </c>
      <c r="V1" s="99"/>
      <c r="W1" s="268" t="s">
        <v>120</v>
      </c>
      <c r="X1" s="99"/>
      <c r="Y1" s="268" t="s">
        <v>10</v>
      </c>
      <c r="Z1" s="99"/>
      <c r="AA1" s="268" t="s">
        <v>121</v>
      </c>
      <c r="AB1" s="99"/>
      <c r="AC1" s="268" t="s">
        <v>11</v>
      </c>
      <c r="AD1" s="99"/>
      <c r="AE1" s="268" t="s">
        <v>122</v>
      </c>
      <c r="AF1" s="99"/>
      <c r="AG1" s="269" t="s">
        <v>12</v>
      </c>
      <c r="AH1" s="270"/>
      <c r="AI1" s="267" t="s">
        <v>13</v>
      </c>
      <c r="AJ1" s="271"/>
      <c r="AK1" s="272" t="s">
        <v>14</v>
      </c>
      <c r="AL1" s="273" t="s">
        <v>15</v>
      </c>
      <c r="AM1" s="5" t="s">
        <v>123</v>
      </c>
    </row>
    <row r="2" spans="1:39">
      <c r="A2" s="40" t="s">
        <v>25</v>
      </c>
      <c r="B2" s="40" t="s">
        <v>26</v>
      </c>
      <c r="C2" s="275"/>
      <c r="D2" s="275"/>
      <c r="E2" s="275"/>
      <c r="F2" s="276"/>
      <c r="G2" s="277" t="s">
        <v>27</v>
      </c>
      <c r="H2" s="278"/>
      <c r="I2" s="279" t="s">
        <v>28</v>
      </c>
      <c r="J2" s="280"/>
      <c r="K2" s="281" t="s">
        <v>29</v>
      </c>
      <c r="L2" s="281"/>
      <c r="M2" s="282" t="s">
        <v>125</v>
      </c>
      <c r="N2" s="280"/>
      <c r="O2" s="282" t="s">
        <v>125</v>
      </c>
      <c r="P2" s="280"/>
      <c r="Q2" s="283" t="s">
        <v>126</v>
      </c>
      <c r="R2" s="284"/>
      <c r="S2" s="283" t="s">
        <v>127</v>
      </c>
      <c r="T2" s="284"/>
      <c r="U2" s="283" t="s">
        <v>128</v>
      </c>
      <c r="V2" s="284"/>
      <c r="W2" s="283" t="s">
        <v>127</v>
      </c>
      <c r="X2" s="284"/>
      <c r="Y2" s="283" t="s">
        <v>127</v>
      </c>
      <c r="Z2" s="284"/>
      <c r="AA2" s="283" t="s">
        <v>127</v>
      </c>
      <c r="AB2" s="284"/>
      <c r="AC2" s="283" t="s">
        <v>127</v>
      </c>
      <c r="AD2" s="284"/>
      <c r="AE2" s="283" t="s">
        <v>127</v>
      </c>
      <c r="AF2" s="284"/>
      <c r="AG2" s="285" t="s">
        <v>125</v>
      </c>
      <c r="AH2" s="286"/>
      <c r="AI2" s="282" t="s">
        <v>129</v>
      </c>
      <c r="AJ2" s="287"/>
      <c r="AK2" s="288" t="s">
        <v>125</v>
      </c>
      <c r="AL2" s="289" t="s">
        <v>30</v>
      </c>
      <c r="AM2" s="6" t="s">
        <v>130</v>
      </c>
    </row>
    <row r="3" spans="1:39" ht="14.25" thickBot="1">
      <c r="A3" s="290">
        <v>2010</v>
      </c>
      <c r="B3" s="290">
        <v>5</v>
      </c>
      <c r="C3" s="291"/>
      <c r="D3" s="291"/>
      <c r="E3" s="291"/>
      <c r="F3" s="292"/>
      <c r="G3" s="293" t="s">
        <v>31</v>
      </c>
      <c r="H3" s="294" t="s">
        <v>32</v>
      </c>
      <c r="I3" s="295" t="s">
        <v>31</v>
      </c>
      <c r="J3" s="295" t="s">
        <v>32</v>
      </c>
      <c r="K3" s="295" t="s">
        <v>31</v>
      </c>
      <c r="L3" s="295" t="s">
        <v>32</v>
      </c>
      <c r="M3" s="295" t="s">
        <v>31</v>
      </c>
      <c r="N3" s="295" t="s">
        <v>32</v>
      </c>
      <c r="O3" s="295" t="s">
        <v>31</v>
      </c>
      <c r="P3" s="295" t="s">
        <v>32</v>
      </c>
      <c r="Q3" s="7" t="s">
        <v>31</v>
      </c>
      <c r="R3" s="7" t="s">
        <v>32</v>
      </c>
      <c r="S3" s="7" t="s">
        <v>31</v>
      </c>
      <c r="T3" s="7" t="s">
        <v>32</v>
      </c>
      <c r="U3" s="7" t="s">
        <v>31</v>
      </c>
      <c r="V3" s="7" t="s">
        <v>32</v>
      </c>
      <c r="W3" s="7" t="s">
        <v>31</v>
      </c>
      <c r="X3" s="7" t="s">
        <v>32</v>
      </c>
      <c r="Y3" s="7" t="s">
        <v>31</v>
      </c>
      <c r="Z3" s="7" t="s">
        <v>32</v>
      </c>
      <c r="AA3" s="7" t="s">
        <v>31</v>
      </c>
      <c r="AB3" s="296" t="s">
        <v>32</v>
      </c>
      <c r="AC3" s="7" t="s">
        <v>31</v>
      </c>
      <c r="AD3" s="7" t="s">
        <v>32</v>
      </c>
      <c r="AE3" s="297" t="s">
        <v>31</v>
      </c>
      <c r="AF3" s="7" t="s">
        <v>32</v>
      </c>
      <c r="AG3" s="298" t="s">
        <v>31</v>
      </c>
      <c r="AH3" s="298" t="s">
        <v>131</v>
      </c>
      <c r="AI3" s="299" t="s">
        <v>31</v>
      </c>
      <c r="AJ3" s="298" t="s">
        <v>131</v>
      </c>
      <c r="AK3" s="300" t="s">
        <v>31</v>
      </c>
      <c r="AL3" s="299" t="s">
        <v>31</v>
      </c>
      <c r="AM3" s="7" t="s">
        <v>31</v>
      </c>
    </row>
    <row r="4" spans="1:39" ht="14.25" thickTop="1">
      <c r="A4" s="98">
        <f>A$3</f>
        <v>2010</v>
      </c>
      <c r="B4" s="98">
        <f>B$3</f>
        <v>5</v>
      </c>
      <c r="C4" s="301" t="s">
        <v>33</v>
      </c>
      <c r="D4" s="302" t="s">
        <v>132</v>
      </c>
      <c r="E4" s="301" t="s">
        <v>34</v>
      </c>
      <c r="F4" s="303">
        <v>1</v>
      </c>
      <c r="G4" s="44">
        <v>9.6999999999999993</v>
      </c>
      <c r="H4" s="44">
        <v>6.5</v>
      </c>
      <c r="I4" s="8">
        <v>33.770000000000003</v>
      </c>
      <c r="J4" s="8">
        <v>33.979999999999997</v>
      </c>
      <c r="K4" s="8">
        <v>8.19</v>
      </c>
      <c r="L4" s="8">
        <v>8.17</v>
      </c>
      <c r="M4" s="8">
        <v>9.8544813559322044</v>
      </c>
      <c r="N4" s="8">
        <v>9.934210169491525</v>
      </c>
      <c r="O4" s="8">
        <v>0.43200000000000216</v>
      </c>
      <c r="P4" s="8">
        <v>0.86400000000000154</v>
      </c>
      <c r="Q4" s="304">
        <v>1.2999999999999999E-2</v>
      </c>
      <c r="R4" s="304">
        <v>1.7000000000000001E-2</v>
      </c>
      <c r="S4" s="305">
        <v>2E-3</v>
      </c>
      <c r="T4" s="305">
        <v>2E-3</v>
      </c>
      <c r="U4" s="45">
        <v>1E-3</v>
      </c>
      <c r="V4" s="45">
        <v>2.3E-2</v>
      </c>
      <c r="W4" s="45">
        <f t="shared" ref="W4:X35" si="0">Q4+S4+U4</f>
        <v>1.6E-2</v>
      </c>
      <c r="X4" s="45">
        <f t="shared" si="0"/>
        <v>4.2000000000000003E-2</v>
      </c>
      <c r="Y4" s="45">
        <v>0.247776</v>
      </c>
      <c r="Z4" s="45">
        <v>0.308616</v>
      </c>
      <c r="AA4" s="45">
        <v>6.0000000000000001E-3</v>
      </c>
      <c r="AB4" s="45">
        <v>7.0000000000000001E-3</v>
      </c>
      <c r="AC4" s="45">
        <v>2.5999999999999999E-2</v>
      </c>
      <c r="AD4" s="45">
        <v>3.2000000000000001E-2</v>
      </c>
      <c r="AE4" s="45">
        <v>3.1E-2</v>
      </c>
      <c r="AF4" s="45">
        <v>0.115</v>
      </c>
      <c r="AG4" s="44">
        <v>6.5999999999999943</v>
      </c>
      <c r="AH4" s="44">
        <v>11</v>
      </c>
      <c r="AI4" s="8">
        <v>0.76400000000000001</v>
      </c>
      <c r="AJ4" s="8">
        <v>1.74</v>
      </c>
      <c r="AK4" s="8"/>
      <c r="AL4" s="44">
        <v>10</v>
      </c>
      <c r="AM4" s="8"/>
    </row>
    <row r="5" spans="1:39">
      <c r="A5" s="306"/>
      <c r="B5" s="306"/>
      <c r="C5" s="307"/>
      <c r="D5" s="307"/>
      <c r="E5" s="307"/>
      <c r="F5" s="303">
        <v>2</v>
      </c>
      <c r="G5" s="10">
        <v>9.9</v>
      </c>
      <c r="H5" s="10">
        <v>9.3000000000000007</v>
      </c>
      <c r="I5" s="9">
        <v>33.72</v>
      </c>
      <c r="J5" s="9">
        <v>33.840000000000003</v>
      </c>
      <c r="K5" s="9">
        <v>8.19</v>
      </c>
      <c r="L5" s="9">
        <v>8.1999999999999993</v>
      </c>
      <c r="M5" s="9">
        <v>9.4558372881355943</v>
      </c>
      <c r="N5" s="9">
        <v>9.7747525423728803</v>
      </c>
      <c r="O5" s="9">
        <v>0.78400000000000325</v>
      </c>
      <c r="P5" s="9">
        <v>0.88000000000000111</v>
      </c>
      <c r="Q5" s="47">
        <v>1.7999999999999999E-2</v>
      </c>
      <c r="R5" s="47">
        <v>0.02</v>
      </c>
      <c r="S5" s="48">
        <v>2E-3</v>
      </c>
      <c r="T5" s="48">
        <v>1E-3</v>
      </c>
      <c r="U5" s="46">
        <v>1E-3</v>
      </c>
      <c r="V5" s="46">
        <v>1E-3</v>
      </c>
      <c r="W5" s="46">
        <f t="shared" si="0"/>
        <v>2.0999999999999998E-2</v>
      </c>
      <c r="X5" s="46">
        <f t="shared" si="0"/>
        <v>2.2000000000000002E-2</v>
      </c>
      <c r="Y5" s="46">
        <v>0.35893000000000003</v>
      </c>
      <c r="Z5" s="46">
        <v>0.280223</v>
      </c>
      <c r="AA5" s="46">
        <v>2E-3</v>
      </c>
      <c r="AB5" s="46">
        <v>2E-3</v>
      </c>
      <c r="AC5" s="46">
        <v>2.9000000000000001E-2</v>
      </c>
      <c r="AD5" s="46">
        <v>0.03</v>
      </c>
      <c r="AE5" s="46">
        <v>0.04</v>
      </c>
      <c r="AF5" s="46">
        <v>3.5000000000000003E-2</v>
      </c>
      <c r="AG5" s="10">
        <v>15.199999999999989</v>
      </c>
      <c r="AH5" s="10">
        <v>17</v>
      </c>
      <c r="AI5" s="9">
        <v>1.4319999999999999</v>
      </c>
      <c r="AJ5" s="9">
        <v>1.4240000000000002</v>
      </c>
      <c r="AK5" s="8"/>
      <c r="AL5" s="10">
        <v>6</v>
      </c>
      <c r="AM5" s="9">
        <v>0</v>
      </c>
    </row>
    <row r="6" spans="1:39">
      <c r="A6" s="85">
        <f>A$3</f>
        <v>2010</v>
      </c>
      <c r="B6" s="86">
        <f>B$3</f>
        <v>5</v>
      </c>
      <c r="C6" s="90" t="s">
        <v>33</v>
      </c>
      <c r="D6" s="89" t="s">
        <v>133</v>
      </c>
      <c r="E6" s="90" t="s">
        <v>35</v>
      </c>
      <c r="F6" s="303">
        <v>1</v>
      </c>
      <c r="G6" s="10">
        <v>10.3</v>
      </c>
      <c r="H6" s="10">
        <v>7.9</v>
      </c>
      <c r="I6" s="9">
        <v>33.97</v>
      </c>
      <c r="J6" s="9">
        <v>33.799999999999997</v>
      </c>
      <c r="K6" s="9">
        <v>8.23</v>
      </c>
      <c r="L6" s="9">
        <v>8.23</v>
      </c>
      <c r="M6" s="9">
        <v>9.9661016949152543</v>
      </c>
      <c r="N6" s="9">
        <v>10.619877966101697</v>
      </c>
      <c r="O6" s="9">
        <v>0.76800000000000357</v>
      </c>
      <c r="P6" s="9">
        <v>0.59200000000000164</v>
      </c>
      <c r="Q6" s="47">
        <v>1.4999999999999999E-2</v>
      </c>
      <c r="R6" s="47">
        <v>2.1999999999999999E-2</v>
      </c>
      <c r="S6" s="48">
        <v>2E-3</v>
      </c>
      <c r="T6" s="48">
        <v>1E-3</v>
      </c>
      <c r="U6" s="46">
        <v>1E-3</v>
      </c>
      <c r="V6" s="46">
        <v>2E-3</v>
      </c>
      <c r="W6" s="46">
        <f t="shared" si="0"/>
        <v>1.8000000000000002E-2</v>
      </c>
      <c r="X6" s="46">
        <f t="shared" si="0"/>
        <v>2.5000000000000001E-2</v>
      </c>
      <c r="Y6" s="46">
        <v>0.22497700000000001</v>
      </c>
      <c r="Z6" s="46">
        <v>0.57147499999999996</v>
      </c>
      <c r="AA6" s="46">
        <v>2E-3</v>
      </c>
      <c r="AB6" s="46">
        <v>1E-3</v>
      </c>
      <c r="AC6" s="46">
        <v>1.9E-2</v>
      </c>
      <c r="AD6" s="46">
        <v>1.7999999999999999E-2</v>
      </c>
      <c r="AE6" s="46">
        <v>4.7E-2</v>
      </c>
      <c r="AF6" s="46">
        <v>3.3000000000000002E-2</v>
      </c>
      <c r="AG6" s="10">
        <v>14.999999999999972</v>
      </c>
      <c r="AH6" s="10">
        <v>16.399999999999977</v>
      </c>
      <c r="AI6" s="9">
        <v>1.476</v>
      </c>
      <c r="AJ6" s="9">
        <v>2.7280000000000002</v>
      </c>
      <c r="AK6" s="9">
        <v>0</v>
      </c>
      <c r="AL6" s="10">
        <v>8</v>
      </c>
      <c r="AM6" s="9">
        <v>0</v>
      </c>
    </row>
    <row r="7" spans="1:39">
      <c r="A7" s="308"/>
      <c r="B7" s="275"/>
      <c r="C7" s="275"/>
      <c r="D7" s="275"/>
      <c r="E7" s="275"/>
      <c r="F7" s="303">
        <v>2</v>
      </c>
      <c r="G7" s="10">
        <v>10</v>
      </c>
      <c r="H7" s="10">
        <v>9.4</v>
      </c>
      <c r="I7" s="9">
        <v>33.869999999999997</v>
      </c>
      <c r="J7" s="9">
        <v>33.97</v>
      </c>
      <c r="K7" s="9">
        <v>8.2200000000000006</v>
      </c>
      <c r="L7" s="9">
        <v>8.2200000000000006</v>
      </c>
      <c r="M7" s="9">
        <v>9.7269152542372872</v>
      </c>
      <c r="N7" s="9">
        <v>10.029884745762715</v>
      </c>
      <c r="O7" s="9">
        <v>0.8160000000000025</v>
      </c>
      <c r="P7" s="9">
        <v>0.78400000000000325</v>
      </c>
      <c r="Q7" s="47">
        <v>2.5000000000000001E-2</v>
      </c>
      <c r="R7" s="47">
        <v>3.3000000000000002E-2</v>
      </c>
      <c r="S7" s="48">
        <v>2E-3</v>
      </c>
      <c r="T7" s="48">
        <v>3.0000000000000001E-3</v>
      </c>
      <c r="U7" s="46">
        <v>1E-3</v>
      </c>
      <c r="V7" s="46">
        <v>1E-3</v>
      </c>
      <c r="W7" s="46">
        <f t="shared" si="0"/>
        <v>2.8000000000000004E-2</v>
      </c>
      <c r="X7" s="46">
        <f t="shared" si="0"/>
        <v>3.7000000000000005E-2</v>
      </c>
      <c r="Y7" s="46">
        <v>0.25281500000000001</v>
      </c>
      <c r="Z7" s="46">
        <v>0.43400100000000003</v>
      </c>
      <c r="AA7" s="46">
        <v>2E-3</v>
      </c>
      <c r="AB7" s="46">
        <v>1E-3</v>
      </c>
      <c r="AC7" s="46">
        <v>1.7000000000000001E-2</v>
      </c>
      <c r="AD7" s="46">
        <v>8.9999999999999993E-3</v>
      </c>
      <c r="AE7" s="46">
        <v>2.7E-2</v>
      </c>
      <c r="AF7" s="46">
        <v>2.8000000000000001E-2</v>
      </c>
      <c r="AG7" s="10">
        <v>7.4000000000000341</v>
      </c>
      <c r="AH7" s="10">
        <v>14.399999999999977</v>
      </c>
      <c r="AI7" s="9">
        <v>1.492</v>
      </c>
      <c r="AJ7" s="9">
        <v>1.8240000000000001</v>
      </c>
      <c r="AK7" s="9">
        <v>0</v>
      </c>
      <c r="AL7" s="10">
        <v>6.5</v>
      </c>
      <c r="AM7" s="9"/>
    </row>
    <row r="8" spans="1:39">
      <c r="A8" s="308"/>
      <c r="B8" s="275"/>
      <c r="C8" s="275"/>
      <c r="D8" s="275"/>
      <c r="E8" s="275"/>
      <c r="F8" s="303">
        <v>3</v>
      </c>
      <c r="G8" s="10">
        <v>9.9</v>
      </c>
      <c r="H8" s="10">
        <v>9.5</v>
      </c>
      <c r="I8" s="9">
        <v>33.78</v>
      </c>
      <c r="J8" s="9">
        <v>33.979999999999997</v>
      </c>
      <c r="K8" s="9">
        <v>8.2100000000000009</v>
      </c>
      <c r="L8" s="9">
        <v>8.2200000000000006</v>
      </c>
      <c r="M8" s="9">
        <v>9.9979932203389819</v>
      </c>
      <c r="N8" s="9">
        <v>10.077722033898304</v>
      </c>
      <c r="O8" s="9">
        <v>0.84800000000000186</v>
      </c>
      <c r="P8" s="9">
        <v>0.78400000000000325</v>
      </c>
      <c r="Q8" s="47">
        <v>1.9E-2</v>
      </c>
      <c r="R8" s="47">
        <v>3.4000000000000002E-2</v>
      </c>
      <c r="S8" s="48">
        <v>2E-3</v>
      </c>
      <c r="T8" s="48">
        <v>2E-3</v>
      </c>
      <c r="U8" s="46">
        <v>1E-3</v>
      </c>
      <c r="V8" s="46">
        <v>1E-3</v>
      </c>
      <c r="W8" s="46">
        <f t="shared" si="0"/>
        <v>2.1999999999999999E-2</v>
      </c>
      <c r="X8" s="46">
        <f t="shared" si="0"/>
        <v>3.7000000000000005E-2</v>
      </c>
      <c r="Y8" s="46">
        <v>0.52978700000000001</v>
      </c>
      <c r="Z8" s="46">
        <v>0.22550799999999999</v>
      </c>
      <c r="AA8" s="46">
        <v>1E-3</v>
      </c>
      <c r="AB8" s="46">
        <v>1E-3</v>
      </c>
      <c r="AC8" s="46">
        <v>2.8000000000000001E-2</v>
      </c>
      <c r="AD8" s="46">
        <v>0.03</v>
      </c>
      <c r="AE8" s="46">
        <v>2.5999999999999999E-2</v>
      </c>
      <c r="AF8" s="46">
        <v>2.8000000000000001E-2</v>
      </c>
      <c r="AG8" s="10">
        <v>11.599999999999966</v>
      </c>
      <c r="AH8" s="10">
        <v>10.599999999999994</v>
      </c>
      <c r="AI8" s="9">
        <v>1.492</v>
      </c>
      <c r="AJ8" s="9">
        <v>1.9280000000000002</v>
      </c>
      <c r="AK8" s="9"/>
      <c r="AL8" s="10">
        <v>6</v>
      </c>
      <c r="AM8" s="9"/>
    </row>
    <row r="9" spans="1:39">
      <c r="A9" s="306"/>
      <c r="B9" s="307"/>
      <c r="C9" s="307"/>
      <c r="D9" s="307"/>
      <c r="E9" s="307"/>
      <c r="F9" s="309">
        <v>4</v>
      </c>
      <c r="G9" s="10">
        <v>10.199999999999999</v>
      </c>
      <c r="H9" s="10">
        <v>6.6</v>
      </c>
      <c r="I9" s="9">
        <v>33.97</v>
      </c>
      <c r="J9" s="9">
        <v>34</v>
      </c>
      <c r="K9" s="9">
        <v>8.24</v>
      </c>
      <c r="L9" s="9">
        <v>8.2100000000000009</v>
      </c>
      <c r="M9" s="9">
        <v>10.20528813559322</v>
      </c>
      <c r="N9" s="9">
        <v>10.237179661016947</v>
      </c>
      <c r="O9" s="9">
        <v>0.91200000000000336</v>
      </c>
      <c r="P9" s="9">
        <v>0.73600000000000143</v>
      </c>
      <c r="Q9" s="47">
        <v>2.1999999999999999E-2</v>
      </c>
      <c r="R9" s="47">
        <v>2.5000000000000001E-2</v>
      </c>
      <c r="S9" s="48">
        <v>1E-3</v>
      </c>
      <c r="T9" s="48">
        <v>4.0000000000000001E-3</v>
      </c>
      <c r="U9" s="46">
        <v>3.0000000000000001E-3</v>
      </c>
      <c r="V9" s="46">
        <v>2.1999999999999999E-2</v>
      </c>
      <c r="W9" s="46">
        <f t="shared" si="0"/>
        <v>2.5999999999999999E-2</v>
      </c>
      <c r="X9" s="46">
        <f t="shared" si="0"/>
        <v>5.1000000000000004E-2</v>
      </c>
      <c r="Y9" s="46">
        <v>0.52798199999999995</v>
      </c>
      <c r="Z9" s="46">
        <v>0.44612600000000002</v>
      </c>
      <c r="AA9" s="46">
        <v>1E-3</v>
      </c>
      <c r="AB9" s="46">
        <v>4.0000000000000001E-3</v>
      </c>
      <c r="AC9" s="46">
        <v>7.0000000000000001E-3</v>
      </c>
      <c r="AD9" s="46">
        <v>3.6999999999999998E-2</v>
      </c>
      <c r="AE9" s="46">
        <v>0.03</v>
      </c>
      <c r="AF9" s="46">
        <v>0.14099999999999999</v>
      </c>
      <c r="AG9" s="10">
        <v>13</v>
      </c>
      <c r="AH9" s="10">
        <v>13.599999999999966</v>
      </c>
      <c r="AI9" s="9">
        <v>1.2919999999999998</v>
      </c>
      <c r="AJ9" s="9">
        <v>8.56</v>
      </c>
      <c r="AK9" s="9"/>
      <c r="AL9" s="10">
        <v>6</v>
      </c>
      <c r="AM9" s="9"/>
    </row>
    <row r="10" spans="1:39">
      <c r="A10" s="86">
        <f>A$3</f>
        <v>2010</v>
      </c>
      <c r="B10" s="86">
        <f>B$3</f>
        <v>5</v>
      </c>
      <c r="C10" s="90" t="s">
        <v>33</v>
      </c>
      <c r="D10" s="89" t="s">
        <v>36</v>
      </c>
      <c r="E10" s="90" t="s">
        <v>37</v>
      </c>
      <c r="F10" s="310">
        <v>1</v>
      </c>
      <c r="G10" s="10">
        <v>11.1</v>
      </c>
      <c r="H10" s="10">
        <v>7.8</v>
      </c>
      <c r="I10" s="9">
        <v>33.85</v>
      </c>
      <c r="J10" s="9">
        <v>33.97</v>
      </c>
      <c r="K10" s="9">
        <v>8.23</v>
      </c>
      <c r="L10" s="9">
        <v>8.26</v>
      </c>
      <c r="M10" s="9">
        <v>9.934210169491525</v>
      </c>
      <c r="N10" s="9">
        <v>10.651769491525423</v>
      </c>
      <c r="O10" s="9">
        <v>0.55466666666666808</v>
      </c>
      <c r="P10" s="9">
        <v>0.81066666666666554</v>
      </c>
      <c r="Q10" s="47">
        <v>2.1000000000000001E-2</v>
      </c>
      <c r="R10" s="47">
        <v>2.5999999999999999E-2</v>
      </c>
      <c r="S10" s="48">
        <v>2E-3</v>
      </c>
      <c r="T10" s="48">
        <v>2E-3</v>
      </c>
      <c r="U10" s="46">
        <v>4.0000000000000001E-3</v>
      </c>
      <c r="V10" s="46">
        <v>1E-3</v>
      </c>
      <c r="W10" s="46">
        <f t="shared" si="0"/>
        <v>2.7E-2</v>
      </c>
      <c r="X10" s="46">
        <f t="shared" si="0"/>
        <v>2.8999999999999998E-2</v>
      </c>
      <c r="Y10" s="46">
        <v>0.47557100000000002</v>
      </c>
      <c r="Z10" s="46">
        <v>0.286389</v>
      </c>
      <c r="AA10" s="46">
        <v>1E-3</v>
      </c>
      <c r="AB10" s="46">
        <v>1E-3</v>
      </c>
      <c r="AC10" s="46">
        <v>0.01</v>
      </c>
      <c r="AD10" s="46">
        <v>3.4000000000000002E-2</v>
      </c>
      <c r="AE10" s="46">
        <v>7.2999999999999995E-2</v>
      </c>
      <c r="AF10" s="46">
        <v>3.3000000000000002E-2</v>
      </c>
      <c r="AG10" s="10">
        <v>12.600000000000023</v>
      </c>
      <c r="AH10" s="10">
        <v>14.600000000000023</v>
      </c>
      <c r="AI10" s="9">
        <v>1.0720000000000001</v>
      </c>
      <c r="AJ10" s="9">
        <v>3.528</v>
      </c>
      <c r="AK10" s="9"/>
      <c r="AL10" s="10">
        <v>7.5</v>
      </c>
      <c r="AM10" s="9">
        <v>0</v>
      </c>
    </row>
    <row r="11" spans="1:39">
      <c r="A11" s="275"/>
      <c r="B11" s="275"/>
      <c r="C11" s="275"/>
      <c r="D11" s="275"/>
      <c r="E11" s="275"/>
      <c r="F11" s="311">
        <v>2</v>
      </c>
      <c r="G11" s="10">
        <v>9.9</v>
      </c>
      <c r="H11" s="10">
        <v>5.6</v>
      </c>
      <c r="I11" s="9">
        <v>33.81</v>
      </c>
      <c r="J11" s="9">
        <v>33.97</v>
      </c>
      <c r="K11" s="9">
        <v>8.18</v>
      </c>
      <c r="L11" s="9">
        <v>8.18</v>
      </c>
      <c r="M11" s="9">
        <v>9.934210169491525</v>
      </c>
      <c r="N11" s="9">
        <v>10.253125423728815</v>
      </c>
      <c r="O11" s="9">
        <v>0.53866666666666563</v>
      </c>
      <c r="P11" s="9">
        <v>0.84266666666666767</v>
      </c>
      <c r="Q11" s="47">
        <v>2.8000000000000001E-2</v>
      </c>
      <c r="R11" s="47">
        <v>1.7999999999999999E-2</v>
      </c>
      <c r="S11" s="48">
        <v>2E-3</v>
      </c>
      <c r="T11" s="48">
        <v>2E-3</v>
      </c>
      <c r="U11" s="46">
        <v>3.0000000000000001E-3</v>
      </c>
      <c r="V11" s="46">
        <v>2.6000000000000002E-2</v>
      </c>
      <c r="W11" s="46">
        <f t="shared" si="0"/>
        <v>3.3000000000000002E-2</v>
      </c>
      <c r="X11" s="46">
        <f t="shared" si="0"/>
        <v>4.5999999999999999E-2</v>
      </c>
      <c r="Y11" s="46">
        <v>0.242815</v>
      </c>
      <c r="Z11" s="46">
        <v>0.62618700000000005</v>
      </c>
      <c r="AA11" s="46">
        <v>3.0000000000000001E-3</v>
      </c>
      <c r="AB11" s="46">
        <v>5.0000000000000001E-3</v>
      </c>
      <c r="AC11" s="46">
        <v>0.03</v>
      </c>
      <c r="AD11" s="46">
        <v>3.3000000000000002E-2</v>
      </c>
      <c r="AE11" s="46">
        <v>2.3E-2</v>
      </c>
      <c r="AF11" s="46">
        <v>0.14000000000000001</v>
      </c>
      <c r="AG11" s="10">
        <v>18.600000000000023</v>
      </c>
      <c r="AH11" s="10">
        <v>9.8000000000000114</v>
      </c>
      <c r="AI11" s="9">
        <v>1.1240000000000001</v>
      </c>
      <c r="AJ11" s="9">
        <v>6.92</v>
      </c>
      <c r="AK11" s="9">
        <v>0</v>
      </c>
      <c r="AL11" s="10">
        <v>6</v>
      </c>
      <c r="AM11" s="9"/>
    </row>
    <row r="12" spans="1:39">
      <c r="A12" s="275"/>
      <c r="B12" s="275"/>
      <c r="C12" s="275"/>
      <c r="D12" s="275"/>
      <c r="E12" s="275"/>
      <c r="F12" s="312">
        <v>3</v>
      </c>
      <c r="G12" s="10">
        <v>10.4</v>
      </c>
      <c r="H12" s="10">
        <v>4.4000000000000004</v>
      </c>
      <c r="I12" s="9">
        <v>34.04</v>
      </c>
      <c r="J12" s="9">
        <v>34.01</v>
      </c>
      <c r="K12" s="9">
        <v>8.23</v>
      </c>
      <c r="L12" s="9">
        <v>8.1199999999999992</v>
      </c>
      <c r="M12" s="9">
        <v>9.87042711864407</v>
      </c>
      <c r="N12" s="9">
        <v>9.2166508474576272</v>
      </c>
      <c r="O12" s="9">
        <v>0.36266666666666653</v>
      </c>
      <c r="P12" s="9">
        <v>0.57066666666666777</v>
      </c>
      <c r="Q12" s="47">
        <v>2.5000000000000001E-2</v>
      </c>
      <c r="R12" s="47">
        <v>2.3E-2</v>
      </c>
      <c r="S12" s="48">
        <v>1E-3</v>
      </c>
      <c r="T12" s="48">
        <v>3.0000000000000001E-3</v>
      </c>
      <c r="U12" s="46">
        <v>1E-3</v>
      </c>
      <c r="V12" s="46">
        <v>0.13500000000000001</v>
      </c>
      <c r="W12" s="46">
        <f t="shared" si="0"/>
        <v>2.7000000000000003E-2</v>
      </c>
      <c r="X12" s="46">
        <f t="shared" si="0"/>
        <v>0.161</v>
      </c>
      <c r="Y12" s="46">
        <v>0.481263</v>
      </c>
      <c r="Z12" s="46">
        <v>0.44002599999999997</v>
      </c>
      <c r="AA12" s="46">
        <v>1E-3</v>
      </c>
      <c r="AB12" s="46">
        <v>0.02</v>
      </c>
      <c r="AC12" s="46">
        <v>7.0000000000000001E-3</v>
      </c>
      <c r="AD12" s="46">
        <v>3.5000000000000003E-2</v>
      </c>
      <c r="AE12" s="46">
        <v>3.1E-2</v>
      </c>
      <c r="AF12" s="46">
        <v>0.34200000000000003</v>
      </c>
      <c r="AG12" s="10">
        <v>6.5999999999999943</v>
      </c>
      <c r="AH12" s="10">
        <v>19.399999999999977</v>
      </c>
      <c r="AI12" s="9">
        <v>0.70799999999999996</v>
      </c>
      <c r="AJ12" s="9">
        <v>3.8560000000000003</v>
      </c>
      <c r="AK12" s="9"/>
      <c r="AL12" s="10">
        <v>8</v>
      </c>
      <c r="AM12" s="9"/>
    </row>
    <row r="13" spans="1:39">
      <c r="A13" s="307"/>
      <c r="B13" s="307"/>
      <c r="C13" s="307"/>
      <c r="D13" s="307"/>
      <c r="E13" s="307"/>
      <c r="F13" s="311">
        <v>4</v>
      </c>
      <c r="G13" s="10">
        <v>10.8</v>
      </c>
      <c r="H13" s="10">
        <v>6.3</v>
      </c>
      <c r="I13" s="9">
        <v>34.21</v>
      </c>
      <c r="J13" s="9">
        <v>34.01</v>
      </c>
      <c r="K13" s="9">
        <v>8.23</v>
      </c>
      <c r="L13" s="9">
        <v>8.1999999999999993</v>
      </c>
      <c r="M13" s="9">
        <v>9.87042711864407</v>
      </c>
      <c r="N13" s="9">
        <v>10.20528813559322</v>
      </c>
      <c r="O13" s="9">
        <v>0.42666666666666803</v>
      </c>
      <c r="P13" s="9">
        <v>0.76266666666666649</v>
      </c>
      <c r="Q13" s="47">
        <v>2.7E-2</v>
      </c>
      <c r="R13" s="47">
        <v>1.4999999999999999E-2</v>
      </c>
      <c r="S13" s="48">
        <v>1E-3</v>
      </c>
      <c r="T13" s="48">
        <v>2E-3</v>
      </c>
      <c r="U13" s="46">
        <v>1E-3</v>
      </c>
      <c r="V13" s="46">
        <v>2.8999999999999998E-2</v>
      </c>
      <c r="W13" s="46">
        <f t="shared" si="0"/>
        <v>2.9000000000000001E-2</v>
      </c>
      <c r="X13" s="46">
        <f t="shared" si="0"/>
        <v>4.5999999999999999E-2</v>
      </c>
      <c r="Y13" s="46">
        <v>0.49909500000000001</v>
      </c>
      <c r="Z13" s="46">
        <v>0.49434299999999998</v>
      </c>
      <c r="AA13" s="46">
        <v>1E-3</v>
      </c>
      <c r="AB13" s="46">
        <v>6.0000000000000001E-3</v>
      </c>
      <c r="AC13" s="46">
        <v>1.4999999999999999E-2</v>
      </c>
      <c r="AD13" s="46">
        <v>2.7E-2</v>
      </c>
      <c r="AE13" s="46">
        <v>3.4000000000000002E-2</v>
      </c>
      <c r="AF13" s="46">
        <v>0.14899999999999999</v>
      </c>
      <c r="AG13" s="10">
        <v>19</v>
      </c>
      <c r="AH13" s="10">
        <v>11.799999999999983</v>
      </c>
      <c r="AI13" s="9">
        <v>0.68799999999999994</v>
      </c>
      <c r="AJ13" s="9">
        <v>7.08</v>
      </c>
      <c r="AK13" s="9"/>
      <c r="AL13" s="10">
        <v>8.5</v>
      </c>
      <c r="AM13" s="9"/>
    </row>
    <row r="14" spans="1:39">
      <c r="A14" s="97">
        <f>A$3</f>
        <v>2010</v>
      </c>
      <c r="B14" s="86">
        <f>B$3</f>
        <v>5</v>
      </c>
      <c r="C14" s="90" t="s">
        <v>33</v>
      </c>
      <c r="D14" s="89" t="s">
        <v>134</v>
      </c>
      <c r="E14" s="90" t="s">
        <v>38</v>
      </c>
      <c r="F14" s="313">
        <v>1</v>
      </c>
      <c r="G14" s="10">
        <v>10.8</v>
      </c>
      <c r="H14" s="10">
        <v>10</v>
      </c>
      <c r="I14" s="9">
        <v>34.119999999999997</v>
      </c>
      <c r="J14" s="9">
        <v>33.99</v>
      </c>
      <c r="K14" s="9">
        <v>8.18</v>
      </c>
      <c r="L14" s="9">
        <v>8.19</v>
      </c>
      <c r="M14" s="9">
        <v>10.013938983050847</v>
      </c>
      <c r="N14" s="9">
        <v>9.9501559322033888</v>
      </c>
      <c r="O14" s="9">
        <v>0.58666666666666745</v>
      </c>
      <c r="P14" s="9">
        <v>0.61866666666666681</v>
      </c>
      <c r="Q14" s="47">
        <v>1.2E-2</v>
      </c>
      <c r="R14" s="47">
        <v>8.9999999999999993E-3</v>
      </c>
      <c r="S14" s="48">
        <v>2E-3</v>
      </c>
      <c r="T14" s="48">
        <v>1E-3</v>
      </c>
      <c r="U14" s="46">
        <v>1.5000000000000001E-2</v>
      </c>
      <c r="V14" s="46">
        <v>8.0000000000000002E-3</v>
      </c>
      <c r="W14" s="46">
        <f t="shared" si="0"/>
        <v>2.9000000000000001E-2</v>
      </c>
      <c r="X14" s="46">
        <f t="shared" si="0"/>
        <v>1.7999999999999999E-2</v>
      </c>
      <c r="Y14" s="46">
        <v>0.23969599999999999</v>
      </c>
      <c r="Z14" s="46">
        <v>0.26610099999999998</v>
      </c>
      <c r="AA14" s="46">
        <v>2E-3</v>
      </c>
      <c r="AB14" s="46">
        <v>1E-3</v>
      </c>
      <c r="AC14" s="46">
        <v>3.1E-2</v>
      </c>
      <c r="AD14" s="46">
        <v>1.2E-2</v>
      </c>
      <c r="AE14" s="46">
        <v>2.8000000000000001E-2</v>
      </c>
      <c r="AF14" s="46">
        <v>2.1999999999999999E-2</v>
      </c>
      <c r="AG14" s="10">
        <v>10.599999999999966</v>
      </c>
      <c r="AH14" s="10">
        <v>9.2000000000000171</v>
      </c>
      <c r="AI14" s="9">
        <v>1.3559999999999999</v>
      </c>
      <c r="AJ14" s="9">
        <v>1.5880000000000001</v>
      </c>
      <c r="AK14" s="9"/>
      <c r="AL14" s="10">
        <v>4.5</v>
      </c>
      <c r="AM14" s="9">
        <v>0</v>
      </c>
    </row>
    <row r="15" spans="1:39">
      <c r="A15" s="314"/>
      <c r="B15" s="275"/>
      <c r="C15" s="275"/>
      <c r="D15" s="275"/>
      <c r="E15" s="95"/>
      <c r="F15" s="303">
        <v>2</v>
      </c>
      <c r="G15" s="10">
        <v>11</v>
      </c>
      <c r="H15" s="10">
        <v>9.3000000000000007</v>
      </c>
      <c r="I15" s="9">
        <v>33.85</v>
      </c>
      <c r="J15" s="9">
        <v>33.99</v>
      </c>
      <c r="K15" s="9">
        <v>8.19</v>
      </c>
      <c r="L15" s="9">
        <v>8.1999999999999993</v>
      </c>
      <c r="M15" s="9">
        <v>9.3601627118644064</v>
      </c>
      <c r="N15" s="9">
        <v>9.6790779661016959</v>
      </c>
      <c r="O15" s="9">
        <v>0.47466666666666985</v>
      </c>
      <c r="P15" s="9">
        <v>0.33066666666666722</v>
      </c>
      <c r="Q15" s="47">
        <v>1.4E-2</v>
      </c>
      <c r="R15" s="47">
        <v>2.7E-2</v>
      </c>
      <c r="S15" s="48">
        <v>1E-3</v>
      </c>
      <c r="T15" s="48">
        <v>2E-3</v>
      </c>
      <c r="U15" s="46">
        <v>2E-3</v>
      </c>
      <c r="V15" s="46">
        <v>1E-3</v>
      </c>
      <c r="W15" s="46">
        <f t="shared" si="0"/>
        <v>1.7000000000000001E-2</v>
      </c>
      <c r="X15" s="46">
        <f t="shared" si="0"/>
        <v>0.03</v>
      </c>
      <c r="Y15" s="46">
        <v>0.52498599999999995</v>
      </c>
      <c r="Z15" s="46">
        <v>0.30621300000000001</v>
      </c>
      <c r="AA15" s="46">
        <v>1E-3</v>
      </c>
      <c r="AB15" s="46">
        <v>2E-3</v>
      </c>
      <c r="AC15" s="46">
        <v>3.3000000000000002E-2</v>
      </c>
      <c r="AD15" s="46">
        <v>2.1000000000000001E-2</v>
      </c>
      <c r="AE15" s="46">
        <v>3.6999999999999998E-2</v>
      </c>
      <c r="AF15" s="46">
        <v>5.8000000000000003E-2</v>
      </c>
      <c r="AG15" s="10">
        <v>9.3999999999999773</v>
      </c>
      <c r="AH15" s="10">
        <v>13.200000000000017</v>
      </c>
      <c r="AI15" s="9">
        <v>0.996</v>
      </c>
      <c r="AJ15" s="9">
        <v>4.76</v>
      </c>
      <c r="AK15" s="9">
        <v>0</v>
      </c>
      <c r="AL15" s="10">
        <v>5</v>
      </c>
      <c r="AM15" s="9"/>
    </row>
    <row r="16" spans="1:39">
      <c r="A16" s="314"/>
      <c r="B16" s="275"/>
      <c r="C16" s="275"/>
      <c r="D16" s="275"/>
      <c r="E16" s="95"/>
      <c r="F16" s="303">
        <v>3</v>
      </c>
      <c r="G16" s="10">
        <v>10.6</v>
      </c>
      <c r="H16" s="10">
        <v>9.4</v>
      </c>
      <c r="I16" s="9">
        <v>33.96</v>
      </c>
      <c r="J16" s="9">
        <v>33.99</v>
      </c>
      <c r="K16" s="9">
        <v>8.2100000000000009</v>
      </c>
      <c r="L16" s="9">
        <v>8.2200000000000006</v>
      </c>
      <c r="M16" s="9">
        <v>9.6471864406779648</v>
      </c>
      <c r="N16" s="9">
        <v>10.045830508474575</v>
      </c>
      <c r="O16" s="9">
        <v>0.76800000000000068</v>
      </c>
      <c r="P16" s="9">
        <v>0.52800000000000014</v>
      </c>
      <c r="Q16" s="47">
        <v>3.2000000000000001E-2</v>
      </c>
      <c r="R16" s="47">
        <v>1.7000000000000001E-2</v>
      </c>
      <c r="S16" s="48">
        <v>2E-3</v>
      </c>
      <c r="T16" s="48">
        <v>1E-3</v>
      </c>
      <c r="U16" s="46">
        <v>1E-3</v>
      </c>
      <c r="V16" s="46">
        <v>1E-3</v>
      </c>
      <c r="W16" s="46">
        <f t="shared" si="0"/>
        <v>3.5000000000000003E-2</v>
      </c>
      <c r="X16" s="46">
        <f t="shared" si="0"/>
        <v>1.9000000000000003E-2</v>
      </c>
      <c r="Y16" s="46">
        <v>0.49627500000000002</v>
      </c>
      <c r="Z16" s="46">
        <v>0.27273999999999998</v>
      </c>
      <c r="AA16" s="46">
        <v>1E-3</v>
      </c>
      <c r="AB16" s="46">
        <v>1E-3</v>
      </c>
      <c r="AC16" s="46">
        <v>3.5000000000000003E-2</v>
      </c>
      <c r="AD16" s="46">
        <v>1.9E-2</v>
      </c>
      <c r="AE16" s="46">
        <v>2.1999999999999999E-2</v>
      </c>
      <c r="AF16" s="46">
        <v>2.4E-2</v>
      </c>
      <c r="AG16" s="10">
        <v>12.800000000000011</v>
      </c>
      <c r="AH16" s="10">
        <v>9.6000000000000227</v>
      </c>
      <c r="AI16" s="9">
        <v>1.0920000000000001</v>
      </c>
      <c r="AJ16" s="9">
        <v>1.996</v>
      </c>
      <c r="AK16" s="9"/>
      <c r="AL16" s="10">
        <v>6</v>
      </c>
      <c r="AM16" s="9"/>
    </row>
    <row r="17" spans="1:39">
      <c r="A17" s="314"/>
      <c r="B17" s="275"/>
      <c r="C17" s="275"/>
      <c r="D17" s="275"/>
      <c r="E17" s="95"/>
      <c r="F17" s="303">
        <v>4</v>
      </c>
      <c r="G17" s="10">
        <v>10.4</v>
      </c>
      <c r="H17" s="10">
        <v>9</v>
      </c>
      <c r="I17" s="9">
        <v>33.909999999999997</v>
      </c>
      <c r="J17" s="9">
        <v>34.03</v>
      </c>
      <c r="K17" s="9">
        <v>8.2100000000000009</v>
      </c>
      <c r="L17" s="9">
        <v>8.2200000000000006</v>
      </c>
      <c r="M17" s="9">
        <v>9.8066440677966096</v>
      </c>
      <c r="N17" s="9">
        <v>10.380691525423726</v>
      </c>
      <c r="O17" s="9">
        <v>0.78400000000000036</v>
      </c>
      <c r="P17" s="9">
        <v>0.57599999999999907</v>
      </c>
      <c r="Q17" s="47">
        <v>1.7999999999999999E-2</v>
      </c>
      <c r="R17" s="47">
        <v>0.02</v>
      </c>
      <c r="S17" s="48">
        <v>1E-3</v>
      </c>
      <c r="T17" s="48">
        <v>1E-3</v>
      </c>
      <c r="U17" s="46">
        <v>1E-3</v>
      </c>
      <c r="V17" s="46">
        <v>1E-3</v>
      </c>
      <c r="W17" s="46">
        <f t="shared" si="0"/>
        <v>0.02</v>
      </c>
      <c r="X17" s="46">
        <f t="shared" si="0"/>
        <v>2.2000000000000002E-2</v>
      </c>
      <c r="Y17" s="46">
        <v>0.57103899999999996</v>
      </c>
      <c r="Z17" s="46">
        <v>0.25601600000000002</v>
      </c>
      <c r="AA17" s="46">
        <v>1E-3</v>
      </c>
      <c r="AB17" s="46">
        <v>1E-3</v>
      </c>
      <c r="AC17" s="46">
        <v>8.0000000000000002E-3</v>
      </c>
      <c r="AD17" s="46">
        <v>3.5000000000000003E-2</v>
      </c>
      <c r="AE17" s="46">
        <v>2.1000000000000001E-2</v>
      </c>
      <c r="AF17" s="46">
        <v>2.8000000000000001E-2</v>
      </c>
      <c r="AG17" s="10">
        <v>13.799999999999983</v>
      </c>
      <c r="AH17" s="10">
        <v>14.799999999999983</v>
      </c>
      <c r="AI17" s="9">
        <v>1.1640000000000001</v>
      </c>
      <c r="AJ17" s="9">
        <v>2.6919999999999997</v>
      </c>
      <c r="AK17" s="9"/>
      <c r="AL17" s="10">
        <v>7</v>
      </c>
      <c r="AM17" s="9"/>
    </row>
    <row r="18" spans="1:39">
      <c r="A18" s="315"/>
      <c r="B18" s="307"/>
      <c r="C18" s="307"/>
      <c r="D18" s="307"/>
      <c r="E18" s="96"/>
      <c r="F18" s="303">
        <v>5</v>
      </c>
      <c r="G18" s="10">
        <v>10.8</v>
      </c>
      <c r="H18" s="10">
        <v>9</v>
      </c>
      <c r="I18" s="9">
        <v>33.76</v>
      </c>
      <c r="J18" s="9">
        <v>34.01</v>
      </c>
      <c r="K18" s="9">
        <v>8.1999999999999993</v>
      </c>
      <c r="L18" s="9">
        <v>8.1999999999999993</v>
      </c>
      <c r="M18" s="9">
        <v>9.8863728813559337</v>
      </c>
      <c r="N18" s="9">
        <v>10.20528813559322</v>
      </c>
      <c r="O18" s="9">
        <v>0.70399999999999918</v>
      </c>
      <c r="P18" s="9">
        <v>0.54399999999999982</v>
      </c>
      <c r="Q18" s="47">
        <v>2.9000000000000001E-2</v>
      </c>
      <c r="R18" s="47">
        <v>1.7999999999999999E-2</v>
      </c>
      <c r="S18" s="48">
        <v>2E-3</v>
      </c>
      <c r="T18" s="48">
        <v>1E-3</v>
      </c>
      <c r="U18" s="46">
        <v>1E-3</v>
      </c>
      <c r="V18" s="46">
        <v>1E-3</v>
      </c>
      <c r="W18" s="46">
        <f t="shared" si="0"/>
        <v>3.2000000000000001E-2</v>
      </c>
      <c r="X18" s="46">
        <f t="shared" si="0"/>
        <v>0.02</v>
      </c>
      <c r="Y18" s="46">
        <v>0.44710699999999998</v>
      </c>
      <c r="Z18" s="46">
        <v>0.42546299999999998</v>
      </c>
      <c r="AA18" s="46">
        <v>1E-3</v>
      </c>
      <c r="AB18" s="46">
        <v>1E-3</v>
      </c>
      <c r="AC18" s="46">
        <v>2.7E-2</v>
      </c>
      <c r="AD18" s="46">
        <v>1.2E-2</v>
      </c>
      <c r="AE18" s="46">
        <v>2.4E-2</v>
      </c>
      <c r="AF18" s="46">
        <v>3.7999999999999999E-2</v>
      </c>
      <c r="AG18" s="10">
        <v>5.0000000000000284</v>
      </c>
      <c r="AH18" s="10">
        <v>8.0000000000000284</v>
      </c>
      <c r="AI18" s="9">
        <v>1.1640000000000001</v>
      </c>
      <c r="AJ18" s="9">
        <v>3.06</v>
      </c>
      <c r="AK18" s="9"/>
      <c r="AL18" s="10">
        <v>6</v>
      </c>
      <c r="AM18" s="9"/>
    </row>
    <row r="19" spans="1:39">
      <c r="A19" s="85">
        <f>A$3</f>
        <v>2010</v>
      </c>
      <c r="B19" s="86">
        <f>B$3</f>
        <v>5</v>
      </c>
      <c r="C19" s="90" t="s">
        <v>33</v>
      </c>
      <c r="D19" s="89" t="s">
        <v>39</v>
      </c>
      <c r="E19" s="90" t="s">
        <v>40</v>
      </c>
      <c r="F19" s="303">
        <v>1</v>
      </c>
      <c r="G19" s="10">
        <v>11</v>
      </c>
      <c r="H19" s="10">
        <v>9.9700000000000006</v>
      </c>
      <c r="I19" s="9">
        <v>34.049999999999997</v>
      </c>
      <c r="J19" s="9">
        <v>34.03</v>
      </c>
      <c r="K19" s="9">
        <v>8.2100000000000009</v>
      </c>
      <c r="L19" s="9">
        <v>8.2200000000000006</v>
      </c>
      <c r="M19" s="9">
        <v>10.20528813559322</v>
      </c>
      <c r="N19" s="9">
        <v>10.09366779661017</v>
      </c>
      <c r="O19" s="9">
        <v>0.8319999999999993</v>
      </c>
      <c r="P19" s="9">
        <v>0.76800000000000068</v>
      </c>
      <c r="Q19" s="47">
        <v>6.8000000000000005E-2</v>
      </c>
      <c r="R19" s="47">
        <v>1.7999999999999999E-2</v>
      </c>
      <c r="S19" s="48">
        <v>4.0000000000000001E-3</v>
      </c>
      <c r="T19" s="48">
        <v>1E-3</v>
      </c>
      <c r="U19" s="46">
        <v>8.9999999999999993E-3</v>
      </c>
      <c r="V19" s="46">
        <v>9.9999999999999985E-3</v>
      </c>
      <c r="W19" s="46">
        <f t="shared" si="0"/>
        <v>8.1000000000000003E-2</v>
      </c>
      <c r="X19" s="46">
        <f t="shared" si="0"/>
        <v>2.8999999999999998E-2</v>
      </c>
      <c r="Y19" s="46">
        <v>0.40112999999999999</v>
      </c>
      <c r="Z19" s="46">
        <v>0.70240800000000003</v>
      </c>
      <c r="AA19" s="46">
        <v>3.0000000000000001E-3</v>
      </c>
      <c r="AB19" s="46">
        <v>1E-3</v>
      </c>
      <c r="AC19" s="46">
        <v>3.5000000000000003E-2</v>
      </c>
      <c r="AD19" s="46">
        <v>8.9999999999999993E-3</v>
      </c>
      <c r="AE19" s="46">
        <v>3.9E-2</v>
      </c>
      <c r="AF19" s="46">
        <v>2.7E-2</v>
      </c>
      <c r="AG19" s="10">
        <v>6.8000000000000114</v>
      </c>
      <c r="AH19" s="10">
        <v>7.5999999999999943</v>
      </c>
      <c r="AI19" s="9">
        <v>1.716</v>
      </c>
      <c r="AJ19" s="9">
        <v>1.8640000000000001</v>
      </c>
      <c r="AK19" s="9"/>
      <c r="AL19" s="10">
        <v>5</v>
      </c>
      <c r="AM19" s="9">
        <v>0</v>
      </c>
    </row>
    <row r="20" spans="1:39">
      <c r="A20" s="308"/>
      <c r="B20" s="275"/>
      <c r="C20" s="275"/>
      <c r="D20" s="275"/>
      <c r="E20" s="95"/>
      <c r="F20" s="303">
        <v>2</v>
      </c>
      <c r="G20" s="10">
        <v>11.3</v>
      </c>
      <c r="H20" s="10">
        <v>8.8000000000000007</v>
      </c>
      <c r="I20" s="9">
        <v>33.71</v>
      </c>
      <c r="J20" s="9">
        <v>34.03</v>
      </c>
      <c r="K20" s="9">
        <v>8.2100000000000009</v>
      </c>
      <c r="L20" s="9">
        <v>8.1999999999999993</v>
      </c>
      <c r="M20" s="9">
        <v>9.6631322033898286</v>
      </c>
      <c r="N20" s="9">
        <v>9.9820474576271181</v>
      </c>
      <c r="O20" s="9">
        <v>0.8319999999999993</v>
      </c>
      <c r="P20" s="9">
        <v>0.68799999999999961</v>
      </c>
      <c r="Q20" s="47">
        <v>6.3E-2</v>
      </c>
      <c r="R20" s="47">
        <v>1.2999999999999999E-2</v>
      </c>
      <c r="S20" s="48">
        <v>4.0000000000000001E-3</v>
      </c>
      <c r="T20" s="48">
        <v>1E-3</v>
      </c>
      <c r="U20" s="46">
        <v>1.0999999999999999E-2</v>
      </c>
      <c r="V20" s="46">
        <v>1.0999999999999999E-2</v>
      </c>
      <c r="W20" s="46">
        <f t="shared" si="0"/>
        <v>7.8E-2</v>
      </c>
      <c r="X20" s="46">
        <f t="shared" si="0"/>
        <v>2.4999999999999998E-2</v>
      </c>
      <c r="Y20" s="46">
        <v>0.44752599999999998</v>
      </c>
      <c r="Z20" s="46">
        <v>0.55944700000000003</v>
      </c>
      <c r="AA20" s="46">
        <v>5.0000000000000001E-3</v>
      </c>
      <c r="AB20" s="46">
        <v>1E-3</v>
      </c>
      <c r="AC20" s="46">
        <v>3.1E-2</v>
      </c>
      <c r="AD20" s="46">
        <v>1.7999999999999999E-2</v>
      </c>
      <c r="AE20" s="46">
        <v>4.3999999999999997E-2</v>
      </c>
      <c r="AF20" s="46">
        <v>5.1999999999999998E-2</v>
      </c>
      <c r="AG20" s="10">
        <v>8.6000000000000227</v>
      </c>
      <c r="AH20" s="10">
        <v>6.1999999999999886</v>
      </c>
      <c r="AI20" s="9">
        <v>1.5680000000000001</v>
      </c>
      <c r="AJ20" s="9">
        <v>3.54</v>
      </c>
      <c r="AK20" s="9">
        <v>0</v>
      </c>
      <c r="AL20" s="10">
        <v>5</v>
      </c>
      <c r="AM20" s="9"/>
    </row>
    <row r="21" spans="1:39">
      <c r="A21" s="308"/>
      <c r="B21" s="275"/>
      <c r="C21" s="275"/>
      <c r="D21" s="275"/>
      <c r="E21" s="95"/>
      <c r="F21" s="303">
        <v>3</v>
      </c>
      <c r="G21" s="10">
        <v>11</v>
      </c>
      <c r="H21" s="10">
        <v>8.92</v>
      </c>
      <c r="I21" s="9">
        <v>33.89</v>
      </c>
      <c r="J21" s="9">
        <v>34.03</v>
      </c>
      <c r="K21" s="9">
        <v>8.2100000000000009</v>
      </c>
      <c r="L21" s="9">
        <v>8.1999999999999993</v>
      </c>
      <c r="M21" s="9">
        <v>9.9501559322033888</v>
      </c>
      <c r="N21" s="9">
        <v>10.221233898305083</v>
      </c>
      <c r="O21" s="9">
        <v>0.8319999999999993</v>
      </c>
      <c r="P21" s="9">
        <v>0.78400000000000036</v>
      </c>
      <c r="Q21" s="47">
        <v>2.1000000000000001E-2</v>
      </c>
      <c r="R21" s="47">
        <v>1.2999999999999999E-2</v>
      </c>
      <c r="S21" s="48">
        <v>2E-3</v>
      </c>
      <c r="T21" s="48">
        <v>1E-3</v>
      </c>
      <c r="U21" s="46">
        <v>2E-3</v>
      </c>
      <c r="V21" s="46">
        <v>2E-3</v>
      </c>
      <c r="W21" s="46">
        <f t="shared" si="0"/>
        <v>2.5000000000000001E-2</v>
      </c>
      <c r="X21" s="46">
        <f t="shared" si="0"/>
        <v>1.6E-2</v>
      </c>
      <c r="Y21" s="46">
        <v>0.31028</v>
      </c>
      <c r="Z21" s="46">
        <v>0.38268999999999997</v>
      </c>
      <c r="AA21" s="46">
        <v>1E-3</v>
      </c>
      <c r="AB21" s="46">
        <v>1E-3</v>
      </c>
      <c r="AC21" s="46">
        <v>0.02</v>
      </c>
      <c r="AD21" s="46">
        <v>3.5000000000000003E-2</v>
      </c>
      <c r="AE21" s="46">
        <v>2.5999999999999999E-2</v>
      </c>
      <c r="AF21" s="46">
        <v>3.9E-2</v>
      </c>
      <c r="AG21" s="10">
        <v>9</v>
      </c>
      <c r="AH21" s="10">
        <v>14.400000000000006</v>
      </c>
      <c r="AI21" s="9">
        <v>1.484</v>
      </c>
      <c r="AJ21" s="9">
        <v>3.008</v>
      </c>
      <c r="AK21" s="9"/>
      <c r="AL21" s="10">
        <v>5</v>
      </c>
      <c r="AM21" s="9"/>
    </row>
    <row r="22" spans="1:39">
      <c r="A22" s="308"/>
      <c r="B22" s="275"/>
      <c r="C22" s="275"/>
      <c r="D22" s="275"/>
      <c r="E22" s="95"/>
      <c r="F22" s="303">
        <v>4</v>
      </c>
      <c r="G22" s="10">
        <v>10.7</v>
      </c>
      <c r="H22" s="10">
        <v>9.86</v>
      </c>
      <c r="I22" s="9">
        <v>33.979999999999997</v>
      </c>
      <c r="J22" s="9">
        <v>34.03</v>
      </c>
      <c r="K22" s="9">
        <v>8.2200000000000006</v>
      </c>
      <c r="L22" s="9">
        <v>8.2200000000000006</v>
      </c>
      <c r="M22" s="9">
        <v>9.9979932203389819</v>
      </c>
      <c r="N22" s="9">
        <v>10.20528813559322</v>
      </c>
      <c r="O22" s="9">
        <v>0.6293333333333323</v>
      </c>
      <c r="P22" s="9">
        <v>0.93333333333333146</v>
      </c>
      <c r="Q22" s="47">
        <v>6.0000000000000001E-3</v>
      </c>
      <c r="R22" s="47">
        <v>1.6E-2</v>
      </c>
      <c r="S22" s="48">
        <v>1E-3</v>
      </c>
      <c r="T22" s="48">
        <v>1E-3</v>
      </c>
      <c r="U22" s="46">
        <v>1E-3</v>
      </c>
      <c r="V22" s="46">
        <v>1E-3</v>
      </c>
      <c r="W22" s="46">
        <f t="shared" si="0"/>
        <v>8.0000000000000002E-3</v>
      </c>
      <c r="X22" s="46">
        <f t="shared" si="0"/>
        <v>1.8000000000000002E-2</v>
      </c>
      <c r="Y22" s="46">
        <v>0.39643699999999998</v>
      </c>
      <c r="Z22" s="46">
        <v>0.52297300000000002</v>
      </c>
      <c r="AA22" s="46">
        <v>1E-3</v>
      </c>
      <c r="AB22" s="46">
        <v>1E-3</v>
      </c>
      <c r="AC22" s="46">
        <v>1.4E-2</v>
      </c>
      <c r="AD22" s="46">
        <v>8.0000000000000002E-3</v>
      </c>
      <c r="AE22" s="46">
        <v>2.3E-2</v>
      </c>
      <c r="AF22" s="46">
        <v>2.9000000000000001E-2</v>
      </c>
      <c r="AG22" s="10">
        <v>18.600000000000023</v>
      </c>
      <c r="AH22" s="10">
        <v>14.399999999999977</v>
      </c>
      <c r="AI22" s="9">
        <v>1.016</v>
      </c>
      <c r="AJ22" s="9">
        <v>1.4680000000000002</v>
      </c>
      <c r="AK22" s="9"/>
      <c r="AL22" s="10">
        <v>6</v>
      </c>
      <c r="AM22" s="9"/>
    </row>
    <row r="23" spans="1:39">
      <c r="A23" s="308"/>
      <c r="B23" s="275"/>
      <c r="C23" s="275"/>
      <c r="D23" s="275"/>
      <c r="E23" s="95"/>
      <c r="F23" s="303">
        <v>5</v>
      </c>
      <c r="G23" s="10">
        <v>11.2</v>
      </c>
      <c r="H23" s="10">
        <v>4.5999999999999996</v>
      </c>
      <c r="I23" s="9">
        <v>33.79</v>
      </c>
      <c r="J23" s="9">
        <v>33.9</v>
      </c>
      <c r="K23" s="9">
        <v>8.1999999999999993</v>
      </c>
      <c r="L23" s="9">
        <v>8.06</v>
      </c>
      <c r="M23" s="9">
        <v>9.5196203389830512</v>
      </c>
      <c r="N23" s="9">
        <v>8.9774644067796601</v>
      </c>
      <c r="O23" s="9">
        <v>0.77333333333333198</v>
      </c>
      <c r="P23" s="9">
        <v>0.70933333333333337</v>
      </c>
      <c r="Q23" s="47">
        <v>2.4E-2</v>
      </c>
      <c r="R23" s="47">
        <v>3.7999999999999999E-2</v>
      </c>
      <c r="S23" s="48">
        <v>1E-3</v>
      </c>
      <c r="T23" s="48">
        <v>3.0000000000000001E-3</v>
      </c>
      <c r="U23" s="46">
        <v>1E-3</v>
      </c>
      <c r="V23" s="46">
        <v>0.11</v>
      </c>
      <c r="W23" s="46">
        <f t="shared" si="0"/>
        <v>2.6000000000000002E-2</v>
      </c>
      <c r="X23" s="46">
        <f t="shared" si="0"/>
        <v>0.151</v>
      </c>
      <c r="Y23" s="46">
        <v>0.52191399999999999</v>
      </c>
      <c r="Z23" s="46">
        <v>0.52169200000000004</v>
      </c>
      <c r="AA23" s="46">
        <v>3.0000000000000001E-3</v>
      </c>
      <c r="AB23" s="46">
        <v>0.02</v>
      </c>
      <c r="AC23" s="46">
        <v>1.7999999999999999E-2</v>
      </c>
      <c r="AD23" s="46">
        <v>4.2999999999999997E-2</v>
      </c>
      <c r="AE23" s="46">
        <v>1.4999999999999999E-2</v>
      </c>
      <c r="AF23" s="46">
        <v>0.3</v>
      </c>
      <c r="AG23" s="10">
        <v>10.199999999999989</v>
      </c>
      <c r="AH23" s="10">
        <v>14</v>
      </c>
      <c r="AI23" s="9">
        <v>1.28</v>
      </c>
      <c r="AJ23" s="9">
        <v>1.536</v>
      </c>
      <c r="AK23" s="9"/>
      <c r="AL23" s="10">
        <v>6.5</v>
      </c>
      <c r="AM23" s="9"/>
    </row>
    <row r="24" spans="1:39">
      <c r="A24" s="308"/>
      <c r="B24" s="275"/>
      <c r="C24" s="275"/>
      <c r="D24" s="275"/>
      <c r="E24" s="95"/>
      <c r="F24" s="303">
        <v>6</v>
      </c>
      <c r="G24" s="10">
        <v>10.7</v>
      </c>
      <c r="H24" s="10">
        <v>4.0999999999999996</v>
      </c>
      <c r="I24" s="9">
        <v>34.01</v>
      </c>
      <c r="J24" s="9">
        <v>33.97</v>
      </c>
      <c r="K24" s="9">
        <v>8.2100000000000009</v>
      </c>
      <c r="L24" s="9">
        <v>8.0299999999999994</v>
      </c>
      <c r="M24" s="9">
        <v>9.9501559322033888</v>
      </c>
      <c r="N24" s="9">
        <v>9.8544813559322044</v>
      </c>
      <c r="O24" s="9">
        <v>0.83733333333333348</v>
      </c>
      <c r="P24" s="9">
        <v>1.0293333333333323</v>
      </c>
      <c r="Q24" s="47">
        <v>2.9000000000000001E-2</v>
      </c>
      <c r="R24" s="47">
        <v>3.9E-2</v>
      </c>
      <c r="S24" s="48">
        <v>2E-3</v>
      </c>
      <c r="T24" s="48">
        <v>3.0000000000000001E-3</v>
      </c>
      <c r="U24" s="46">
        <v>1E-3</v>
      </c>
      <c r="V24" s="46">
        <v>0.16</v>
      </c>
      <c r="W24" s="46">
        <f t="shared" si="0"/>
        <v>3.2000000000000001E-2</v>
      </c>
      <c r="X24" s="46">
        <f t="shared" si="0"/>
        <v>0.20200000000000001</v>
      </c>
      <c r="Y24" s="46">
        <v>0.244421</v>
      </c>
      <c r="Z24" s="46">
        <v>0.77626499999999998</v>
      </c>
      <c r="AA24" s="46">
        <v>1E-3</v>
      </c>
      <c r="AB24" s="46">
        <v>2.8000000000000001E-2</v>
      </c>
      <c r="AC24" s="46">
        <v>0.03</v>
      </c>
      <c r="AD24" s="46">
        <v>3.2000000000000001E-2</v>
      </c>
      <c r="AE24" s="46">
        <v>2.1000000000000001E-2</v>
      </c>
      <c r="AF24" s="46">
        <v>0.41499999999999998</v>
      </c>
      <c r="AG24" s="10">
        <v>7.5999999999999943</v>
      </c>
      <c r="AH24" s="10">
        <v>6.4000000000000341</v>
      </c>
      <c r="AI24" s="9">
        <v>1.3519999999999999</v>
      </c>
      <c r="AJ24" s="9">
        <v>0.78799999999999992</v>
      </c>
      <c r="AK24" s="9"/>
      <c r="AL24" s="10">
        <v>7</v>
      </c>
      <c r="AM24" s="9"/>
    </row>
    <row r="25" spans="1:39">
      <c r="A25" s="306"/>
      <c r="B25" s="307"/>
      <c r="C25" s="307"/>
      <c r="D25" s="307"/>
      <c r="E25" s="96"/>
      <c r="F25" s="303">
        <v>7</v>
      </c>
      <c r="G25" s="10">
        <v>10.5</v>
      </c>
      <c r="H25" s="10">
        <v>9.1999999999999993</v>
      </c>
      <c r="I25" s="9">
        <v>33.9</v>
      </c>
      <c r="J25" s="9">
        <v>34.04</v>
      </c>
      <c r="K25" s="9">
        <v>8.2100000000000009</v>
      </c>
      <c r="L25" s="9">
        <v>8.1999999999999993</v>
      </c>
      <c r="M25" s="9">
        <v>9.9820474576271181</v>
      </c>
      <c r="N25" s="9">
        <v>10.221233898305083</v>
      </c>
      <c r="O25" s="9">
        <v>1.0933333333333337</v>
      </c>
      <c r="P25" s="9">
        <v>1.3173333333333319</v>
      </c>
      <c r="Q25" s="47">
        <v>2.1000000000000001E-2</v>
      </c>
      <c r="R25" s="47">
        <v>2.5000000000000001E-2</v>
      </c>
      <c r="S25" s="48">
        <v>2E-3</v>
      </c>
      <c r="T25" s="48">
        <v>2E-3</v>
      </c>
      <c r="U25" s="46">
        <v>1.4E-2</v>
      </c>
      <c r="V25" s="46">
        <v>0</v>
      </c>
      <c r="W25" s="46">
        <f t="shared" si="0"/>
        <v>3.6999999999999998E-2</v>
      </c>
      <c r="X25" s="46">
        <f t="shared" si="0"/>
        <v>2.7000000000000003E-2</v>
      </c>
      <c r="Y25" s="46">
        <v>0.26872400000000002</v>
      </c>
      <c r="Z25" s="46">
        <v>0.22594900000000001</v>
      </c>
      <c r="AA25" s="46">
        <v>3.0000000000000001E-3</v>
      </c>
      <c r="AB25" s="46">
        <v>1E-3</v>
      </c>
      <c r="AC25" s="46">
        <v>3.1E-2</v>
      </c>
      <c r="AD25" s="46">
        <v>3.3000000000000002E-2</v>
      </c>
      <c r="AE25" s="46">
        <v>2.3E-2</v>
      </c>
      <c r="AF25" s="46">
        <v>3.9E-2</v>
      </c>
      <c r="AG25" s="10">
        <v>9.3999999999999773</v>
      </c>
      <c r="AH25" s="10">
        <v>7.3999999999999773</v>
      </c>
      <c r="AI25" s="9">
        <v>1.3519999999999999</v>
      </c>
      <c r="AJ25" s="9">
        <v>3.0839999999999996</v>
      </c>
      <c r="AK25" s="9"/>
      <c r="AL25" s="10">
        <v>6</v>
      </c>
      <c r="AM25" s="9"/>
    </row>
    <row r="26" spans="1:39">
      <c r="A26" s="85">
        <f>A$3</f>
        <v>2010</v>
      </c>
      <c r="B26" s="86">
        <f>B$3</f>
        <v>5</v>
      </c>
      <c r="C26" s="90" t="s">
        <v>33</v>
      </c>
      <c r="D26" s="89" t="s">
        <v>135</v>
      </c>
      <c r="E26" s="90" t="s">
        <v>41</v>
      </c>
      <c r="F26" s="303">
        <v>1</v>
      </c>
      <c r="G26" s="10">
        <v>11.3</v>
      </c>
      <c r="H26" s="10">
        <v>10.7</v>
      </c>
      <c r="I26" s="9">
        <v>34.020000000000003</v>
      </c>
      <c r="J26" s="9">
        <v>34</v>
      </c>
      <c r="K26" s="9">
        <v>8.1999999999999993</v>
      </c>
      <c r="L26" s="9">
        <v>8.2200000000000006</v>
      </c>
      <c r="M26" s="9">
        <v>9.5515118644067805</v>
      </c>
      <c r="N26" s="9">
        <v>9.7269152542372872</v>
      </c>
      <c r="O26" s="9">
        <v>1.0133333333333325</v>
      </c>
      <c r="P26" s="9">
        <v>1.3493333333333339</v>
      </c>
      <c r="Q26" s="47">
        <v>2.1000000000000001E-2</v>
      </c>
      <c r="R26" s="47">
        <v>1.7000000000000001E-2</v>
      </c>
      <c r="S26" s="48">
        <v>2E-3</v>
      </c>
      <c r="T26" s="48">
        <v>2E-3</v>
      </c>
      <c r="U26" s="46">
        <v>2E-3</v>
      </c>
      <c r="V26" s="46">
        <v>1E-3</v>
      </c>
      <c r="W26" s="46">
        <f t="shared" si="0"/>
        <v>2.5000000000000001E-2</v>
      </c>
      <c r="X26" s="46">
        <f t="shared" si="0"/>
        <v>2.0000000000000004E-2</v>
      </c>
      <c r="Y26" s="46">
        <v>0.32103799999999999</v>
      </c>
      <c r="Z26" s="46">
        <v>0.26572400000000002</v>
      </c>
      <c r="AA26" s="46">
        <v>1E-3</v>
      </c>
      <c r="AB26" s="46">
        <v>1E-3</v>
      </c>
      <c r="AC26" s="46">
        <v>1.7000000000000001E-2</v>
      </c>
      <c r="AD26" s="46">
        <v>2.9000000000000001E-2</v>
      </c>
      <c r="AE26" s="46">
        <v>0.02</v>
      </c>
      <c r="AF26" s="46">
        <v>2.1000000000000001E-2</v>
      </c>
      <c r="AG26" s="10">
        <v>15.800000000000011</v>
      </c>
      <c r="AH26" s="10">
        <v>15</v>
      </c>
      <c r="AI26" s="9">
        <v>1.804</v>
      </c>
      <c r="AJ26" s="9">
        <v>3.3080000000000003</v>
      </c>
      <c r="AK26" s="9"/>
      <c r="AL26" s="10">
        <v>6.5</v>
      </c>
      <c r="AM26" s="9"/>
    </row>
    <row r="27" spans="1:39">
      <c r="A27" s="308"/>
      <c r="B27" s="275"/>
      <c r="C27" s="275"/>
      <c r="D27" s="275"/>
      <c r="E27" s="95"/>
      <c r="F27" s="303">
        <v>2</v>
      </c>
      <c r="G27" s="10">
        <v>11.3</v>
      </c>
      <c r="H27" s="10">
        <v>10</v>
      </c>
      <c r="I27" s="9">
        <v>34.130000000000003</v>
      </c>
      <c r="J27" s="9">
        <v>34.090000000000003</v>
      </c>
      <c r="K27" s="9">
        <v>8.23</v>
      </c>
      <c r="L27" s="9">
        <v>8.1999999999999993</v>
      </c>
      <c r="M27" s="9">
        <v>9.9182644067796577</v>
      </c>
      <c r="N27" s="9">
        <v>9.7906983050847458</v>
      </c>
      <c r="O27" s="9">
        <v>0.74133333333333273</v>
      </c>
      <c r="P27" s="9">
        <v>1.3333333333333315</v>
      </c>
      <c r="Q27" s="47">
        <v>1.4999999999999999E-2</v>
      </c>
      <c r="R27" s="47">
        <v>2.5999999999999999E-2</v>
      </c>
      <c r="S27" s="48">
        <v>1E-3</v>
      </c>
      <c r="T27" s="48">
        <v>2E-3</v>
      </c>
      <c r="U27" s="46">
        <v>1E-3</v>
      </c>
      <c r="V27" s="46">
        <v>1E-3</v>
      </c>
      <c r="W27" s="46">
        <f t="shared" si="0"/>
        <v>1.7000000000000001E-2</v>
      </c>
      <c r="X27" s="46">
        <f t="shared" si="0"/>
        <v>2.8999999999999998E-2</v>
      </c>
      <c r="Y27" s="46">
        <v>0.222473</v>
      </c>
      <c r="Z27" s="46">
        <v>0.24532200000000001</v>
      </c>
      <c r="AA27" s="46">
        <v>1E-3</v>
      </c>
      <c r="AB27" s="46">
        <v>3.0000000000000001E-3</v>
      </c>
      <c r="AC27" s="46">
        <v>1.7999999999999999E-2</v>
      </c>
      <c r="AD27" s="46">
        <v>0.02</v>
      </c>
      <c r="AE27" s="46">
        <v>1.0999999999999999E-2</v>
      </c>
      <c r="AF27" s="46">
        <v>3.5000000000000003E-2</v>
      </c>
      <c r="AG27" s="10">
        <v>5.4000000000000341</v>
      </c>
      <c r="AH27" s="10">
        <v>2.5999999999999659</v>
      </c>
      <c r="AI27" s="9">
        <v>1.956</v>
      </c>
      <c r="AJ27" s="9">
        <v>1.704</v>
      </c>
      <c r="AK27" s="9"/>
      <c r="AL27" s="10">
        <v>7</v>
      </c>
      <c r="AM27" s="9">
        <v>0</v>
      </c>
    </row>
    <row r="28" spans="1:39">
      <c r="A28" s="308"/>
      <c r="B28" s="275"/>
      <c r="C28" s="275"/>
      <c r="D28" s="275"/>
      <c r="E28" s="95"/>
      <c r="F28" s="303">
        <v>3</v>
      </c>
      <c r="G28" s="10">
        <v>11.2</v>
      </c>
      <c r="H28" s="10">
        <v>10</v>
      </c>
      <c r="I28" s="9">
        <v>34.11</v>
      </c>
      <c r="J28" s="9">
        <v>34.090000000000003</v>
      </c>
      <c r="K28" s="9">
        <v>8.2100000000000009</v>
      </c>
      <c r="L28" s="9">
        <v>8.2100000000000009</v>
      </c>
      <c r="M28" s="9">
        <v>9.7109694915254234</v>
      </c>
      <c r="N28" s="9">
        <v>9.8385355932203389</v>
      </c>
      <c r="O28" s="9">
        <v>0.81599999999999973</v>
      </c>
      <c r="P28" s="9">
        <v>0.84799999999999898</v>
      </c>
      <c r="Q28" s="47">
        <v>0.02</v>
      </c>
      <c r="R28" s="47">
        <v>1.7000000000000001E-2</v>
      </c>
      <c r="S28" s="48">
        <v>1E-3</v>
      </c>
      <c r="T28" s="48">
        <v>1E-3</v>
      </c>
      <c r="U28" s="46">
        <v>1E-3</v>
      </c>
      <c r="V28" s="46">
        <v>1E-3</v>
      </c>
      <c r="W28" s="46">
        <f t="shared" si="0"/>
        <v>2.2000000000000002E-2</v>
      </c>
      <c r="X28" s="46">
        <f t="shared" si="0"/>
        <v>1.9000000000000003E-2</v>
      </c>
      <c r="Y28" s="46">
        <v>0.4592</v>
      </c>
      <c r="Z28" s="46">
        <v>0.309589</v>
      </c>
      <c r="AA28" s="46">
        <v>2.8999999999999998E-3</v>
      </c>
      <c r="AB28" s="46">
        <v>2E-3</v>
      </c>
      <c r="AC28" s="46">
        <v>1.7000000000000001E-2</v>
      </c>
      <c r="AD28" s="46">
        <v>1.7000000000000001E-2</v>
      </c>
      <c r="AE28" s="46">
        <v>1.7000000000000001E-2</v>
      </c>
      <c r="AF28" s="46">
        <v>2.8000000000000001E-2</v>
      </c>
      <c r="AG28" s="10">
        <v>12</v>
      </c>
      <c r="AH28" s="10">
        <v>11.000000000000028</v>
      </c>
      <c r="AI28" s="9">
        <v>1.5680000000000001</v>
      </c>
      <c r="AJ28" s="9">
        <v>2.1719999999999997</v>
      </c>
      <c r="AK28" s="9">
        <v>0</v>
      </c>
      <c r="AL28" s="10">
        <v>7.5</v>
      </c>
      <c r="AM28" s="9"/>
    </row>
    <row r="29" spans="1:39">
      <c r="A29" s="306"/>
      <c r="B29" s="307"/>
      <c r="C29" s="307"/>
      <c r="D29" s="307"/>
      <c r="E29" s="96"/>
      <c r="F29" s="303">
        <v>4</v>
      </c>
      <c r="G29" s="10">
        <v>11.2</v>
      </c>
      <c r="H29" s="10">
        <v>7.5</v>
      </c>
      <c r="I29" s="9">
        <v>34</v>
      </c>
      <c r="J29" s="9">
        <v>34.020000000000003</v>
      </c>
      <c r="K29" s="9">
        <v>8.2100000000000009</v>
      </c>
      <c r="L29" s="9">
        <v>8.16</v>
      </c>
      <c r="M29" s="9">
        <v>10.013938983050847</v>
      </c>
      <c r="N29" s="9">
        <v>9.8385355932203389</v>
      </c>
      <c r="O29" s="9">
        <v>1.1039999999999992</v>
      </c>
      <c r="P29" s="9">
        <v>0.84799999999999898</v>
      </c>
      <c r="Q29" s="47">
        <v>1.4E-2</v>
      </c>
      <c r="R29" s="47">
        <v>3.4000000000000002E-2</v>
      </c>
      <c r="S29" s="48">
        <v>2E-3</v>
      </c>
      <c r="T29" s="48">
        <v>2E-3</v>
      </c>
      <c r="U29" s="46">
        <v>1E-3</v>
      </c>
      <c r="V29" s="46">
        <v>2.1999999999999999E-2</v>
      </c>
      <c r="W29" s="46">
        <f t="shared" si="0"/>
        <v>1.7000000000000001E-2</v>
      </c>
      <c r="X29" s="46">
        <f t="shared" si="0"/>
        <v>5.8000000000000003E-2</v>
      </c>
      <c r="Y29" s="46">
        <v>0.26833499999999999</v>
      </c>
      <c r="Z29" s="46">
        <v>0.43834600000000001</v>
      </c>
      <c r="AA29" s="46">
        <v>1E-3</v>
      </c>
      <c r="AB29" s="46">
        <v>8.0000000000000002E-3</v>
      </c>
      <c r="AC29" s="46">
        <v>1.7000000000000001E-2</v>
      </c>
      <c r="AD29" s="46">
        <v>3.6999999999999998E-2</v>
      </c>
      <c r="AE29" s="46">
        <v>0.02</v>
      </c>
      <c r="AF29" s="46">
        <v>0.108</v>
      </c>
      <c r="AG29" s="10">
        <v>12.399999999999977</v>
      </c>
      <c r="AH29" s="10">
        <v>3.5999999999999943</v>
      </c>
      <c r="AI29" s="9">
        <v>2.1840000000000002</v>
      </c>
      <c r="AJ29" s="9">
        <v>1.1279999999999999</v>
      </c>
      <c r="AK29" s="9"/>
      <c r="AL29" s="10">
        <v>6</v>
      </c>
      <c r="AM29" s="9"/>
    </row>
    <row r="30" spans="1:39">
      <c r="A30" s="85">
        <f>A$3</f>
        <v>2010</v>
      </c>
      <c r="B30" s="86">
        <f>B$3</f>
        <v>5</v>
      </c>
      <c r="C30" s="90" t="s">
        <v>33</v>
      </c>
      <c r="D30" s="89" t="s">
        <v>136</v>
      </c>
      <c r="E30" s="90" t="s">
        <v>42</v>
      </c>
      <c r="F30" s="303">
        <v>1</v>
      </c>
      <c r="G30" s="10">
        <v>11.6</v>
      </c>
      <c r="H30" s="10">
        <v>5.6</v>
      </c>
      <c r="I30" s="9">
        <v>34.06</v>
      </c>
      <c r="J30" s="9">
        <v>33.97</v>
      </c>
      <c r="K30" s="9">
        <v>8.2200000000000006</v>
      </c>
      <c r="L30" s="9">
        <v>8.07</v>
      </c>
      <c r="M30" s="9">
        <v>9.5515118644067805</v>
      </c>
      <c r="N30" s="9">
        <v>8.7063864406779654</v>
      </c>
      <c r="O30" s="9">
        <v>0.41066666666666835</v>
      </c>
      <c r="P30" s="9">
        <v>0.76799999999999791</v>
      </c>
      <c r="Q30" s="47">
        <v>1.7999999999999999E-2</v>
      </c>
      <c r="R30" s="47">
        <v>3.3000000000000002E-2</v>
      </c>
      <c r="S30" s="48">
        <v>2E-3</v>
      </c>
      <c r="T30" s="48">
        <v>3.0000000000000001E-3</v>
      </c>
      <c r="U30" s="46">
        <v>5.0000000000000001E-3</v>
      </c>
      <c r="V30" s="46">
        <v>0.13200000000000001</v>
      </c>
      <c r="W30" s="46">
        <f t="shared" si="0"/>
        <v>2.4999999999999998E-2</v>
      </c>
      <c r="X30" s="46">
        <f t="shared" si="0"/>
        <v>0.16800000000000001</v>
      </c>
      <c r="Y30" s="46">
        <v>0.18756100000000001</v>
      </c>
      <c r="Z30" s="46">
        <v>0.47157199999999999</v>
      </c>
      <c r="AA30" s="46">
        <v>2E-3</v>
      </c>
      <c r="AB30" s="46">
        <v>2.1999999999999999E-2</v>
      </c>
      <c r="AC30" s="46">
        <v>1.2E-2</v>
      </c>
      <c r="AD30" s="46">
        <v>3.5000000000000003E-2</v>
      </c>
      <c r="AE30" s="46">
        <v>8.9999999999999993E-3</v>
      </c>
      <c r="AF30" s="46">
        <v>0.32800000000000001</v>
      </c>
      <c r="AG30" s="10">
        <v>11.999999999999972</v>
      </c>
      <c r="AH30" s="10">
        <v>4.1999999999999886</v>
      </c>
      <c r="AI30" s="9">
        <v>0.872</v>
      </c>
      <c r="AJ30" s="9">
        <v>2.2000000000000002</v>
      </c>
      <c r="AK30" s="9"/>
      <c r="AL30" s="10">
        <v>6.5</v>
      </c>
      <c r="AM30" s="9"/>
    </row>
    <row r="31" spans="1:39">
      <c r="A31" s="308"/>
      <c r="B31" s="275"/>
      <c r="C31" s="275"/>
      <c r="D31" s="275"/>
      <c r="E31" s="275"/>
      <c r="F31" s="303">
        <v>2</v>
      </c>
      <c r="G31" s="10">
        <v>11.8</v>
      </c>
      <c r="H31" s="10">
        <v>10.9</v>
      </c>
      <c r="I31" s="9">
        <v>34.03</v>
      </c>
      <c r="J31" s="9">
        <v>34.119999999999997</v>
      </c>
      <c r="K31" s="9">
        <v>8.2200000000000006</v>
      </c>
      <c r="L31" s="9">
        <v>8.24</v>
      </c>
      <c r="M31" s="9">
        <v>9.3123254237288133</v>
      </c>
      <c r="N31" s="9">
        <v>9.7109694915254234</v>
      </c>
      <c r="O31" s="9">
        <v>1.2319999999999993</v>
      </c>
      <c r="P31" s="9">
        <v>1.2</v>
      </c>
      <c r="Q31" s="47">
        <v>2.3E-2</v>
      </c>
      <c r="R31" s="47">
        <v>5.0000000000000001E-3</v>
      </c>
      <c r="S31" s="48">
        <v>1E-3</v>
      </c>
      <c r="T31" s="48">
        <v>1E-3</v>
      </c>
      <c r="U31" s="46">
        <v>3.0000000000000001E-3</v>
      </c>
      <c r="V31" s="46">
        <v>1E-3</v>
      </c>
      <c r="W31" s="46">
        <f t="shared" si="0"/>
        <v>2.7E-2</v>
      </c>
      <c r="X31" s="46">
        <f t="shared" si="0"/>
        <v>7.0000000000000001E-3</v>
      </c>
      <c r="Y31" s="46">
        <v>0.36847099999999999</v>
      </c>
      <c r="Z31" s="46">
        <v>0.38895200000000002</v>
      </c>
      <c r="AA31" s="46">
        <v>6.0000000000000001E-3</v>
      </c>
      <c r="AB31" s="46">
        <v>2E-3</v>
      </c>
      <c r="AC31" s="46">
        <v>1.7000000000000001E-2</v>
      </c>
      <c r="AD31" s="46">
        <v>2.5999999999999999E-2</v>
      </c>
      <c r="AE31" s="46">
        <v>1.2E-2</v>
      </c>
      <c r="AF31" s="46">
        <v>8.9999999999999993E-3</v>
      </c>
      <c r="AG31" s="10">
        <v>15.599999999999994</v>
      </c>
      <c r="AH31" s="10">
        <v>13.599999999999966</v>
      </c>
      <c r="AI31" s="9">
        <v>0.67200000000000004</v>
      </c>
      <c r="AJ31" s="9">
        <v>2.2759999999999998</v>
      </c>
      <c r="AK31" s="9"/>
      <c r="AL31" s="10">
        <v>8</v>
      </c>
      <c r="AM31" s="9">
        <v>0</v>
      </c>
    </row>
    <row r="32" spans="1:39">
      <c r="A32" s="308"/>
      <c r="B32" s="275"/>
      <c r="C32" s="275"/>
      <c r="D32" s="275"/>
      <c r="E32" s="275"/>
      <c r="F32" s="303">
        <v>3</v>
      </c>
      <c r="G32" s="10">
        <v>11.6</v>
      </c>
      <c r="H32" s="10">
        <v>9</v>
      </c>
      <c r="I32" s="9">
        <v>34.159999999999997</v>
      </c>
      <c r="J32" s="9">
        <v>34.03</v>
      </c>
      <c r="K32" s="9">
        <v>8.2200000000000006</v>
      </c>
      <c r="L32" s="9">
        <v>8.19</v>
      </c>
      <c r="M32" s="9">
        <v>9.4717830508474581</v>
      </c>
      <c r="N32" s="9">
        <v>9.5674576271186442</v>
      </c>
      <c r="O32" s="9">
        <v>1.1679999999999979</v>
      </c>
      <c r="P32" s="9">
        <v>1.2319999999999993</v>
      </c>
      <c r="Q32" s="47">
        <v>0.01</v>
      </c>
      <c r="R32" s="47">
        <v>0.01</v>
      </c>
      <c r="S32" s="48">
        <v>1E-3</v>
      </c>
      <c r="T32" s="48">
        <v>1E-3</v>
      </c>
      <c r="U32" s="46">
        <v>1E-3</v>
      </c>
      <c r="V32" s="46">
        <v>7.0000000000000001E-3</v>
      </c>
      <c r="W32" s="46">
        <f t="shared" si="0"/>
        <v>1.2E-2</v>
      </c>
      <c r="X32" s="46">
        <f t="shared" si="0"/>
        <v>1.7999999999999999E-2</v>
      </c>
      <c r="Y32" s="46">
        <v>0.29997499999999999</v>
      </c>
      <c r="Z32" s="46">
        <v>0.227321</v>
      </c>
      <c r="AA32" s="46">
        <v>2E-3</v>
      </c>
      <c r="AB32" s="46">
        <v>3.0000000000000001E-3</v>
      </c>
      <c r="AC32" s="46">
        <v>2.9000000000000001E-2</v>
      </c>
      <c r="AD32" s="46">
        <v>2.5000000000000001E-2</v>
      </c>
      <c r="AE32" s="46">
        <v>0.01</v>
      </c>
      <c r="AF32" s="46">
        <v>5.0999999999999997E-2</v>
      </c>
      <c r="AG32" s="10">
        <v>15.200000000000017</v>
      </c>
      <c r="AH32" s="10">
        <v>7.1999999999999886</v>
      </c>
      <c r="AI32" s="9">
        <v>0.85599999999999998</v>
      </c>
      <c r="AJ32" s="9">
        <v>4.5999999999999996</v>
      </c>
      <c r="AK32" s="9">
        <v>0</v>
      </c>
      <c r="AL32" s="10">
        <v>7</v>
      </c>
      <c r="AM32" s="9"/>
    </row>
    <row r="33" spans="1:39">
      <c r="A33" s="306"/>
      <c r="B33" s="307"/>
      <c r="C33" s="307"/>
      <c r="D33" s="307"/>
      <c r="E33" s="307"/>
      <c r="F33" s="303">
        <v>4</v>
      </c>
      <c r="G33" s="10">
        <v>11.8</v>
      </c>
      <c r="H33" s="10">
        <v>6.1</v>
      </c>
      <c r="I33" s="9">
        <v>34.159999999999997</v>
      </c>
      <c r="J33" s="9">
        <v>34.020000000000003</v>
      </c>
      <c r="K33" s="9">
        <v>8.25</v>
      </c>
      <c r="L33" s="9">
        <v>8.0500000000000007</v>
      </c>
      <c r="M33" s="9">
        <v>10.045830508474575</v>
      </c>
      <c r="N33" s="9">
        <v>8.929627118644067</v>
      </c>
      <c r="O33" s="9">
        <v>1.1359999999999986</v>
      </c>
      <c r="P33" s="9">
        <v>0.91199999999999759</v>
      </c>
      <c r="Q33" s="47">
        <v>1.6E-2</v>
      </c>
      <c r="R33" s="47">
        <v>8.0000000000000002E-3</v>
      </c>
      <c r="S33" s="48">
        <v>1E-3</v>
      </c>
      <c r="T33" s="48">
        <v>3.0000000000000001E-3</v>
      </c>
      <c r="U33" s="46">
        <v>2E-3</v>
      </c>
      <c r="V33" s="46">
        <v>0.19700000000000001</v>
      </c>
      <c r="W33" s="46">
        <f t="shared" si="0"/>
        <v>1.9000000000000003E-2</v>
      </c>
      <c r="X33" s="46">
        <f t="shared" si="0"/>
        <v>0.20800000000000002</v>
      </c>
      <c r="Y33" s="46">
        <v>0.30632599999999999</v>
      </c>
      <c r="Z33" s="46">
        <v>0.36876599999999998</v>
      </c>
      <c r="AA33" s="46">
        <v>1E-3</v>
      </c>
      <c r="AB33" s="46">
        <v>0.02</v>
      </c>
      <c r="AC33" s="46">
        <v>3.7999999999999999E-2</v>
      </c>
      <c r="AD33" s="46">
        <v>0.05</v>
      </c>
      <c r="AE33" s="46">
        <v>5.0000000000000001E-3</v>
      </c>
      <c r="AF33" s="46">
        <v>0.30599999999999999</v>
      </c>
      <c r="AG33" s="10">
        <v>13.400000000000006</v>
      </c>
      <c r="AH33" s="10">
        <v>6.9999999999999716</v>
      </c>
      <c r="AI33" s="9">
        <v>1.956</v>
      </c>
      <c r="AJ33" s="9">
        <v>4.12</v>
      </c>
      <c r="AK33" s="9"/>
      <c r="AL33" s="10">
        <v>5</v>
      </c>
      <c r="AM33" s="9"/>
    </row>
    <row r="34" spans="1:39">
      <c r="A34" s="85">
        <f>A$3</f>
        <v>2010</v>
      </c>
      <c r="B34" s="86">
        <f>B$3</f>
        <v>5</v>
      </c>
      <c r="C34" s="90" t="s">
        <v>33</v>
      </c>
      <c r="D34" s="89" t="s">
        <v>137</v>
      </c>
      <c r="E34" s="90" t="s">
        <v>43</v>
      </c>
      <c r="F34" s="303">
        <v>1</v>
      </c>
      <c r="G34" s="10">
        <v>11.9</v>
      </c>
      <c r="H34" s="10">
        <v>8.5</v>
      </c>
      <c r="I34" s="9">
        <v>34.07</v>
      </c>
      <c r="J34" s="9">
        <v>34.07</v>
      </c>
      <c r="K34" s="9">
        <v>8.2799999999999994</v>
      </c>
      <c r="L34" s="9">
        <v>8.24</v>
      </c>
      <c r="M34" s="9">
        <v>10.667715254237287</v>
      </c>
      <c r="N34" s="9">
        <v>10.572040677966102</v>
      </c>
      <c r="O34" s="9">
        <v>0.39466666666666866</v>
      </c>
      <c r="P34" s="9">
        <v>0.55466666666666808</v>
      </c>
      <c r="Q34" s="47">
        <v>8.0000000000000002E-3</v>
      </c>
      <c r="R34" s="47">
        <v>1E-3</v>
      </c>
      <c r="S34" s="48">
        <v>1E-3</v>
      </c>
      <c r="T34" s="48">
        <v>1E-3</v>
      </c>
      <c r="U34" s="46">
        <v>4.0000000000000001E-3</v>
      </c>
      <c r="V34" s="46">
        <v>6.0000000000000001E-3</v>
      </c>
      <c r="W34" s="46">
        <f t="shared" si="0"/>
        <v>1.3000000000000001E-2</v>
      </c>
      <c r="X34" s="46">
        <f t="shared" si="0"/>
        <v>8.0000000000000002E-3</v>
      </c>
      <c r="Y34" s="46">
        <v>0.18934500000000001</v>
      </c>
      <c r="Z34" s="46">
        <v>0.35622599999999999</v>
      </c>
      <c r="AA34" s="46">
        <v>1E-3</v>
      </c>
      <c r="AB34" s="46">
        <v>1E-3</v>
      </c>
      <c r="AC34" s="46">
        <v>3.5999999999999997E-2</v>
      </c>
      <c r="AD34" s="46">
        <v>2.4E-2</v>
      </c>
      <c r="AE34" s="46">
        <v>8.0000000000000002E-3</v>
      </c>
      <c r="AF34" s="46">
        <v>1.4999999999999999E-2</v>
      </c>
      <c r="AG34" s="10">
        <v>16.600000000000023</v>
      </c>
      <c r="AH34" s="10">
        <v>16.399999999999977</v>
      </c>
      <c r="AI34" s="9">
        <v>3.0839999999999996</v>
      </c>
      <c r="AJ34" s="9">
        <v>6.6</v>
      </c>
      <c r="AK34" s="9"/>
      <c r="AL34" s="10">
        <v>5</v>
      </c>
      <c r="AM34" s="9"/>
    </row>
    <row r="35" spans="1:39">
      <c r="A35" s="308"/>
      <c r="B35" s="275"/>
      <c r="C35" s="275"/>
      <c r="D35" s="275"/>
      <c r="E35" s="275"/>
      <c r="F35" s="303">
        <v>2</v>
      </c>
      <c r="G35" s="10">
        <v>11.8</v>
      </c>
      <c r="H35" s="10">
        <v>10.1</v>
      </c>
      <c r="I35" s="9">
        <v>34.1</v>
      </c>
      <c r="J35" s="9">
        <v>34.06</v>
      </c>
      <c r="K35" s="9">
        <v>8.26</v>
      </c>
      <c r="L35" s="9">
        <v>8.25</v>
      </c>
      <c r="M35" s="9">
        <v>10.412583050847459</v>
      </c>
      <c r="N35" s="9">
        <v>10.667715254237287</v>
      </c>
      <c r="O35" s="9">
        <v>0.44266666666666765</v>
      </c>
      <c r="P35" s="9">
        <v>0.63466666666666638</v>
      </c>
      <c r="Q35" s="47">
        <v>6.0000000000000001E-3</v>
      </c>
      <c r="R35" s="47">
        <v>4.0000000000000001E-3</v>
      </c>
      <c r="S35" s="48">
        <v>1E-3</v>
      </c>
      <c r="T35" s="48">
        <v>1E-3</v>
      </c>
      <c r="U35" s="46">
        <v>1E-3</v>
      </c>
      <c r="V35" s="46">
        <v>1E-3</v>
      </c>
      <c r="W35" s="46">
        <f t="shared" si="0"/>
        <v>8.0000000000000002E-3</v>
      </c>
      <c r="X35" s="46">
        <f t="shared" si="0"/>
        <v>6.0000000000000001E-3</v>
      </c>
      <c r="Y35" s="46">
        <v>0.28561599999999998</v>
      </c>
      <c r="Z35" s="46">
        <v>0.26971499999999998</v>
      </c>
      <c r="AA35" s="46">
        <v>1E-3</v>
      </c>
      <c r="AB35" s="46">
        <v>1E-3</v>
      </c>
      <c r="AC35" s="46">
        <v>1.0999999999999999E-2</v>
      </c>
      <c r="AD35" s="46">
        <v>2.3E-2</v>
      </c>
      <c r="AE35" s="46">
        <v>6.0000000000000001E-3</v>
      </c>
      <c r="AF35" s="46">
        <v>5.0000000000000001E-3</v>
      </c>
      <c r="AG35" s="10">
        <v>9.6000000000000227</v>
      </c>
      <c r="AH35" s="10">
        <v>14.799999999999983</v>
      </c>
      <c r="AI35" s="9">
        <v>2.508</v>
      </c>
      <c r="AJ35" s="9">
        <v>5.04</v>
      </c>
      <c r="AK35" s="9"/>
      <c r="AL35" s="10">
        <v>6</v>
      </c>
      <c r="AM35" s="9">
        <v>0</v>
      </c>
    </row>
    <row r="36" spans="1:39">
      <c r="A36" s="308"/>
      <c r="B36" s="275"/>
      <c r="C36" s="275"/>
      <c r="D36" s="275"/>
      <c r="E36" s="275"/>
      <c r="F36" s="303">
        <v>3</v>
      </c>
      <c r="G36" s="10">
        <v>11.4</v>
      </c>
      <c r="H36" s="10">
        <v>9.5</v>
      </c>
      <c r="I36" s="9">
        <v>34</v>
      </c>
      <c r="J36" s="9">
        <v>34.08</v>
      </c>
      <c r="K36" s="9">
        <v>8.26</v>
      </c>
      <c r="L36" s="9">
        <v>8.25</v>
      </c>
      <c r="M36" s="9">
        <v>10.556094915254237</v>
      </c>
      <c r="N36" s="9">
        <v>10.524203389830507</v>
      </c>
      <c r="O36" s="9">
        <v>0.53866666666666851</v>
      </c>
      <c r="P36" s="9">
        <v>0.85866666666666736</v>
      </c>
      <c r="Q36" s="47">
        <v>5.0000000000000001E-3</v>
      </c>
      <c r="R36" s="47">
        <v>3.0000000000000001E-3</v>
      </c>
      <c r="S36" s="48">
        <v>1E-3</v>
      </c>
      <c r="T36" s="48">
        <v>1E-3</v>
      </c>
      <c r="U36" s="46">
        <v>9.9999999999999985E-3</v>
      </c>
      <c r="V36" s="46">
        <v>1E-3</v>
      </c>
      <c r="W36" s="46">
        <f t="shared" ref="W36:X65" si="1">Q36+S36+U36</f>
        <v>1.6E-2</v>
      </c>
      <c r="X36" s="46">
        <f t="shared" si="1"/>
        <v>5.0000000000000001E-3</v>
      </c>
      <c r="Y36" s="46">
        <v>0.34055999999999997</v>
      </c>
      <c r="Z36" s="46">
        <v>0.36554700000000001</v>
      </c>
      <c r="AA36" s="46">
        <v>1E-3</v>
      </c>
      <c r="AB36" s="46">
        <v>1E-3</v>
      </c>
      <c r="AC36" s="46">
        <v>0.01</v>
      </c>
      <c r="AD36" s="46">
        <v>2.1000000000000001E-2</v>
      </c>
      <c r="AE36" s="46">
        <v>1.9E-2</v>
      </c>
      <c r="AF36" s="46">
        <v>8.0000000000000002E-3</v>
      </c>
      <c r="AG36" s="10">
        <v>20.400000000000034</v>
      </c>
      <c r="AH36" s="10">
        <v>13.999999999999972</v>
      </c>
      <c r="AI36" s="9">
        <v>2.548</v>
      </c>
      <c r="AJ36" s="9">
        <v>5.12</v>
      </c>
      <c r="AK36" s="9">
        <v>0</v>
      </c>
      <c r="AL36" s="10">
        <v>4</v>
      </c>
      <c r="AM36" s="9"/>
    </row>
    <row r="37" spans="1:39">
      <c r="A37" s="308"/>
      <c r="B37" s="275"/>
      <c r="C37" s="275"/>
      <c r="D37" s="275"/>
      <c r="E37" s="275"/>
      <c r="F37" s="303">
        <v>4</v>
      </c>
      <c r="G37" s="10">
        <v>11.4</v>
      </c>
      <c r="H37" s="10">
        <v>5.3</v>
      </c>
      <c r="I37" s="9">
        <v>34.01</v>
      </c>
      <c r="J37" s="9">
        <v>33.99</v>
      </c>
      <c r="K37" s="9">
        <v>8.26</v>
      </c>
      <c r="L37" s="9">
        <v>8.1300000000000008</v>
      </c>
      <c r="M37" s="9">
        <v>10.603932203389832</v>
      </c>
      <c r="N37" s="9">
        <v>9.2485423728813565</v>
      </c>
      <c r="O37" s="9">
        <v>0.76266666666666649</v>
      </c>
      <c r="P37" s="9">
        <v>1.2106666666666683</v>
      </c>
      <c r="Q37" s="47">
        <v>3.0000000000000001E-3</v>
      </c>
      <c r="R37" s="47">
        <v>6.0000000000000001E-3</v>
      </c>
      <c r="S37" s="48">
        <v>1E-3</v>
      </c>
      <c r="T37" s="48">
        <v>2E-3</v>
      </c>
      <c r="U37" s="46">
        <v>1E-3</v>
      </c>
      <c r="V37" s="46">
        <v>8.3999999999999991E-2</v>
      </c>
      <c r="W37" s="46">
        <f t="shared" si="1"/>
        <v>5.0000000000000001E-3</v>
      </c>
      <c r="X37" s="46">
        <f t="shared" si="1"/>
        <v>9.1999999999999998E-2</v>
      </c>
      <c r="Y37" s="46">
        <v>0.41739900000000002</v>
      </c>
      <c r="Z37" s="46">
        <v>0.46183299999999999</v>
      </c>
      <c r="AA37" s="46">
        <v>1E-3</v>
      </c>
      <c r="AB37" s="46">
        <v>1.4E-2</v>
      </c>
      <c r="AC37" s="46">
        <v>1.0999999999999999E-2</v>
      </c>
      <c r="AD37" s="46">
        <v>6.0999999999999999E-2</v>
      </c>
      <c r="AE37" s="46">
        <v>6.0000000000000001E-3</v>
      </c>
      <c r="AF37" s="46">
        <v>0.245</v>
      </c>
      <c r="AG37" s="10">
        <v>4.8000000000000114</v>
      </c>
      <c r="AH37" s="10">
        <v>23.199999999999989</v>
      </c>
      <c r="AI37" s="9">
        <v>2.7560000000000002</v>
      </c>
      <c r="AJ37" s="9">
        <v>7.76</v>
      </c>
      <c r="AK37" s="9"/>
      <c r="AL37" s="10">
        <v>5</v>
      </c>
      <c r="AM37" s="9"/>
    </row>
    <row r="38" spans="1:39">
      <c r="A38" s="308"/>
      <c r="B38" s="275"/>
      <c r="C38" s="275"/>
      <c r="D38" s="275"/>
      <c r="E38" s="275"/>
      <c r="F38" s="303">
        <v>5</v>
      </c>
      <c r="G38" s="10">
        <v>11.5</v>
      </c>
      <c r="H38" s="10">
        <v>6.4</v>
      </c>
      <c r="I38" s="9">
        <v>34.1</v>
      </c>
      <c r="J38" s="9">
        <v>34.06</v>
      </c>
      <c r="K38" s="9">
        <v>8.27</v>
      </c>
      <c r="L38" s="9">
        <v>8.09</v>
      </c>
      <c r="M38" s="9">
        <v>10.667715254237287</v>
      </c>
      <c r="N38" s="9">
        <v>9.0890847457627135</v>
      </c>
      <c r="O38" s="9">
        <v>0.65066666666666606</v>
      </c>
      <c r="P38" s="9">
        <v>0.92266666666666886</v>
      </c>
      <c r="Q38" s="47">
        <v>6.0000000000000001E-3</v>
      </c>
      <c r="R38" s="47">
        <v>8.9999999999999993E-3</v>
      </c>
      <c r="S38" s="48">
        <v>1E-3</v>
      </c>
      <c r="T38" s="48">
        <v>3.0000000000000001E-3</v>
      </c>
      <c r="U38" s="46">
        <v>1E-3</v>
      </c>
      <c r="V38" s="46">
        <v>0.106</v>
      </c>
      <c r="W38" s="46">
        <f t="shared" si="1"/>
        <v>8.0000000000000002E-3</v>
      </c>
      <c r="X38" s="46">
        <f t="shared" si="1"/>
        <v>0.11799999999999999</v>
      </c>
      <c r="Y38" s="46">
        <v>0.415186</v>
      </c>
      <c r="Z38" s="46">
        <v>0.45226100000000002</v>
      </c>
      <c r="AA38" s="46">
        <v>1E-3</v>
      </c>
      <c r="AB38" s="46">
        <v>1.6E-2</v>
      </c>
      <c r="AC38" s="46">
        <v>2.1000000000000001E-2</v>
      </c>
      <c r="AD38" s="46">
        <v>5.2999999999999999E-2</v>
      </c>
      <c r="AE38" s="46">
        <v>5.0000000000000001E-3</v>
      </c>
      <c r="AF38" s="46">
        <v>0.26800000000000002</v>
      </c>
      <c r="AG38" s="10">
        <v>11.199999999999989</v>
      </c>
      <c r="AH38" s="10">
        <v>8.1999999999999886</v>
      </c>
      <c r="AI38" s="9">
        <v>2.468</v>
      </c>
      <c r="AJ38" s="9">
        <v>5.76</v>
      </c>
      <c r="AK38" s="9"/>
      <c r="AL38" s="10">
        <v>6</v>
      </c>
      <c r="AM38" s="9"/>
    </row>
    <row r="39" spans="1:39">
      <c r="A39" s="306"/>
      <c r="B39" s="307"/>
      <c r="C39" s="307"/>
      <c r="D39" s="307"/>
      <c r="E39" s="307"/>
      <c r="F39" s="303">
        <v>6</v>
      </c>
      <c r="G39" s="10">
        <v>11.7</v>
      </c>
      <c r="H39" s="10">
        <v>10.4</v>
      </c>
      <c r="I39" s="9">
        <v>34.03</v>
      </c>
      <c r="J39" s="9">
        <v>34.090000000000003</v>
      </c>
      <c r="K39" s="9">
        <v>8.26</v>
      </c>
      <c r="L39" s="9">
        <v>8.25</v>
      </c>
      <c r="M39" s="9">
        <v>10.44</v>
      </c>
      <c r="N39" s="9">
        <v>10.476366101694916</v>
      </c>
      <c r="O39" s="9">
        <v>0.92266666666666886</v>
      </c>
      <c r="P39" s="9">
        <v>0.92266666666666886</v>
      </c>
      <c r="Q39" s="47">
        <v>2E-3</v>
      </c>
      <c r="R39" s="47">
        <v>3.0000000000000001E-3</v>
      </c>
      <c r="S39" s="48">
        <v>1E-3</v>
      </c>
      <c r="T39" s="48">
        <v>1E-3</v>
      </c>
      <c r="U39" s="46">
        <v>3.0000000000000001E-3</v>
      </c>
      <c r="V39" s="46">
        <v>1E-3</v>
      </c>
      <c r="W39" s="46">
        <f t="shared" si="1"/>
        <v>6.0000000000000001E-3</v>
      </c>
      <c r="X39" s="46">
        <f t="shared" si="1"/>
        <v>5.0000000000000001E-3</v>
      </c>
      <c r="Y39" s="46">
        <v>0.37600099999999997</v>
      </c>
      <c r="Z39" s="46">
        <v>0.30049300000000001</v>
      </c>
      <c r="AA39" s="46">
        <v>5.0000000000000001E-3</v>
      </c>
      <c r="AB39" s="46">
        <v>1E-3</v>
      </c>
      <c r="AC39" s="46">
        <v>3.1E-2</v>
      </c>
      <c r="AD39" s="46">
        <v>3.2000000000000001E-2</v>
      </c>
      <c r="AE39" s="46">
        <v>6.0000000000000001E-3</v>
      </c>
      <c r="AF39" s="46">
        <v>7.0000000000000001E-3</v>
      </c>
      <c r="AG39" s="10">
        <v>16.400000000000006</v>
      </c>
      <c r="AH39" s="10">
        <v>11.599999999999994</v>
      </c>
      <c r="AI39" s="9">
        <v>2.512</v>
      </c>
      <c r="AJ39" s="9">
        <v>5.12</v>
      </c>
      <c r="AK39" s="9"/>
      <c r="AL39" s="10">
        <v>5</v>
      </c>
      <c r="AM39" s="9"/>
    </row>
    <row r="40" spans="1:39">
      <c r="A40" s="85">
        <f>A$3</f>
        <v>2010</v>
      </c>
      <c r="B40" s="86">
        <f>B$3</f>
        <v>5</v>
      </c>
      <c r="C40" s="90" t="s">
        <v>33</v>
      </c>
      <c r="D40" s="89" t="s">
        <v>138</v>
      </c>
      <c r="E40" s="90" t="s">
        <v>44</v>
      </c>
      <c r="F40" s="303">
        <v>1</v>
      </c>
      <c r="G40" s="10">
        <v>12</v>
      </c>
      <c r="H40" s="10">
        <v>8.5</v>
      </c>
      <c r="I40" s="9">
        <v>34.01</v>
      </c>
      <c r="J40" s="9">
        <v>34.07</v>
      </c>
      <c r="K40" s="9">
        <v>8.3000000000000007</v>
      </c>
      <c r="L40" s="9">
        <v>8.19</v>
      </c>
      <c r="M40" s="9">
        <v>10.986630508474574</v>
      </c>
      <c r="N40" s="9">
        <v>10.029884745762715</v>
      </c>
      <c r="O40" s="9">
        <v>0.86933333333333285</v>
      </c>
      <c r="P40" s="9">
        <v>0.70933333333333337</v>
      </c>
      <c r="Q40" s="47">
        <v>7.0000000000000001E-3</v>
      </c>
      <c r="R40" s="47">
        <v>5.0000000000000001E-3</v>
      </c>
      <c r="S40" s="48">
        <v>1E-3</v>
      </c>
      <c r="T40" s="48">
        <v>1E-3</v>
      </c>
      <c r="U40" s="46">
        <v>1E-3</v>
      </c>
      <c r="V40" s="46">
        <v>7.0000000000000001E-3</v>
      </c>
      <c r="W40" s="46">
        <f t="shared" si="1"/>
        <v>9.0000000000000011E-3</v>
      </c>
      <c r="X40" s="46">
        <f t="shared" si="1"/>
        <v>1.3000000000000001E-2</v>
      </c>
      <c r="Y40" s="46">
        <v>0.25125799999999998</v>
      </c>
      <c r="Z40" s="46">
        <v>0.37317699999999998</v>
      </c>
      <c r="AA40" s="46">
        <v>1E-3</v>
      </c>
      <c r="AB40" s="46">
        <v>1E-3</v>
      </c>
      <c r="AC40" s="46">
        <v>2.9000000000000001E-2</v>
      </c>
      <c r="AD40" s="46">
        <v>4.2999999999999997E-2</v>
      </c>
      <c r="AE40" s="46">
        <v>4.0000000000000001E-3</v>
      </c>
      <c r="AF40" s="46">
        <v>0.04</v>
      </c>
      <c r="AG40" s="10">
        <v>19.399999999999977</v>
      </c>
      <c r="AH40" s="10">
        <v>11</v>
      </c>
      <c r="AI40" s="9">
        <v>2.452</v>
      </c>
      <c r="AJ40" s="9">
        <v>10.16</v>
      </c>
      <c r="AK40" s="9"/>
      <c r="AL40" s="10">
        <v>5</v>
      </c>
      <c r="AM40" s="9"/>
    </row>
    <row r="41" spans="1:39">
      <c r="A41" s="306"/>
      <c r="B41" s="307"/>
      <c r="C41" s="307"/>
      <c r="D41" s="307"/>
      <c r="E41" s="307"/>
      <c r="F41" s="303">
        <v>2</v>
      </c>
      <c r="G41" s="10">
        <v>11.7</v>
      </c>
      <c r="H41" s="10">
        <v>9.8000000000000007</v>
      </c>
      <c r="I41" s="9">
        <v>34.04</v>
      </c>
      <c r="J41" s="9">
        <v>34.08</v>
      </c>
      <c r="K41" s="9">
        <v>8.27</v>
      </c>
      <c r="L41" s="9">
        <v>8.25</v>
      </c>
      <c r="M41" s="9">
        <v>10.49231186440678</v>
      </c>
      <c r="N41" s="9">
        <v>10.572040677966102</v>
      </c>
      <c r="O41" s="9">
        <v>0.91733333333333178</v>
      </c>
      <c r="P41" s="9">
        <v>0.99733333333333296</v>
      </c>
      <c r="Q41" s="47">
        <v>1.2E-2</v>
      </c>
      <c r="R41" s="47">
        <v>1E-3</v>
      </c>
      <c r="S41" s="48">
        <v>1E-3</v>
      </c>
      <c r="T41" s="48">
        <v>1E-3</v>
      </c>
      <c r="U41" s="46">
        <v>5.0000000000000001E-3</v>
      </c>
      <c r="V41" s="46">
        <v>1E-3</v>
      </c>
      <c r="W41" s="46">
        <f t="shared" si="1"/>
        <v>1.8000000000000002E-2</v>
      </c>
      <c r="X41" s="46">
        <f t="shared" si="1"/>
        <v>3.0000000000000001E-3</v>
      </c>
      <c r="Y41" s="46">
        <v>0.20325199999999999</v>
      </c>
      <c r="Z41" s="46">
        <v>0.52485800000000005</v>
      </c>
      <c r="AA41" s="46">
        <v>1E-3</v>
      </c>
      <c r="AB41" s="46">
        <v>1E-3</v>
      </c>
      <c r="AC41" s="46">
        <v>1.2999999999999999E-2</v>
      </c>
      <c r="AD41" s="46">
        <v>4.1000000000000002E-2</v>
      </c>
      <c r="AE41" s="46">
        <v>4.0000000000000001E-3</v>
      </c>
      <c r="AF41" s="46">
        <v>0.01</v>
      </c>
      <c r="AG41" s="10">
        <v>9.8000000000000114</v>
      </c>
      <c r="AH41" s="10">
        <v>9.6000000000000227</v>
      </c>
      <c r="AI41" s="9">
        <v>2.5839999999999996</v>
      </c>
      <c r="AJ41" s="9">
        <v>6.48</v>
      </c>
      <c r="AK41" s="9"/>
      <c r="AL41" s="10">
        <v>5</v>
      </c>
      <c r="AM41" s="9">
        <v>0</v>
      </c>
    </row>
    <row r="42" spans="1:39">
      <c r="A42" s="85">
        <f>A$3</f>
        <v>2010</v>
      </c>
      <c r="B42" s="86">
        <f>B$3</f>
        <v>5</v>
      </c>
      <c r="C42" s="90" t="s">
        <v>33</v>
      </c>
      <c r="D42" s="89" t="s">
        <v>139</v>
      </c>
      <c r="E42" s="90" t="s">
        <v>45</v>
      </c>
      <c r="F42" s="303">
        <v>1</v>
      </c>
      <c r="G42" s="10">
        <v>11.2</v>
      </c>
      <c r="H42" s="10">
        <v>8.5</v>
      </c>
      <c r="I42" s="9">
        <v>34.22</v>
      </c>
      <c r="J42" s="9">
        <v>34.01</v>
      </c>
      <c r="K42" s="9">
        <v>8.3000000000000007</v>
      </c>
      <c r="L42" s="9">
        <v>8.24</v>
      </c>
      <c r="M42" s="9">
        <v>11.592569491525422</v>
      </c>
      <c r="N42" s="9">
        <v>10.77933559322034</v>
      </c>
      <c r="O42" s="9">
        <v>0.965333</v>
      </c>
      <c r="P42" s="9">
        <v>0.9013333333333321</v>
      </c>
      <c r="Q42" s="47">
        <v>1.4999999999999999E-2</v>
      </c>
      <c r="R42" s="47">
        <v>4.0000000000000001E-3</v>
      </c>
      <c r="S42" s="48">
        <v>1E-3</v>
      </c>
      <c r="T42" s="48">
        <v>1E-3</v>
      </c>
      <c r="U42" s="46">
        <v>1E-3</v>
      </c>
      <c r="V42" s="46">
        <v>1E-3</v>
      </c>
      <c r="W42" s="46">
        <f t="shared" si="1"/>
        <v>1.7000000000000001E-2</v>
      </c>
      <c r="X42" s="46">
        <f t="shared" si="1"/>
        <v>6.0000000000000001E-3</v>
      </c>
      <c r="Y42" s="46">
        <v>0.22131899999999999</v>
      </c>
      <c r="Z42" s="46">
        <v>0.215667</v>
      </c>
      <c r="AA42" s="46">
        <v>4.0000000000000001E-3</v>
      </c>
      <c r="AB42" s="46">
        <v>1E-3</v>
      </c>
      <c r="AC42" s="46">
        <v>2.9000000000000001E-2</v>
      </c>
      <c r="AD42" s="46">
        <v>1.7999999999999999E-2</v>
      </c>
      <c r="AE42" s="46">
        <v>3.0000000000000001E-3</v>
      </c>
      <c r="AF42" s="46">
        <v>1.2E-2</v>
      </c>
      <c r="AG42" s="10">
        <v>11.199999999999989</v>
      </c>
      <c r="AH42" s="10">
        <v>14</v>
      </c>
      <c r="AI42" s="9">
        <v>3.8239999999999998</v>
      </c>
      <c r="AJ42" s="9">
        <v>8.9600000000000009</v>
      </c>
      <c r="AK42" s="9">
        <v>0</v>
      </c>
      <c r="AL42" s="10">
        <v>5</v>
      </c>
      <c r="AM42" s="9"/>
    </row>
    <row r="43" spans="1:39">
      <c r="A43" s="306"/>
      <c r="B43" s="307"/>
      <c r="C43" s="307"/>
      <c r="D43" s="307"/>
      <c r="E43" s="307"/>
      <c r="F43" s="303">
        <v>2</v>
      </c>
      <c r="G43" s="10">
        <v>11.2</v>
      </c>
      <c r="H43" s="10">
        <v>7</v>
      </c>
      <c r="I43" s="9">
        <v>34.06</v>
      </c>
      <c r="J43" s="9">
        <v>34.049999999999997</v>
      </c>
      <c r="K43" s="9">
        <v>8.2899999999999991</v>
      </c>
      <c r="L43" s="9">
        <v>8.1199999999999992</v>
      </c>
      <c r="M43" s="9">
        <v>11.034467796610171</v>
      </c>
      <c r="N43" s="9">
        <v>9.4079999999999995</v>
      </c>
      <c r="O43" s="9">
        <v>1.2533333333333332</v>
      </c>
      <c r="P43" s="9">
        <v>0.86933333333333285</v>
      </c>
      <c r="Q43" s="47">
        <v>5.0000000000000001E-3</v>
      </c>
      <c r="R43" s="47">
        <v>8.0000000000000002E-3</v>
      </c>
      <c r="S43" s="48">
        <v>1E-3</v>
      </c>
      <c r="T43" s="48">
        <v>2E-3</v>
      </c>
      <c r="U43" s="46">
        <v>1E-3</v>
      </c>
      <c r="V43" s="46">
        <v>6.0999999999999999E-2</v>
      </c>
      <c r="W43" s="46">
        <f t="shared" si="1"/>
        <v>7.0000000000000001E-3</v>
      </c>
      <c r="X43" s="46">
        <f t="shared" si="1"/>
        <v>7.0999999999999994E-2</v>
      </c>
      <c r="Y43" s="46">
        <v>0.25405899999999998</v>
      </c>
      <c r="Z43" s="46">
        <v>0.442193</v>
      </c>
      <c r="AA43" s="46">
        <v>1E-3</v>
      </c>
      <c r="AB43" s="46">
        <v>1.0999999999999999E-2</v>
      </c>
      <c r="AC43" s="46">
        <v>1.2999999999999999E-2</v>
      </c>
      <c r="AD43" s="46">
        <v>0.05</v>
      </c>
      <c r="AE43" s="46">
        <v>4.0000000000000001E-3</v>
      </c>
      <c r="AF43" s="46">
        <v>0.19700000000000001</v>
      </c>
      <c r="AG43" s="10">
        <v>15.199999999999989</v>
      </c>
      <c r="AH43" s="10">
        <v>21.400000000000034</v>
      </c>
      <c r="AI43" s="9">
        <v>4.4400000000000004</v>
      </c>
      <c r="AJ43" s="9">
        <v>9.68</v>
      </c>
      <c r="AK43" s="9"/>
      <c r="AL43" s="10">
        <v>5</v>
      </c>
      <c r="AM43" s="9">
        <v>0</v>
      </c>
    </row>
    <row r="44" spans="1:39">
      <c r="A44" s="85">
        <f>A$3</f>
        <v>2010</v>
      </c>
      <c r="B44" s="86">
        <f>B$3</f>
        <v>5</v>
      </c>
      <c r="C44" s="90" t="s">
        <v>33</v>
      </c>
      <c r="D44" s="89" t="s">
        <v>140</v>
      </c>
      <c r="E44" s="90" t="s">
        <v>46</v>
      </c>
      <c r="F44" s="303">
        <v>1</v>
      </c>
      <c r="G44" s="10">
        <v>12.2</v>
      </c>
      <c r="H44" s="10">
        <v>8.9</v>
      </c>
      <c r="I44" s="9">
        <v>34.19</v>
      </c>
      <c r="J44" s="9">
        <v>34.07</v>
      </c>
      <c r="K44" s="9">
        <v>8.2899999999999991</v>
      </c>
      <c r="L44" s="9">
        <v>8.1999999999999993</v>
      </c>
      <c r="M44" s="9">
        <v>11.480949152542374</v>
      </c>
      <c r="N44" s="9">
        <v>10.667715254237287</v>
      </c>
      <c r="O44" s="9">
        <v>1.3013333333333321</v>
      </c>
      <c r="P44" s="9">
        <v>1.0133333333333325</v>
      </c>
      <c r="Q44" s="47">
        <v>7.0000000000000001E-3</v>
      </c>
      <c r="R44" s="47">
        <v>2E-3</v>
      </c>
      <c r="S44" s="48">
        <v>1E-3</v>
      </c>
      <c r="T44" s="48">
        <v>1E-3</v>
      </c>
      <c r="U44" s="46">
        <v>1E-3</v>
      </c>
      <c r="V44" s="46">
        <v>1E-3</v>
      </c>
      <c r="W44" s="46">
        <f t="shared" si="1"/>
        <v>9.0000000000000011E-3</v>
      </c>
      <c r="X44" s="46">
        <f t="shared" si="1"/>
        <v>4.0000000000000001E-3</v>
      </c>
      <c r="Y44" s="46">
        <v>0.40305800000000003</v>
      </c>
      <c r="Z44" s="46">
        <v>0.539107</v>
      </c>
      <c r="AA44" s="46">
        <v>1E-3</v>
      </c>
      <c r="AB44" s="46">
        <v>1E-3</v>
      </c>
      <c r="AC44" s="46">
        <v>1.2999999999999999E-2</v>
      </c>
      <c r="AD44" s="46">
        <v>0.02</v>
      </c>
      <c r="AE44" s="46">
        <v>8.9999999999999993E-3</v>
      </c>
      <c r="AF44" s="46">
        <v>1.7999999999999999E-2</v>
      </c>
      <c r="AG44" s="10">
        <v>10.400000000000006</v>
      </c>
      <c r="AH44" s="10">
        <v>13</v>
      </c>
      <c r="AI44" s="9">
        <v>3.536</v>
      </c>
      <c r="AJ44" s="9">
        <v>11.76</v>
      </c>
      <c r="AK44" s="9">
        <v>0</v>
      </c>
      <c r="AL44" s="10">
        <v>5</v>
      </c>
      <c r="AM44" s="9"/>
    </row>
    <row r="45" spans="1:39">
      <c r="A45" s="306"/>
      <c r="B45" s="307"/>
      <c r="C45" s="307"/>
      <c r="D45" s="307"/>
      <c r="E45" s="307"/>
      <c r="F45" s="303">
        <v>2</v>
      </c>
      <c r="G45" s="10">
        <v>13.4</v>
      </c>
      <c r="H45" s="10">
        <v>9</v>
      </c>
      <c r="I45" s="9">
        <v>33.9</v>
      </c>
      <c r="J45" s="9">
        <v>34.049999999999997</v>
      </c>
      <c r="K45" s="9">
        <v>8.27</v>
      </c>
      <c r="L45" s="9">
        <v>8.24</v>
      </c>
      <c r="M45" s="9">
        <v>10.89095593220339</v>
      </c>
      <c r="N45" s="9">
        <v>11.209871186440679</v>
      </c>
      <c r="O45" s="9">
        <v>1.0933333333333337</v>
      </c>
      <c r="P45" s="9">
        <v>1.173333333333332</v>
      </c>
      <c r="Q45" s="47">
        <v>6.0000000000000001E-3</v>
      </c>
      <c r="R45" s="47">
        <v>2E-3</v>
      </c>
      <c r="S45" s="48">
        <v>1E-3</v>
      </c>
      <c r="T45" s="48">
        <v>1E-3</v>
      </c>
      <c r="U45" s="46">
        <v>6.0000000000000001E-3</v>
      </c>
      <c r="V45" s="46">
        <v>4.0000000000000001E-3</v>
      </c>
      <c r="W45" s="46">
        <f t="shared" si="1"/>
        <v>1.3000000000000001E-2</v>
      </c>
      <c r="X45" s="46">
        <f t="shared" si="1"/>
        <v>7.0000000000000001E-3</v>
      </c>
      <c r="Y45" s="46">
        <v>0.27833200000000002</v>
      </c>
      <c r="Z45" s="46">
        <v>0.30370900000000001</v>
      </c>
      <c r="AA45" s="46">
        <v>1E-3</v>
      </c>
      <c r="AB45" s="46">
        <v>1E-3</v>
      </c>
      <c r="AC45" s="46">
        <v>3.5999999999999997E-2</v>
      </c>
      <c r="AD45" s="46">
        <v>2.1000000000000001E-2</v>
      </c>
      <c r="AE45" s="46">
        <v>2.3E-2</v>
      </c>
      <c r="AF45" s="46">
        <v>3.4000000000000002E-2</v>
      </c>
      <c r="AG45" s="10">
        <v>14.199999999999989</v>
      </c>
      <c r="AH45" s="10">
        <v>15.400000000000034</v>
      </c>
      <c r="AI45" s="9">
        <v>3.82</v>
      </c>
      <c r="AJ45" s="9">
        <v>9.36</v>
      </c>
      <c r="AK45" s="9"/>
      <c r="AL45" s="10">
        <v>4.5</v>
      </c>
      <c r="AM45" s="9">
        <v>0</v>
      </c>
    </row>
    <row r="46" spans="1:39">
      <c r="A46" s="85">
        <f>A$3</f>
        <v>2010</v>
      </c>
      <c r="B46" s="86">
        <f>B$3</f>
        <v>5</v>
      </c>
      <c r="C46" s="90" t="s">
        <v>33</v>
      </c>
      <c r="D46" s="89" t="s">
        <v>47</v>
      </c>
      <c r="E46" s="90" t="s">
        <v>48</v>
      </c>
      <c r="F46" s="303">
        <v>1</v>
      </c>
      <c r="G46" s="10">
        <v>13.7</v>
      </c>
      <c r="H46" s="10">
        <v>9.3000000000000007</v>
      </c>
      <c r="I46" s="9">
        <v>34.03</v>
      </c>
      <c r="J46" s="9">
        <v>33.93</v>
      </c>
      <c r="K46" s="9">
        <v>8.2899999999999991</v>
      </c>
      <c r="L46" s="9">
        <v>8.24</v>
      </c>
      <c r="M46" s="9">
        <v>10.906901694915256</v>
      </c>
      <c r="N46" s="9">
        <v>10.651769491525423</v>
      </c>
      <c r="O46" s="9">
        <v>0.52800000000000291</v>
      </c>
      <c r="P46" s="9">
        <v>1.0880000000000025</v>
      </c>
      <c r="Q46" s="47">
        <v>8.0000000000000002E-3</v>
      </c>
      <c r="R46" s="47">
        <v>0.01</v>
      </c>
      <c r="S46" s="48">
        <v>1E-3</v>
      </c>
      <c r="T46" s="48">
        <v>1E-3</v>
      </c>
      <c r="U46" s="46">
        <v>1E-3</v>
      </c>
      <c r="V46" s="46">
        <v>1E-3</v>
      </c>
      <c r="W46" s="46">
        <f t="shared" si="1"/>
        <v>1.0000000000000002E-2</v>
      </c>
      <c r="X46" s="46">
        <f t="shared" si="1"/>
        <v>1.2E-2</v>
      </c>
      <c r="Y46" s="46">
        <v>0.26828099999999999</v>
      </c>
      <c r="Z46" s="46">
        <v>0.28270200000000001</v>
      </c>
      <c r="AA46" s="46">
        <v>1E-3</v>
      </c>
      <c r="AB46" s="46">
        <v>1E-3</v>
      </c>
      <c r="AC46" s="46">
        <v>2.9000000000000001E-2</v>
      </c>
      <c r="AD46" s="46">
        <v>4.5999999999999999E-2</v>
      </c>
      <c r="AE46" s="46">
        <v>1.0999999999999999E-2</v>
      </c>
      <c r="AF46" s="46">
        <v>1.7000000000000001E-2</v>
      </c>
      <c r="AG46" s="10">
        <v>14.399999999999977</v>
      </c>
      <c r="AH46" s="10">
        <v>18.800000000000011</v>
      </c>
      <c r="AI46" s="9">
        <v>2.6760000000000002</v>
      </c>
      <c r="AJ46" s="9">
        <v>11.28</v>
      </c>
      <c r="AK46" s="9">
        <v>0</v>
      </c>
      <c r="AL46" s="10">
        <v>5</v>
      </c>
      <c r="AM46" s="9">
        <v>0</v>
      </c>
    </row>
    <row r="47" spans="1:39">
      <c r="A47" s="306"/>
      <c r="B47" s="307"/>
      <c r="C47" s="307"/>
      <c r="D47" s="307"/>
      <c r="E47" s="307"/>
      <c r="F47" s="303">
        <v>2</v>
      </c>
      <c r="G47" s="10">
        <v>13.8</v>
      </c>
      <c r="H47" s="10">
        <v>8.5</v>
      </c>
      <c r="I47" s="9">
        <v>34.119999999999997</v>
      </c>
      <c r="J47" s="9">
        <v>34.049999999999997</v>
      </c>
      <c r="K47" s="9">
        <v>8.25</v>
      </c>
      <c r="L47" s="9">
        <v>8.2200000000000006</v>
      </c>
      <c r="M47" s="9">
        <v>11.018522033898305</v>
      </c>
      <c r="N47" s="9">
        <v>11.289599999999998</v>
      </c>
      <c r="O47" s="9">
        <v>0.72000000000000175</v>
      </c>
      <c r="P47" s="9">
        <v>0.94400000000000261</v>
      </c>
      <c r="Q47" s="47">
        <v>6.0000000000000001E-3</v>
      </c>
      <c r="R47" s="47">
        <v>8.0000000000000002E-3</v>
      </c>
      <c r="S47" s="48">
        <v>1E-3</v>
      </c>
      <c r="T47" s="48">
        <v>1E-3</v>
      </c>
      <c r="U47" s="46">
        <v>1E-3</v>
      </c>
      <c r="V47" s="46">
        <v>1E-3</v>
      </c>
      <c r="W47" s="46">
        <f t="shared" si="1"/>
        <v>8.0000000000000002E-3</v>
      </c>
      <c r="X47" s="46">
        <f t="shared" si="1"/>
        <v>1.0000000000000002E-2</v>
      </c>
      <c r="Y47" s="46">
        <v>0.39712799999999998</v>
      </c>
      <c r="Z47" s="46">
        <v>0.29335499999999998</v>
      </c>
      <c r="AA47" s="46">
        <v>1E-3</v>
      </c>
      <c r="AB47" s="46">
        <v>1E-3</v>
      </c>
      <c r="AC47" s="46">
        <v>3.4000000000000002E-2</v>
      </c>
      <c r="AD47" s="46">
        <v>3.9E-2</v>
      </c>
      <c r="AE47" s="46">
        <v>2.9000000000000001E-2</v>
      </c>
      <c r="AF47" s="46">
        <v>7.0000000000000001E-3</v>
      </c>
      <c r="AG47" s="10">
        <v>6.6000000000000227</v>
      </c>
      <c r="AH47" s="10">
        <v>9.8000000000000114</v>
      </c>
      <c r="AI47" s="9">
        <v>3.056</v>
      </c>
      <c r="AJ47" s="9">
        <v>9.7200000000000006</v>
      </c>
      <c r="AK47" s="9">
        <v>0</v>
      </c>
      <c r="AL47" s="10">
        <v>5</v>
      </c>
      <c r="AM47" s="9"/>
    </row>
    <row r="48" spans="1:39">
      <c r="A48" s="85">
        <f>A$3</f>
        <v>2010</v>
      </c>
      <c r="B48" s="86">
        <f>B$3</f>
        <v>5</v>
      </c>
      <c r="C48" s="90" t="s">
        <v>33</v>
      </c>
      <c r="D48" s="89" t="s">
        <v>141</v>
      </c>
      <c r="E48" s="90" t="s">
        <v>49</v>
      </c>
      <c r="F48" s="303">
        <v>1</v>
      </c>
      <c r="G48" s="10">
        <v>15.8</v>
      </c>
      <c r="H48" s="10">
        <v>11</v>
      </c>
      <c r="I48" s="9">
        <v>33.64</v>
      </c>
      <c r="J48" s="9">
        <v>34.11</v>
      </c>
      <c r="K48" s="9">
        <v>8.26</v>
      </c>
      <c r="L48" s="9">
        <v>8.2899999999999991</v>
      </c>
      <c r="M48" s="9">
        <v>10.125559322033899</v>
      </c>
      <c r="N48" s="9">
        <v>10.970684745762712</v>
      </c>
      <c r="O48" s="9">
        <v>1.1360000000000015</v>
      </c>
      <c r="P48" s="9">
        <v>1.1040000000000021</v>
      </c>
      <c r="Q48" s="47">
        <v>2.5000000000000001E-2</v>
      </c>
      <c r="R48" s="47">
        <v>0.01</v>
      </c>
      <c r="S48" s="48">
        <v>5.0000000000000001E-3</v>
      </c>
      <c r="T48" s="48">
        <v>1E-3</v>
      </c>
      <c r="U48" s="46">
        <v>3.4000000000000002E-2</v>
      </c>
      <c r="V48" s="46">
        <v>1E-3</v>
      </c>
      <c r="W48" s="46">
        <f t="shared" si="1"/>
        <v>6.4000000000000001E-2</v>
      </c>
      <c r="X48" s="46">
        <f t="shared" si="1"/>
        <v>1.2E-2</v>
      </c>
      <c r="Y48" s="46">
        <v>0.50766999999999995</v>
      </c>
      <c r="Z48" s="46">
        <v>0.32502199999999998</v>
      </c>
      <c r="AA48" s="46">
        <v>1E-3</v>
      </c>
      <c r="AB48" s="46">
        <v>1E-3</v>
      </c>
      <c r="AC48" s="46">
        <v>0.04</v>
      </c>
      <c r="AD48" s="46">
        <v>3.2000000000000001E-2</v>
      </c>
      <c r="AE48" s="46">
        <v>4.4999999999999998E-2</v>
      </c>
      <c r="AF48" s="46">
        <v>1.4999999999999999E-2</v>
      </c>
      <c r="AG48" s="10">
        <v>11.400000000000034</v>
      </c>
      <c r="AH48" s="10">
        <v>20.799999999999983</v>
      </c>
      <c r="AI48" s="9">
        <v>2.4239999999999999</v>
      </c>
      <c r="AJ48" s="9">
        <v>1.9319999999999999</v>
      </c>
      <c r="AK48" s="9"/>
      <c r="AL48" s="10">
        <v>4</v>
      </c>
      <c r="AM48" s="9"/>
    </row>
    <row r="49" spans="1:39">
      <c r="A49" s="308"/>
      <c r="B49" s="275"/>
      <c r="C49" s="275"/>
      <c r="D49" s="275"/>
      <c r="E49" s="275"/>
      <c r="F49" s="303">
        <v>2</v>
      </c>
      <c r="G49" s="10">
        <v>13.3</v>
      </c>
      <c r="H49" s="10">
        <v>11.2</v>
      </c>
      <c r="I49" s="9">
        <v>33.72</v>
      </c>
      <c r="J49" s="9">
        <v>34.159999999999997</v>
      </c>
      <c r="K49" s="9">
        <v>8.3000000000000007</v>
      </c>
      <c r="L49" s="9">
        <v>8.3000000000000007</v>
      </c>
      <c r="M49" s="9">
        <v>10.795281355932202</v>
      </c>
      <c r="N49" s="9">
        <v>11.496894915254236</v>
      </c>
      <c r="O49" s="9">
        <v>1.0560000000000032</v>
      </c>
      <c r="P49" s="9">
        <v>1.1040000000000021</v>
      </c>
      <c r="Q49" s="47">
        <v>1.2999999999999999E-2</v>
      </c>
      <c r="R49" s="47">
        <v>5.0000000000000001E-3</v>
      </c>
      <c r="S49" s="48">
        <v>2E-3</v>
      </c>
      <c r="T49" s="48">
        <v>1E-3</v>
      </c>
      <c r="U49" s="46">
        <v>6.0000000000000001E-3</v>
      </c>
      <c r="V49" s="46">
        <v>2E-3</v>
      </c>
      <c r="W49" s="46">
        <f t="shared" si="1"/>
        <v>2.0999999999999998E-2</v>
      </c>
      <c r="X49" s="46">
        <f t="shared" si="1"/>
        <v>8.0000000000000002E-3</v>
      </c>
      <c r="Y49" s="46">
        <v>0.33894299999999999</v>
      </c>
      <c r="Z49" s="46">
        <v>0.52585400000000004</v>
      </c>
      <c r="AA49" s="46">
        <v>1E-3</v>
      </c>
      <c r="AB49" s="46">
        <v>1E-3</v>
      </c>
      <c r="AC49" s="46">
        <v>3.5999999999999997E-2</v>
      </c>
      <c r="AD49" s="46">
        <v>2.7E-2</v>
      </c>
      <c r="AE49" s="46">
        <v>1.4999999999999999E-2</v>
      </c>
      <c r="AF49" s="46">
        <v>1.2E-2</v>
      </c>
      <c r="AG49" s="10">
        <v>9.8000000000000114</v>
      </c>
      <c r="AH49" s="10">
        <v>14.800000000000011</v>
      </c>
      <c r="AI49" s="9">
        <v>3.3439999999999999</v>
      </c>
      <c r="AJ49" s="9">
        <v>2.3519999999999999</v>
      </c>
      <c r="AK49" s="9"/>
      <c r="AL49" s="10">
        <v>4.5</v>
      </c>
      <c r="AM49" s="9">
        <v>2</v>
      </c>
    </row>
    <row r="50" spans="1:39">
      <c r="A50" s="308"/>
      <c r="B50" s="275"/>
      <c r="C50" s="275"/>
      <c r="D50" s="275"/>
      <c r="E50" s="275"/>
      <c r="F50" s="303">
        <v>3</v>
      </c>
      <c r="G50" s="10">
        <v>14.5</v>
      </c>
      <c r="H50" s="10">
        <v>11.2</v>
      </c>
      <c r="I50" s="9">
        <v>33.659999999999997</v>
      </c>
      <c r="J50" s="9">
        <v>34.090000000000003</v>
      </c>
      <c r="K50" s="9">
        <v>8.3000000000000007</v>
      </c>
      <c r="L50" s="9">
        <v>8.3000000000000007</v>
      </c>
      <c r="M50" s="9">
        <v>11.002576271186442</v>
      </c>
      <c r="N50" s="9">
        <v>10.970684745762712</v>
      </c>
      <c r="O50" s="9">
        <v>1.0720000000000027</v>
      </c>
      <c r="P50" s="9">
        <v>1.216</v>
      </c>
      <c r="Q50" s="47">
        <v>2.3E-2</v>
      </c>
      <c r="R50" s="47">
        <v>5.0000000000000001E-3</v>
      </c>
      <c r="S50" s="48">
        <v>4.0000000000000001E-3</v>
      </c>
      <c r="T50" s="48">
        <v>2E-3</v>
      </c>
      <c r="U50" s="46">
        <v>2.5999999999999999E-2</v>
      </c>
      <c r="V50" s="46">
        <v>0</v>
      </c>
      <c r="W50" s="46">
        <f t="shared" si="1"/>
        <v>5.2999999999999999E-2</v>
      </c>
      <c r="X50" s="46">
        <f t="shared" si="1"/>
        <v>7.0000000000000001E-3</v>
      </c>
      <c r="Y50" s="46">
        <v>0.279777</v>
      </c>
      <c r="Z50" s="46">
        <v>0.45452900000000002</v>
      </c>
      <c r="AA50" s="46">
        <v>1E-3</v>
      </c>
      <c r="AB50" s="46">
        <v>2E-3</v>
      </c>
      <c r="AC50" s="46">
        <v>2.9000000000000001E-2</v>
      </c>
      <c r="AD50" s="46">
        <v>1.2999999999999999E-2</v>
      </c>
      <c r="AE50" s="46">
        <v>2.8000000000000001E-2</v>
      </c>
      <c r="AF50" s="46">
        <v>8.0000000000000002E-3</v>
      </c>
      <c r="AG50" s="10">
        <v>11.400000000000006</v>
      </c>
      <c r="AH50" s="10">
        <v>6.6000000000000227</v>
      </c>
      <c r="AI50" s="9">
        <v>2.3439999999999999</v>
      </c>
      <c r="AJ50" s="9">
        <v>3.1719999999999997</v>
      </c>
      <c r="AK50" s="9">
        <v>0</v>
      </c>
      <c r="AL50" s="10">
        <v>4</v>
      </c>
      <c r="AM50" s="9"/>
    </row>
    <row r="51" spans="1:39">
      <c r="A51" s="308"/>
      <c r="B51" s="275"/>
      <c r="C51" s="275"/>
      <c r="D51" s="275"/>
      <c r="E51" s="275"/>
      <c r="F51" s="303">
        <v>4</v>
      </c>
      <c r="G51" s="10">
        <v>14.8</v>
      </c>
      <c r="H51" s="10">
        <v>10.9</v>
      </c>
      <c r="I51" s="9">
        <v>33.61</v>
      </c>
      <c r="J51" s="9">
        <v>34.090000000000003</v>
      </c>
      <c r="K51" s="9">
        <v>8.2899999999999991</v>
      </c>
      <c r="L51" s="9">
        <v>8.31</v>
      </c>
      <c r="M51" s="9">
        <v>10.476366101694916</v>
      </c>
      <c r="N51" s="9">
        <v>11.289599999999998</v>
      </c>
      <c r="O51" s="9">
        <v>1.0880000000000025</v>
      </c>
      <c r="P51" s="9">
        <v>1.0880000000000025</v>
      </c>
      <c r="Q51" s="47">
        <v>2.5000000000000001E-2</v>
      </c>
      <c r="R51" s="47">
        <v>1.2E-2</v>
      </c>
      <c r="S51" s="48">
        <v>5.0000000000000001E-3</v>
      </c>
      <c r="T51" s="48">
        <v>2E-3</v>
      </c>
      <c r="U51" s="46">
        <v>2.9000000000000001E-2</v>
      </c>
      <c r="V51" s="46">
        <v>1E-3</v>
      </c>
      <c r="W51" s="46">
        <f t="shared" si="1"/>
        <v>5.9000000000000004E-2</v>
      </c>
      <c r="X51" s="46">
        <f t="shared" si="1"/>
        <v>1.4999999999999999E-2</v>
      </c>
      <c r="Y51" s="46">
        <v>0.400592</v>
      </c>
      <c r="Z51" s="46">
        <v>0.445718</v>
      </c>
      <c r="AA51" s="46">
        <v>1E-3</v>
      </c>
      <c r="AB51" s="46">
        <v>1E-3</v>
      </c>
      <c r="AC51" s="46">
        <v>1.2E-2</v>
      </c>
      <c r="AD51" s="46">
        <v>3.5000000000000003E-2</v>
      </c>
      <c r="AE51" s="46">
        <v>0.02</v>
      </c>
      <c r="AF51" s="46">
        <v>5.0000000000000001E-3</v>
      </c>
      <c r="AG51" s="10">
        <v>8.7999999999999829</v>
      </c>
      <c r="AH51" s="10">
        <v>8.1999999999999886</v>
      </c>
      <c r="AI51" s="9">
        <v>2.004</v>
      </c>
      <c r="AJ51" s="9">
        <v>2.6360000000000001</v>
      </c>
      <c r="AK51" s="9"/>
      <c r="AL51" s="10">
        <v>4.5</v>
      </c>
      <c r="AM51" s="9"/>
    </row>
    <row r="52" spans="1:39">
      <c r="A52" s="308"/>
      <c r="B52" s="275"/>
      <c r="C52" s="275"/>
      <c r="D52" s="275"/>
      <c r="E52" s="275"/>
      <c r="F52" s="303">
        <v>5</v>
      </c>
      <c r="G52" s="10">
        <v>14.9</v>
      </c>
      <c r="H52" s="10">
        <v>11.04</v>
      </c>
      <c r="I52" s="9">
        <v>33.409999999999997</v>
      </c>
      <c r="J52" s="9">
        <v>34.049999999999997</v>
      </c>
      <c r="K52" s="9">
        <v>8.2899999999999991</v>
      </c>
      <c r="L52" s="9">
        <v>8.3000000000000007</v>
      </c>
      <c r="M52" s="9">
        <v>10.173396610169492</v>
      </c>
      <c r="N52" s="9">
        <v>11.305545762711864</v>
      </c>
      <c r="O52" s="9">
        <v>0.86399999999999866</v>
      </c>
      <c r="P52" s="9">
        <v>0.81599999999999973</v>
      </c>
      <c r="Q52" s="47">
        <v>2.9000000000000001E-2</v>
      </c>
      <c r="R52" s="47">
        <v>1.2E-2</v>
      </c>
      <c r="S52" s="48">
        <v>5.0000000000000001E-3</v>
      </c>
      <c r="T52" s="48">
        <v>1E-3</v>
      </c>
      <c r="U52" s="46">
        <v>3.5000000000000003E-2</v>
      </c>
      <c r="V52" s="46">
        <v>1E-3</v>
      </c>
      <c r="W52" s="46">
        <f t="shared" si="1"/>
        <v>6.9000000000000006E-2</v>
      </c>
      <c r="X52" s="46">
        <f t="shared" si="1"/>
        <v>1.4000000000000002E-2</v>
      </c>
      <c r="Y52" s="46">
        <v>0.41693599999999997</v>
      </c>
      <c r="Z52" s="46">
        <v>0.396032</v>
      </c>
      <c r="AA52" s="46">
        <v>1E-3</v>
      </c>
      <c r="AB52" s="46">
        <v>1E-3</v>
      </c>
      <c r="AC52" s="46">
        <v>1.4E-2</v>
      </c>
      <c r="AD52" s="46">
        <v>1.2E-2</v>
      </c>
      <c r="AE52" s="46">
        <v>2.1999999999999999E-2</v>
      </c>
      <c r="AF52" s="46">
        <v>7.0000000000000001E-3</v>
      </c>
      <c r="AG52" s="10">
        <v>12.399999999999977</v>
      </c>
      <c r="AH52" s="10">
        <v>12.799999999999983</v>
      </c>
      <c r="AI52" s="9">
        <v>1.972</v>
      </c>
      <c r="AJ52" s="9">
        <v>1.0920000000000001</v>
      </c>
      <c r="AK52" s="9"/>
      <c r="AL52" s="10">
        <v>4.5</v>
      </c>
      <c r="AM52" s="9"/>
    </row>
    <row r="53" spans="1:39">
      <c r="A53" s="308"/>
      <c r="B53" s="275"/>
      <c r="C53" s="275"/>
      <c r="D53" s="275"/>
      <c r="E53" s="275"/>
      <c r="F53" s="303">
        <v>6</v>
      </c>
      <c r="G53" s="10">
        <v>14.7</v>
      </c>
      <c r="H53" s="10">
        <v>10.6</v>
      </c>
      <c r="I53" s="9">
        <v>33.700000000000003</v>
      </c>
      <c r="J53" s="9">
        <v>34.07</v>
      </c>
      <c r="K53" s="9">
        <v>8.31</v>
      </c>
      <c r="L53" s="9">
        <v>8.2799999999999994</v>
      </c>
      <c r="M53" s="9">
        <v>10.269071186440678</v>
      </c>
      <c r="N53" s="9">
        <v>10.635823728813559</v>
      </c>
      <c r="O53" s="9">
        <v>0.87999999999999834</v>
      </c>
      <c r="P53" s="9">
        <v>0.86399999999999866</v>
      </c>
      <c r="Q53" s="47">
        <v>1.7999999999999999E-2</v>
      </c>
      <c r="R53" s="47">
        <v>7.0000000000000001E-3</v>
      </c>
      <c r="S53" s="48">
        <v>4.0000000000000001E-3</v>
      </c>
      <c r="T53" s="48">
        <v>1E-3</v>
      </c>
      <c r="U53" s="46">
        <v>1.6E-2</v>
      </c>
      <c r="V53" s="46">
        <v>1E-3</v>
      </c>
      <c r="W53" s="46">
        <f t="shared" si="1"/>
        <v>3.7999999999999999E-2</v>
      </c>
      <c r="X53" s="46">
        <f t="shared" si="1"/>
        <v>9.0000000000000011E-3</v>
      </c>
      <c r="Y53" s="46">
        <v>0.43693399999999999</v>
      </c>
      <c r="Z53" s="46">
        <v>0.415184</v>
      </c>
      <c r="AA53" s="46">
        <v>1E-3</v>
      </c>
      <c r="AB53" s="46">
        <v>1E-3</v>
      </c>
      <c r="AC53" s="46">
        <v>3.1E-2</v>
      </c>
      <c r="AD53" s="46">
        <v>3.6999999999999998E-2</v>
      </c>
      <c r="AE53" s="46">
        <v>1.0999999999999999E-2</v>
      </c>
      <c r="AF53" s="46">
        <v>8.0000000000000002E-3</v>
      </c>
      <c r="AG53" s="10">
        <v>13.199999999999989</v>
      </c>
      <c r="AH53" s="10">
        <v>10.400000000000006</v>
      </c>
      <c r="AI53" s="9">
        <v>1.8159999999999998</v>
      </c>
      <c r="AJ53" s="9">
        <v>4.5199999999999996</v>
      </c>
      <c r="AK53" s="9"/>
      <c r="AL53" s="10">
        <v>5.5</v>
      </c>
      <c r="AM53" s="9">
        <v>0</v>
      </c>
    </row>
    <row r="54" spans="1:39">
      <c r="A54" s="308"/>
      <c r="B54" s="275"/>
      <c r="C54" s="275"/>
      <c r="D54" s="275"/>
      <c r="E54" s="275"/>
      <c r="F54" s="303">
        <v>7</v>
      </c>
      <c r="G54" s="10">
        <v>14.4</v>
      </c>
      <c r="H54" s="10">
        <v>9.9</v>
      </c>
      <c r="I54" s="9">
        <v>33.86</v>
      </c>
      <c r="J54" s="9">
        <v>34.14</v>
      </c>
      <c r="K54" s="9">
        <v>8.31</v>
      </c>
      <c r="L54" s="9">
        <v>8.27</v>
      </c>
      <c r="M54" s="9">
        <v>11.0663593220339</v>
      </c>
      <c r="N54" s="9">
        <v>10.556094915254237</v>
      </c>
      <c r="O54" s="9">
        <v>0.8960000000000008</v>
      </c>
      <c r="P54" s="9">
        <v>0.8960000000000008</v>
      </c>
      <c r="Q54" s="47">
        <v>0.01</v>
      </c>
      <c r="R54" s="47">
        <v>3.0000000000000001E-3</v>
      </c>
      <c r="S54" s="48">
        <v>2E-3</v>
      </c>
      <c r="T54" s="48">
        <v>1E-3</v>
      </c>
      <c r="U54" s="46">
        <v>1E-3</v>
      </c>
      <c r="V54" s="46">
        <v>1E-3</v>
      </c>
      <c r="W54" s="46">
        <f t="shared" si="1"/>
        <v>1.3000000000000001E-2</v>
      </c>
      <c r="X54" s="46">
        <f t="shared" si="1"/>
        <v>5.0000000000000001E-3</v>
      </c>
      <c r="Y54" s="46">
        <v>0.34754299999999999</v>
      </c>
      <c r="Z54" s="46">
        <v>0.39396199999999998</v>
      </c>
      <c r="AA54" s="46">
        <v>1E-3</v>
      </c>
      <c r="AB54" s="46">
        <v>1E-3</v>
      </c>
      <c r="AC54" s="46">
        <v>2.5999999999999999E-2</v>
      </c>
      <c r="AD54" s="46">
        <v>3.3000000000000002E-2</v>
      </c>
      <c r="AE54" s="46">
        <v>6.0000000000000001E-3</v>
      </c>
      <c r="AF54" s="46">
        <v>8.0000000000000002E-3</v>
      </c>
      <c r="AG54" s="10">
        <v>11.199999999999989</v>
      </c>
      <c r="AH54" s="10">
        <v>9.7999999999999829</v>
      </c>
      <c r="AI54" s="9">
        <v>1.7919999999999998</v>
      </c>
      <c r="AJ54" s="9">
        <v>4.4400000000000004</v>
      </c>
      <c r="AK54" s="9">
        <v>0</v>
      </c>
      <c r="AL54" s="10">
        <v>5.5</v>
      </c>
      <c r="AM54" s="9"/>
    </row>
    <row r="55" spans="1:39">
      <c r="A55" s="308"/>
      <c r="B55" s="275"/>
      <c r="C55" s="275"/>
      <c r="D55" s="275"/>
      <c r="E55" s="275"/>
      <c r="F55" s="303">
        <v>8</v>
      </c>
      <c r="G55" s="10">
        <v>14</v>
      </c>
      <c r="H55" s="10">
        <v>11</v>
      </c>
      <c r="I55" s="9">
        <v>34.020000000000003</v>
      </c>
      <c r="J55" s="9">
        <v>34.1</v>
      </c>
      <c r="K55" s="9">
        <v>8.31</v>
      </c>
      <c r="L55" s="9">
        <v>8.31</v>
      </c>
      <c r="M55" s="9">
        <v>10.699606779661018</v>
      </c>
      <c r="N55" s="9">
        <v>11.385274576271186</v>
      </c>
      <c r="O55" s="9">
        <v>0.97599999999999909</v>
      </c>
      <c r="P55" s="9">
        <v>1.0079999999999985</v>
      </c>
      <c r="Q55" s="47">
        <v>4.0000000000000001E-3</v>
      </c>
      <c r="R55" s="47">
        <v>8.0000000000000002E-3</v>
      </c>
      <c r="S55" s="48">
        <v>2E-3</v>
      </c>
      <c r="T55" s="48">
        <v>1E-3</v>
      </c>
      <c r="U55" s="46">
        <v>0.01</v>
      </c>
      <c r="V55" s="46">
        <v>1E-3</v>
      </c>
      <c r="W55" s="46">
        <f t="shared" si="1"/>
        <v>1.6E-2</v>
      </c>
      <c r="X55" s="46">
        <f t="shared" si="1"/>
        <v>1.0000000000000002E-2</v>
      </c>
      <c r="Y55" s="46">
        <v>0.28410999999999997</v>
      </c>
      <c r="Z55" s="46">
        <v>0.355431</v>
      </c>
      <c r="AA55" s="46">
        <v>1E-3</v>
      </c>
      <c r="AB55" s="46">
        <v>1E-3</v>
      </c>
      <c r="AC55" s="46">
        <v>2.9000000000000001E-2</v>
      </c>
      <c r="AD55" s="46">
        <v>1.0999999999999999E-2</v>
      </c>
      <c r="AE55" s="46">
        <v>1.4E-2</v>
      </c>
      <c r="AF55" s="46">
        <v>7.0000000000000001E-3</v>
      </c>
      <c r="AG55" s="10">
        <v>17.400000000000006</v>
      </c>
      <c r="AH55" s="10">
        <v>13.200000000000045</v>
      </c>
      <c r="AI55" s="9">
        <v>1.3280000000000001</v>
      </c>
      <c r="AJ55" s="9">
        <v>2.1840000000000002</v>
      </c>
      <c r="AK55" s="9"/>
      <c r="AL55" s="10">
        <v>6</v>
      </c>
      <c r="AM55" s="9"/>
    </row>
    <row r="56" spans="1:39">
      <c r="A56" s="308"/>
      <c r="B56" s="275"/>
      <c r="C56" s="275"/>
      <c r="D56" s="275"/>
      <c r="E56" s="275"/>
      <c r="F56" s="303">
        <v>9</v>
      </c>
      <c r="G56" s="10">
        <v>13</v>
      </c>
      <c r="H56" s="10">
        <v>9.6</v>
      </c>
      <c r="I56" s="9">
        <v>34.22</v>
      </c>
      <c r="J56" s="9">
        <v>34.1</v>
      </c>
      <c r="K56" s="9">
        <v>8.2200000000000006</v>
      </c>
      <c r="L56" s="9">
        <v>8.27</v>
      </c>
      <c r="M56" s="9">
        <v>10.986630508474574</v>
      </c>
      <c r="N56" s="9">
        <v>10.683661016949152</v>
      </c>
      <c r="O56" s="9">
        <v>1.1039999999999992</v>
      </c>
      <c r="P56" s="9">
        <v>1.0719999999999998</v>
      </c>
      <c r="Q56" s="47">
        <v>1.7000000000000001E-2</v>
      </c>
      <c r="R56" s="47">
        <v>8.0000000000000002E-3</v>
      </c>
      <c r="S56" s="48">
        <v>1E-3</v>
      </c>
      <c r="T56" s="48">
        <v>1E-3</v>
      </c>
      <c r="U56" s="46">
        <v>1E-3</v>
      </c>
      <c r="V56" s="46">
        <v>1E-3</v>
      </c>
      <c r="W56" s="46">
        <f t="shared" si="1"/>
        <v>1.9000000000000003E-2</v>
      </c>
      <c r="X56" s="46">
        <f t="shared" si="1"/>
        <v>1.0000000000000002E-2</v>
      </c>
      <c r="Y56" s="46">
        <v>0.30234800000000001</v>
      </c>
      <c r="Z56" s="46">
        <v>0.40415800000000002</v>
      </c>
      <c r="AA56" s="46">
        <v>1E-3</v>
      </c>
      <c r="AB56" s="46">
        <v>1E-3</v>
      </c>
      <c r="AC56" s="46">
        <v>3.3000000000000002E-2</v>
      </c>
      <c r="AD56" s="46">
        <v>3.9E-2</v>
      </c>
      <c r="AE56" s="46">
        <v>8.9999999999999993E-3</v>
      </c>
      <c r="AF56" s="46">
        <v>2.5000000000000001E-2</v>
      </c>
      <c r="AG56" s="10">
        <v>8.6000000000000227</v>
      </c>
      <c r="AH56" s="10">
        <v>7.6000000000000227</v>
      </c>
      <c r="AI56" s="9">
        <v>1.212</v>
      </c>
      <c r="AJ56" s="9">
        <v>6.6</v>
      </c>
      <c r="AK56" s="9"/>
      <c r="AL56" s="10">
        <v>7</v>
      </c>
      <c r="AM56" s="9"/>
    </row>
    <row r="57" spans="1:39">
      <c r="A57" s="308"/>
      <c r="B57" s="275"/>
      <c r="C57" s="275"/>
      <c r="D57" s="275"/>
      <c r="E57" s="275"/>
      <c r="F57" s="303">
        <v>10</v>
      </c>
      <c r="G57" s="10">
        <v>14.1</v>
      </c>
      <c r="H57" s="10">
        <v>8.5</v>
      </c>
      <c r="I57" s="9">
        <v>33.64</v>
      </c>
      <c r="J57" s="9">
        <v>34.08</v>
      </c>
      <c r="K57" s="9">
        <v>8.31</v>
      </c>
      <c r="L57" s="9">
        <v>8.1999999999999993</v>
      </c>
      <c r="M57" s="9">
        <v>10.875010169491524</v>
      </c>
      <c r="N57" s="9">
        <v>10.396637288135594</v>
      </c>
      <c r="O57" s="9">
        <v>1.2319999999999993</v>
      </c>
      <c r="P57" s="9">
        <v>1.2479999999999991</v>
      </c>
      <c r="Q57" s="47">
        <v>5.0000000000000001E-3</v>
      </c>
      <c r="R57" s="47">
        <v>5.0000000000000001E-3</v>
      </c>
      <c r="S57" s="48">
        <v>1E-3</v>
      </c>
      <c r="T57" s="48">
        <v>1E-3</v>
      </c>
      <c r="U57" s="46">
        <v>2E-3</v>
      </c>
      <c r="V57" s="46">
        <v>1E-3</v>
      </c>
      <c r="W57" s="46">
        <f t="shared" si="1"/>
        <v>8.0000000000000002E-3</v>
      </c>
      <c r="X57" s="46">
        <f t="shared" si="1"/>
        <v>7.0000000000000001E-3</v>
      </c>
      <c r="Y57" s="46">
        <v>0.25770399999999999</v>
      </c>
      <c r="Z57" s="46">
        <v>0.45641199999999998</v>
      </c>
      <c r="AA57" s="46">
        <v>1E-3</v>
      </c>
      <c r="AB57" s="46">
        <v>1E-3</v>
      </c>
      <c r="AC57" s="46">
        <v>0.02</v>
      </c>
      <c r="AD57" s="46">
        <v>4.7E-2</v>
      </c>
      <c r="AE57" s="46">
        <v>8.0000000000000002E-3</v>
      </c>
      <c r="AF57" s="46">
        <v>2.1999999999999999E-2</v>
      </c>
      <c r="AG57" s="10">
        <v>9.3999999999999773</v>
      </c>
      <c r="AH57" s="10">
        <v>12.199999999999989</v>
      </c>
      <c r="AI57" s="9">
        <v>2.492</v>
      </c>
      <c r="AJ57" s="9">
        <v>12.48</v>
      </c>
      <c r="AK57" s="9"/>
      <c r="AL57" s="10">
        <v>6</v>
      </c>
      <c r="AM57" s="9"/>
    </row>
    <row r="58" spans="1:39">
      <c r="A58" s="308"/>
      <c r="B58" s="275"/>
      <c r="C58" s="275"/>
      <c r="D58" s="275"/>
      <c r="E58" s="275"/>
      <c r="F58" s="303">
        <v>11</v>
      </c>
      <c r="G58" s="10">
        <v>13.6</v>
      </c>
      <c r="H58" s="10">
        <v>8.8000000000000007</v>
      </c>
      <c r="I58" s="9">
        <v>33.81</v>
      </c>
      <c r="J58" s="9">
        <v>34.04</v>
      </c>
      <c r="K58" s="9">
        <v>8.31</v>
      </c>
      <c r="L58" s="9">
        <v>8.26</v>
      </c>
      <c r="M58" s="9">
        <v>10.763389830508476</v>
      </c>
      <c r="N58" s="9">
        <v>10.970684745762712</v>
      </c>
      <c r="O58" s="9">
        <v>0.58666666666666745</v>
      </c>
      <c r="P58" s="9">
        <v>0.63466666666666638</v>
      </c>
      <c r="Q58" s="47">
        <v>2E-3</v>
      </c>
      <c r="R58" s="47">
        <v>6.0000000000000001E-3</v>
      </c>
      <c r="S58" s="48">
        <v>2E-3</v>
      </c>
      <c r="T58" s="48">
        <v>1E-3</v>
      </c>
      <c r="U58" s="46">
        <v>3.0000000000000001E-3</v>
      </c>
      <c r="V58" s="46">
        <v>1E-3</v>
      </c>
      <c r="W58" s="46">
        <f t="shared" si="1"/>
        <v>7.0000000000000001E-3</v>
      </c>
      <c r="X58" s="46">
        <f t="shared" si="1"/>
        <v>8.0000000000000002E-3</v>
      </c>
      <c r="Y58" s="46">
        <v>0.192804</v>
      </c>
      <c r="Z58" s="46">
        <v>0.41219</v>
      </c>
      <c r="AA58" s="46">
        <v>1E-3</v>
      </c>
      <c r="AB58" s="46">
        <v>1E-3</v>
      </c>
      <c r="AC58" s="46">
        <v>3.3000000000000002E-2</v>
      </c>
      <c r="AD58" s="46">
        <v>1.4999999999999999E-2</v>
      </c>
      <c r="AE58" s="46">
        <v>7.0000000000000001E-3</v>
      </c>
      <c r="AF58" s="46">
        <v>0.01</v>
      </c>
      <c r="AG58" s="10">
        <v>13.600000000000023</v>
      </c>
      <c r="AH58" s="10">
        <v>17.800000000000011</v>
      </c>
      <c r="AI58" s="9">
        <v>2.02</v>
      </c>
      <c r="AJ58" s="9">
        <v>7.92</v>
      </c>
      <c r="AK58" s="9"/>
      <c r="AL58" s="10">
        <v>5</v>
      </c>
      <c r="AM58" s="9">
        <v>0</v>
      </c>
    </row>
    <row r="59" spans="1:39">
      <c r="A59" s="306"/>
      <c r="B59" s="307"/>
      <c r="C59" s="307"/>
      <c r="D59" s="307"/>
      <c r="E59" s="307"/>
      <c r="F59" s="303">
        <v>12</v>
      </c>
      <c r="G59" s="10">
        <v>13.8</v>
      </c>
      <c r="H59" s="10">
        <v>9</v>
      </c>
      <c r="I59" s="9">
        <v>34.15</v>
      </c>
      <c r="J59" s="9">
        <v>34.020000000000003</v>
      </c>
      <c r="K59" s="9">
        <v>8.25</v>
      </c>
      <c r="L59" s="9">
        <v>8.25</v>
      </c>
      <c r="M59" s="9">
        <v>10.348799999999999</v>
      </c>
      <c r="N59" s="9">
        <v>11.098250847457626</v>
      </c>
      <c r="O59" s="9">
        <v>0.33066666666666722</v>
      </c>
      <c r="P59" s="9">
        <v>0.57066666666666777</v>
      </c>
      <c r="Q59" s="47">
        <v>8.0000000000000002E-3</v>
      </c>
      <c r="R59" s="47">
        <v>3.0000000000000001E-3</v>
      </c>
      <c r="S59" s="48">
        <v>1E-3</v>
      </c>
      <c r="T59" s="48">
        <v>1E-3</v>
      </c>
      <c r="U59" s="46">
        <v>1E-3</v>
      </c>
      <c r="V59" s="46">
        <v>2E-3</v>
      </c>
      <c r="W59" s="46">
        <f t="shared" si="1"/>
        <v>1.0000000000000002E-2</v>
      </c>
      <c r="X59" s="46">
        <f t="shared" si="1"/>
        <v>6.0000000000000001E-3</v>
      </c>
      <c r="Y59" s="46">
        <v>0.432172</v>
      </c>
      <c r="Z59" s="46">
        <v>0.27683000000000002</v>
      </c>
      <c r="AA59" s="46">
        <v>1E-3</v>
      </c>
      <c r="AB59" s="46">
        <v>1E-3</v>
      </c>
      <c r="AC59" s="46">
        <v>2.8000000000000001E-2</v>
      </c>
      <c r="AD59" s="46">
        <v>3.1E-2</v>
      </c>
      <c r="AE59" s="46">
        <v>5.6000000000000001E-2</v>
      </c>
      <c r="AF59" s="46">
        <v>0.01</v>
      </c>
      <c r="AG59" s="10">
        <v>12.399999999999977</v>
      </c>
      <c r="AH59" s="10">
        <v>16.599999999999994</v>
      </c>
      <c r="AI59" s="9">
        <v>2.3879999999999999</v>
      </c>
      <c r="AJ59" s="9">
        <v>9.24</v>
      </c>
      <c r="AK59" s="9">
        <v>0</v>
      </c>
      <c r="AL59" s="10">
        <v>5</v>
      </c>
      <c r="AM59" s="9"/>
    </row>
    <row r="60" spans="1:39">
      <c r="A60" s="85">
        <f>A$3</f>
        <v>2010</v>
      </c>
      <c r="B60" s="86">
        <f>B$3</f>
        <v>5</v>
      </c>
      <c r="C60" s="90" t="s">
        <v>33</v>
      </c>
      <c r="D60" s="89" t="s">
        <v>142</v>
      </c>
      <c r="E60" s="90" t="s">
        <v>143</v>
      </c>
      <c r="F60" s="303">
        <v>1</v>
      </c>
      <c r="G60" s="10">
        <v>12.8</v>
      </c>
      <c r="H60" s="10">
        <v>8.9</v>
      </c>
      <c r="I60" s="9">
        <v>34.14</v>
      </c>
      <c r="J60" s="9">
        <v>34.08</v>
      </c>
      <c r="K60" s="9">
        <v>8.27</v>
      </c>
      <c r="L60" s="9">
        <v>8.18</v>
      </c>
      <c r="M60" s="9">
        <v>10.970684745762712</v>
      </c>
      <c r="N60" s="9">
        <v>10.444474576271187</v>
      </c>
      <c r="O60" s="9">
        <v>9.0666666666666632E-2</v>
      </c>
      <c r="P60" s="9">
        <v>0.53866666666666851</v>
      </c>
      <c r="Q60" s="47">
        <v>0.01</v>
      </c>
      <c r="R60" s="47">
        <v>1E-3</v>
      </c>
      <c r="S60" s="48">
        <v>1E-3</v>
      </c>
      <c r="T60" s="48">
        <v>1E-3</v>
      </c>
      <c r="U60" s="46">
        <v>1E-3</v>
      </c>
      <c r="V60" s="46">
        <v>7.0000000000000001E-3</v>
      </c>
      <c r="W60" s="46">
        <f t="shared" si="1"/>
        <v>1.2E-2</v>
      </c>
      <c r="X60" s="46">
        <f t="shared" si="1"/>
        <v>9.0000000000000011E-3</v>
      </c>
      <c r="Y60" s="46">
        <v>0.31284600000000001</v>
      </c>
      <c r="Z60" s="46">
        <v>0.45208399999999999</v>
      </c>
      <c r="AA60" s="46">
        <v>1E-3</v>
      </c>
      <c r="AB60" s="46">
        <v>2E-3</v>
      </c>
      <c r="AC60" s="46">
        <v>3.1E-2</v>
      </c>
      <c r="AD60" s="46">
        <v>2.5000000000000001E-2</v>
      </c>
      <c r="AE60" s="46">
        <v>1.2999999999999999E-2</v>
      </c>
      <c r="AF60" s="46">
        <v>4.2000000000000003E-2</v>
      </c>
      <c r="AG60" s="10">
        <v>9.6000000000000227</v>
      </c>
      <c r="AH60" s="10">
        <v>6.5999999999999659</v>
      </c>
      <c r="AI60" s="9">
        <v>4.08</v>
      </c>
      <c r="AJ60" s="9">
        <v>14.24</v>
      </c>
      <c r="AK60" s="9"/>
      <c r="AL60" s="10">
        <v>5</v>
      </c>
      <c r="AM60" s="9"/>
    </row>
    <row r="61" spans="1:39">
      <c r="A61" s="306"/>
      <c r="B61" s="307"/>
      <c r="C61" s="307"/>
      <c r="D61" s="307"/>
      <c r="E61" s="307"/>
      <c r="F61" s="303">
        <v>2</v>
      </c>
      <c r="G61" s="10">
        <v>13.5</v>
      </c>
      <c r="H61" s="10">
        <v>8.4</v>
      </c>
      <c r="I61" s="9">
        <v>34.130000000000003</v>
      </c>
      <c r="J61" s="9">
        <v>34.06</v>
      </c>
      <c r="K61" s="9">
        <v>8.27</v>
      </c>
      <c r="L61" s="9">
        <v>8.17</v>
      </c>
      <c r="M61" s="9">
        <v>10.635823728813559</v>
      </c>
      <c r="N61" s="9">
        <v>10.364745762711864</v>
      </c>
      <c r="O61" s="9">
        <v>0.52266666666666595</v>
      </c>
      <c r="P61" s="9">
        <v>0.74666666666666692</v>
      </c>
      <c r="Q61" s="47">
        <v>1.4E-2</v>
      </c>
      <c r="R61" s="47">
        <v>7.0000000000000001E-3</v>
      </c>
      <c r="S61" s="48">
        <v>1E-3</v>
      </c>
      <c r="T61" s="48">
        <v>1E-3</v>
      </c>
      <c r="U61" s="46">
        <v>1E-3</v>
      </c>
      <c r="V61" s="46">
        <v>2.4E-2</v>
      </c>
      <c r="W61" s="46">
        <f t="shared" si="1"/>
        <v>1.6E-2</v>
      </c>
      <c r="X61" s="46">
        <f t="shared" si="1"/>
        <v>3.2000000000000001E-2</v>
      </c>
      <c r="Y61" s="46">
        <v>0.38364900000000002</v>
      </c>
      <c r="Z61" s="46">
        <v>0.36755399999999999</v>
      </c>
      <c r="AA61" s="46">
        <v>1E-3</v>
      </c>
      <c r="AB61" s="46">
        <v>6.0000000000000001E-3</v>
      </c>
      <c r="AC61" s="46">
        <v>2.5999999999999999E-2</v>
      </c>
      <c r="AD61" s="46">
        <v>4.2999999999999997E-2</v>
      </c>
      <c r="AE61" s="46">
        <v>1.7000000000000001E-2</v>
      </c>
      <c r="AF61" s="46">
        <v>4.7E-2</v>
      </c>
      <c r="AG61" s="10">
        <v>8.3999999999999773</v>
      </c>
      <c r="AH61" s="10">
        <v>8</v>
      </c>
      <c r="AI61" s="9">
        <v>2.992</v>
      </c>
      <c r="AJ61" s="9">
        <v>16.48</v>
      </c>
      <c r="AK61" s="9"/>
      <c r="AL61" s="10">
        <v>5.5</v>
      </c>
      <c r="AM61" s="9">
        <v>0</v>
      </c>
    </row>
    <row r="62" spans="1:39">
      <c r="A62" s="85">
        <f>A$3</f>
        <v>2010</v>
      </c>
      <c r="B62" s="86">
        <f>B$3</f>
        <v>5</v>
      </c>
      <c r="C62" s="90" t="s">
        <v>33</v>
      </c>
      <c r="D62" s="89" t="s">
        <v>144</v>
      </c>
      <c r="E62" s="90" t="s">
        <v>50</v>
      </c>
      <c r="F62" s="303">
        <v>1</v>
      </c>
      <c r="G62" s="10">
        <v>13.6</v>
      </c>
      <c r="H62" s="10">
        <v>10.3</v>
      </c>
      <c r="I62" s="9">
        <v>34.15</v>
      </c>
      <c r="J62" s="9">
        <v>34.08</v>
      </c>
      <c r="K62" s="9">
        <v>8.23</v>
      </c>
      <c r="L62" s="9">
        <v>8.18</v>
      </c>
      <c r="M62" s="9">
        <v>9.9501559322033888</v>
      </c>
      <c r="N62" s="9">
        <v>9.8544813559322044</v>
      </c>
      <c r="O62" s="9">
        <v>0.41066666666666835</v>
      </c>
      <c r="P62" s="9">
        <v>0.29866666666666791</v>
      </c>
      <c r="Q62" s="47">
        <v>1E-3</v>
      </c>
      <c r="R62" s="47">
        <v>1E-3</v>
      </c>
      <c r="S62" s="48">
        <v>1E-3</v>
      </c>
      <c r="T62" s="48">
        <v>1E-3</v>
      </c>
      <c r="U62" s="46">
        <v>1E-3</v>
      </c>
      <c r="V62" s="46">
        <v>2.8000000000000001E-2</v>
      </c>
      <c r="W62" s="46">
        <f t="shared" si="1"/>
        <v>3.0000000000000001E-3</v>
      </c>
      <c r="X62" s="46">
        <f t="shared" si="1"/>
        <v>0.03</v>
      </c>
      <c r="Y62" s="46">
        <v>0.18696499999999999</v>
      </c>
      <c r="Z62" s="46">
        <v>0.50136700000000001</v>
      </c>
      <c r="AA62" s="46">
        <v>1E-3</v>
      </c>
      <c r="AB62" s="46">
        <v>4.0000000000000001E-3</v>
      </c>
      <c r="AC62" s="46">
        <v>1.4E-2</v>
      </c>
      <c r="AD62" s="46">
        <v>4.2000000000000003E-2</v>
      </c>
      <c r="AE62" s="46">
        <v>5.8999999999999997E-2</v>
      </c>
      <c r="AF62" s="46">
        <v>0.104</v>
      </c>
      <c r="AG62" s="10">
        <v>11.200000000000045</v>
      </c>
      <c r="AH62" s="10">
        <v>7</v>
      </c>
      <c r="AI62" s="9">
        <v>4.4400000000000004</v>
      </c>
      <c r="AJ62" s="9">
        <v>10.4</v>
      </c>
      <c r="AK62" s="9">
        <v>0</v>
      </c>
      <c r="AL62" s="10">
        <v>5</v>
      </c>
      <c r="AM62" s="9"/>
    </row>
    <row r="63" spans="1:39">
      <c r="A63" s="308"/>
      <c r="B63" s="275"/>
      <c r="C63" s="275"/>
      <c r="D63" s="275"/>
      <c r="E63" s="275"/>
      <c r="F63" s="313">
        <v>2</v>
      </c>
      <c r="G63" s="10">
        <v>13.8</v>
      </c>
      <c r="H63" s="10">
        <v>7.3</v>
      </c>
      <c r="I63" s="9">
        <v>34.159999999999997</v>
      </c>
      <c r="J63" s="9">
        <v>34.06</v>
      </c>
      <c r="K63" s="9">
        <v>8.25</v>
      </c>
      <c r="L63" s="9">
        <v>8.1</v>
      </c>
      <c r="M63" s="9">
        <v>10.013938983050847</v>
      </c>
      <c r="N63" s="9">
        <v>9.232596610169491</v>
      </c>
      <c r="O63" s="9">
        <v>0.39466666666666583</v>
      </c>
      <c r="P63" s="9">
        <v>0.53866666666666851</v>
      </c>
      <c r="Q63" s="47">
        <v>1E-3</v>
      </c>
      <c r="R63" s="47">
        <v>0</v>
      </c>
      <c r="S63" s="48">
        <v>1E-3</v>
      </c>
      <c r="T63" s="48">
        <v>2E-3</v>
      </c>
      <c r="U63" s="46">
        <v>6.0000000000000001E-3</v>
      </c>
      <c r="V63" s="46">
        <v>7.6999999999999999E-2</v>
      </c>
      <c r="W63" s="46">
        <f t="shared" si="1"/>
        <v>8.0000000000000002E-3</v>
      </c>
      <c r="X63" s="46">
        <f t="shared" si="1"/>
        <v>7.9000000000000001E-2</v>
      </c>
      <c r="Y63" s="46">
        <v>0.35282999999999998</v>
      </c>
      <c r="Z63" s="46">
        <v>0.41471200000000003</v>
      </c>
      <c r="AA63" s="46">
        <v>1E-3</v>
      </c>
      <c r="AB63" s="46">
        <v>1.2999999999999999E-2</v>
      </c>
      <c r="AC63" s="46">
        <v>3.2000000000000001E-2</v>
      </c>
      <c r="AD63" s="46">
        <v>3.2000000000000001E-2</v>
      </c>
      <c r="AE63" s="46">
        <v>5.1999999999999998E-2</v>
      </c>
      <c r="AF63" s="46">
        <v>0.17599999999999999</v>
      </c>
      <c r="AG63" s="10">
        <v>9.8000000000000114</v>
      </c>
      <c r="AH63" s="10">
        <v>9.3999999999999773</v>
      </c>
      <c r="AI63" s="9">
        <v>2.444</v>
      </c>
      <c r="AJ63" s="9">
        <v>6</v>
      </c>
      <c r="AK63" s="9"/>
      <c r="AL63" s="10">
        <v>5</v>
      </c>
      <c r="AM63" s="9">
        <v>0</v>
      </c>
    </row>
    <row r="64" spans="1:39">
      <c r="A64" s="308"/>
      <c r="B64" s="275"/>
      <c r="C64" s="275"/>
      <c r="D64" s="275"/>
      <c r="E64" s="275"/>
      <c r="F64" s="313">
        <v>3</v>
      </c>
      <c r="G64" s="10">
        <v>14.3</v>
      </c>
      <c r="H64" s="10">
        <v>8.6</v>
      </c>
      <c r="I64" s="9">
        <v>34.01</v>
      </c>
      <c r="J64" s="9">
        <v>33.82</v>
      </c>
      <c r="K64" s="9">
        <v>8.2100000000000009</v>
      </c>
      <c r="L64" s="9">
        <v>8.16</v>
      </c>
      <c r="M64" s="9">
        <v>9.423945762711865</v>
      </c>
      <c r="N64" s="9">
        <v>9.5036745762711856</v>
      </c>
      <c r="O64" s="9">
        <v>0.39466666666666866</v>
      </c>
      <c r="P64" s="9">
        <v>0.20266666666666708</v>
      </c>
      <c r="Q64" s="47">
        <v>1E-3</v>
      </c>
      <c r="R64" s="47">
        <v>1E-3</v>
      </c>
      <c r="S64" s="48">
        <v>1E-3</v>
      </c>
      <c r="T64" s="48">
        <v>2E-3</v>
      </c>
      <c r="U64" s="46">
        <v>8.0000000000000002E-3</v>
      </c>
      <c r="V64" s="46">
        <v>4.2999999999999997E-2</v>
      </c>
      <c r="W64" s="46">
        <f t="shared" si="1"/>
        <v>0.01</v>
      </c>
      <c r="X64" s="46">
        <f t="shared" si="1"/>
        <v>4.5999999999999999E-2</v>
      </c>
      <c r="Y64" s="46">
        <v>0.40225100000000003</v>
      </c>
      <c r="Z64" s="46">
        <v>0.294539</v>
      </c>
      <c r="AA64" s="46">
        <v>3.0000000000000001E-3</v>
      </c>
      <c r="AB64" s="46">
        <v>8.9999999999999993E-3</v>
      </c>
      <c r="AC64" s="46">
        <v>1.2E-2</v>
      </c>
      <c r="AD64" s="46">
        <v>4.2999999999999997E-2</v>
      </c>
      <c r="AE64" s="46">
        <v>0.153</v>
      </c>
      <c r="AF64" s="46">
        <v>0.152</v>
      </c>
      <c r="AG64" s="10">
        <v>16.199999999999989</v>
      </c>
      <c r="AH64" s="10">
        <v>17.800000000000011</v>
      </c>
      <c r="AI64" s="9">
        <v>3.7160000000000002</v>
      </c>
      <c r="AJ64" s="9">
        <v>11.28</v>
      </c>
      <c r="AK64" s="9">
        <v>0</v>
      </c>
      <c r="AL64" s="10">
        <v>4.5</v>
      </c>
      <c r="AM64" s="9"/>
    </row>
    <row r="65" spans="1:39" ht="14.25" thickBot="1">
      <c r="A65" s="306"/>
      <c r="B65" s="307"/>
      <c r="C65" s="307"/>
      <c r="D65" s="307"/>
      <c r="E65" s="307"/>
      <c r="F65" s="313">
        <v>4</v>
      </c>
      <c r="G65" s="11">
        <v>13.8</v>
      </c>
      <c r="H65" s="11">
        <v>7.4</v>
      </c>
      <c r="I65" s="12">
        <v>34</v>
      </c>
      <c r="J65" s="12">
        <v>34.049999999999997</v>
      </c>
      <c r="K65" s="12">
        <v>8.2200000000000006</v>
      </c>
      <c r="L65" s="12">
        <v>8.1300000000000008</v>
      </c>
      <c r="M65" s="12">
        <v>9.87042711864407</v>
      </c>
      <c r="N65" s="12">
        <v>9.232596610169491</v>
      </c>
      <c r="O65" s="12">
        <v>0.15466666666666812</v>
      </c>
      <c r="P65" s="12">
        <v>0.17066666666666777</v>
      </c>
      <c r="Q65" s="316">
        <v>5.0000000000000001E-3</v>
      </c>
      <c r="R65" s="316">
        <v>1E-3</v>
      </c>
      <c r="S65" s="317">
        <v>2E-3</v>
      </c>
      <c r="T65" s="317">
        <v>2E-3</v>
      </c>
      <c r="U65" s="49">
        <v>8.0000000000000002E-3</v>
      </c>
      <c r="V65" s="49">
        <v>6.8999999999999992E-2</v>
      </c>
      <c r="W65" s="49">
        <f t="shared" si="1"/>
        <v>1.4999999999999999E-2</v>
      </c>
      <c r="X65" s="49">
        <f t="shared" si="1"/>
        <v>7.1999999999999995E-2</v>
      </c>
      <c r="Y65" s="49">
        <v>0.35370800000000002</v>
      </c>
      <c r="Z65" s="49">
        <v>0.52529700000000001</v>
      </c>
      <c r="AA65" s="49">
        <v>3.0000000000000001E-3</v>
      </c>
      <c r="AB65" s="49">
        <v>1.2E-2</v>
      </c>
      <c r="AC65" s="49">
        <v>3.5999999999999997E-2</v>
      </c>
      <c r="AD65" s="49">
        <v>4.9000000000000002E-2</v>
      </c>
      <c r="AE65" s="49">
        <v>0.123</v>
      </c>
      <c r="AF65" s="49">
        <v>0.214</v>
      </c>
      <c r="AG65" s="11">
        <v>10</v>
      </c>
      <c r="AH65" s="11">
        <v>9.2000000000000171</v>
      </c>
      <c r="AI65" s="12">
        <v>4.92</v>
      </c>
      <c r="AJ65" s="12">
        <v>11.28</v>
      </c>
      <c r="AK65" s="9"/>
      <c r="AL65" s="11">
        <v>5</v>
      </c>
      <c r="AM65" s="12"/>
    </row>
    <row r="66" spans="1:39" ht="14.25" thickBot="1">
      <c r="A66" s="85">
        <f>A$3</f>
        <v>2010</v>
      </c>
      <c r="B66" s="86">
        <f>B$3</f>
        <v>5</v>
      </c>
      <c r="C66" s="90" t="s">
        <v>51</v>
      </c>
      <c r="D66" s="89" t="s">
        <v>145</v>
      </c>
      <c r="E66" s="90" t="s">
        <v>52</v>
      </c>
      <c r="F66" s="313">
        <v>1</v>
      </c>
      <c r="G66" s="13">
        <v>12.960599999999999</v>
      </c>
      <c r="H66" s="13">
        <v>9.5769000000000002</v>
      </c>
      <c r="I66" s="13">
        <v>34.094700000000003</v>
      </c>
      <c r="J66" s="13">
        <v>34.185600000000001</v>
      </c>
      <c r="K66" s="13">
        <v>8.02</v>
      </c>
      <c r="L66" s="13">
        <v>8.01</v>
      </c>
      <c r="M66" s="13">
        <v>7.8981494949494966</v>
      </c>
      <c r="N66" s="13">
        <v>8.3360000000000021</v>
      </c>
      <c r="O66" s="13">
        <v>0.1952640000000016</v>
      </c>
      <c r="P66" s="13">
        <v>0.58579200000000187</v>
      </c>
      <c r="Q66" s="14">
        <v>1.4285275199999999E-2</v>
      </c>
      <c r="R66" s="14">
        <v>3.7148874000000002E-3</v>
      </c>
      <c r="S66" s="14">
        <v>8.8530175999999988E-3</v>
      </c>
      <c r="T66" s="14">
        <v>5.4735296000000006E-3</v>
      </c>
      <c r="U66" s="14">
        <v>8.6826136874025475E-2</v>
      </c>
      <c r="V66" s="14">
        <v>0.1389361080535205</v>
      </c>
      <c r="W66" s="14">
        <v>0.10996442967402548</v>
      </c>
      <c r="X66" s="14">
        <v>0.1481245250535205</v>
      </c>
      <c r="Y66" s="14">
        <v>0.23226065445707833</v>
      </c>
      <c r="Z66" s="14">
        <v>0.25703512426583336</v>
      </c>
      <c r="AA66" s="14">
        <v>1.84132002E-2</v>
      </c>
      <c r="AB66" s="14">
        <v>2.6274763E-2</v>
      </c>
      <c r="AC66" s="14">
        <v>2.5909519999999998E-2</v>
      </c>
      <c r="AD66" s="14">
        <v>4.1297920000000002E-2</v>
      </c>
      <c r="AE66" s="14">
        <v>0.321661788</v>
      </c>
      <c r="AF66" s="14">
        <v>0.505293824</v>
      </c>
      <c r="AG66" s="15">
        <v>3.55</v>
      </c>
      <c r="AH66" s="13">
        <v>10.3</v>
      </c>
      <c r="AI66" s="15">
        <v>0.86693822640000018</v>
      </c>
      <c r="AJ66" s="15">
        <v>0.75483414540000005</v>
      </c>
      <c r="AK66" s="12"/>
      <c r="AL66" s="50">
        <v>0.9</v>
      </c>
      <c r="AM66" s="51"/>
    </row>
    <row r="67" spans="1:39">
      <c r="A67" s="308"/>
      <c r="B67" s="275"/>
      <c r="C67" s="275"/>
      <c r="D67" s="275"/>
      <c r="E67" s="275"/>
      <c r="F67" s="303">
        <v>2</v>
      </c>
      <c r="G67" s="13">
        <v>12.865600000000001</v>
      </c>
      <c r="H67" s="13">
        <v>12.2049</v>
      </c>
      <c r="I67" s="13">
        <v>34.167400000000001</v>
      </c>
      <c r="J67" s="13">
        <v>34.337600000000002</v>
      </c>
      <c r="K67" s="13">
        <v>8.0399999999999991</v>
      </c>
      <c r="L67" s="13">
        <v>8.0399999999999991</v>
      </c>
      <c r="M67" s="13">
        <v>8.689648484848485</v>
      </c>
      <c r="N67" s="13">
        <v>8.6222868686868708</v>
      </c>
      <c r="O67" s="13">
        <v>0.68342399999999981</v>
      </c>
      <c r="P67" s="13">
        <v>1.073952</v>
      </c>
      <c r="Q67" s="14">
        <v>7.2938375999999994E-3</v>
      </c>
      <c r="R67" s="14">
        <v>5.3795153999999998E-3</v>
      </c>
      <c r="S67" s="14">
        <v>8.4305816000000006E-3</v>
      </c>
      <c r="T67" s="14">
        <v>7.3604103999999997E-3</v>
      </c>
      <c r="U67" s="14">
        <v>8.284238689492715E-2</v>
      </c>
      <c r="V67" s="14">
        <v>7.9616872077687084E-2</v>
      </c>
      <c r="W67" s="14">
        <v>9.8566806094927156E-2</v>
      </c>
      <c r="X67" s="14">
        <v>9.235679787768708E-2</v>
      </c>
      <c r="Y67" s="14">
        <v>0.2477446980875502</v>
      </c>
      <c r="Z67" s="14">
        <v>0.22503476742952477</v>
      </c>
      <c r="AA67" s="14">
        <v>1.4180050999999999E-2</v>
      </c>
      <c r="AB67" s="14">
        <v>1.6901361199999996E-2</v>
      </c>
      <c r="AC67" s="14">
        <v>2.2288720000000001E-2</v>
      </c>
      <c r="AD67" s="14">
        <v>2.7900959999999995E-2</v>
      </c>
      <c r="AE67" s="14">
        <v>0.31460906399999999</v>
      </c>
      <c r="AF67" s="14">
        <v>0.31852724399999999</v>
      </c>
      <c r="AG67" s="15">
        <v>7.95</v>
      </c>
      <c r="AH67" s="13">
        <v>7.2</v>
      </c>
      <c r="AI67" s="15">
        <v>0.5306259834</v>
      </c>
      <c r="AJ67" s="15">
        <v>0.74736053999999963</v>
      </c>
      <c r="AK67" s="318"/>
      <c r="AL67" s="52">
        <v>0.7</v>
      </c>
      <c r="AM67" s="17"/>
    </row>
    <row r="68" spans="1:39">
      <c r="A68" s="308"/>
      <c r="B68" s="275"/>
      <c r="C68" s="275"/>
      <c r="D68" s="275"/>
      <c r="E68" s="275"/>
      <c r="F68" s="303">
        <v>3</v>
      </c>
      <c r="G68" s="13">
        <v>13.9861</v>
      </c>
      <c r="H68" s="13">
        <v>12.808299999999999</v>
      </c>
      <c r="I68" s="13">
        <v>33.495800000000003</v>
      </c>
      <c r="J68" s="13">
        <v>34.335299999999997</v>
      </c>
      <c r="K68" s="13">
        <v>8.0399999999999991</v>
      </c>
      <c r="L68" s="13">
        <v>8.0399999999999991</v>
      </c>
      <c r="M68" s="13">
        <v>8.7738505050505058</v>
      </c>
      <c r="N68" s="13">
        <v>8.6222868686868708</v>
      </c>
      <c r="O68" s="13">
        <v>1.2203999999999997</v>
      </c>
      <c r="P68" s="13">
        <v>0.48816000000000115</v>
      </c>
      <c r="Q68" s="14">
        <v>2.9017232999999996E-2</v>
      </c>
      <c r="R68" s="14">
        <v>9.6243167999999976E-3</v>
      </c>
      <c r="S68" s="14">
        <v>1.21480184E-2</v>
      </c>
      <c r="T68" s="14">
        <v>9.3317784000000008E-3</v>
      </c>
      <c r="U68" s="14">
        <v>0.13082511974936309</v>
      </c>
      <c r="V68" s="14">
        <v>8.2562752380379897E-2</v>
      </c>
      <c r="W68" s="14">
        <v>0.17199037114936308</v>
      </c>
      <c r="X68" s="14">
        <v>0.10151884758037989</v>
      </c>
      <c r="Y68" s="14">
        <v>0.4077464822690931</v>
      </c>
      <c r="Z68" s="14">
        <v>0.24258335021072625</v>
      </c>
      <c r="AA68" s="14">
        <v>2.2343981599999996E-2</v>
      </c>
      <c r="AB68" s="14">
        <v>1.6598993399999998E-2</v>
      </c>
      <c r="AC68" s="14">
        <v>3.4961520000000003E-2</v>
      </c>
      <c r="AD68" s="14">
        <v>2.5909519999999998E-2</v>
      </c>
      <c r="AE68" s="14">
        <v>0.34987268399999999</v>
      </c>
      <c r="AF68" s="14">
        <v>0.31330300400000005</v>
      </c>
      <c r="AG68" s="15">
        <v>0.14999999999998348</v>
      </c>
      <c r="AH68" s="13">
        <v>2.6500000000000137</v>
      </c>
      <c r="AI68" s="15">
        <v>2.2047135929999997</v>
      </c>
      <c r="AJ68" s="15">
        <v>0.67262448599999991</v>
      </c>
      <c r="AK68" s="319"/>
      <c r="AL68" s="53">
        <v>0.4</v>
      </c>
      <c r="AM68" s="16">
        <v>20</v>
      </c>
    </row>
    <row r="69" spans="1:39">
      <c r="A69" s="308"/>
      <c r="B69" s="275"/>
      <c r="C69" s="275"/>
      <c r="D69" s="275"/>
      <c r="E69" s="275"/>
      <c r="F69" s="303">
        <v>4</v>
      </c>
      <c r="G69" s="13">
        <v>14.1578</v>
      </c>
      <c r="H69" s="13">
        <v>13.265499999999999</v>
      </c>
      <c r="I69" s="13">
        <v>32.901000000000003</v>
      </c>
      <c r="J69" s="13">
        <v>33.517800000000001</v>
      </c>
      <c r="K69" s="13">
        <v>8</v>
      </c>
      <c r="L69" s="13">
        <v>8</v>
      </c>
      <c r="M69" s="13">
        <v>7.98</v>
      </c>
      <c r="N69" s="13">
        <v>8.2854787878787874</v>
      </c>
      <c r="O69" s="13">
        <v>1.0414080000000008</v>
      </c>
      <c r="P69" s="13">
        <v>1.4319360000000012</v>
      </c>
      <c r="Q69" s="14">
        <v>6.7053982800000009E-2</v>
      </c>
      <c r="R69" s="14">
        <v>4.6828752600000002E-2</v>
      </c>
      <c r="S69" s="14">
        <v>1.4063061599999998E-2</v>
      </c>
      <c r="T69" s="14">
        <v>8.9938295999999994E-3</v>
      </c>
      <c r="U69" s="14">
        <v>0.1906381177424365</v>
      </c>
      <c r="V69" s="14">
        <v>0.1620601113565947</v>
      </c>
      <c r="W69" s="14">
        <v>0.2717551621424365</v>
      </c>
      <c r="X69" s="14">
        <v>0.2178826935565947</v>
      </c>
      <c r="Y69" s="14">
        <v>0.53368337046359782</v>
      </c>
      <c r="Z69" s="14">
        <v>0.4459404565575904</v>
      </c>
      <c r="AA69" s="14">
        <v>3.4741061400000002E-2</v>
      </c>
      <c r="AB69" s="14">
        <v>3.0659096099999998E-2</v>
      </c>
      <c r="AC69" s="14">
        <v>5.1255120000000001E-2</v>
      </c>
      <c r="AD69" s="14">
        <v>5.9039840000000003E-2</v>
      </c>
      <c r="AE69" s="14">
        <v>0.41595932000000002</v>
      </c>
      <c r="AF69" s="14">
        <v>0.38487509199999997</v>
      </c>
      <c r="AG69" s="15">
        <v>9.4500000000000277</v>
      </c>
      <c r="AH69" s="13">
        <v>13.5</v>
      </c>
      <c r="AI69" s="15">
        <v>2.2794496470000007</v>
      </c>
      <c r="AJ69" s="15">
        <v>1.3601961827999998</v>
      </c>
      <c r="AK69" s="319">
        <f>0.05905/1000</f>
        <v>5.9049999999999999E-5</v>
      </c>
      <c r="AL69" s="52">
        <v>1.5</v>
      </c>
      <c r="AM69" s="17"/>
    </row>
    <row r="70" spans="1:39">
      <c r="A70" s="306"/>
      <c r="B70" s="307"/>
      <c r="C70" s="307"/>
      <c r="D70" s="307"/>
      <c r="E70" s="307"/>
      <c r="F70" s="303">
        <v>5</v>
      </c>
      <c r="G70" s="13">
        <v>13.863799999999999</v>
      </c>
      <c r="H70" s="13">
        <v>13.2691</v>
      </c>
      <c r="I70" s="13">
        <v>33.421700000000001</v>
      </c>
      <c r="J70" s="13">
        <v>34.2742</v>
      </c>
      <c r="K70" s="13">
        <v>8.0299999999999994</v>
      </c>
      <c r="L70" s="13">
        <v>8.0399999999999991</v>
      </c>
      <c r="M70" s="13">
        <v>8.554925252525253</v>
      </c>
      <c r="N70" s="13">
        <v>8.689648484848485</v>
      </c>
      <c r="O70" s="13">
        <v>1.5295680000000018</v>
      </c>
      <c r="P70" s="13">
        <v>1.3343040000000006</v>
      </c>
      <c r="Q70" s="14">
        <v>5.2322024999999994E-2</v>
      </c>
      <c r="R70" s="14">
        <v>1.9195927799999998E-2</v>
      </c>
      <c r="S70" s="14">
        <v>1.3612463199999999E-2</v>
      </c>
      <c r="T70" s="14">
        <v>1.1106009599999999E-2</v>
      </c>
      <c r="U70" s="14">
        <v>0.18202771927005876</v>
      </c>
      <c r="V70" s="14">
        <v>0.10078901427672594</v>
      </c>
      <c r="W70" s="14">
        <v>0.24796220747005876</v>
      </c>
      <c r="X70" s="14">
        <v>0.13109095167672594</v>
      </c>
      <c r="Y70" s="14">
        <v>0.45626315231123832</v>
      </c>
      <c r="Z70" s="14">
        <v>0.28800321152677716</v>
      </c>
      <c r="AA70" s="14">
        <v>3.1263831700000001E-2</v>
      </c>
      <c r="AB70" s="14">
        <v>2.0529774799999997E-2</v>
      </c>
      <c r="AC70" s="14">
        <v>4.5461839999999996E-2</v>
      </c>
      <c r="AD70" s="14">
        <v>3.2426959999999998E-2</v>
      </c>
      <c r="AE70" s="14">
        <v>0.39349508799999999</v>
      </c>
      <c r="AF70" s="14">
        <v>0.321661788</v>
      </c>
      <c r="AG70" s="15">
        <v>4.149999999999987</v>
      </c>
      <c r="AH70" s="13">
        <v>4.3</v>
      </c>
      <c r="AI70" s="15">
        <v>2.2196608038000001</v>
      </c>
      <c r="AJ70" s="15">
        <v>1.718929242</v>
      </c>
      <c r="AK70" s="319"/>
      <c r="AL70" s="52">
        <v>1.2</v>
      </c>
      <c r="AM70" s="17"/>
    </row>
    <row r="71" spans="1:39">
      <c r="A71" s="85">
        <f>A$3</f>
        <v>2010</v>
      </c>
      <c r="B71" s="86">
        <f>B$3</f>
        <v>5</v>
      </c>
      <c r="C71" s="90" t="s">
        <v>51</v>
      </c>
      <c r="D71" s="89" t="s">
        <v>53</v>
      </c>
      <c r="E71" s="90" t="s">
        <v>54</v>
      </c>
      <c r="F71" s="303">
        <v>1</v>
      </c>
      <c r="G71" s="13">
        <v>13.686199999999999</v>
      </c>
      <c r="H71" s="13">
        <v>12.886900000000001</v>
      </c>
      <c r="I71" s="13">
        <v>33.817500000000003</v>
      </c>
      <c r="J71" s="13">
        <v>34.173499999999997</v>
      </c>
      <c r="K71" s="13">
        <v>8</v>
      </c>
      <c r="L71" s="13">
        <v>8.01</v>
      </c>
      <c r="M71" s="13">
        <v>8.7906909090909107</v>
      </c>
      <c r="N71" s="13">
        <v>8.7233292929292929</v>
      </c>
      <c r="O71" s="13">
        <v>1.2366719999999995</v>
      </c>
      <c r="P71" s="13">
        <v>1.6109280000000001</v>
      </c>
      <c r="Q71" s="14">
        <v>2.2025795400000003E-2</v>
      </c>
      <c r="R71" s="14">
        <v>1.5866671799999999E-2</v>
      </c>
      <c r="S71" s="14">
        <v>1.1387633599999999E-2</v>
      </c>
      <c r="T71" s="14">
        <v>1.1134172000000001E-2</v>
      </c>
      <c r="U71" s="14">
        <v>0.11490001030876501</v>
      </c>
      <c r="V71" s="14">
        <v>0.10352335092318257</v>
      </c>
      <c r="W71" s="14">
        <v>0.148313439308765</v>
      </c>
      <c r="X71" s="14">
        <v>0.13052419472318258</v>
      </c>
      <c r="Y71" s="14">
        <v>0.30039044643115465</v>
      </c>
      <c r="Z71" s="14">
        <v>0.33032626411673366</v>
      </c>
      <c r="AA71" s="14">
        <v>1.6598993399999998E-2</v>
      </c>
      <c r="AB71" s="14">
        <v>1.7959648499999998E-2</v>
      </c>
      <c r="AC71" s="14">
        <v>2.98924E-2</v>
      </c>
      <c r="AD71" s="14">
        <v>2.9711359999999999E-2</v>
      </c>
      <c r="AE71" s="14">
        <v>0.31565391200000004</v>
      </c>
      <c r="AF71" s="14">
        <v>0.26184424000000001</v>
      </c>
      <c r="AG71" s="15">
        <v>4.7000000000000099</v>
      </c>
      <c r="AH71" s="13">
        <v>6.3999999999999888</v>
      </c>
      <c r="AI71" s="15">
        <v>1.2854601288000003</v>
      </c>
      <c r="AJ71" s="15">
        <v>1.2705129179999999</v>
      </c>
      <c r="AK71" s="319"/>
      <c r="AL71" s="52">
        <v>1.4</v>
      </c>
      <c r="AM71" s="16">
        <v>5</v>
      </c>
    </row>
    <row r="72" spans="1:39">
      <c r="A72" s="308"/>
      <c r="B72" s="275"/>
      <c r="C72" s="275"/>
      <c r="D72" s="275"/>
      <c r="E72" s="275"/>
      <c r="F72" s="303">
        <v>2</v>
      </c>
      <c r="G72" s="13">
        <v>12.8917</v>
      </c>
      <c r="H72" s="13">
        <v>12.524800000000001</v>
      </c>
      <c r="I72" s="13">
        <v>34.127899999999997</v>
      </c>
      <c r="J72" s="13">
        <v>34.208500000000001</v>
      </c>
      <c r="K72" s="13">
        <v>8.0399999999999991</v>
      </c>
      <c r="L72" s="13">
        <v>8.0399999999999991</v>
      </c>
      <c r="M72" s="13">
        <v>8.8243717171717186</v>
      </c>
      <c r="N72" s="13">
        <v>8.5717656565656561</v>
      </c>
      <c r="O72" s="13">
        <v>1.4807520000000001</v>
      </c>
      <c r="P72" s="13">
        <v>1.6760160000000019</v>
      </c>
      <c r="Q72" s="14">
        <v>5.9621351999999996E-3</v>
      </c>
      <c r="R72" s="14">
        <v>4.0478129999999999E-3</v>
      </c>
      <c r="S72" s="14">
        <v>8.6558807999999998E-3</v>
      </c>
      <c r="T72" s="14">
        <v>5.6425040000000004E-3</v>
      </c>
      <c r="U72" s="14">
        <v>8.3155775008986216E-2</v>
      </c>
      <c r="V72" s="14">
        <v>9.2177587235029376E-2</v>
      </c>
      <c r="W72" s="14">
        <v>9.7773791008986213E-2</v>
      </c>
      <c r="X72" s="14">
        <v>0.10186790423502938</v>
      </c>
      <c r="Y72" s="14">
        <v>0.25084150681364459</v>
      </c>
      <c r="Z72" s="14">
        <v>0.22813157615561916</v>
      </c>
      <c r="AA72" s="14">
        <v>1.7052545099999997E-2</v>
      </c>
      <c r="AB72" s="14">
        <v>1.7203728999999994E-2</v>
      </c>
      <c r="AC72" s="14">
        <v>2.2469760000000002E-2</v>
      </c>
      <c r="AD72" s="14">
        <v>2.8081999999999996E-2</v>
      </c>
      <c r="AE72" s="14">
        <v>0.27986786799999996</v>
      </c>
      <c r="AF72" s="14">
        <v>0.32270663599999999</v>
      </c>
      <c r="AG72" s="15">
        <v>3.5999999999999921</v>
      </c>
      <c r="AH72" s="13">
        <v>3.05</v>
      </c>
      <c r="AI72" s="15">
        <v>1.0537783614</v>
      </c>
      <c r="AJ72" s="15">
        <v>0.54557319419999994</v>
      </c>
      <c r="AK72" s="320">
        <f>0.07554/1000</f>
        <v>7.5539999999999998E-5</v>
      </c>
      <c r="AL72" s="52">
        <v>1.4</v>
      </c>
      <c r="AM72" s="17"/>
    </row>
    <row r="73" spans="1:39">
      <c r="A73" s="306"/>
      <c r="B73" s="307"/>
      <c r="C73" s="307"/>
      <c r="D73" s="307"/>
      <c r="E73" s="307"/>
      <c r="F73" s="303">
        <v>3</v>
      </c>
      <c r="G73" s="13">
        <v>13.555099999999999</v>
      </c>
      <c r="H73" s="13">
        <v>12.9519</v>
      </c>
      <c r="I73" s="13">
        <v>34.189599999999999</v>
      </c>
      <c r="J73" s="13">
        <v>34.257199999999997</v>
      </c>
      <c r="K73" s="13">
        <v>8.06</v>
      </c>
      <c r="L73" s="13">
        <v>8.06</v>
      </c>
      <c r="M73" s="13">
        <v>8.7570101010101027</v>
      </c>
      <c r="N73" s="13">
        <v>8.6559676767676788</v>
      </c>
      <c r="O73" s="13">
        <v>1.5621120000000011</v>
      </c>
      <c r="P73" s="13">
        <v>1.6271999999999998</v>
      </c>
      <c r="Q73" s="14">
        <v>5.0465897999999992E-3</v>
      </c>
      <c r="R73" s="14">
        <v>4.3807385999999988E-3</v>
      </c>
      <c r="S73" s="14">
        <v>8.4305816000000006E-3</v>
      </c>
      <c r="T73" s="14">
        <v>8.6277184000000014E-3</v>
      </c>
      <c r="U73" s="14">
        <v>5.9347332504813485E-2</v>
      </c>
      <c r="V73" s="14">
        <v>6.0296632809093004E-2</v>
      </c>
      <c r="W73" s="14">
        <v>7.2824503904813487E-2</v>
      </c>
      <c r="X73" s="14">
        <v>7.3305089809093005E-2</v>
      </c>
      <c r="Y73" s="14">
        <v>0.20438937592222894</v>
      </c>
      <c r="Z73" s="14">
        <v>0.253938315539739</v>
      </c>
      <c r="AA73" s="14">
        <v>1.5087154399999999E-2</v>
      </c>
      <c r="AB73" s="14">
        <v>1.5087154399999999E-2</v>
      </c>
      <c r="AC73" s="14">
        <v>2.482328E-2</v>
      </c>
      <c r="AD73" s="14">
        <v>2.6090559999999999E-2</v>
      </c>
      <c r="AE73" s="14">
        <v>0.25165697200000003</v>
      </c>
      <c r="AF73" s="14">
        <v>0.26184424000000001</v>
      </c>
      <c r="AG73" s="15">
        <v>6.550000000000014</v>
      </c>
      <c r="AH73" s="13">
        <v>8.9000000000000057</v>
      </c>
      <c r="AI73" s="15">
        <v>0.53809958879999986</v>
      </c>
      <c r="AJ73" s="15">
        <v>0.78472856699999993</v>
      </c>
      <c r="AK73" s="319"/>
      <c r="AL73" s="52">
        <v>2</v>
      </c>
      <c r="AM73" s="17"/>
    </row>
    <row r="74" spans="1:39">
      <c r="A74" s="85">
        <f>A$3</f>
        <v>2010</v>
      </c>
      <c r="B74" s="86">
        <f>B$3</f>
        <v>5</v>
      </c>
      <c r="C74" s="90" t="s">
        <v>51</v>
      </c>
      <c r="D74" s="89" t="s">
        <v>146</v>
      </c>
      <c r="E74" s="90" t="s">
        <v>147</v>
      </c>
      <c r="F74" s="303">
        <v>1</v>
      </c>
      <c r="G74" s="13">
        <v>13.617800000000001</v>
      </c>
      <c r="H74" s="13">
        <v>12.8169</v>
      </c>
      <c r="I74" s="13">
        <v>34.184399999999997</v>
      </c>
      <c r="J74" s="13">
        <v>34.216099999999997</v>
      </c>
      <c r="K74" s="13">
        <v>8.0299999999999994</v>
      </c>
      <c r="L74" s="13">
        <v>8.0299999999999994</v>
      </c>
      <c r="M74" s="13">
        <v>8.8075313131313138</v>
      </c>
      <c r="N74" s="13">
        <v>8.7233292929292929</v>
      </c>
      <c r="O74" s="13">
        <v>1.4644800000000004</v>
      </c>
      <c r="P74" s="13">
        <v>1.8875520000000001</v>
      </c>
      <c r="Q74" s="14">
        <v>3.5484245999999999E-3</v>
      </c>
      <c r="R74" s="14">
        <v>4.4639699999999994E-3</v>
      </c>
      <c r="S74" s="14">
        <v>2.6854520000000001E-3</v>
      </c>
      <c r="T74" s="14">
        <v>4.4315207999999998E-3</v>
      </c>
      <c r="U74" s="14">
        <v>6.0520526182927754E-2</v>
      </c>
      <c r="V74" s="14">
        <v>6.766970431251812E-2</v>
      </c>
      <c r="W74" s="14">
        <v>6.6754402782927755E-2</v>
      </c>
      <c r="X74" s="14">
        <v>7.6565195112518122E-2</v>
      </c>
      <c r="Y74" s="14">
        <v>0.24155108063536149</v>
      </c>
      <c r="Z74" s="14">
        <v>0.25703512426583336</v>
      </c>
      <c r="AA74" s="14">
        <v>1.0702821299999998E-2</v>
      </c>
      <c r="AB74" s="14">
        <v>1.7203728999999994E-2</v>
      </c>
      <c r="AC74" s="14">
        <v>1.9029999999999995E-2</v>
      </c>
      <c r="AD74" s="14">
        <v>4.7634320000000001E-2</v>
      </c>
      <c r="AE74" s="14">
        <v>0.13463399600000003</v>
      </c>
      <c r="AF74" s="14">
        <v>0.26001575600000004</v>
      </c>
      <c r="AG74" s="15">
        <v>4.9000000000000004</v>
      </c>
      <c r="AH74" s="13">
        <v>10.8</v>
      </c>
      <c r="AI74" s="15">
        <v>0.49325795639999981</v>
      </c>
      <c r="AJ74" s="15">
        <v>1.1210408099999998</v>
      </c>
      <c r="AK74" s="319"/>
      <c r="AL74" s="52">
        <v>2</v>
      </c>
      <c r="AM74" s="17"/>
    </row>
    <row r="75" spans="1:39">
      <c r="A75" s="308"/>
      <c r="B75" s="275"/>
      <c r="C75" s="275"/>
      <c r="D75" s="275"/>
      <c r="E75" s="95"/>
      <c r="F75" s="303">
        <v>2</v>
      </c>
      <c r="G75" s="13">
        <v>13.606400000000001</v>
      </c>
      <c r="H75" s="13">
        <v>13.3095</v>
      </c>
      <c r="I75" s="13">
        <v>34.110500000000002</v>
      </c>
      <c r="J75" s="13">
        <v>34.2134</v>
      </c>
      <c r="K75" s="13">
        <v>8.0500000000000007</v>
      </c>
      <c r="L75" s="13">
        <v>8.0399999999999991</v>
      </c>
      <c r="M75" s="13">
        <v>8.7906909090909107</v>
      </c>
      <c r="N75" s="13">
        <v>8.7906909090909107</v>
      </c>
      <c r="O75" s="13">
        <v>1.8550080000000009</v>
      </c>
      <c r="P75" s="13">
        <v>1.7085600000000012</v>
      </c>
      <c r="Q75" s="14">
        <v>6.2950608000000002E-3</v>
      </c>
      <c r="R75" s="14">
        <v>3.4651932000000002E-3</v>
      </c>
      <c r="S75" s="14">
        <v>8.1207951999999993E-3</v>
      </c>
      <c r="T75" s="14">
        <v>7.7546840000000004E-3</v>
      </c>
      <c r="U75" s="14">
        <v>6.0844993494789848E-2</v>
      </c>
      <c r="V75" s="14">
        <v>5.6625356277671846E-2</v>
      </c>
      <c r="W75" s="14">
        <v>7.5260849494789853E-2</v>
      </c>
      <c r="X75" s="14">
        <v>6.7845233477671851E-2</v>
      </c>
      <c r="Y75" s="14">
        <v>0.20851845422368812</v>
      </c>
      <c r="Z75" s="14">
        <v>0.23019611530634876</v>
      </c>
      <c r="AA75" s="14">
        <v>1.2668212E-2</v>
      </c>
      <c r="AB75" s="14">
        <v>1.2668212E-2</v>
      </c>
      <c r="AC75" s="14">
        <v>2.8806159999999997E-2</v>
      </c>
      <c r="AD75" s="14">
        <v>2.4642239999999999E-2</v>
      </c>
      <c r="AE75" s="14">
        <v>0.22814789200000002</v>
      </c>
      <c r="AF75" s="14">
        <v>0.22240122800000003</v>
      </c>
      <c r="AG75" s="15">
        <v>2.449999999999994</v>
      </c>
      <c r="AH75" s="13">
        <v>5.7</v>
      </c>
      <c r="AI75" s="15">
        <v>0.94914788579999965</v>
      </c>
      <c r="AJ75" s="15">
        <v>0.69504530220000005</v>
      </c>
      <c r="AK75" s="320">
        <f>0.07277/1000</f>
        <v>7.2769999999999996E-5</v>
      </c>
      <c r="AL75" s="52">
        <v>2.2000000000000002</v>
      </c>
      <c r="AM75" s="17"/>
    </row>
    <row r="76" spans="1:39">
      <c r="A76" s="308"/>
      <c r="B76" s="275"/>
      <c r="C76" s="275"/>
      <c r="D76" s="275"/>
      <c r="E76" s="95"/>
      <c r="F76" s="303">
        <v>3</v>
      </c>
      <c r="G76" s="13">
        <v>13.491099999999999</v>
      </c>
      <c r="H76" s="13">
        <v>13.196199999999999</v>
      </c>
      <c r="I76" s="13">
        <v>34.190600000000003</v>
      </c>
      <c r="J76" s="13">
        <v>34.232500000000002</v>
      </c>
      <c r="K76" s="13">
        <v>8.0299999999999994</v>
      </c>
      <c r="L76" s="13">
        <v>8.0299999999999994</v>
      </c>
      <c r="M76" s="13">
        <v>8.8075313131313138</v>
      </c>
      <c r="N76" s="13">
        <v>8.7906909090909107</v>
      </c>
      <c r="O76" s="13">
        <v>1.3668479999999996</v>
      </c>
      <c r="P76" s="13">
        <v>1.5783840000000009</v>
      </c>
      <c r="Q76" s="14">
        <v>3.9645816000000002E-3</v>
      </c>
      <c r="R76" s="14">
        <v>3.7981187999999995E-3</v>
      </c>
      <c r="S76" s="14">
        <v>7.9799832000000005E-3</v>
      </c>
      <c r="T76" s="14">
        <v>9.5007528000000015E-3</v>
      </c>
      <c r="U76" s="14">
        <v>5.594424473500649E-2</v>
      </c>
      <c r="V76" s="14">
        <v>6.4423721683179516E-2</v>
      </c>
      <c r="W76" s="14">
        <v>6.7888809535006492E-2</v>
      </c>
      <c r="X76" s="14">
        <v>7.7722593283179514E-2</v>
      </c>
      <c r="Y76" s="14">
        <v>0.22193795870343042</v>
      </c>
      <c r="Z76" s="14">
        <v>0.21677661082660643</v>
      </c>
      <c r="AA76" s="14">
        <v>1.2063476399999998E-2</v>
      </c>
      <c r="AB76" s="14">
        <v>1.5238338300000001E-2</v>
      </c>
      <c r="AC76" s="14">
        <v>1.9573119999999999E-2</v>
      </c>
      <c r="AD76" s="14">
        <v>1.9754159999999996E-2</v>
      </c>
      <c r="AE76" s="14">
        <v>0.23807394800000004</v>
      </c>
      <c r="AF76" s="14">
        <v>0.24512667199999999</v>
      </c>
      <c r="AG76" s="15">
        <v>4.5</v>
      </c>
      <c r="AH76" s="13">
        <v>4.1999999999999815</v>
      </c>
      <c r="AI76" s="15">
        <v>0.55304679959999981</v>
      </c>
      <c r="AJ76" s="15">
        <v>0.56799401039999986</v>
      </c>
      <c r="AK76" s="319"/>
      <c r="AL76" s="52">
        <v>2</v>
      </c>
      <c r="AM76" s="17"/>
    </row>
    <row r="77" spans="1:39">
      <c r="A77" s="306"/>
      <c r="B77" s="307"/>
      <c r="C77" s="307"/>
      <c r="D77" s="307"/>
      <c r="E77" s="96"/>
      <c r="F77" s="303">
        <v>4</v>
      </c>
      <c r="G77" s="13">
        <v>13.527200000000001</v>
      </c>
      <c r="H77" s="13">
        <v>12.7963</v>
      </c>
      <c r="I77" s="13">
        <v>34.189399999999999</v>
      </c>
      <c r="J77" s="13">
        <v>34.214599999999997</v>
      </c>
      <c r="K77" s="13">
        <v>8.02</v>
      </c>
      <c r="L77" s="13">
        <v>8.02</v>
      </c>
      <c r="M77" s="13">
        <v>8.8075313131313138</v>
      </c>
      <c r="N77" s="13">
        <v>8.689648484848485</v>
      </c>
      <c r="O77" s="13">
        <v>1.8550080000000009</v>
      </c>
      <c r="P77" s="13">
        <v>1.9363680000000019</v>
      </c>
      <c r="Q77" s="14">
        <v>3.6316559999999996E-3</v>
      </c>
      <c r="R77" s="14">
        <v>3.0490362000000003E-3</v>
      </c>
      <c r="S77" s="14">
        <v>7.275923200000001E-3</v>
      </c>
      <c r="T77" s="14">
        <v>7.4448976E-3</v>
      </c>
      <c r="U77" s="14">
        <v>5.9148366372049739E-2</v>
      </c>
      <c r="V77" s="14">
        <v>5.5553893154443507E-2</v>
      </c>
      <c r="W77" s="14">
        <v>7.0055945572049735E-2</v>
      </c>
      <c r="X77" s="14">
        <v>6.60478269544435E-2</v>
      </c>
      <c r="Y77" s="14">
        <v>0.21574434125124164</v>
      </c>
      <c r="Z77" s="14">
        <v>0.20645391507295854</v>
      </c>
      <c r="AA77" s="14">
        <v>1.3726499299999998E-2</v>
      </c>
      <c r="AB77" s="14">
        <v>1.3121763700000001E-2</v>
      </c>
      <c r="AC77" s="14">
        <v>1.63144E-2</v>
      </c>
      <c r="AD77" s="14">
        <v>2.138352E-2</v>
      </c>
      <c r="AE77" s="14">
        <v>0.22971516400000005</v>
      </c>
      <c r="AF77" s="14">
        <v>0.23755152400000001</v>
      </c>
      <c r="AG77" s="15">
        <v>5.000000000000032</v>
      </c>
      <c r="AH77" s="13">
        <v>6.5000000000000053</v>
      </c>
      <c r="AI77" s="15">
        <v>0.56052040499999989</v>
      </c>
      <c r="AJ77" s="15">
        <v>0.65020366979999966</v>
      </c>
      <c r="AK77" s="319"/>
      <c r="AL77" s="52">
        <v>1.9</v>
      </c>
      <c r="AM77" s="17"/>
    </row>
    <row r="78" spans="1:39">
      <c r="A78" s="85">
        <f>A$3</f>
        <v>2010</v>
      </c>
      <c r="B78" s="86">
        <f>B$3</f>
        <v>5</v>
      </c>
      <c r="C78" s="90" t="s">
        <v>51</v>
      </c>
      <c r="D78" s="89" t="s">
        <v>148</v>
      </c>
      <c r="E78" s="90" t="s">
        <v>55</v>
      </c>
      <c r="F78" s="303">
        <v>1</v>
      </c>
      <c r="G78" s="13">
        <v>13.641500000000001</v>
      </c>
      <c r="H78" s="13">
        <v>13.466100000000001</v>
      </c>
      <c r="I78" s="13">
        <v>34.0413</v>
      </c>
      <c r="J78" s="13">
        <v>34.253999999999998</v>
      </c>
      <c r="K78" s="13">
        <v>8.0299999999999994</v>
      </c>
      <c r="L78" s="13">
        <v>8.0299999999999994</v>
      </c>
      <c r="M78" s="13">
        <v>8.8580525252525248</v>
      </c>
      <c r="N78" s="13">
        <v>8.7233292929292929</v>
      </c>
      <c r="O78" s="13">
        <v>0.42307199999999967</v>
      </c>
      <c r="P78" s="13">
        <v>0.40679999999999994</v>
      </c>
      <c r="Q78" s="14">
        <v>1.2703878599999999E-2</v>
      </c>
      <c r="R78" s="14">
        <v>9.6243167999999976E-3</v>
      </c>
      <c r="S78" s="14">
        <v>8.3179320000000001E-3</v>
      </c>
      <c r="T78" s="14">
        <v>6.8534872000000011E-3</v>
      </c>
      <c r="U78" s="14">
        <v>7.6894381095695297E-2</v>
      </c>
      <c r="V78" s="14">
        <v>6.4788576969256023E-2</v>
      </c>
      <c r="W78" s="14">
        <v>9.7916191695695293E-2</v>
      </c>
      <c r="X78" s="14">
        <v>8.1266380969256022E-2</v>
      </c>
      <c r="Y78" s="14">
        <v>0.19513989805154588</v>
      </c>
      <c r="Z78" s="14">
        <v>0.14858367871945116</v>
      </c>
      <c r="AA78" s="14">
        <v>1.2668212E-2</v>
      </c>
      <c r="AB78" s="14">
        <v>1.2214660300000001E-2</v>
      </c>
      <c r="AC78" s="14">
        <v>2.681472E-2</v>
      </c>
      <c r="AD78" s="14">
        <v>2.1202480000000003E-2</v>
      </c>
      <c r="AE78" s="14">
        <v>0.23023758799999999</v>
      </c>
      <c r="AF78" s="14">
        <v>0.19471275600000001</v>
      </c>
      <c r="AG78" s="15">
        <v>2.8000000000000247</v>
      </c>
      <c r="AH78" s="13">
        <v>4</v>
      </c>
      <c r="AI78" s="15">
        <v>1.0388311505999999</v>
      </c>
      <c r="AJ78" s="15">
        <v>0.7922021723999999</v>
      </c>
      <c r="AK78" s="319"/>
      <c r="AL78" s="52">
        <v>1.6</v>
      </c>
      <c r="AM78" s="16"/>
    </row>
    <row r="79" spans="1:39">
      <c r="A79" s="87"/>
      <c r="B79" s="88"/>
      <c r="C79" s="95"/>
      <c r="D79" s="321"/>
      <c r="E79" s="95"/>
      <c r="F79" s="303">
        <v>2</v>
      </c>
      <c r="G79" s="13">
        <v>13.7925</v>
      </c>
      <c r="H79" s="13">
        <v>13.454800000000001</v>
      </c>
      <c r="I79" s="13">
        <v>34.296999999999997</v>
      </c>
      <c r="J79" s="13">
        <v>34.378799999999998</v>
      </c>
      <c r="K79" s="13">
        <v>7.98</v>
      </c>
      <c r="L79" s="13">
        <v>8.0299999999999994</v>
      </c>
      <c r="M79" s="13">
        <v>8.7233292929292929</v>
      </c>
      <c r="N79" s="13">
        <v>8.6728080808080836</v>
      </c>
      <c r="O79" s="13">
        <v>0.48815999999999826</v>
      </c>
      <c r="P79" s="13">
        <v>0.50443199999999788</v>
      </c>
      <c r="Q79" s="14">
        <v>4.7744298000000004E-2</v>
      </c>
      <c r="R79" s="14">
        <v>1.8197151000000002E-2</v>
      </c>
      <c r="S79" s="14">
        <v>1.0148488000000001E-2</v>
      </c>
      <c r="T79" s="14">
        <v>8.3179320000000001E-3</v>
      </c>
      <c r="U79" s="14">
        <v>0.14498010760800195</v>
      </c>
      <c r="V79" s="14">
        <v>8.7735829966274478E-2</v>
      </c>
      <c r="W79" s="14">
        <v>0.20287289360800195</v>
      </c>
      <c r="X79" s="14">
        <v>0.11425091296627449</v>
      </c>
      <c r="Y79" s="14">
        <v>0.2852806631413462</v>
      </c>
      <c r="Z79" s="14">
        <v>0.18028153017960075</v>
      </c>
      <c r="AA79" s="14">
        <v>2.64259469E-2</v>
      </c>
      <c r="AB79" s="14">
        <v>1.5994257799999998E-2</v>
      </c>
      <c r="AC79" s="14">
        <v>3.369424E-2</v>
      </c>
      <c r="AD79" s="14">
        <v>2.6090559999999999E-2</v>
      </c>
      <c r="AE79" s="14">
        <v>0.28012908000000003</v>
      </c>
      <c r="AF79" s="14">
        <v>0.23729031200000003</v>
      </c>
      <c r="AG79" s="15">
        <v>3.5</v>
      </c>
      <c r="AH79" s="13">
        <v>3.55</v>
      </c>
      <c r="AI79" s="15">
        <v>1.3527225773999998</v>
      </c>
      <c r="AJ79" s="15">
        <v>1.3826169990000001</v>
      </c>
      <c r="AK79" s="319"/>
      <c r="AL79" s="52">
        <v>0.8</v>
      </c>
      <c r="AM79" s="16"/>
    </row>
    <row r="80" spans="1:39">
      <c r="A80" s="87"/>
      <c r="B80" s="88"/>
      <c r="C80" s="95"/>
      <c r="D80" s="321"/>
      <c r="E80" s="95"/>
      <c r="F80" s="303">
        <v>3</v>
      </c>
      <c r="G80" s="13">
        <v>15.3531</v>
      </c>
      <c r="H80" s="13">
        <v>14.5632</v>
      </c>
      <c r="I80" s="13">
        <v>34.013100000000001</v>
      </c>
      <c r="J80" s="13">
        <v>34.689300000000003</v>
      </c>
      <c r="K80" s="13">
        <v>8.02</v>
      </c>
      <c r="L80" s="13">
        <v>8.0299999999999994</v>
      </c>
      <c r="M80" s="13">
        <v>8.8580525252525248</v>
      </c>
      <c r="N80" s="13">
        <v>8.7738505050505058</v>
      </c>
      <c r="O80" s="13">
        <v>0.56951999999999936</v>
      </c>
      <c r="P80" s="13">
        <v>0.71596799999999916</v>
      </c>
      <c r="Q80" s="14">
        <v>1.6199597400000001E-2</v>
      </c>
      <c r="R80" s="14">
        <v>1.4784663599999999E-2</v>
      </c>
      <c r="S80" s="14">
        <v>9.6134024000000002E-3</v>
      </c>
      <c r="T80" s="14">
        <v>7.6138719999999998E-3</v>
      </c>
      <c r="U80" s="14">
        <v>9.8402829000342168E-2</v>
      </c>
      <c r="V80" s="14">
        <v>8.9767414317773991E-2</v>
      </c>
      <c r="W80" s="14">
        <v>0.12421582880034217</v>
      </c>
      <c r="X80" s="14">
        <v>0.11216594991777398</v>
      </c>
      <c r="Y80" s="14">
        <v>0.1941493401934162</v>
      </c>
      <c r="Z80" s="14">
        <v>0.18127208803773043</v>
      </c>
      <c r="AA80" s="14">
        <v>1.7354912899999998E-2</v>
      </c>
      <c r="AB80" s="14">
        <v>1.5843073900000001E-2</v>
      </c>
      <c r="AC80" s="14">
        <v>2.6452640000000003E-2</v>
      </c>
      <c r="AD80" s="14">
        <v>2.6271599999999996E-2</v>
      </c>
      <c r="AE80" s="14">
        <v>0.23311092000000003</v>
      </c>
      <c r="AF80" s="14">
        <v>0.22344607600000002</v>
      </c>
      <c r="AG80" s="15">
        <v>3.3500000000000196</v>
      </c>
      <c r="AH80" s="13">
        <v>3.3</v>
      </c>
      <c r="AI80" s="15">
        <v>1.7936652960000001</v>
      </c>
      <c r="AJ80" s="15">
        <v>1.8758749554</v>
      </c>
      <c r="AK80" s="319"/>
      <c r="AL80" s="52">
        <v>2</v>
      </c>
      <c r="AM80" s="16"/>
    </row>
    <row r="81" spans="1:39">
      <c r="A81" s="87"/>
      <c r="B81" s="88"/>
      <c r="C81" s="95"/>
      <c r="D81" s="321"/>
      <c r="E81" s="95"/>
      <c r="F81" s="303">
        <v>4</v>
      </c>
      <c r="G81" s="13">
        <v>13.7281</v>
      </c>
      <c r="H81" s="13">
        <v>13.3466</v>
      </c>
      <c r="I81" s="13">
        <v>33.875700000000002</v>
      </c>
      <c r="J81" s="13">
        <v>34.114199999999997</v>
      </c>
      <c r="K81" s="13">
        <v>8.01</v>
      </c>
      <c r="L81" s="13">
        <v>8.01</v>
      </c>
      <c r="M81" s="13">
        <v>8.8748929292929297</v>
      </c>
      <c r="N81" s="13">
        <v>8.8580525252525248</v>
      </c>
      <c r="O81" s="13">
        <v>0.34171199999999841</v>
      </c>
      <c r="P81" s="13">
        <v>0.84614399999999934</v>
      </c>
      <c r="Q81" s="14">
        <v>2.8184918999999999E-2</v>
      </c>
      <c r="R81" s="14">
        <v>1.00404738E-2</v>
      </c>
      <c r="S81" s="14">
        <v>8.0081456000000006E-3</v>
      </c>
      <c r="T81" s="14">
        <v>7.6983592000000002E-3</v>
      </c>
      <c r="U81" s="14">
        <v>7.1348310078525295E-2</v>
      </c>
      <c r="V81" s="14">
        <v>6.6923259624843759E-2</v>
      </c>
      <c r="W81" s="14">
        <v>0.10754137467852529</v>
      </c>
      <c r="X81" s="14">
        <v>8.4662092624843754E-2</v>
      </c>
      <c r="Y81" s="14">
        <v>0.20702659234910195</v>
      </c>
      <c r="Z81" s="14">
        <v>0.1594798151588776</v>
      </c>
      <c r="AA81" s="14">
        <v>2.2041613799999998E-2</v>
      </c>
      <c r="AB81" s="14">
        <v>1.3272947599999998E-2</v>
      </c>
      <c r="AC81" s="14">
        <v>3.2608000000000005E-2</v>
      </c>
      <c r="AD81" s="14">
        <v>2.2469760000000002E-2</v>
      </c>
      <c r="AE81" s="14">
        <v>0.22214001600000005</v>
      </c>
      <c r="AF81" s="14">
        <v>0.22788668000000004</v>
      </c>
      <c r="AG81" s="15">
        <v>4.149999999999987</v>
      </c>
      <c r="AH81" s="13">
        <v>2.8</v>
      </c>
      <c r="AI81" s="15">
        <v>1.5545099232000004</v>
      </c>
      <c r="AJ81" s="15">
        <v>1.1135672046000002</v>
      </c>
      <c r="AK81" s="319"/>
      <c r="AL81" s="52">
        <v>1.4</v>
      </c>
      <c r="AM81" s="17">
        <v>0</v>
      </c>
    </row>
    <row r="82" spans="1:39">
      <c r="A82" s="87"/>
      <c r="B82" s="88"/>
      <c r="C82" s="95"/>
      <c r="D82" s="321"/>
      <c r="E82" s="95"/>
      <c r="F82" s="303">
        <v>5</v>
      </c>
      <c r="G82" s="13">
        <v>13.4628</v>
      </c>
      <c r="H82" s="13">
        <v>13.054</v>
      </c>
      <c r="I82" s="13">
        <v>33.874099999999999</v>
      </c>
      <c r="J82" s="13">
        <v>34.029600000000002</v>
      </c>
      <c r="K82" s="13">
        <v>8</v>
      </c>
      <c r="L82" s="13">
        <v>7.97</v>
      </c>
      <c r="M82" s="13">
        <v>8.5212444444444451</v>
      </c>
      <c r="N82" s="13">
        <v>8.504404040404042</v>
      </c>
      <c r="O82" s="13">
        <v>0.30916799999999917</v>
      </c>
      <c r="P82" s="13">
        <v>0.61833599999999833</v>
      </c>
      <c r="Q82" s="14">
        <v>6.2118294000000004E-3</v>
      </c>
      <c r="R82" s="14">
        <v>7.9596887999999998E-3</v>
      </c>
      <c r="S82" s="14">
        <v>6.2902392000000005E-3</v>
      </c>
      <c r="T82" s="14">
        <v>5.8396407999999995E-3</v>
      </c>
      <c r="U82" s="14">
        <v>6.495356766380618E-2</v>
      </c>
      <c r="V82" s="14">
        <v>4.6346816484502326E-2</v>
      </c>
      <c r="W82" s="14">
        <v>7.745563626380618E-2</v>
      </c>
      <c r="X82" s="14">
        <v>6.0146146084502326E-2</v>
      </c>
      <c r="Y82" s="14">
        <v>0.15353646801009954</v>
      </c>
      <c r="Z82" s="14">
        <v>0.12679140584059834</v>
      </c>
      <c r="AA82" s="14">
        <v>1.1458740799999999E-2</v>
      </c>
      <c r="AB82" s="14">
        <v>1.0249269599999998E-2</v>
      </c>
      <c r="AC82" s="14">
        <v>2.1202480000000003E-2</v>
      </c>
      <c r="AD82" s="14">
        <v>1.3417759999999997E-2</v>
      </c>
      <c r="AE82" s="14">
        <v>0.18452548799999999</v>
      </c>
      <c r="AF82" s="14">
        <v>0.19941457200000001</v>
      </c>
      <c r="AG82" s="15">
        <v>3.0000000000000164</v>
      </c>
      <c r="AH82" s="13">
        <v>5.3499999999999659</v>
      </c>
      <c r="AI82" s="15">
        <v>2.6904979439999996</v>
      </c>
      <c r="AJ82" s="15">
        <v>1.2555657072000004</v>
      </c>
      <c r="AK82" s="319"/>
      <c r="AL82" s="52">
        <v>1.6</v>
      </c>
      <c r="AM82" s="17"/>
    </row>
    <row r="83" spans="1:39">
      <c r="A83" s="93"/>
      <c r="B83" s="94"/>
      <c r="C83" s="96"/>
      <c r="D83" s="322"/>
      <c r="E83" s="96"/>
      <c r="F83" s="303">
        <v>6</v>
      </c>
      <c r="G83" s="13">
        <v>14.7921</v>
      </c>
      <c r="H83" s="13">
        <v>13.0044</v>
      </c>
      <c r="I83" s="13">
        <v>31.731000000000002</v>
      </c>
      <c r="J83" s="13">
        <v>34.183900000000001</v>
      </c>
      <c r="K83" s="13">
        <v>8.01</v>
      </c>
      <c r="L83" s="13">
        <v>7.94</v>
      </c>
      <c r="M83" s="13">
        <v>9.531668686868688</v>
      </c>
      <c r="N83" s="13">
        <v>8.554925252525253</v>
      </c>
      <c r="O83" s="13">
        <v>1.1553119999999983</v>
      </c>
      <c r="P83" s="13">
        <v>0.68342399999999981</v>
      </c>
      <c r="Q83" s="14">
        <v>7.9596887999999998E-3</v>
      </c>
      <c r="R83" s="14">
        <v>1.2121258799999998E-2</v>
      </c>
      <c r="S83" s="14">
        <v>5.3327176000000009E-3</v>
      </c>
      <c r="T83" s="14">
        <v>6.0931023999999997E-3</v>
      </c>
      <c r="U83" s="14">
        <v>0.25306252228409043</v>
      </c>
      <c r="V83" s="14">
        <v>3.871821959839402E-2</v>
      </c>
      <c r="W83" s="14">
        <v>0.26635492868409044</v>
      </c>
      <c r="X83" s="14">
        <v>5.6932580798394014E-2</v>
      </c>
      <c r="Y83" s="14">
        <v>0.35461971321042346</v>
      </c>
      <c r="Z83" s="14">
        <v>0.11985750083369061</v>
      </c>
      <c r="AA83" s="14">
        <v>7.6791432999999982E-3</v>
      </c>
      <c r="AB83" s="14">
        <v>1.40288671E-2</v>
      </c>
      <c r="AC83" s="14">
        <v>2.6271599999999996E-2</v>
      </c>
      <c r="AD83" s="14">
        <v>2.138352E-2</v>
      </c>
      <c r="AE83" s="14">
        <v>0.24695515599999998</v>
      </c>
      <c r="AF83" s="14">
        <v>0.19889214800000002</v>
      </c>
      <c r="AG83" s="15">
        <v>4.0000000000000178</v>
      </c>
      <c r="AH83" s="13">
        <v>2.8</v>
      </c>
      <c r="AI83" s="15">
        <v>5.7322553418000002</v>
      </c>
      <c r="AJ83" s="15">
        <v>2.2196608038000001</v>
      </c>
      <c r="AK83" s="319"/>
      <c r="AL83" s="52">
        <v>1.3</v>
      </c>
      <c r="AM83" s="17"/>
    </row>
    <row r="84" spans="1:39">
      <c r="A84" s="85">
        <f>A$3</f>
        <v>2010</v>
      </c>
      <c r="B84" s="86">
        <f>B$3</f>
        <v>5</v>
      </c>
      <c r="C84" s="90" t="s">
        <v>51</v>
      </c>
      <c r="D84" s="89" t="s">
        <v>149</v>
      </c>
      <c r="E84" s="90" t="s">
        <v>150</v>
      </c>
      <c r="F84" s="303">
        <v>1</v>
      </c>
      <c r="G84" s="13">
        <v>14.2601</v>
      </c>
      <c r="H84" s="13">
        <v>12.936299999999999</v>
      </c>
      <c r="I84" s="13">
        <v>32.500500000000002</v>
      </c>
      <c r="J84" s="13">
        <v>34.201599999999999</v>
      </c>
      <c r="K84" s="13">
        <v>8.0399999999999991</v>
      </c>
      <c r="L84" s="13">
        <v>7.98</v>
      </c>
      <c r="M84" s="13">
        <v>10.053721212121211</v>
      </c>
      <c r="N84" s="13">
        <v>8.7064888888888916</v>
      </c>
      <c r="O84" s="13">
        <v>1.6760159999999988</v>
      </c>
      <c r="P84" s="13">
        <v>0.87868799999999869</v>
      </c>
      <c r="Q84" s="14">
        <v>2.6328791999999995E-3</v>
      </c>
      <c r="R84" s="14">
        <v>6.4615235999999996E-3</v>
      </c>
      <c r="S84" s="14">
        <v>2.9389136000000002E-3</v>
      </c>
      <c r="T84" s="14">
        <v>2.4038279999999998E-3</v>
      </c>
      <c r="U84" s="14">
        <v>0.26610602163723074</v>
      </c>
      <c r="V84" s="14">
        <v>3.3675333819641808E-2</v>
      </c>
      <c r="W84" s="14">
        <v>0.27167781443723071</v>
      </c>
      <c r="X84" s="14">
        <v>4.2540685419641809E-2</v>
      </c>
      <c r="Y84" s="14">
        <v>0.36042660654503222</v>
      </c>
      <c r="Z84" s="14">
        <v>0.13075363727311703</v>
      </c>
      <c r="AA84" s="14">
        <v>4.8066491999999988E-3</v>
      </c>
      <c r="AB84" s="14">
        <v>7.5279593999999991E-3</v>
      </c>
      <c r="AC84" s="14">
        <v>2.6452640000000003E-2</v>
      </c>
      <c r="AD84" s="14">
        <v>2.1926639999999997E-2</v>
      </c>
      <c r="AE84" s="14">
        <v>0.24042485600000002</v>
      </c>
      <c r="AF84" s="14">
        <v>0.12235703200000003</v>
      </c>
      <c r="AG84" s="15">
        <v>2.9500000000000082</v>
      </c>
      <c r="AH84" s="13">
        <v>2.2499999999999742</v>
      </c>
      <c r="AI84" s="15">
        <v>6.2030924819999997</v>
      </c>
      <c r="AJ84" s="15">
        <v>3.4752265109999998</v>
      </c>
      <c r="AK84" s="319"/>
      <c r="AL84" s="52">
        <v>1.5</v>
      </c>
      <c r="AM84" s="16">
        <v>0</v>
      </c>
    </row>
    <row r="85" spans="1:39">
      <c r="A85" s="308"/>
      <c r="B85" s="275"/>
      <c r="C85" s="275"/>
      <c r="D85" s="275"/>
      <c r="E85" s="275"/>
      <c r="F85" s="303">
        <v>2</v>
      </c>
      <c r="G85" s="13">
        <v>14.2212</v>
      </c>
      <c r="H85" s="13">
        <v>12.830299999999999</v>
      </c>
      <c r="I85" s="13">
        <v>32.8932</v>
      </c>
      <c r="J85" s="13">
        <v>34.063200000000002</v>
      </c>
      <c r="K85" s="13">
        <v>8.09</v>
      </c>
      <c r="L85" s="13">
        <v>7.99</v>
      </c>
      <c r="M85" s="13">
        <v>10.28948686868687</v>
      </c>
      <c r="N85" s="13">
        <v>8.8580525252525248</v>
      </c>
      <c r="O85" s="13">
        <v>1.7411040000000007</v>
      </c>
      <c r="P85" s="13">
        <v>0.94377600000000006</v>
      </c>
      <c r="Q85" s="14">
        <v>4.5472014E-3</v>
      </c>
      <c r="R85" s="14">
        <v>5.8789037999999998E-3</v>
      </c>
      <c r="S85" s="14">
        <v>3.2486999999999998E-3</v>
      </c>
      <c r="T85" s="14">
        <v>1.3336568E-3</v>
      </c>
      <c r="U85" s="14">
        <v>0.25715257668191183</v>
      </c>
      <c r="V85" s="14">
        <v>3.2754218492392559E-2</v>
      </c>
      <c r="W85" s="14">
        <v>0.2649484780819118</v>
      </c>
      <c r="X85" s="14">
        <v>3.996677909239256E-2</v>
      </c>
      <c r="Y85" s="14">
        <v>0.38631756467057304</v>
      </c>
      <c r="Z85" s="14">
        <v>8.8159649373541024E-2</v>
      </c>
      <c r="AA85" s="14">
        <v>4.0507297000000001E-3</v>
      </c>
      <c r="AB85" s="14">
        <v>1.2970579799999998E-2</v>
      </c>
      <c r="AC85" s="14">
        <v>2.1021439999999995E-2</v>
      </c>
      <c r="AD85" s="14">
        <v>2.5004319999999997E-2</v>
      </c>
      <c r="AE85" s="14">
        <v>0.18792124400000004</v>
      </c>
      <c r="AF85" s="14">
        <v>0.14456005200000005</v>
      </c>
      <c r="AG85" s="15">
        <v>1.6</v>
      </c>
      <c r="AH85" s="13">
        <v>2.9000000000000274</v>
      </c>
      <c r="AI85" s="15">
        <v>6.2778285359999995</v>
      </c>
      <c r="AJ85" s="15">
        <v>2.0029262472</v>
      </c>
      <c r="AK85" s="319"/>
      <c r="AL85" s="52">
        <v>1.9</v>
      </c>
      <c r="AM85" s="17"/>
    </row>
    <row r="86" spans="1:39">
      <c r="A86" s="308"/>
      <c r="B86" s="275"/>
      <c r="C86" s="275"/>
      <c r="D86" s="275"/>
      <c r="E86" s="275"/>
      <c r="F86" s="303">
        <v>3</v>
      </c>
      <c r="G86" s="13">
        <v>14.011699999999999</v>
      </c>
      <c r="H86" s="13">
        <v>12.6912</v>
      </c>
      <c r="I86" s="13">
        <v>33.553199999999997</v>
      </c>
      <c r="J86" s="13">
        <v>34.311399999999999</v>
      </c>
      <c r="K86" s="13">
        <v>8.02</v>
      </c>
      <c r="L86" s="13">
        <v>7.96</v>
      </c>
      <c r="M86" s="13">
        <v>9.9358383838383837</v>
      </c>
      <c r="N86" s="13">
        <v>8.8917333333333346</v>
      </c>
      <c r="O86" s="13">
        <v>1.1553119999999983</v>
      </c>
      <c r="P86" s="13">
        <v>0.97631999999999941</v>
      </c>
      <c r="Q86" s="14">
        <v>8.2926143999999986E-3</v>
      </c>
      <c r="R86" s="14">
        <v>9.0416969999999996E-3</v>
      </c>
      <c r="S86" s="14">
        <v>3.7613519999999995E-4</v>
      </c>
      <c r="T86" s="14">
        <v>1.2210071999999999E-3</v>
      </c>
      <c r="U86" s="14">
        <v>1.7397940839521002E-2</v>
      </c>
      <c r="V86" s="14">
        <v>1.5387797464315888E-2</v>
      </c>
      <c r="W86" s="14">
        <v>2.6066690439520999E-2</v>
      </c>
      <c r="X86" s="14">
        <v>2.5650501664315886E-2</v>
      </c>
      <c r="Y86" s="14">
        <v>0.10598969081987517</v>
      </c>
      <c r="Z86" s="14">
        <v>0.1089613643942642</v>
      </c>
      <c r="AA86" s="14">
        <v>5.7350000000000001E-4</v>
      </c>
      <c r="AB86" s="14">
        <v>1.17611086E-2</v>
      </c>
      <c r="AC86" s="14">
        <v>1.5952319999999996E-2</v>
      </c>
      <c r="AD86" s="14">
        <v>1.4141919999999999E-2</v>
      </c>
      <c r="AE86" s="14">
        <v>4.8956460000000007E-2</v>
      </c>
      <c r="AF86" s="14">
        <v>9.9892800000000004E-2</v>
      </c>
      <c r="AG86" s="15">
        <v>3.4500000000000086</v>
      </c>
      <c r="AH86" s="13">
        <v>3.5000000000000169</v>
      </c>
      <c r="AI86" s="15">
        <v>6.0685675848000011</v>
      </c>
      <c r="AJ86" s="15">
        <v>0.85946462099999998</v>
      </c>
      <c r="AK86" s="319"/>
      <c r="AL86" s="52">
        <v>1.2</v>
      </c>
      <c r="AM86" s="17"/>
    </row>
    <row r="87" spans="1:39">
      <c r="A87" s="306"/>
      <c r="B87" s="307"/>
      <c r="C87" s="307"/>
      <c r="D87" s="307"/>
      <c r="E87" s="307"/>
      <c r="F87" s="303">
        <v>4</v>
      </c>
      <c r="G87" s="13">
        <v>13.8369</v>
      </c>
      <c r="H87" s="13">
        <v>12.7568</v>
      </c>
      <c r="I87" s="13">
        <v>33.159399999999998</v>
      </c>
      <c r="J87" s="13">
        <v>34.2804</v>
      </c>
      <c r="K87" s="13">
        <v>8.0500000000000007</v>
      </c>
      <c r="L87" s="13">
        <v>7.95</v>
      </c>
      <c r="M87" s="13">
        <v>9.6663919191919216</v>
      </c>
      <c r="N87" s="13">
        <v>8.9254141414141408</v>
      </c>
      <c r="O87" s="54">
        <v>1.7573759999999998</v>
      </c>
      <c r="P87" s="54">
        <v>1.171583999999998</v>
      </c>
      <c r="Q87" s="54">
        <v>2.0502594000000002E-3</v>
      </c>
      <c r="R87" s="54">
        <v>8.3758457999999984E-3</v>
      </c>
      <c r="S87" s="54">
        <v>8.5489599999999985E-4</v>
      </c>
      <c r="T87" s="54">
        <v>4.8878479999999998E-4</v>
      </c>
      <c r="U87" s="54">
        <v>0.27419339936012288</v>
      </c>
      <c r="V87" s="54">
        <v>2.171037241118598E-2</v>
      </c>
      <c r="W87" s="54">
        <v>0.27709855476012291</v>
      </c>
      <c r="X87" s="54">
        <v>3.0575003011185979E-2</v>
      </c>
      <c r="Y87" s="54">
        <v>0.36749696536610921</v>
      </c>
      <c r="Z87" s="54">
        <v>0.12183861654994996</v>
      </c>
      <c r="AA87" s="54">
        <v>3.4459941000000004E-3</v>
      </c>
      <c r="AB87" s="54">
        <v>6.7720398999999987E-3</v>
      </c>
      <c r="AC87" s="14">
        <v>2.2469760000000002E-2</v>
      </c>
      <c r="AD87" s="14">
        <v>2.3193919999999996E-2</v>
      </c>
      <c r="AE87" s="14">
        <v>0.22344607600000002</v>
      </c>
      <c r="AF87" s="14">
        <v>0.12105097200000002</v>
      </c>
      <c r="AG87" s="15">
        <v>17.25</v>
      </c>
      <c r="AH87" s="13">
        <v>20.2</v>
      </c>
      <c r="AI87" s="15">
        <v>5.9265690821999994</v>
      </c>
      <c r="AJ87" s="15">
        <v>3.9385900457999998</v>
      </c>
      <c r="AK87" s="319"/>
      <c r="AL87" s="52">
        <v>1.8</v>
      </c>
      <c r="AM87" s="16"/>
    </row>
    <row r="88" spans="1:39">
      <c r="A88" s="85">
        <f>A$3</f>
        <v>2010</v>
      </c>
      <c r="B88" s="86">
        <f>B$3</f>
        <v>5</v>
      </c>
      <c r="C88" s="90" t="s">
        <v>51</v>
      </c>
      <c r="D88" s="89" t="s">
        <v>151</v>
      </c>
      <c r="E88" s="90" t="s">
        <v>152</v>
      </c>
      <c r="F88" s="303">
        <v>1</v>
      </c>
      <c r="G88" s="13">
        <v>14.293699999999999</v>
      </c>
      <c r="H88" s="55">
        <v>13.7971</v>
      </c>
      <c r="I88" s="13">
        <v>33.0398</v>
      </c>
      <c r="J88" s="13">
        <v>33.429699999999997</v>
      </c>
      <c r="K88" s="13">
        <v>7.97</v>
      </c>
      <c r="L88" s="13">
        <v>7.95</v>
      </c>
      <c r="M88" s="13">
        <v>8.6559676767676788</v>
      </c>
      <c r="N88" s="13">
        <v>8.6391272727272721</v>
      </c>
      <c r="O88" s="54">
        <v>1.6434719999999994</v>
      </c>
      <c r="P88" s="54">
        <v>1.2203999999999997</v>
      </c>
      <c r="Q88" s="54">
        <v>3.4011117E-2</v>
      </c>
      <c r="R88" s="54">
        <v>1.91126964E-2</v>
      </c>
      <c r="S88" s="54">
        <v>5.4735296000000006E-3</v>
      </c>
      <c r="T88" s="54">
        <v>2.4601528E-3</v>
      </c>
      <c r="U88" s="54">
        <v>0.25289220974294591</v>
      </c>
      <c r="V88" s="54">
        <v>5.5582161901672318E-2</v>
      </c>
      <c r="W88" s="54">
        <v>0.29237685634294591</v>
      </c>
      <c r="X88" s="54">
        <v>7.7155011101672319E-2</v>
      </c>
      <c r="Y88" s="54">
        <v>0.40612872183316651</v>
      </c>
      <c r="Z88" s="54">
        <v>0.17730985660521173</v>
      </c>
      <c r="AA88" s="54">
        <v>1.2819395900000001E-2</v>
      </c>
      <c r="AB88" s="54">
        <v>1.10051891E-2</v>
      </c>
      <c r="AC88" s="14">
        <v>2.5909519999999998E-2</v>
      </c>
      <c r="AD88" s="14">
        <v>2.1021439999999995E-2</v>
      </c>
      <c r="AE88" s="14">
        <v>0.32453512000000001</v>
      </c>
      <c r="AF88" s="14">
        <v>0.16232246800000003</v>
      </c>
      <c r="AG88" s="15">
        <v>5.9999999999999911</v>
      </c>
      <c r="AH88" s="13">
        <v>2.8</v>
      </c>
      <c r="AI88" s="15">
        <v>3.1239670571999993</v>
      </c>
      <c r="AJ88" s="15">
        <v>2.8773380789999998</v>
      </c>
      <c r="AK88" s="320">
        <f>0.03878/1000</f>
        <v>3.8780000000000005E-5</v>
      </c>
      <c r="AL88" s="52">
        <v>1.8</v>
      </c>
      <c r="AM88" s="17"/>
    </row>
    <row r="89" spans="1:39">
      <c r="A89" s="306"/>
      <c r="B89" s="307"/>
      <c r="C89" s="307"/>
      <c r="D89" s="307"/>
      <c r="E89" s="307"/>
      <c r="F89" s="303">
        <v>2</v>
      </c>
      <c r="G89" s="55">
        <v>15.911199999999999</v>
      </c>
      <c r="H89" s="55">
        <v>15.4733</v>
      </c>
      <c r="I89" s="13">
        <v>32.978900000000003</v>
      </c>
      <c r="J89" s="13">
        <v>33.357399999999998</v>
      </c>
      <c r="K89" s="13">
        <v>8</v>
      </c>
      <c r="L89" s="13">
        <v>7.96</v>
      </c>
      <c r="M89" s="13">
        <v>9.7505939393939425</v>
      </c>
      <c r="N89" s="13">
        <v>9.7000727272727278</v>
      </c>
      <c r="O89" s="54">
        <v>1.3993919999999989</v>
      </c>
      <c r="P89" s="54">
        <v>1.6109280000000001</v>
      </c>
      <c r="Q89" s="54">
        <v>7.0441433999999985E-3</v>
      </c>
      <c r="R89" s="54">
        <v>5.2705800000000088E-5</v>
      </c>
      <c r="S89" s="54">
        <v>3.4797280000000005E-4</v>
      </c>
      <c r="T89" s="54">
        <v>2.0716079999999996E-4</v>
      </c>
      <c r="U89" s="54">
        <v>1.6069078346877076E-2</v>
      </c>
      <c r="V89" s="54">
        <v>1.4675862207366549E-2</v>
      </c>
      <c r="W89" s="54">
        <v>2.3461194546877076E-2</v>
      </c>
      <c r="X89" s="54">
        <v>1.4935728807366549E-2</v>
      </c>
      <c r="Y89" s="54">
        <v>0.12282917440807962</v>
      </c>
      <c r="Z89" s="54">
        <v>0.12381973226620931</v>
      </c>
      <c r="AA89" s="54">
        <v>2.3877068000000001E-3</v>
      </c>
      <c r="AB89" s="54">
        <v>3.4459941000000004E-3</v>
      </c>
      <c r="AC89" s="14">
        <v>1.8667919999999998E-2</v>
      </c>
      <c r="AD89" s="14">
        <v>1.8848959999999998E-2</v>
      </c>
      <c r="AE89" s="14">
        <v>6.1494635999999998E-2</v>
      </c>
      <c r="AF89" s="14">
        <v>5.9666152E-2</v>
      </c>
      <c r="AG89" s="15">
        <v>5.0500000000000265</v>
      </c>
      <c r="AH89" s="13">
        <v>4.6500000000000004</v>
      </c>
      <c r="AI89" s="15">
        <v>7.324133292</v>
      </c>
      <c r="AJ89" s="15">
        <v>7.1746611840000005</v>
      </c>
      <c r="AK89" s="319"/>
      <c r="AL89" s="52">
        <v>0.9</v>
      </c>
      <c r="AM89" s="17"/>
    </row>
    <row r="90" spans="1:39">
      <c r="A90" s="85">
        <f>A$3</f>
        <v>2010</v>
      </c>
      <c r="B90" s="86">
        <f>B$3</f>
        <v>5</v>
      </c>
      <c r="C90" s="90" t="s">
        <v>51</v>
      </c>
      <c r="D90" s="89" t="s">
        <v>153</v>
      </c>
      <c r="E90" s="90" t="s">
        <v>56</v>
      </c>
      <c r="F90" s="303">
        <v>1</v>
      </c>
      <c r="G90" s="55">
        <v>15.4214</v>
      </c>
      <c r="H90" s="55">
        <v>14.9627</v>
      </c>
      <c r="I90" s="13">
        <v>33.398800000000001</v>
      </c>
      <c r="J90" s="13">
        <v>33.876300000000001</v>
      </c>
      <c r="K90" s="13">
        <v>8.17</v>
      </c>
      <c r="L90" s="13">
        <v>8.01</v>
      </c>
      <c r="M90" s="13">
        <v>14.348024242424243</v>
      </c>
      <c r="N90" s="13">
        <v>12.613462626262628</v>
      </c>
      <c r="O90" s="54">
        <v>3.1079519999999987</v>
      </c>
      <c r="P90" s="54">
        <v>2.9380000000000002</v>
      </c>
      <c r="Q90" s="54">
        <v>3.0239999999999998E-4</v>
      </c>
      <c r="R90" s="54">
        <v>2.2167221999999996E-3</v>
      </c>
      <c r="S90" s="54">
        <v>1.002399999999997E-5</v>
      </c>
      <c r="T90" s="54">
        <v>1.002399999999997E-5</v>
      </c>
      <c r="U90" s="54">
        <v>7.0111047923751011E-3</v>
      </c>
      <c r="V90" s="54">
        <v>6.5095955929197367E-3</v>
      </c>
      <c r="W90" s="54">
        <v>7.3235287923751006E-3</v>
      </c>
      <c r="X90" s="54">
        <v>8.7363417929197367E-3</v>
      </c>
      <c r="Y90" s="54">
        <v>0.44971326759087221</v>
      </c>
      <c r="Z90" s="54">
        <v>0.31895963031775521</v>
      </c>
      <c r="AA90" s="54">
        <v>3.7483618999999998E-3</v>
      </c>
      <c r="AB90" s="54">
        <v>1.6317873000000001E-3</v>
      </c>
      <c r="AC90" s="14">
        <v>4.5099760000000003E-2</v>
      </c>
      <c r="AD90" s="14">
        <v>2.8987199999999998E-2</v>
      </c>
      <c r="AE90" s="14">
        <v>6.3224000000000049E-4</v>
      </c>
      <c r="AF90" s="14">
        <v>1.2909203999999999E-2</v>
      </c>
      <c r="AG90" s="15">
        <v>4.4499999999999815</v>
      </c>
      <c r="AH90" s="13">
        <v>4.2000000000000091</v>
      </c>
      <c r="AI90" s="15">
        <v>14.872474746</v>
      </c>
      <c r="AJ90" s="15">
        <v>11.359880208</v>
      </c>
      <c r="AK90" s="319"/>
      <c r="AL90" s="52">
        <v>0.6</v>
      </c>
      <c r="AM90" s="17">
        <v>2</v>
      </c>
    </row>
    <row r="91" spans="1:39">
      <c r="A91" s="306"/>
      <c r="B91" s="307"/>
      <c r="C91" s="307"/>
      <c r="D91" s="307"/>
      <c r="E91" s="307"/>
      <c r="F91" s="303">
        <v>2</v>
      </c>
      <c r="G91" s="55">
        <v>14.5581</v>
      </c>
      <c r="H91" s="55">
        <v>15.0654</v>
      </c>
      <c r="I91" s="13">
        <v>32.645899999999997</v>
      </c>
      <c r="J91" s="13">
        <v>32.774799999999999</v>
      </c>
      <c r="K91" s="13">
        <v>8</v>
      </c>
      <c r="L91" s="13">
        <v>8.01</v>
      </c>
      <c r="M91" s="13">
        <v>15.863660606060607</v>
      </c>
      <c r="N91" s="13">
        <v>13.539684848484848</v>
      </c>
      <c r="O91" s="54">
        <v>2.0502719999999992</v>
      </c>
      <c r="P91" s="54">
        <v>3.4540000000000002</v>
      </c>
      <c r="Q91" s="54">
        <v>2.4356274599999998E-2</v>
      </c>
      <c r="R91" s="54">
        <v>1.6532523E-2</v>
      </c>
      <c r="S91" s="54">
        <v>3.0234008000000001E-3</v>
      </c>
      <c r="T91" s="54">
        <v>1.6997679999999999E-3</v>
      </c>
      <c r="U91" s="54">
        <v>2.2081559713912652E-2</v>
      </c>
      <c r="V91" s="54">
        <v>1.7047825897287296E-2</v>
      </c>
      <c r="W91" s="54">
        <v>4.9461235113912649E-2</v>
      </c>
      <c r="X91" s="54">
        <v>3.52801168972873E-2</v>
      </c>
      <c r="Y91" s="54">
        <v>0.70626775284645782</v>
      </c>
      <c r="Z91" s="54">
        <v>0.56957076842456278</v>
      </c>
      <c r="AA91" s="54">
        <v>3.7483618999999998E-3</v>
      </c>
      <c r="AB91" s="54">
        <v>4.0507297000000001E-3</v>
      </c>
      <c r="AC91" s="14">
        <v>5.922088000000001E-2</v>
      </c>
      <c r="AD91" s="14">
        <v>4.057376E-2</v>
      </c>
      <c r="AE91" s="14">
        <v>1.6770879999999995E-3</v>
      </c>
      <c r="AF91" s="14">
        <v>1.1864356E-2</v>
      </c>
      <c r="AG91" s="15">
        <v>5.4499999999999824</v>
      </c>
      <c r="AH91" s="13">
        <v>6.0499999999999856</v>
      </c>
      <c r="AI91" s="15">
        <v>25.186050197999997</v>
      </c>
      <c r="AJ91" s="15">
        <v>22.794496469999999</v>
      </c>
      <c r="AK91" s="319"/>
      <c r="AL91" s="52">
        <v>0.5</v>
      </c>
      <c r="AM91" s="17"/>
    </row>
    <row r="92" spans="1:39">
      <c r="A92" s="85">
        <f>A$3</f>
        <v>2010</v>
      </c>
      <c r="B92" s="88">
        <f>B$3</f>
        <v>5</v>
      </c>
      <c r="C92" s="90" t="s">
        <v>51</v>
      </c>
      <c r="D92" s="89" t="s">
        <v>154</v>
      </c>
      <c r="E92" s="90" t="s">
        <v>57</v>
      </c>
      <c r="F92" s="303">
        <v>1</v>
      </c>
      <c r="G92" s="55">
        <v>16.308800000000002</v>
      </c>
      <c r="H92" s="55">
        <v>16.956600000000002</v>
      </c>
      <c r="I92" s="13">
        <v>30.6874</v>
      </c>
      <c r="J92" s="13">
        <v>30.013100000000001</v>
      </c>
      <c r="K92" s="13">
        <v>8.2200000000000006</v>
      </c>
      <c r="L92" s="13">
        <v>8.18</v>
      </c>
      <c r="M92" s="13">
        <v>8.8243717171717186</v>
      </c>
      <c r="N92" s="13">
        <v>9.0096161616161616</v>
      </c>
      <c r="O92" s="54">
        <v>3.266</v>
      </c>
      <c r="P92" s="54">
        <v>3.0329999999999999</v>
      </c>
      <c r="Q92" s="54">
        <v>5.6067438000000004E-2</v>
      </c>
      <c r="R92" s="54">
        <v>4.4664736199999999E-2</v>
      </c>
      <c r="S92" s="54">
        <v>7.3604103999999997E-3</v>
      </c>
      <c r="T92" s="54">
        <v>4.7694695999999995E-3</v>
      </c>
      <c r="U92" s="54">
        <v>2.8984256289941706E-2</v>
      </c>
      <c r="V92" s="54">
        <v>2.3580550439800306E-2</v>
      </c>
      <c r="W92" s="54">
        <v>9.241210468994171E-2</v>
      </c>
      <c r="X92" s="54">
        <v>7.3014756239800305E-2</v>
      </c>
      <c r="Y92" s="54">
        <v>0.97768060597398865</v>
      </c>
      <c r="Z92" s="54">
        <v>0.74589006717164485</v>
      </c>
      <c r="AA92" s="54">
        <v>1.2517028099999997E-2</v>
      </c>
      <c r="AB92" s="54">
        <v>7.5279593999999991E-3</v>
      </c>
      <c r="AC92" s="14">
        <v>0.12475736</v>
      </c>
      <c r="AD92" s="14">
        <v>8.8911439999999994E-2</v>
      </c>
      <c r="AE92" s="14">
        <v>0.91591908800000021</v>
      </c>
      <c r="AF92" s="14">
        <v>0.71556948399999998</v>
      </c>
      <c r="AG92" s="15">
        <v>6.05</v>
      </c>
      <c r="AH92" s="13">
        <v>6.95</v>
      </c>
      <c r="AI92" s="15">
        <v>16.37</v>
      </c>
      <c r="AJ92" s="15">
        <v>9.1925346420000018</v>
      </c>
      <c r="AK92" s="319"/>
      <c r="AL92" s="52">
        <v>0.8</v>
      </c>
      <c r="AM92" s="17">
        <v>0</v>
      </c>
    </row>
    <row r="93" spans="1:39">
      <c r="A93" s="308"/>
      <c r="B93" s="275"/>
      <c r="C93" s="275"/>
      <c r="D93" s="275"/>
      <c r="E93" s="275"/>
      <c r="F93" s="303">
        <v>2</v>
      </c>
      <c r="G93" s="55">
        <v>13.0002</v>
      </c>
      <c r="H93" s="55">
        <v>12.9382</v>
      </c>
      <c r="I93" s="13">
        <v>33.075899999999997</v>
      </c>
      <c r="J93" s="13">
        <v>33.338700000000003</v>
      </c>
      <c r="K93" s="13">
        <v>8.07</v>
      </c>
      <c r="L93" s="13">
        <v>8.01</v>
      </c>
      <c r="M93" s="13">
        <v>9.0096161616161616</v>
      </c>
      <c r="N93" s="13">
        <v>7.8476282828282828</v>
      </c>
      <c r="O93" s="54">
        <v>2.131631999999998</v>
      </c>
      <c r="P93" s="54">
        <v>1.5946559999999976</v>
      </c>
      <c r="Q93" s="54">
        <v>6.7112177999999996E-3</v>
      </c>
      <c r="R93" s="54">
        <v>3.2596183199999997E-2</v>
      </c>
      <c r="S93" s="54">
        <v>1.4744687999999999E-3</v>
      </c>
      <c r="T93" s="54">
        <v>1.7279304000000001E-3</v>
      </c>
      <c r="U93" s="54">
        <v>1.0812506586656426E-2</v>
      </c>
      <c r="V93" s="54">
        <v>1.5854392122082183E-2</v>
      </c>
      <c r="W93" s="54">
        <v>1.8998193186656423E-2</v>
      </c>
      <c r="X93" s="54">
        <v>5.0178505722082184E-2</v>
      </c>
      <c r="Y93" s="54">
        <v>0.43089266828640838</v>
      </c>
      <c r="Z93" s="54">
        <v>0.36848752322423889</v>
      </c>
      <c r="AA93" s="54">
        <v>1.7829712E-3</v>
      </c>
      <c r="AB93" s="54">
        <v>7.830327199999999E-3</v>
      </c>
      <c r="AC93" s="14">
        <v>4.057376E-2</v>
      </c>
      <c r="AD93" s="14">
        <v>2.5547440000000001E-2</v>
      </c>
      <c r="AE93" s="14">
        <v>0.33837935600000002</v>
      </c>
      <c r="AF93" s="14">
        <v>0.36293328400000002</v>
      </c>
      <c r="AG93" s="15">
        <v>4.9499999999999824</v>
      </c>
      <c r="AH93" s="13">
        <v>2.5999999999999912</v>
      </c>
      <c r="AI93" s="15">
        <v>8.07</v>
      </c>
      <c r="AJ93" s="15">
        <v>6.9504530219999996</v>
      </c>
      <c r="AK93" s="320">
        <f>0.05367/1000</f>
        <v>5.3669999999999999E-5</v>
      </c>
      <c r="AL93" s="52">
        <v>0.7</v>
      </c>
      <c r="AM93" s="17"/>
    </row>
    <row r="94" spans="1:39">
      <c r="A94" s="306"/>
      <c r="B94" s="307"/>
      <c r="C94" s="307"/>
      <c r="D94" s="307"/>
      <c r="E94" s="307"/>
      <c r="F94" s="303">
        <v>3</v>
      </c>
      <c r="G94" s="55">
        <v>13.2668</v>
      </c>
      <c r="H94" s="55">
        <v>12.829800000000001</v>
      </c>
      <c r="I94" s="13">
        <v>32.586799999999997</v>
      </c>
      <c r="J94" s="13">
        <v>33.306399999999996</v>
      </c>
      <c r="K94" s="13">
        <v>8.01</v>
      </c>
      <c r="L94" s="13">
        <v>7.93</v>
      </c>
      <c r="M94" s="13">
        <v>7.9991919191919205</v>
      </c>
      <c r="N94" s="13">
        <v>5.2542060606060614</v>
      </c>
      <c r="O94" s="54">
        <v>2.9452319999999985</v>
      </c>
      <c r="P94" s="54">
        <v>1.7248319999999979</v>
      </c>
      <c r="Q94" s="54">
        <v>2.2441952400000003E-2</v>
      </c>
      <c r="R94" s="54">
        <v>6.0645165000000008E-2</v>
      </c>
      <c r="S94" s="54">
        <v>3.6711360000000002E-3</v>
      </c>
      <c r="T94" s="54">
        <v>2.9107511999999997E-3</v>
      </c>
      <c r="U94" s="54">
        <v>3.0298737127814827E-2</v>
      </c>
      <c r="V94" s="54">
        <v>1.7842879495108755E-2</v>
      </c>
      <c r="W94" s="54">
        <v>5.6411825527814832E-2</v>
      </c>
      <c r="X94" s="54">
        <v>8.1398795695108758E-2</v>
      </c>
      <c r="Y94" s="54">
        <v>0.50518450764613398</v>
      </c>
      <c r="Z94" s="54">
        <v>0.48636390834167015</v>
      </c>
      <c r="AA94" s="54">
        <v>4.6554652999999998E-3</v>
      </c>
      <c r="AB94" s="54">
        <v>1.0702821299999998E-2</v>
      </c>
      <c r="AC94" s="14">
        <v>5.9582959999999997E-2</v>
      </c>
      <c r="AD94" s="14">
        <v>5.0530959999999993E-2</v>
      </c>
      <c r="AE94" s="14">
        <v>0.72183857200000012</v>
      </c>
      <c r="AF94" s="14">
        <v>0.70433736800000013</v>
      </c>
      <c r="AG94" s="15">
        <v>5.15</v>
      </c>
      <c r="AH94" s="13">
        <v>4.2</v>
      </c>
      <c r="AI94" s="13">
        <v>12.032504694</v>
      </c>
      <c r="AJ94" s="13">
        <v>7.1746611840000005</v>
      </c>
      <c r="AK94" s="320">
        <f>0.03432/1000</f>
        <v>3.4320000000000003E-5</v>
      </c>
      <c r="AL94" s="52">
        <v>1.1000000000000001</v>
      </c>
      <c r="AM94" s="17"/>
    </row>
    <row r="95" spans="1:39">
      <c r="A95" s="85">
        <f>A$3</f>
        <v>2010</v>
      </c>
      <c r="B95" s="86">
        <f>B$3</f>
        <v>5</v>
      </c>
      <c r="C95" s="90" t="s">
        <v>51</v>
      </c>
      <c r="D95" s="89" t="s">
        <v>155</v>
      </c>
      <c r="E95" s="90" t="s">
        <v>58</v>
      </c>
      <c r="F95" s="303">
        <v>1</v>
      </c>
      <c r="G95" s="55">
        <v>15.1669</v>
      </c>
      <c r="H95" s="55">
        <v>12.869199999999999</v>
      </c>
      <c r="I95" s="13">
        <v>32.7318</v>
      </c>
      <c r="J95" s="13">
        <v>34.270000000000003</v>
      </c>
      <c r="K95" s="13">
        <v>8.06</v>
      </c>
      <c r="L95" s="13">
        <v>7.97</v>
      </c>
      <c r="M95" s="13">
        <v>10.036880808080809</v>
      </c>
      <c r="N95" s="13">
        <v>8.8580525252525248</v>
      </c>
      <c r="O95" s="54">
        <v>1.2203999999999997</v>
      </c>
      <c r="P95" s="54">
        <v>0.50443199999999788</v>
      </c>
      <c r="Q95" s="54">
        <v>1.3593719999999959E-4</v>
      </c>
      <c r="R95" s="54">
        <v>7.0441433999999985E-3</v>
      </c>
      <c r="S95" s="54">
        <v>2.0716079999999996E-4</v>
      </c>
      <c r="T95" s="54">
        <v>8.5489599999999985E-4</v>
      </c>
      <c r="U95" s="54">
        <v>3.7874040384227696E-3</v>
      </c>
      <c r="V95" s="54">
        <v>1.1485456090127483E-2</v>
      </c>
      <c r="W95" s="54">
        <v>4.1305020384227696E-3</v>
      </c>
      <c r="X95" s="54">
        <v>1.9384495490127482E-2</v>
      </c>
      <c r="Y95" s="54">
        <v>0.18266441361432481</v>
      </c>
      <c r="Z95" s="54">
        <v>0.17966991503048341</v>
      </c>
      <c r="AA95" s="54">
        <v>1.1782355999999997E-3</v>
      </c>
      <c r="AB95" s="54">
        <v>2.0853389999999999E-3</v>
      </c>
      <c r="AC95" s="14">
        <v>1.3598799999999998E-2</v>
      </c>
      <c r="AD95" s="14">
        <v>1.9029999999999995E-2</v>
      </c>
      <c r="AE95" s="14">
        <v>3.1455256000000008E-2</v>
      </c>
      <c r="AF95" s="14">
        <v>0.10276613200000001</v>
      </c>
      <c r="AG95" s="15">
        <v>3.2000000000000082</v>
      </c>
      <c r="AH95" s="13">
        <v>2.8499999999999774</v>
      </c>
      <c r="AI95" s="13">
        <v>6.3301437737999997</v>
      </c>
      <c r="AJ95" s="13">
        <v>4.2001662348000002</v>
      </c>
      <c r="AK95" s="319"/>
      <c r="AL95" s="52">
        <v>0.9</v>
      </c>
      <c r="AM95" s="17"/>
    </row>
    <row r="96" spans="1:39">
      <c r="A96" s="308"/>
      <c r="B96" s="275"/>
      <c r="C96" s="275"/>
      <c r="D96" s="275"/>
      <c r="E96" s="275"/>
      <c r="F96" s="303">
        <v>2</v>
      </c>
      <c r="G96" s="55">
        <v>13.489800000000001</v>
      </c>
      <c r="H96" s="55">
        <v>13.273</v>
      </c>
      <c r="I96" s="13">
        <v>32.8245</v>
      </c>
      <c r="J96" s="13">
        <v>33.082299999999996</v>
      </c>
      <c r="K96" s="13">
        <v>8.07</v>
      </c>
      <c r="L96" s="13">
        <v>8.08</v>
      </c>
      <c r="M96" s="13">
        <v>9.1443393939393953</v>
      </c>
      <c r="N96" s="13">
        <v>9.0432969696969714</v>
      </c>
      <c r="O96" s="54">
        <v>1.6271999999999998</v>
      </c>
      <c r="P96" s="54">
        <v>2.0502719999999992</v>
      </c>
      <c r="Q96" s="54">
        <v>2.5981813999999999E-2</v>
      </c>
      <c r="R96" s="54">
        <v>2.5604745600000003E-2</v>
      </c>
      <c r="S96" s="54">
        <v>7.5293847999999995E-3</v>
      </c>
      <c r="T96" s="54">
        <v>1.6716055999999998E-3</v>
      </c>
      <c r="U96" s="54">
        <v>1.8235558407826861E-2</v>
      </c>
      <c r="V96" s="54">
        <v>1.1596056184761342E-2</v>
      </c>
      <c r="W96" s="54">
        <v>5.1999999999999998E-2</v>
      </c>
      <c r="X96" s="54">
        <v>3.8872407384761345E-2</v>
      </c>
      <c r="Y96" s="54">
        <v>0.46115278191157411</v>
      </c>
      <c r="Z96" s="54">
        <v>0.29046636263261483</v>
      </c>
      <c r="AA96" s="54">
        <v>1.2214660300000001E-2</v>
      </c>
      <c r="AB96" s="54">
        <v>5.1090169999999996E-3</v>
      </c>
      <c r="AC96" s="14">
        <v>3.7315040000000001E-2</v>
      </c>
      <c r="AD96" s="14">
        <v>2.663368E-2</v>
      </c>
      <c r="AE96" s="14">
        <v>0.26471757200000001</v>
      </c>
      <c r="AF96" s="14">
        <v>0.21456486800000002</v>
      </c>
      <c r="AG96" s="15">
        <v>3.7499999999999893</v>
      </c>
      <c r="AH96" s="13">
        <v>4.6500000000000155</v>
      </c>
      <c r="AI96" s="15">
        <v>9.7904230739999996</v>
      </c>
      <c r="AJ96" s="15">
        <v>9.1925346420000018</v>
      </c>
      <c r="AK96" s="320">
        <f>0.04374/1000</f>
        <v>4.3739999999999998E-5</v>
      </c>
      <c r="AL96" s="52">
        <v>0.8</v>
      </c>
      <c r="AM96" s="17"/>
    </row>
    <row r="97" spans="1:39">
      <c r="A97" s="308"/>
      <c r="B97" s="275"/>
      <c r="C97" s="275"/>
      <c r="D97" s="275"/>
      <c r="E97" s="275"/>
      <c r="F97" s="303">
        <v>3</v>
      </c>
      <c r="G97" s="55">
        <v>14.4313</v>
      </c>
      <c r="H97" s="55">
        <v>12.349600000000001</v>
      </c>
      <c r="I97" s="13">
        <v>32.211599999999997</v>
      </c>
      <c r="J97" s="13">
        <v>32.594799999999999</v>
      </c>
      <c r="K97" s="13">
        <v>8.08</v>
      </c>
      <c r="L97" s="13">
        <v>8.0299999999999994</v>
      </c>
      <c r="M97" s="13">
        <v>9.8011151515151536</v>
      </c>
      <c r="N97" s="13">
        <v>7.9655111111111134</v>
      </c>
      <c r="O97" s="54">
        <v>2.0990879999999983</v>
      </c>
      <c r="P97" s="54">
        <v>1.3668479999999996</v>
      </c>
      <c r="Q97" s="54">
        <v>5.520941999999999E-4</v>
      </c>
      <c r="R97" s="54">
        <v>3.7981187999999995E-3</v>
      </c>
      <c r="S97" s="54">
        <v>3.8186400000000004E-5</v>
      </c>
      <c r="T97" s="54">
        <v>6.634879999999993E-5</v>
      </c>
      <c r="U97" s="54">
        <v>7.1092314001778836E-3</v>
      </c>
      <c r="V97" s="54">
        <v>5.4975093678031424E-3</v>
      </c>
      <c r="W97" s="54">
        <v>7.6995120001778833E-3</v>
      </c>
      <c r="X97" s="54">
        <v>9.3619769678031407E-3</v>
      </c>
      <c r="Y97" s="54">
        <v>0.24654705006960781</v>
      </c>
      <c r="Z97" s="54">
        <v>0.20761856847966972</v>
      </c>
      <c r="AA97" s="54">
        <v>1.0270517E-3</v>
      </c>
      <c r="AB97" s="54">
        <v>5.8649365E-3</v>
      </c>
      <c r="AC97" s="14">
        <v>2.1926639999999997E-2</v>
      </c>
      <c r="AD97" s="14">
        <v>2.1745599999999997E-2</v>
      </c>
      <c r="AE97" s="14">
        <v>0.21665456400000002</v>
      </c>
      <c r="AF97" s="14">
        <v>0.44286415600000012</v>
      </c>
      <c r="AG97" s="15">
        <v>4.8499999999999934</v>
      </c>
      <c r="AH97" s="13">
        <v>3.4999999999999893</v>
      </c>
      <c r="AI97" s="13">
        <v>10.986199937999999</v>
      </c>
      <c r="AJ97" s="13">
        <v>7.0999251299999999</v>
      </c>
      <c r="AK97" s="319"/>
      <c r="AL97" s="52">
        <v>0.5</v>
      </c>
      <c r="AM97" s="17">
        <v>2</v>
      </c>
    </row>
    <row r="98" spans="1:39">
      <c r="A98" s="308"/>
      <c r="B98" s="275"/>
      <c r="C98" s="275"/>
      <c r="D98" s="275"/>
      <c r="E98" s="275"/>
      <c r="F98" s="303">
        <v>4</v>
      </c>
      <c r="G98" s="55">
        <v>16.143699999999999</v>
      </c>
      <c r="H98" s="55">
        <v>14.5997</v>
      </c>
      <c r="I98" s="13">
        <v>29.8612</v>
      </c>
      <c r="J98" s="13">
        <v>31.073899999999998</v>
      </c>
      <c r="K98" s="13">
        <v>8.06</v>
      </c>
      <c r="L98" s="13">
        <v>8.06</v>
      </c>
      <c r="M98" s="13">
        <v>8.7064888888888916</v>
      </c>
      <c r="N98" s="13">
        <v>8.7064888888888916</v>
      </c>
      <c r="O98" s="54">
        <v>2.3757119999999983</v>
      </c>
      <c r="P98" s="54">
        <v>2.5709759999999982</v>
      </c>
      <c r="Q98" s="54">
        <v>7.7932259999999969E-3</v>
      </c>
      <c r="R98" s="54">
        <v>9.3746225999999985E-3</v>
      </c>
      <c r="S98" s="54">
        <v>3.4458367999999993E-3</v>
      </c>
      <c r="T98" s="54">
        <v>3.1360503999999997E-3</v>
      </c>
      <c r="U98" s="54">
        <v>4.6999810588081829E-2</v>
      </c>
      <c r="V98" s="54">
        <v>4.6681879656329674E-2</v>
      </c>
      <c r="W98" s="54">
        <v>5.8238873388081827E-2</v>
      </c>
      <c r="X98" s="54">
        <v>5.9192552656329674E-2</v>
      </c>
      <c r="Y98" s="54">
        <v>0.32041134847102876</v>
      </c>
      <c r="Z98" s="54">
        <v>0.35734349767173923</v>
      </c>
      <c r="AA98" s="54">
        <v>2.5388906999999996E-3</v>
      </c>
      <c r="AB98" s="54">
        <v>2.9924423999999998E-3</v>
      </c>
      <c r="AC98" s="14">
        <v>2.2831839999999999E-2</v>
      </c>
      <c r="AD98" s="14">
        <v>2.5547440000000001E-2</v>
      </c>
      <c r="AE98" s="14">
        <v>0.62623498</v>
      </c>
      <c r="AF98" s="14">
        <v>0.64739315200000003</v>
      </c>
      <c r="AG98" s="15">
        <v>6.1000000000000218</v>
      </c>
      <c r="AH98" s="13">
        <v>5.6499999999999879</v>
      </c>
      <c r="AI98" s="15">
        <v>7.1746611840000005</v>
      </c>
      <c r="AJ98" s="15">
        <v>6.9504530219999996</v>
      </c>
      <c r="AK98" s="319"/>
      <c r="AL98" s="52">
        <v>0.6</v>
      </c>
      <c r="AM98" s="17"/>
    </row>
    <row r="99" spans="1:39">
      <c r="A99" s="308"/>
      <c r="B99" s="275"/>
      <c r="C99" s="275"/>
      <c r="D99" s="275"/>
      <c r="E99" s="275"/>
      <c r="F99" s="303">
        <v>5</v>
      </c>
      <c r="G99" s="55">
        <v>12.0326</v>
      </c>
      <c r="H99" s="55">
        <v>11.648999999999999</v>
      </c>
      <c r="I99" s="13">
        <v>32.981900000000003</v>
      </c>
      <c r="J99" s="13">
        <v>33.150700000000001</v>
      </c>
      <c r="K99" s="13">
        <v>8.09</v>
      </c>
      <c r="L99" s="13">
        <v>8.01</v>
      </c>
      <c r="M99" s="13">
        <v>10.070561616161616</v>
      </c>
      <c r="N99" s="13">
        <v>9.8684767676767677</v>
      </c>
      <c r="O99" s="54">
        <v>2.3594399999999989</v>
      </c>
      <c r="P99" s="54">
        <v>2.0665439999999986</v>
      </c>
      <c r="Q99" s="54">
        <v>1.2179453999999997E-3</v>
      </c>
      <c r="R99" s="54">
        <v>3.8563139999999953E-4</v>
      </c>
      <c r="S99" s="54">
        <v>6.634879999999993E-5</v>
      </c>
      <c r="T99" s="54">
        <v>1.002399999999997E-5</v>
      </c>
      <c r="U99" s="54">
        <v>3.6856888875185299E-3</v>
      </c>
      <c r="V99" s="54">
        <v>3.5422854455973911E-3</v>
      </c>
      <c r="W99" s="54">
        <v>4.9699830875185296E-3</v>
      </c>
      <c r="X99" s="54">
        <v>3.9379408455973907E-3</v>
      </c>
      <c r="Y99" s="54">
        <v>0.18665707839278001</v>
      </c>
      <c r="Z99" s="54">
        <v>0.21660206423119391</v>
      </c>
      <c r="AA99" s="54">
        <v>3.8995458000000002E-3</v>
      </c>
      <c r="AB99" s="54">
        <v>1.6317873000000001E-3</v>
      </c>
      <c r="AC99" s="14">
        <v>1.649544E-2</v>
      </c>
      <c r="AD99" s="14">
        <v>1.9392079999999999E-2</v>
      </c>
      <c r="AE99" s="14">
        <v>2.8843136000000005E-2</v>
      </c>
      <c r="AF99" s="14">
        <v>7.9257052000000022E-2</v>
      </c>
      <c r="AG99" s="15">
        <v>2.25</v>
      </c>
      <c r="AH99" s="13">
        <v>2.250000000000016</v>
      </c>
      <c r="AI99" s="15">
        <v>6.0909884009999988</v>
      </c>
      <c r="AJ99" s="15">
        <v>6.9504530219999996</v>
      </c>
      <c r="AK99" s="320">
        <f>0.06435/1000</f>
        <v>6.4350000000000006E-5</v>
      </c>
      <c r="AL99" s="52">
        <v>0.5</v>
      </c>
      <c r="AM99" s="17">
        <v>1</v>
      </c>
    </row>
    <row r="100" spans="1:39">
      <c r="A100" s="308"/>
      <c r="B100" s="275"/>
      <c r="C100" s="275"/>
      <c r="D100" s="275"/>
      <c r="E100" s="275"/>
      <c r="F100" s="303">
        <v>6</v>
      </c>
      <c r="G100" s="55">
        <v>12.495699999999999</v>
      </c>
      <c r="H100" s="55">
        <v>11.6578</v>
      </c>
      <c r="I100" s="13">
        <v>31.8979</v>
      </c>
      <c r="J100" s="13">
        <v>32.5075</v>
      </c>
      <c r="K100" s="13">
        <v>8.02</v>
      </c>
      <c r="L100" s="13">
        <v>8.01</v>
      </c>
      <c r="M100" s="13">
        <v>8.9590949494949506</v>
      </c>
      <c r="N100" s="13">
        <v>8.4033616161616163</v>
      </c>
      <c r="O100" s="54">
        <v>1.9200959999999996</v>
      </c>
      <c r="P100" s="54">
        <v>1.8061919999999994</v>
      </c>
      <c r="Q100" s="54">
        <v>9.2081597999999973E-3</v>
      </c>
      <c r="R100" s="54">
        <v>1.3286498399999997E-2</v>
      </c>
      <c r="S100" s="54">
        <v>1.7279304000000001E-3</v>
      </c>
      <c r="T100" s="54">
        <v>3.7613519999999995E-4</v>
      </c>
      <c r="U100" s="54">
        <v>1.2381443261428995E-2</v>
      </c>
      <c r="V100" s="54">
        <v>6.3860924193299739E-3</v>
      </c>
      <c r="W100" s="54">
        <v>2.3317533461428994E-2</v>
      </c>
      <c r="X100" s="54">
        <v>2.0048726019329971E-2</v>
      </c>
      <c r="Y100" s="54">
        <v>0.30943152033027699</v>
      </c>
      <c r="Z100" s="54">
        <v>0.23756355431808363</v>
      </c>
      <c r="AA100" s="54">
        <v>5.5625687000000002E-3</v>
      </c>
      <c r="AB100" s="54">
        <v>6.6208559999999979E-3</v>
      </c>
      <c r="AC100" s="14">
        <v>3.2245919999999997E-2</v>
      </c>
      <c r="AD100" s="14">
        <v>2.5185359999999997E-2</v>
      </c>
      <c r="AE100" s="14">
        <v>0.24747758000000003</v>
      </c>
      <c r="AF100" s="14">
        <v>0.212736384</v>
      </c>
      <c r="AG100" s="15">
        <v>3.7000000000000091</v>
      </c>
      <c r="AH100" s="13">
        <v>3.0000000000000164</v>
      </c>
      <c r="AI100" s="15">
        <v>8.5946462100000005</v>
      </c>
      <c r="AJ100" s="15">
        <v>7.1746611840000005</v>
      </c>
      <c r="AK100" s="319"/>
      <c r="AL100" s="52">
        <v>0.8</v>
      </c>
      <c r="AM100" s="16">
        <v>16</v>
      </c>
    </row>
    <row r="101" spans="1:39">
      <c r="A101" s="308"/>
      <c r="B101" s="275"/>
      <c r="C101" s="275"/>
      <c r="D101" s="275"/>
      <c r="E101" s="275"/>
      <c r="F101" s="303">
        <v>7</v>
      </c>
      <c r="G101" s="55">
        <v>13.311299999999999</v>
      </c>
      <c r="H101" s="55">
        <v>12.510300000000001</v>
      </c>
      <c r="I101" s="13">
        <v>31.833200000000001</v>
      </c>
      <c r="J101" s="13">
        <v>32.781799999999997</v>
      </c>
      <c r="K101" s="13">
        <v>8.11</v>
      </c>
      <c r="L101" s="13">
        <v>8.1</v>
      </c>
      <c r="M101" s="13">
        <v>9.6663919191919216</v>
      </c>
      <c r="N101" s="13">
        <v>9.1611797979798002</v>
      </c>
      <c r="O101" s="54">
        <v>2.3268959999999992</v>
      </c>
      <c r="P101" s="54">
        <v>2.1641759999999999</v>
      </c>
      <c r="Q101" s="54">
        <v>1.3844082000000002E-3</v>
      </c>
      <c r="R101" s="54">
        <v>2.8825733999999995E-3</v>
      </c>
      <c r="S101" s="54">
        <v>7.7040880000000004E-4</v>
      </c>
      <c r="T101" s="54">
        <v>1.5083599999999998E-4</v>
      </c>
      <c r="U101" s="54">
        <v>1.0214644505662614E-2</v>
      </c>
      <c r="V101" s="54">
        <v>4.7282396240735259E-3</v>
      </c>
      <c r="W101" s="54">
        <v>1.2369461505662614E-2</v>
      </c>
      <c r="X101" s="54">
        <v>7.7616490240735251E-3</v>
      </c>
      <c r="Y101" s="54">
        <v>0.22458739378810427</v>
      </c>
      <c r="Z101" s="54">
        <v>0.23057639095578705</v>
      </c>
      <c r="AA101" s="54">
        <v>1.1782355999999997E-3</v>
      </c>
      <c r="AB101" s="54">
        <v>2.6900746000000004E-3</v>
      </c>
      <c r="AC101" s="14">
        <v>2.1021439999999995E-2</v>
      </c>
      <c r="AD101" s="14">
        <v>1.9392079999999999E-2</v>
      </c>
      <c r="AE101" s="14">
        <v>0.33289390400000002</v>
      </c>
      <c r="AF101" s="14">
        <v>0.23964122000000004</v>
      </c>
      <c r="AG101" s="15">
        <v>2.7000000000000082</v>
      </c>
      <c r="AH101" s="13">
        <v>2.1999999999999797</v>
      </c>
      <c r="AI101" s="15">
        <v>5.904148266</v>
      </c>
      <c r="AJ101" s="15">
        <v>8.6693822639999993</v>
      </c>
      <c r="AK101" s="320">
        <f>0.08707/1000</f>
        <v>8.7069999999999991E-5</v>
      </c>
      <c r="AL101" s="52">
        <v>1.2</v>
      </c>
      <c r="AM101" s="17"/>
    </row>
    <row r="102" spans="1:39">
      <c r="A102" s="308"/>
      <c r="B102" s="275"/>
      <c r="C102" s="275"/>
      <c r="D102" s="275"/>
      <c r="E102" s="275"/>
      <c r="F102" s="303">
        <v>8</v>
      </c>
      <c r="G102" s="55">
        <v>14.0631</v>
      </c>
      <c r="H102" s="55">
        <v>13.0944</v>
      </c>
      <c r="I102" s="13">
        <v>32.067700000000002</v>
      </c>
      <c r="J102" s="13">
        <v>33.474600000000002</v>
      </c>
      <c r="K102" s="13">
        <v>8.06</v>
      </c>
      <c r="L102" s="13">
        <v>7.96</v>
      </c>
      <c r="M102" s="13">
        <v>9.7000727272727278</v>
      </c>
      <c r="N102" s="13">
        <v>8.588606060606061</v>
      </c>
      <c r="O102" s="54">
        <v>1.6271999999999998</v>
      </c>
      <c r="P102" s="54">
        <v>1.2529439999999992</v>
      </c>
      <c r="Q102" s="54">
        <v>8.8501980000000029E-4</v>
      </c>
      <c r="R102" s="54">
        <v>1.42020438E-2</v>
      </c>
      <c r="S102" s="54">
        <v>6.634879999999993E-5</v>
      </c>
      <c r="T102" s="54">
        <v>1.6152808000000002E-3</v>
      </c>
      <c r="U102" s="54">
        <v>3.5715584635635932E-3</v>
      </c>
      <c r="V102" s="54">
        <v>1.3735261221938926E-2</v>
      </c>
      <c r="W102" s="54">
        <v>4.5229270635635931E-3</v>
      </c>
      <c r="X102" s="54">
        <v>2.9552585821938926E-2</v>
      </c>
      <c r="Y102" s="54">
        <v>9.7820287072152082E-2</v>
      </c>
      <c r="Z102" s="54">
        <v>0.14173959963515914</v>
      </c>
      <c r="AA102" s="54">
        <v>3.2948101999999996E-3</v>
      </c>
      <c r="AB102" s="54">
        <v>6.3184881999999989E-3</v>
      </c>
      <c r="AC102" s="14">
        <v>1.4504E-2</v>
      </c>
      <c r="AD102" s="14">
        <v>2.9168239999999998E-2</v>
      </c>
      <c r="AE102" s="14">
        <v>3.7667840000000005E-3</v>
      </c>
      <c r="AF102" s="14">
        <v>0.252179396</v>
      </c>
      <c r="AG102" s="15">
        <v>3.3000000000000114</v>
      </c>
      <c r="AH102" s="13">
        <v>2.8</v>
      </c>
      <c r="AI102" s="15">
        <v>4.0506941267999999</v>
      </c>
      <c r="AJ102" s="15">
        <v>4.3496383428000005</v>
      </c>
      <c r="AK102" s="319"/>
      <c r="AL102" s="52">
        <v>0.6</v>
      </c>
      <c r="AM102" s="16"/>
    </row>
    <row r="103" spans="1:39">
      <c r="A103" s="306"/>
      <c r="B103" s="307"/>
      <c r="C103" s="307"/>
      <c r="D103" s="307"/>
      <c r="E103" s="307"/>
      <c r="F103" s="303">
        <v>9</v>
      </c>
      <c r="G103" s="55">
        <v>12.7658</v>
      </c>
      <c r="H103" s="55">
        <v>10.9671</v>
      </c>
      <c r="I103" s="13">
        <v>31.870799999999999</v>
      </c>
      <c r="J103" s="13">
        <v>32.6798</v>
      </c>
      <c r="K103" s="13">
        <v>8.08</v>
      </c>
      <c r="L103" s="13">
        <v>7.98</v>
      </c>
      <c r="M103" s="13">
        <v>9.8179555555555567</v>
      </c>
      <c r="N103" s="13">
        <v>7.0898101010101016</v>
      </c>
      <c r="O103" s="54">
        <v>1.9200959999999996</v>
      </c>
      <c r="P103" s="54">
        <v>2.4245279999999987</v>
      </c>
      <c r="Q103" s="54">
        <v>8.0178839999999981E-4</v>
      </c>
      <c r="R103" s="54">
        <v>2.5771208399999999E-2</v>
      </c>
      <c r="S103" s="54">
        <v>3.8186400000000004E-5</v>
      </c>
      <c r="T103" s="54">
        <v>7.7040880000000004E-4</v>
      </c>
      <c r="U103" s="54">
        <v>3.2430632887044176E-3</v>
      </c>
      <c r="V103" s="54">
        <v>8.0461664505188275E-3</v>
      </c>
      <c r="W103" s="54">
        <v>4.0830380887044177E-3</v>
      </c>
      <c r="X103" s="54">
        <v>3.458778365051883E-2</v>
      </c>
      <c r="Y103" s="54">
        <v>0.10780194901829004</v>
      </c>
      <c r="Z103" s="54">
        <v>0.14872676299745571</v>
      </c>
      <c r="AA103" s="54">
        <v>2.5388906999999996E-3</v>
      </c>
      <c r="AB103" s="54">
        <v>1.7354912899999998E-2</v>
      </c>
      <c r="AC103" s="14">
        <v>1.9029999999999995E-2</v>
      </c>
      <c r="AD103" s="14">
        <v>2.3918079999999998E-2</v>
      </c>
      <c r="AE103" s="14">
        <v>7.2204327999999998E-2</v>
      </c>
      <c r="AF103" s="14">
        <v>0.506599884</v>
      </c>
      <c r="AG103" s="15">
        <v>2.15</v>
      </c>
      <c r="AH103" s="13">
        <v>2</v>
      </c>
      <c r="AI103" s="15">
        <v>6.2778285359999995</v>
      </c>
      <c r="AJ103" s="15">
        <v>3.0716518193999995</v>
      </c>
      <c r="AK103" s="319"/>
      <c r="AL103" s="52">
        <v>0.6</v>
      </c>
      <c r="AM103" s="16"/>
    </row>
    <row r="104" spans="1:39">
      <c r="A104" s="85">
        <f>A$3</f>
        <v>2010</v>
      </c>
      <c r="B104" s="86">
        <f>B$3</f>
        <v>5</v>
      </c>
      <c r="C104" s="90" t="s">
        <v>51</v>
      </c>
      <c r="D104" s="89" t="s">
        <v>156</v>
      </c>
      <c r="E104" s="90" t="s">
        <v>59</v>
      </c>
      <c r="F104" s="303">
        <v>1</v>
      </c>
      <c r="G104" s="55">
        <v>14.545999999999999</v>
      </c>
      <c r="H104" s="55">
        <v>12.880699999999999</v>
      </c>
      <c r="I104" s="13">
        <v>33.0364</v>
      </c>
      <c r="J104" s="13">
        <v>34.211799999999997</v>
      </c>
      <c r="K104" s="13">
        <v>8.11</v>
      </c>
      <c r="L104" s="13">
        <v>7.97</v>
      </c>
      <c r="M104" s="13">
        <v>10.76101818181818</v>
      </c>
      <c r="N104" s="13">
        <v>8.8580525252525248</v>
      </c>
      <c r="O104" s="54">
        <v>1.0576800000000004</v>
      </c>
      <c r="P104" s="54">
        <v>0.92750400000000044</v>
      </c>
      <c r="Q104" s="54">
        <v>1.6341023999999998E-3</v>
      </c>
      <c r="R104" s="54">
        <v>3.8813501999999996E-3</v>
      </c>
      <c r="S104" s="54">
        <v>3.8186400000000004E-5</v>
      </c>
      <c r="T104" s="54">
        <v>3.4797280000000005E-4</v>
      </c>
      <c r="U104" s="54">
        <v>3.7709164994959975E-3</v>
      </c>
      <c r="V104" s="54">
        <v>1.310515092368811E-2</v>
      </c>
      <c r="W104" s="54">
        <v>5.443205299495997E-3</v>
      </c>
      <c r="X104" s="54">
        <v>1.7334473923688108E-2</v>
      </c>
      <c r="Y104" s="54">
        <v>8.8836791320627911E-2</v>
      </c>
      <c r="Z104" s="54">
        <v>0.10081478565599349</v>
      </c>
      <c r="AA104" s="54">
        <v>2.9924423999999998E-3</v>
      </c>
      <c r="AB104" s="54">
        <v>6.4696721000000006E-3</v>
      </c>
      <c r="AC104" s="14">
        <v>2.7900959999999995E-2</v>
      </c>
      <c r="AD104" s="14">
        <v>1.5952319999999996E-2</v>
      </c>
      <c r="AE104" s="14">
        <v>1.4998900000000001E-2</v>
      </c>
      <c r="AF104" s="14">
        <v>9.937037600000001E-2</v>
      </c>
      <c r="AG104" s="15">
        <v>3.5</v>
      </c>
      <c r="AH104" s="13">
        <v>3.6499999999999866</v>
      </c>
      <c r="AI104" s="15">
        <v>2.8773380789999998</v>
      </c>
      <c r="AJ104" s="15">
        <v>6.0536203739999994</v>
      </c>
      <c r="AK104" s="319"/>
      <c r="AL104" s="52">
        <v>0.6</v>
      </c>
      <c r="AM104" s="17">
        <v>5</v>
      </c>
    </row>
    <row r="105" spans="1:39">
      <c r="A105" s="308"/>
      <c r="B105" s="275"/>
      <c r="C105" s="275"/>
      <c r="D105" s="275"/>
      <c r="E105" s="275"/>
      <c r="F105" s="303">
        <v>2</v>
      </c>
      <c r="G105" s="55">
        <v>13.3438</v>
      </c>
      <c r="H105" s="55">
        <v>12.749700000000001</v>
      </c>
      <c r="I105" s="13">
        <v>34.24</v>
      </c>
      <c r="J105" s="13">
        <v>34.539299999999997</v>
      </c>
      <c r="K105" s="13">
        <v>8</v>
      </c>
      <c r="L105" s="13">
        <v>7.98</v>
      </c>
      <c r="M105" s="13">
        <v>9.6327111111111119</v>
      </c>
      <c r="N105" s="13">
        <v>9.3801050505050529</v>
      </c>
      <c r="O105" s="54">
        <v>0.92750400000000044</v>
      </c>
      <c r="P105" s="54">
        <v>0.86241599999999896</v>
      </c>
      <c r="Q105" s="54">
        <v>1.7173337999999995E-3</v>
      </c>
      <c r="R105" s="54">
        <v>4.7968956E-3</v>
      </c>
      <c r="S105" s="54">
        <v>6.634879999999993E-5</v>
      </c>
      <c r="T105" s="54">
        <v>6.2959680000000012E-4</v>
      </c>
      <c r="U105" s="54">
        <v>3.2291671916987851E-3</v>
      </c>
      <c r="V105" s="54">
        <v>1.081197820148236E-2</v>
      </c>
      <c r="W105" s="54">
        <v>5.0128497916987844E-3</v>
      </c>
      <c r="X105" s="54">
        <v>1.6238470601482362E-2</v>
      </c>
      <c r="Y105" s="54">
        <v>8.1849627958331339E-2</v>
      </c>
      <c r="Z105" s="54">
        <v>8.8836791320627911E-2</v>
      </c>
      <c r="AA105" s="54">
        <v>4.2019136E-3</v>
      </c>
      <c r="AB105" s="54">
        <v>6.4696721000000006E-3</v>
      </c>
      <c r="AC105" s="14">
        <v>1.7943759999999996E-2</v>
      </c>
      <c r="AD105" s="14">
        <v>1.4141919999999999E-2</v>
      </c>
      <c r="AE105" s="14">
        <v>7.3249175999999999E-2</v>
      </c>
      <c r="AF105" s="14">
        <v>8.1607960000000007E-2</v>
      </c>
      <c r="AG105" s="15">
        <v>2.3499999999999908</v>
      </c>
      <c r="AH105" s="13">
        <v>2.15</v>
      </c>
      <c r="AI105" s="15">
        <v>2.1897663821999998</v>
      </c>
      <c r="AJ105" s="15">
        <v>2.2943968578000002</v>
      </c>
      <c r="AK105" s="320">
        <f>0.06326/1000</f>
        <v>6.3260000000000001E-5</v>
      </c>
      <c r="AL105" s="52">
        <v>0.5</v>
      </c>
      <c r="AM105" s="16"/>
    </row>
    <row r="106" spans="1:39">
      <c r="A106" s="308"/>
      <c r="B106" s="275"/>
      <c r="C106" s="275"/>
      <c r="D106" s="275"/>
      <c r="E106" s="275"/>
      <c r="F106" s="303">
        <v>3</v>
      </c>
      <c r="G106" s="55">
        <v>13.268800000000001</v>
      </c>
      <c r="H106" s="55">
        <v>12.5749</v>
      </c>
      <c r="I106" s="13">
        <v>34.030900000000003</v>
      </c>
      <c r="J106" s="13">
        <v>33.996299999999998</v>
      </c>
      <c r="K106" s="13">
        <v>8.02</v>
      </c>
      <c r="L106" s="13">
        <v>7.99</v>
      </c>
      <c r="M106" s="13">
        <v>9.4306262626262622</v>
      </c>
      <c r="N106" s="13">
        <v>9.1948606060606082</v>
      </c>
      <c r="O106" s="54">
        <v>0.94377600000000006</v>
      </c>
      <c r="P106" s="54">
        <v>0.78105600000000053</v>
      </c>
      <c r="Q106" s="54">
        <v>3.9645816000000002E-3</v>
      </c>
      <c r="R106" s="54">
        <v>6.3782921999999999E-3</v>
      </c>
      <c r="S106" s="54">
        <v>7.1408399999999992E-4</v>
      </c>
      <c r="T106" s="54">
        <v>7.4224639999999993E-4</v>
      </c>
      <c r="U106" s="54">
        <v>1.0228170396679512E-2</v>
      </c>
      <c r="V106" s="54">
        <v>1.045680145057812E-2</v>
      </c>
      <c r="W106" s="54">
        <v>1.4906835996679513E-2</v>
      </c>
      <c r="X106" s="54">
        <v>1.7577340050578122E-2</v>
      </c>
      <c r="Y106" s="54">
        <v>7.6858796985262351E-2</v>
      </c>
      <c r="Z106" s="54">
        <v>7.0869799817579571E-2</v>
      </c>
      <c r="AA106" s="54">
        <v>5.8649365E-3</v>
      </c>
      <c r="AB106" s="54">
        <v>6.6208559999999979E-3</v>
      </c>
      <c r="AC106" s="14">
        <v>1.323672E-2</v>
      </c>
      <c r="AD106" s="14">
        <v>1.8848959999999998E-2</v>
      </c>
      <c r="AE106" s="14">
        <v>6.3061908E-2</v>
      </c>
      <c r="AF106" s="14">
        <v>6.3061908E-2</v>
      </c>
      <c r="AG106" s="15">
        <v>2.8499999999999917</v>
      </c>
      <c r="AH106" s="13">
        <v>3.9000000000000146</v>
      </c>
      <c r="AI106" s="15">
        <v>1.4199850259999995</v>
      </c>
      <c r="AJ106" s="15">
        <v>0.82957019939999976</v>
      </c>
      <c r="AK106" s="319"/>
      <c r="AL106" s="52">
        <v>0.7</v>
      </c>
      <c r="AM106" s="17"/>
    </row>
    <row r="107" spans="1:39">
      <c r="A107" s="306"/>
      <c r="B107" s="307"/>
      <c r="C107" s="307"/>
      <c r="D107" s="307"/>
      <c r="E107" s="307"/>
      <c r="F107" s="303">
        <v>4</v>
      </c>
      <c r="G107" s="55">
        <v>14.6111</v>
      </c>
      <c r="H107" s="55">
        <v>12.693300000000001</v>
      </c>
      <c r="I107" s="13">
        <v>33.268599999999999</v>
      </c>
      <c r="J107" s="13">
        <v>34.209899999999998</v>
      </c>
      <c r="K107" s="13">
        <v>8.06</v>
      </c>
      <c r="L107" s="13">
        <v>7.98</v>
      </c>
      <c r="M107" s="13">
        <v>10.491571717171718</v>
      </c>
      <c r="N107" s="13">
        <v>9.1106585858585873</v>
      </c>
      <c r="O107" s="54">
        <v>1.4644800000000004</v>
      </c>
      <c r="P107" s="54">
        <v>1.350576</v>
      </c>
      <c r="Q107" s="54">
        <v>2.6328791999999995E-3</v>
      </c>
      <c r="R107" s="54">
        <v>1.0123705199999998E-2</v>
      </c>
      <c r="S107" s="54">
        <v>1.002399999999997E-5</v>
      </c>
      <c r="T107" s="54">
        <v>1.13652E-3</v>
      </c>
      <c r="U107" s="54">
        <v>4.2983995042988436E-3</v>
      </c>
      <c r="V107" s="54">
        <v>1.3600570993181143E-2</v>
      </c>
      <c r="W107" s="54">
        <v>6.9413027042988431E-3</v>
      </c>
      <c r="X107" s="54">
        <v>2.4860796193181142E-2</v>
      </c>
      <c r="Y107" s="54">
        <v>7.9853295569103741E-2</v>
      </c>
      <c r="Z107" s="54">
        <v>8.3845960347558937E-2</v>
      </c>
      <c r="AA107" s="54">
        <v>5.4113847999999994E-3</v>
      </c>
      <c r="AB107" s="54">
        <v>8.5862466999999994E-3</v>
      </c>
      <c r="AC107" s="14">
        <v>8.8917599999999986E-3</v>
      </c>
      <c r="AD107" s="14">
        <v>1.830584E-2</v>
      </c>
      <c r="AE107" s="14">
        <v>1.3692839999999998E-2</v>
      </c>
      <c r="AF107" s="14">
        <v>9.9892800000000004E-2</v>
      </c>
      <c r="AG107" s="15">
        <v>1.999999999999974</v>
      </c>
      <c r="AH107" s="13">
        <v>2.699999999999994</v>
      </c>
      <c r="AI107" s="15">
        <v>2.2271344091999996</v>
      </c>
      <c r="AJ107" s="15">
        <v>1.4274586314000002</v>
      </c>
      <c r="AK107" s="320">
        <f>0.05031/1000</f>
        <v>5.0309999999999998E-5</v>
      </c>
      <c r="AL107" s="52">
        <v>0.6</v>
      </c>
      <c r="AM107" s="17"/>
    </row>
    <row r="108" spans="1:39">
      <c r="A108" s="85">
        <f>A$3</f>
        <v>2010</v>
      </c>
      <c r="B108" s="86">
        <f>B$3</f>
        <v>5</v>
      </c>
      <c r="C108" s="90" t="s">
        <v>51</v>
      </c>
      <c r="D108" s="89" t="s">
        <v>157</v>
      </c>
      <c r="E108" s="90" t="s">
        <v>60</v>
      </c>
      <c r="F108" s="303">
        <v>1</v>
      </c>
      <c r="G108" s="56">
        <v>17.38</v>
      </c>
      <c r="H108" s="56">
        <v>14.59</v>
      </c>
      <c r="I108" s="56">
        <v>33.270000000000003</v>
      </c>
      <c r="J108" s="56">
        <v>34.18</v>
      </c>
      <c r="K108" s="18">
        <v>8.23</v>
      </c>
      <c r="L108" s="18">
        <v>8.16</v>
      </c>
      <c r="M108" s="18">
        <v>7.76</v>
      </c>
      <c r="N108" s="18">
        <v>8.31</v>
      </c>
      <c r="O108" s="19">
        <v>1.6133333333333297</v>
      </c>
      <c r="P108" s="19">
        <v>1.1733333333333322</v>
      </c>
      <c r="Q108" s="20">
        <v>7.3597999999999988E-3</v>
      </c>
      <c r="R108" s="20">
        <v>8.7135999999999984E-3</v>
      </c>
      <c r="S108" s="20">
        <v>1E-3</v>
      </c>
      <c r="T108" s="20">
        <v>1.6057999999999999E-3</v>
      </c>
      <c r="U108" s="57">
        <v>1.2699999999999999E-2</v>
      </c>
      <c r="V108" s="57">
        <v>8.9999999999999993E-3</v>
      </c>
      <c r="W108" s="20">
        <f t="shared" ref="W108:X130" si="2">Q108+S108+U108</f>
        <v>2.1059799999999997E-2</v>
      </c>
      <c r="X108" s="20">
        <f t="shared" si="2"/>
        <v>1.9319399999999997E-2</v>
      </c>
      <c r="Y108" s="20">
        <v>7.0309399999999994E-2</v>
      </c>
      <c r="Z108" s="20">
        <v>2.8139999999999995E-2</v>
      </c>
      <c r="AA108" s="20">
        <v>5.8094000000000002E-3</v>
      </c>
      <c r="AB108" s="20">
        <v>1.6932200000000001E-2</v>
      </c>
      <c r="AC108" s="20">
        <v>8.6180000000000007E-3</v>
      </c>
      <c r="AD108" s="20">
        <v>2.45235E-2</v>
      </c>
      <c r="AE108" s="20">
        <v>0.10482079999999999</v>
      </c>
      <c r="AF108" s="20">
        <v>0.28578480000000001</v>
      </c>
      <c r="AG108" s="21">
        <v>12.6</v>
      </c>
      <c r="AH108" s="21">
        <v>41.6</v>
      </c>
      <c r="AI108" s="18">
        <v>2.1040000000000001</v>
      </c>
      <c r="AJ108" s="18">
        <v>1.2342</v>
      </c>
      <c r="AK108" s="319"/>
      <c r="AL108" s="22">
        <v>8</v>
      </c>
      <c r="AM108" s="23"/>
    </row>
    <row r="109" spans="1:39">
      <c r="A109" s="308"/>
      <c r="B109" s="275"/>
      <c r="C109" s="275"/>
      <c r="D109" s="275"/>
      <c r="E109" s="275"/>
      <c r="F109" s="303">
        <v>2</v>
      </c>
      <c r="G109" s="56">
        <v>16.059999999999999</v>
      </c>
      <c r="H109" s="56">
        <v>14.64</v>
      </c>
      <c r="I109" s="56">
        <v>33.619999999999997</v>
      </c>
      <c r="J109" s="56">
        <v>33.9</v>
      </c>
      <c r="K109" s="18">
        <v>8.24</v>
      </c>
      <c r="L109" s="18">
        <v>8.2100000000000009</v>
      </c>
      <c r="M109" s="18">
        <v>8.26</v>
      </c>
      <c r="N109" s="18">
        <v>8.01</v>
      </c>
      <c r="O109" s="19">
        <v>1.5733333333333306</v>
      </c>
      <c r="P109" s="19">
        <v>0.93333333333333002</v>
      </c>
      <c r="Q109" s="20">
        <v>1.2041399999999999E-2</v>
      </c>
      <c r="R109" s="20">
        <v>1.5240400000000001E-2</v>
      </c>
      <c r="S109" s="20">
        <v>1.0808E-3</v>
      </c>
      <c r="T109" s="20">
        <v>3.5139999999999998E-4</v>
      </c>
      <c r="U109" s="57">
        <v>2.1100000000000001E-2</v>
      </c>
      <c r="V109" s="57">
        <v>8.6E-3</v>
      </c>
      <c r="W109" s="20">
        <f t="shared" si="2"/>
        <v>3.4222200000000001E-2</v>
      </c>
      <c r="X109" s="20">
        <f t="shared" si="2"/>
        <v>2.4191799999999999E-2</v>
      </c>
      <c r="Y109" s="20">
        <v>4.9205800000000001E-2</v>
      </c>
      <c r="Z109" s="20">
        <v>3.2727600000000003E-2</v>
      </c>
      <c r="AA109" s="20">
        <v>3.2798000000000002E-3</v>
      </c>
      <c r="AB109" s="20">
        <v>1.0245500000000001E-2</v>
      </c>
      <c r="AC109" s="20">
        <v>1.7784700000000001E-2</v>
      </c>
      <c r="AD109" s="20">
        <v>1.3019999999999999E-2</v>
      </c>
      <c r="AE109" s="20">
        <v>2.1377999999999998E-2</v>
      </c>
      <c r="AF109" s="20">
        <v>4.7706399999999996E-2</v>
      </c>
      <c r="AG109" s="21">
        <v>8.0000000000000071</v>
      </c>
      <c r="AH109" s="21">
        <v>6.9999999999999787</v>
      </c>
      <c r="AI109" s="18">
        <v>1.8688</v>
      </c>
      <c r="AJ109" s="18">
        <v>0.37690000000000001</v>
      </c>
      <c r="AK109" s="323"/>
      <c r="AL109" s="22">
        <v>6</v>
      </c>
      <c r="AM109" s="23">
        <v>20</v>
      </c>
    </row>
    <row r="110" spans="1:39">
      <c r="A110" s="308"/>
      <c r="B110" s="275"/>
      <c r="C110" s="275"/>
      <c r="D110" s="275"/>
      <c r="E110" s="275"/>
      <c r="F110" s="303">
        <v>3</v>
      </c>
      <c r="G110" s="56">
        <v>13.77</v>
      </c>
      <c r="H110" s="56">
        <v>13.34</v>
      </c>
      <c r="I110" s="56">
        <v>33.909999999999997</v>
      </c>
      <c r="J110" s="56">
        <v>33.979999999999997</v>
      </c>
      <c r="K110" s="18">
        <v>8.19</v>
      </c>
      <c r="L110" s="18">
        <v>8.14</v>
      </c>
      <c r="M110" s="18">
        <v>8.1</v>
      </c>
      <c r="N110" s="18">
        <v>7.9</v>
      </c>
      <c r="O110" s="19">
        <v>1.1333333333333329</v>
      </c>
      <c r="P110" s="19">
        <v>1.8533333333333317</v>
      </c>
      <c r="Q110" s="20">
        <v>8.0542000000000009E-3</v>
      </c>
      <c r="R110" s="20">
        <v>7.7364E-3</v>
      </c>
      <c r="S110" s="20">
        <v>2.7118000000000003E-3</v>
      </c>
      <c r="T110" s="20">
        <v>1.2572E-3</v>
      </c>
      <c r="U110" s="57">
        <v>1.4E-2</v>
      </c>
      <c r="V110" s="57">
        <v>2.7199999999999998E-2</v>
      </c>
      <c r="W110" s="20">
        <f t="shared" si="2"/>
        <v>2.4766000000000003E-2</v>
      </c>
      <c r="X110" s="20">
        <f t="shared" si="2"/>
        <v>3.6193599999999999E-2</v>
      </c>
      <c r="Y110" s="20">
        <v>2.8938000000000005E-2</v>
      </c>
      <c r="Z110" s="20">
        <v>4.0034199999999999E-2</v>
      </c>
      <c r="AA110" s="20">
        <v>1.05276E-2</v>
      </c>
      <c r="AB110" s="20">
        <v>1.72081E-2</v>
      </c>
      <c r="AC110" s="20">
        <v>1.34106E-2</v>
      </c>
      <c r="AD110" s="20">
        <v>1.8353499999999998E-2</v>
      </c>
      <c r="AE110" s="20">
        <v>5.2175199999999998E-2</v>
      </c>
      <c r="AF110" s="20">
        <v>7.5818400000000008E-2</v>
      </c>
      <c r="AG110" s="21">
        <v>5.8</v>
      </c>
      <c r="AH110" s="21">
        <v>4.7999999999999989</v>
      </c>
      <c r="AI110" s="18">
        <v>2.8426</v>
      </c>
      <c r="AJ110" s="18">
        <v>0.54110000000000003</v>
      </c>
      <c r="AK110" s="324">
        <v>3.2260000000000001E-3</v>
      </c>
      <c r="AL110" s="22">
        <v>5.5</v>
      </c>
      <c r="AM110" s="23"/>
    </row>
    <row r="111" spans="1:39">
      <c r="A111" s="306"/>
      <c r="B111" s="307"/>
      <c r="C111" s="307"/>
      <c r="D111" s="307"/>
      <c r="E111" s="307"/>
      <c r="F111" s="303">
        <v>4</v>
      </c>
      <c r="G111" s="56">
        <v>13.46</v>
      </c>
      <c r="H111" s="56">
        <v>13.43</v>
      </c>
      <c r="I111" s="56">
        <v>33.979999999999997</v>
      </c>
      <c r="J111" s="56">
        <v>33.979999999999997</v>
      </c>
      <c r="K111" s="18">
        <v>8.1999999999999993</v>
      </c>
      <c r="L111" s="18">
        <v>8.16</v>
      </c>
      <c r="M111" s="18">
        <v>8.5500000000000007</v>
      </c>
      <c r="N111" s="18">
        <v>7.81</v>
      </c>
      <c r="O111" s="19">
        <v>1.4133333333333269</v>
      </c>
      <c r="P111" s="19">
        <v>0.37333333333332774</v>
      </c>
      <c r="Q111" s="20">
        <v>7.2519999999999998E-3</v>
      </c>
      <c r="R111" s="20">
        <v>8.3818E-3</v>
      </c>
      <c r="S111" s="20">
        <v>1.5820000000000001E-3</v>
      </c>
      <c r="T111" s="20">
        <v>2.4472000000000001E-3</v>
      </c>
      <c r="U111" s="57">
        <v>1.1900000000000001E-2</v>
      </c>
      <c r="V111" s="57">
        <v>1.7100000000000001E-2</v>
      </c>
      <c r="W111" s="20">
        <f t="shared" si="2"/>
        <v>2.0734000000000002E-2</v>
      </c>
      <c r="X111" s="20">
        <f t="shared" si="2"/>
        <v>2.7929000000000002E-2</v>
      </c>
      <c r="Y111" s="20">
        <v>3.0741200000000003E-2</v>
      </c>
      <c r="Z111" s="20">
        <v>6.1455800000000012E-2</v>
      </c>
      <c r="AA111" s="20">
        <v>4.0517000000000001E-3</v>
      </c>
      <c r="AB111" s="20">
        <v>5.4993999999999998E-3</v>
      </c>
      <c r="AC111" s="20">
        <v>1.30045E-2</v>
      </c>
      <c r="AD111" s="20">
        <v>1.2220199999999999E-2</v>
      </c>
      <c r="AE111" s="20">
        <v>6.9033999999999998E-2</v>
      </c>
      <c r="AF111" s="20">
        <v>7.1086400000000008E-2</v>
      </c>
      <c r="AG111" s="21">
        <v>45.199999999999989</v>
      </c>
      <c r="AH111" s="21">
        <v>14.800000000000008</v>
      </c>
      <c r="AI111" s="18">
        <v>1.7123999999999999</v>
      </c>
      <c r="AJ111" s="18">
        <v>0.32150000000000001</v>
      </c>
      <c r="AK111" s="324"/>
      <c r="AL111" s="22">
        <v>5.5</v>
      </c>
      <c r="AM111" s="23"/>
    </row>
    <row r="112" spans="1:39">
      <c r="A112" s="85">
        <f>A$3</f>
        <v>2010</v>
      </c>
      <c r="B112" s="86">
        <f>B$3</f>
        <v>5</v>
      </c>
      <c r="C112" s="90" t="s">
        <v>51</v>
      </c>
      <c r="D112" s="89" t="s">
        <v>158</v>
      </c>
      <c r="E112" s="90" t="s">
        <v>62</v>
      </c>
      <c r="F112" s="303">
        <v>1</v>
      </c>
      <c r="G112" s="56">
        <v>16.100000000000001</v>
      </c>
      <c r="H112" s="56">
        <v>15.65</v>
      </c>
      <c r="I112" s="56">
        <v>33.36</v>
      </c>
      <c r="J112" s="56">
        <v>33.22</v>
      </c>
      <c r="K112" s="18">
        <v>8.25</v>
      </c>
      <c r="L112" s="18">
        <v>8.2200000000000006</v>
      </c>
      <c r="M112" s="18">
        <v>8.9600000000000009</v>
      </c>
      <c r="N112" s="18">
        <v>8.01</v>
      </c>
      <c r="O112" s="19">
        <v>1.93333333333333</v>
      </c>
      <c r="P112" s="19">
        <v>1.1733333333333322</v>
      </c>
      <c r="Q112" s="20">
        <v>7.7168000000000011E-3</v>
      </c>
      <c r="R112" s="20">
        <v>8.3230000000000005E-3</v>
      </c>
      <c r="S112" s="20">
        <v>1.0780000000000002E-4</v>
      </c>
      <c r="T112" s="20">
        <v>4.2420000000000001E-4</v>
      </c>
      <c r="U112" s="57">
        <v>1.0200000000000001E-2</v>
      </c>
      <c r="V112" s="57">
        <v>0.01</v>
      </c>
      <c r="W112" s="20">
        <f t="shared" si="2"/>
        <v>1.8024600000000002E-2</v>
      </c>
      <c r="X112" s="20">
        <f t="shared" si="2"/>
        <v>1.8747199999999999E-2</v>
      </c>
      <c r="Y112" s="20">
        <v>3.3639200000000001E-2</v>
      </c>
      <c r="Z112" s="20">
        <v>4.3892800000000003E-2</v>
      </c>
      <c r="AA112" s="20">
        <v>3.2488E-3</v>
      </c>
      <c r="AB112" s="20">
        <v>2.10645E-2</v>
      </c>
      <c r="AC112" s="20">
        <v>1.8314799999999999E-2</v>
      </c>
      <c r="AD112" s="20">
        <v>2.70345E-2</v>
      </c>
      <c r="AE112" s="20">
        <v>6.6667999999999991E-2</v>
      </c>
      <c r="AF112" s="20">
        <v>6.6925600000000002E-2</v>
      </c>
      <c r="AG112" s="21">
        <v>12.399999999999995</v>
      </c>
      <c r="AH112" s="58">
        <v>9.8000000000000025</v>
      </c>
      <c r="AI112" s="18">
        <v>5.7805</v>
      </c>
      <c r="AJ112" s="18">
        <v>1.4891000000000001</v>
      </c>
      <c r="AK112" s="324"/>
      <c r="AL112" s="22">
        <v>5.0999999999999996</v>
      </c>
      <c r="AM112" s="23"/>
    </row>
    <row r="113" spans="1:39">
      <c r="A113" s="308"/>
      <c r="B113" s="275"/>
      <c r="C113" s="275"/>
      <c r="D113" s="275"/>
      <c r="E113" s="275"/>
      <c r="F113" s="303">
        <v>2</v>
      </c>
      <c r="G113" s="56">
        <v>15.91</v>
      </c>
      <c r="H113" s="56">
        <v>13.56</v>
      </c>
      <c r="I113" s="56">
        <v>33.39</v>
      </c>
      <c r="J113" s="56">
        <v>34.21</v>
      </c>
      <c r="K113" s="18">
        <v>8.3000000000000007</v>
      </c>
      <c r="L113" s="18">
        <v>8.2100000000000009</v>
      </c>
      <c r="M113" s="18">
        <v>8.3000000000000007</v>
      </c>
      <c r="N113" s="18">
        <v>8.1300000000000008</v>
      </c>
      <c r="O113" s="19">
        <v>2.0533333333333275</v>
      </c>
      <c r="P113" s="19">
        <v>0.73333333333332718</v>
      </c>
      <c r="Q113" s="20">
        <v>8.3650000000000009E-3</v>
      </c>
      <c r="R113" s="20">
        <v>8.7318000000000014E-3</v>
      </c>
      <c r="S113" s="20">
        <v>1.2459999999999999E-4</v>
      </c>
      <c r="T113" s="20">
        <v>1.8340000000000001E-4</v>
      </c>
      <c r="U113" s="57">
        <v>8.6E-3</v>
      </c>
      <c r="V113" s="57">
        <v>8.6E-3</v>
      </c>
      <c r="W113" s="20">
        <f t="shared" si="2"/>
        <v>1.7089600000000003E-2</v>
      </c>
      <c r="X113" s="20">
        <f t="shared" si="2"/>
        <v>1.7515200000000002E-2</v>
      </c>
      <c r="Y113" s="20">
        <v>2.93076E-2</v>
      </c>
      <c r="Z113" s="20">
        <v>5.8331000000000001E-2</v>
      </c>
      <c r="AA113" s="20">
        <v>1.39568E-2</v>
      </c>
      <c r="AB113" s="20">
        <v>7.8399000000000003E-3</v>
      </c>
      <c r="AC113" s="20">
        <v>1.7834300000000001E-2</v>
      </c>
      <c r="AD113" s="20">
        <v>1.24682E-2</v>
      </c>
      <c r="AE113" s="20">
        <v>1.8424000000000003E-2</v>
      </c>
      <c r="AF113" s="20">
        <v>2.4961999999999998E-2</v>
      </c>
      <c r="AG113" s="21">
        <v>10.199999999999987</v>
      </c>
      <c r="AH113" s="21">
        <v>5.2000000000000099</v>
      </c>
      <c r="AI113" s="18">
        <v>2.0703999999999998</v>
      </c>
      <c r="AJ113" s="18">
        <v>1.3386</v>
      </c>
      <c r="AK113" s="324"/>
      <c r="AL113" s="22">
        <v>3</v>
      </c>
      <c r="AM113" s="23">
        <v>60</v>
      </c>
    </row>
    <row r="114" spans="1:39">
      <c r="A114" s="308"/>
      <c r="B114" s="275"/>
      <c r="C114" s="275"/>
      <c r="D114" s="275"/>
      <c r="E114" s="275"/>
      <c r="F114" s="303">
        <v>3</v>
      </c>
      <c r="G114" s="56">
        <v>15.94</v>
      </c>
      <c r="H114" s="56">
        <v>15.07</v>
      </c>
      <c r="I114" s="56">
        <v>33.409999999999997</v>
      </c>
      <c r="J114" s="56">
        <v>33.9</v>
      </c>
      <c r="K114" s="18">
        <v>8.2200000000000006</v>
      </c>
      <c r="L114" s="18">
        <v>8.16</v>
      </c>
      <c r="M114" s="18">
        <v>8.08</v>
      </c>
      <c r="N114" s="18">
        <v>8.07</v>
      </c>
      <c r="O114" s="19">
        <v>1.8133333333333326</v>
      </c>
      <c r="P114" s="19">
        <v>1.2533333333333303</v>
      </c>
      <c r="Q114" s="20">
        <v>1.5336999999999998E-2</v>
      </c>
      <c r="R114" s="20">
        <v>6.7857999999999998E-3</v>
      </c>
      <c r="S114" s="20">
        <v>3.0226000000000003E-3</v>
      </c>
      <c r="T114" s="20">
        <v>3.6484E-3</v>
      </c>
      <c r="U114" s="57">
        <v>3.8699999999999998E-2</v>
      </c>
      <c r="V114" s="57">
        <v>2.98E-2</v>
      </c>
      <c r="W114" s="20">
        <f t="shared" si="2"/>
        <v>5.7059599999999995E-2</v>
      </c>
      <c r="X114" s="20">
        <f t="shared" si="2"/>
        <v>4.0234199999999998E-2</v>
      </c>
      <c r="Y114" s="20">
        <v>7.1987400000000007E-2</v>
      </c>
      <c r="Z114" s="20">
        <v>6.4143799999999987E-2</v>
      </c>
      <c r="AA114" s="20">
        <v>4.7802000000000001E-3</v>
      </c>
      <c r="AB114" s="20">
        <v>8.8907999999999991E-3</v>
      </c>
      <c r="AC114" s="20">
        <v>1.9824499999999998E-2</v>
      </c>
      <c r="AD114" s="20">
        <v>2.3826599999999996E-2</v>
      </c>
      <c r="AE114" s="20">
        <v>8.2110000000000002E-2</v>
      </c>
      <c r="AF114" s="20">
        <v>8.9641999999999999E-2</v>
      </c>
      <c r="AG114" s="21">
        <v>15.399999999999997</v>
      </c>
      <c r="AH114" s="21">
        <v>7.8000000000000016</v>
      </c>
      <c r="AI114" s="24">
        <v>2.3643000000000001</v>
      </c>
      <c r="AJ114" s="24">
        <v>0.31709999999999999</v>
      </c>
      <c r="AK114" s="324">
        <v>1.07E-3</v>
      </c>
      <c r="AL114" s="22">
        <v>3.2</v>
      </c>
      <c r="AM114" s="23"/>
    </row>
    <row r="115" spans="1:39">
      <c r="A115" s="306"/>
      <c r="B115" s="307"/>
      <c r="C115" s="307"/>
      <c r="D115" s="307"/>
      <c r="E115" s="307"/>
      <c r="F115" s="303">
        <v>4</v>
      </c>
      <c r="G115" s="56">
        <v>17.73</v>
      </c>
      <c r="H115" s="56">
        <v>14.66</v>
      </c>
      <c r="I115" s="56">
        <v>33.340000000000003</v>
      </c>
      <c r="J115" s="56">
        <v>33.729999999999997</v>
      </c>
      <c r="K115" s="18">
        <v>8.23</v>
      </c>
      <c r="L115" s="18">
        <v>8.18</v>
      </c>
      <c r="M115" s="18">
        <v>8.43</v>
      </c>
      <c r="N115" s="18">
        <v>8.1999999999999993</v>
      </c>
      <c r="O115" s="19">
        <v>1.5333333333333314</v>
      </c>
      <c r="P115" s="19">
        <v>2.0933333333333342</v>
      </c>
      <c r="Q115" s="20">
        <v>7.877799999999999E-3</v>
      </c>
      <c r="R115" s="20">
        <v>7.356999999999999E-3</v>
      </c>
      <c r="S115" s="20">
        <v>2.9399999999999996E-5</v>
      </c>
      <c r="T115" s="20">
        <v>2.8140000000000001E-4</v>
      </c>
      <c r="U115" s="57">
        <v>1.0699999999999999E-2</v>
      </c>
      <c r="V115" s="57">
        <v>1.17E-2</v>
      </c>
      <c r="W115" s="20">
        <f t="shared" si="2"/>
        <v>1.8607199999999997E-2</v>
      </c>
      <c r="X115" s="20">
        <f t="shared" si="2"/>
        <v>1.9338399999999999E-2</v>
      </c>
      <c r="Y115" s="20">
        <v>2.3857399999999997E-2</v>
      </c>
      <c r="Z115" s="20">
        <v>5.1085999999999999E-2</v>
      </c>
      <c r="AA115" s="20">
        <v>1.7422E-3</v>
      </c>
      <c r="AB115" s="20">
        <v>6.4356000000000005E-3</v>
      </c>
      <c r="AC115" s="20">
        <v>8.1065000000000009E-3</v>
      </c>
      <c r="AD115" s="20">
        <v>1.46599E-2</v>
      </c>
      <c r="AE115" s="20">
        <v>4.3514800000000006E-2</v>
      </c>
      <c r="AF115" s="20">
        <v>0.16007879999999999</v>
      </c>
      <c r="AG115" s="21">
        <v>6.9999999999999787</v>
      </c>
      <c r="AH115" s="21">
        <v>8.1999999999999851</v>
      </c>
      <c r="AI115" s="24">
        <v>3.5956000000000001</v>
      </c>
      <c r="AJ115" s="24">
        <v>0.83899999999999997</v>
      </c>
      <c r="AK115" s="324"/>
      <c r="AL115" s="22">
        <v>6.5</v>
      </c>
      <c r="AM115" s="23"/>
    </row>
    <row r="116" spans="1:39">
      <c r="A116" s="85">
        <f>A$3</f>
        <v>2010</v>
      </c>
      <c r="B116" s="86">
        <f>B$3</f>
        <v>5</v>
      </c>
      <c r="C116" s="90" t="s">
        <v>51</v>
      </c>
      <c r="D116" s="89" t="s">
        <v>159</v>
      </c>
      <c r="E116" s="90" t="s">
        <v>63</v>
      </c>
      <c r="F116" s="303">
        <v>1</v>
      </c>
      <c r="G116" s="56">
        <v>15.83</v>
      </c>
      <c r="H116" s="56">
        <v>13.15</v>
      </c>
      <c r="I116" s="56">
        <v>33.44</v>
      </c>
      <c r="J116" s="56">
        <v>33.94</v>
      </c>
      <c r="K116" s="18">
        <v>8.1999999999999993</v>
      </c>
      <c r="L116" s="18">
        <v>8.14</v>
      </c>
      <c r="M116" s="18">
        <v>7.63</v>
      </c>
      <c r="N116" s="18">
        <v>7.95</v>
      </c>
      <c r="O116" s="19">
        <v>2.8533333333333317</v>
      </c>
      <c r="P116" s="19">
        <v>2.0133333333333283</v>
      </c>
      <c r="Q116" s="20">
        <v>7.7153999999999999E-3</v>
      </c>
      <c r="R116" s="20">
        <v>7.9828000000000017E-3</v>
      </c>
      <c r="S116" s="20">
        <v>1.5260000000000002E-4</v>
      </c>
      <c r="T116" s="20">
        <v>7.1960000000000004E-4</v>
      </c>
      <c r="U116" s="57">
        <v>1.0500000000000001E-2</v>
      </c>
      <c r="V116" s="57">
        <v>9.4000000000000004E-3</v>
      </c>
      <c r="W116" s="20">
        <f t="shared" si="2"/>
        <v>1.8368000000000002E-2</v>
      </c>
      <c r="X116" s="20">
        <f t="shared" si="2"/>
        <v>1.8102400000000005E-2</v>
      </c>
      <c r="Y116" s="20">
        <v>2.81076E-2</v>
      </c>
      <c r="Z116" s="20">
        <v>7.8826999999999994E-2</v>
      </c>
      <c r="AA116" s="20">
        <v>6.8014000000000008E-3</v>
      </c>
      <c r="AB116" s="20">
        <v>4.0547999999999999E-3</v>
      </c>
      <c r="AC116" s="20">
        <v>1.42036E-2</v>
      </c>
      <c r="AD116" s="20">
        <v>2.3082599999999998E-2</v>
      </c>
      <c r="AE116" s="20">
        <v>2.6152000000000002E-2</v>
      </c>
      <c r="AF116" s="20">
        <v>4.5385200000000001E-2</v>
      </c>
      <c r="AG116" s="21">
        <v>13.200000000000017</v>
      </c>
      <c r="AH116" s="21">
        <v>15.199999999999992</v>
      </c>
      <c r="AI116" s="18">
        <v>2.2641</v>
      </c>
      <c r="AJ116" s="18">
        <v>1.2081999999999999</v>
      </c>
      <c r="AK116" s="324"/>
      <c r="AL116" s="25">
        <v>11</v>
      </c>
      <c r="AM116" s="23"/>
    </row>
    <row r="117" spans="1:39">
      <c r="A117" s="308"/>
      <c r="B117" s="275"/>
      <c r="C117" s="275"/>
      <c r="D117" s="275"/>
      <c r="E117" s="275"/>
      <c r="F117" s="303">
        <v>2</v>
      </c>
      <c r="G117" s="56">
        <v>15.91</v>
      </c>
      <c r="H117" s="56">
        <v>14.08</v>
      </c>
      <c r="I117" s="56">
        <v>33.57</v>
      </c>
      <c r="J117" s="56">
        <v>33.74</v>
      </c>
      <c r="K117" s="18">
        <v>8.1999999999999993</v>
      </c>
      <c r="L117" s="18">
        <v>8.19</v>
      </c>
      <c r="M117" s="18">
        <v>7.67</v>
      </c>
      <c r="N117" s="18">
        <v>8.11</v>
      </c>
      <c r="O117" s="19">
        <v>1.7733333333333334</v>
      </c>
      <c r="P117" s="19">
        <v>2.1333333333333329</v>
      </c>
      <c r="Q117" s="20">
        <v>8.1326000000000002E-3</v>
      </c>
      <c r="R117" s="20">
        <v>7.9310000000000005E-3</v>
      </c>
      <c r="S117" s="20">
        <v>7.5599999999999994E-5</v>
      </c>
      <c r="T117" s="20">
        <v>1.6239999999999999E-4</v>
      </c>
      <c r="U117" s="57">
        <v>1.09E-2</v>
      </c>
      <c r="V117" s="57">
        <v>9.1999999999999998E-3</v>
      </c>
      <c r="W117" s="20">
        <f t="shared" si="2"/>
        <v>1.9108199999999999E-2</v>
      </c>
      <c r="X117" s="20">
        <f t="shared" si="2"/>
        <v>1.72934E-2</v>
      </c>
      <c r="Y117" s="20">
        <v>2.61826E-2</v>
      </c>
      <c r="Z117" s="20">
        <v>3.43322E-2</v>
      </c>
      <c r="AA117" s="20">
        <v>8.3142000000000008E-3</v>
      </c>
      <c r="AB117" s="20">
        <v>4.7925999999999993E-3</v>
      </c>
      <c r="AC117" s="20">
        <v>1.7356300000000002E-2</v>
      </c>
      <c r="AD117" s="20">
        <v>1.2744100000000001E-2</v>
      </c>
      <c r="AE117" s="20">
        <v>2.2024799999999997E-2</v>
      </c>
      <c r="AF117" s="20">
        <v>4.7308800000000005E-2</v>
      </c>
      <c r="AG117" s="21">
        <v>6.2000000000000108</v>
      </c>
      <c r="AH117" s="21">
        <v>26.999999999999996</v>
      </c>
      <c r="AI117" s="18">
        <v>2.9230999999999998</v>
      </c>
      <c r="AJ117" s="18">
        <v>0.36220000000000002</v>
      </c>
      <c r="AK117" s="324"/>
      <c r="AL117" s="25">
        <v>7.8</v>
      </c>
      <c r="AM117" s="23">
        <v>20</v>
      </c>
    </row>
    <row r="118" spans="1:39">
      <c r="A118" s="308"/>
      <c r="B118" s="275"/>
      <c r="C118" s="275"/>
      <c r="D118" s="275"/>
      <c r="E118" s="275"/>
      <c r="F118" s="303">
        <v>3</v>
      </c>
      <c r="G118" s="56">
        <v>14.95</v>
      </c>
      <c r="H118" s="56">
        <v>13.53</v>
      </c>
      <c r="I118" s="56">
        <v>33.68</v>
      </c>
      <c r="J118" s="56">
        <v>33.9</v>
      </c>
      <c r="K118" s="18">
        <v>8.2100000000000009</v>
      </c>
      <c r="L118" s="18">
        <v>8.15</v>
      </c>
      <c r="M118" s="18">
        <v>7.81</v>
      </c>
      <c r="N118" s="18">
        <v>7.97</v>
      </c>
      <c r="O118" s="19">
        <v>3.2133333333333312</v>
      </c>
      <c r="P118" s="19">
        <v>0.61333333333332973</v>
      </c>
      <c r="Q118" s="20">
        <v>7.4760000000000009E-3</v>
      </c>
      <c r="R118" s="20">
        <v>8.3005999999999983E-3</v>
      </c>
      <c r="S118" s="20">
        <v>1.4000000000000001E-4</v>
      </c>
      <c r="T118" s="20">
        <v>7.3219999999999991E-4</v>
      </c>
      <c r="U118" s="57">
        <v>9.9000000000000008E-3</v>
      </c>
      <c r="V118" s="57">
        <v>8.6E-3</v>
      </c>
      <c r="W118" s="20">
        <f t="shared" si="2"/>
        <v>1.7516000000000004E-2</v>
      </c>
      <c r="X118" s="20">
        <f t="shared" si="2"/>
        <v>1.7632799999999997E-2</v>
      </c>
      <c r="Y118" s="20">
        <v>1.9510400000000001E-2</v>
      </c>
      <c r="Z118" s="20">
        <v>3.0811200000000004E-2</v>
      </c>
      <c r="AA118" s="20">
        <v>1.21551E-2</v>
      </c>
      <c r="AB118" s="20">
        <v>8.4691999999999996E-3</v>
      </c>
      <c r="AC118" s="20">
        <v>1.5939600000000002E-2</v>
      </c>
      <c r="AD118" s="20">
        <v>1.1873E-2</v>
      </c>
      <c r="AE118" s="20">
        <v>2.1487200000000001E-2</v>
      </c>
      <c r="AF118" s="20">
        <v>3.5638400000000001E-2</v>
      </c>
      <c r="AG118" s="21">
        <v>7.4000000000000181</v>
      </c>
      <c r="AH118" s="21">
        <v>16.199999999999992</v>
      </c>
      <c r="AI118" s="18">
        <v>0.98709999999999998</v>
      </c>
      <c r="AJ118" s="18">
        <v>2.0617999999999999</v>
      </c>
      <c r="AK118" s="324">
        <v>1.3129999999999999E-3</v>
      </c>
      <c r="AL118" s="25">
        <v>11</v>
      </c>
      <c r="AM118" s="23"/>
    </row>
    <row r="119" spans="1:39">
      <c r="A119" s="308"/>
      <c r="B119" s="275"/>
      <c r="C119" s="275"/>
      <c r="D119" s="275"/>
      <c r="E119" s="275"/>
      <c r="F119" s="303">
        <v>4</v>
      </c>
      <c r="G119" s="56">
        <v>14.09</v>
      </c>
      <c r="H119" s="56">
        <v>13.59</v>
      </c>
      <c r="I119" s="56">
        <v>33.840000000000003</v>
      </c>
      <c r="J119" s="56">
        <v>33.869999999999997</v>
      </c>
      <c r="K119" s="18">
        <v>8.18</v>
      </c>
      <c r="L119" s="18">
        <v>8.15</v>
      </c>
      <c r="M119" s="18">
        <v>8.33</v>
      </c>
      <c r="N119" s="18">
        <v>7.99</v>
      </c>
      <c r="O119" s="19">
        <v>2.7733333333333334</v>
      </c>
      <c r="P119" s="19">
        <v>2.0133333333333283</v>
      </c>
      <c r="Q119" s="20">
        <v>8.7192000000000016E-3</v>
      </c>
      <c r="R119" s="20">
        <v>7.7545999999999995E-3</v>
      </c>
      <c r="S119" s="20">
        <v>8.3299999999999997E-4</v>
      </c>
      <c r="T119" s="20">
        <v>7.0560000000000002E-4</v>
      </c>
      <c r="U119" s="57">
        <v>1.54E-2</v>
      </c>
      <c r="V119" s="57">
        <v>8.3999999999999995E-3</v>
      </c>
      <c r="W119" s="20">
        <f t="shared" si="2"/>
        <v>2.4952200000000001E-2</v>
      </c>
      <c r="X119" s="20">
        <f t="shared" si="2"/>
        <v>1.6860199999999999E-2</v>
      </c>
      <c r="Y119" s="20">
        <v>3.2212599999999994E-2</v>
      </c>
      <c r="Z119" s="20">
        <v>2.7406399999999997E-2</v>
      </c>
      <c r="AA119" s="20">
        <v>3.5680999999999998E-3</v>
      </c>
      <c r="AB119" s="20">
        <v>5.3971000000000002E-3</v>
      </c>
      <c r="AC119" s="20">
        <v>1.39376E-2</v>
      </c>
      <c r="AD119" s="20">
        <v>1.0772499999999999E-2</v>
      </c>
      <c r="AE119" s="20">
        <v>2.4908799999999998E-2</v>
      </c>
      <c r="AF119" s="20">
        <v>5.0836800000000001E-2</v>
      </c>
      <c r="AG119" s="21">
        <v>5.2000000000000099</v>
      </c>
      <c r="AH119" s="21">
        <v>10.000000000000009</v>
      </c>
      <c r="AI119" s="18">
        <v>1.5601</v>
      </c>
      <c r="AJ119" s="18">
        <v>0.36809999999999998</v>
      </c>
      <c r="AK119" s="324"/>
      <c r="AL119" s="22">
        <v>6.4</v>
      </c>
      <c r="AM119" s="23"/>
    </row>
    <row r="120" spans="1:39">
      <c r="A120" s="308"/>
      <c r="B120" s="275"/>
      <c r="C120" s="275"/>
      <c r="D120" s="275"/>
      <c r="E120" s="275"/>
      <c r="F120" s="303">
        <v>5</v>
      </c>
      <c r="G120" s="56">
        <v>14.33</v>
      </c>
      <c r="H120" s="56">
        <v>13.48</v>
      </c>
      <c r="I120" s="56">
        <v>33.78</v>
      </c>
      <c r="J120" s="56">
        <v>33.85</v>
      </c>
      <c r="K120" s="18">
        <v>8.19</v>
      </c>
      <c r="L120" s="18">
        <v>8.1199999999999992</v>
      </c>
      <c r="M120" s="18">
        <v>7.78</v>
      </c>
      <c r="N120" s="18">
        <v>7.91</v>
      </c>
      <c r="O120" s="19">
        <v>3.2933333333333294</v>
      </c>
      <c r="P120" s="19">
        <v>0.73333333333332718</v>
      </c>
      <c r="Q120" s="20">
        <v>7.8904000000000005E-3</v>
      </c>
      <c r="R120" s="20">
        <v>5.8832200000000001E-2</v>
      </c>
      <c r="S120" s="20">
        <v>6.9999999999999999E-4</v>
      </c>
      <c r="T120" s="20">
        <v>5.6000000000000006E-4</v>
      </c>
      <c r="U120" s="57">
        <v>1.0500000000000001E-2</v>
      </c>
      <c r="V120" s="57">
        <v>6.7000000000000002E-3</v>
      </c>
      <c r="W120" s="20">
        <f t="shared" si="2"/>
        <v>1.90904E-2</v>
      </c>
      <c r="X120" s="20">
        <f t="shared" si="2"/>
        <v>6.6092200000000004E-2</v>
      </c>
      <c r="Y120" s="20">
        <v>2.3597E-2</v>
      </c>
      <c r="Z120" s="20">
        <v>8.5999999999999993E-2</v>
      </c>
      <c r="AA120" s="20">
        <v>6.7859000000000001E-3</v>
      </c>
      <c r="AB120" s="20">
        <v>2.1061400000000001E-2</v>
      </c>
      <c r="AC120" s="20">
        <v>7.7035000000000003E-3</v>
      </c>
      <c r="AD120" s="20">
        <v>2.7855399999999999E-2</v>
      </c>
      <c r="AE120" s="20">
        <v>2.3870000000000002E-2</v>
      </c>
      <c r="AF120" s="20">
        <v>3.4750800000000005E-2</v>
      </c>
      <c r="AG120" s="21">
        <v>6.0000000000000053</v>
      </c>
      <c r="AH120" s="21">
        <v>5.0000000000000044</v>
      </c>
      <c r="AI120" s="18">
        <v>2.7342</v>
      </c>
      <c r="AJ120" s="18">
        <v>3.7023999999999999</v>
      </c>
      <c r="AK120" s="324"/>
      <c r="AL120" s="22">
        <v>10</v>
      </c>
      <c r="AM120" s="23"/>
    </row>
    <row r="121" spans="1:39">
      <c r="A121" s="306"/>
      <c r="B121" s="307"/>
      <c r="C121" s="307"/>
      <c r="D121" s="307"/>
      <c r="E121" s="307"/>
      <c r="F121" s="303">
        <v>6</v>
      </c>
      <c r="G121" s="56">
        <v>14.03</v>
      </c>
      <c r="H121" s="56">
        <v>13.89</v>
      </c>
      <c r="I121" s="56">
        <v>33.85</v>
      </c>
      <c r="J121" s="56">
        <v>33.840000000000003</v>
      </c>
      <c r="K121" s="18">
        <v>8.15</v>
      </c>
      <c r="L121" s="18">
        <v>8.16</v>
      </c>
      <c r="M121" s="18">
        <v>7.57</v>
      </c>
      <c r="N121" s="18">
        <v>7.95</v>
      </c>
      <c r="O121" s="19">
        <v>1.93333333333333</v>
      </c>
      <c r="P121" s="19">
        <v>0.53333333333333144</v>
      </c>
      <c r="Q121" s="20">
        <v>8.9096000000000002E-3</v>
      </c>
      <c r="R121" s="20">
        <v>7.6622000000000001E-3</v>
      </c>
      <c r="S121" s="20">
        <v>1.75E-4</v>
      </c>
      <c r="T121" s="20">
        <v>6.3699999999999998E-4</v>
      </c>
      <c r="U121" s="57">
        <v>8.9999999999999993E-3</v>
      </c>
      <c r="V121" s="57">
        <v>2.4500000000000001E-2</v>
      </c>
      <c r="W121" s="20">
        <f t="shared" si="2"/>
        <v>1.8084599999999999E-2</v>
      </c>
      <c r="X121" s="20">
        <f t="shared" si="2"/>
        <v>3.2799200000000001E-2</v>
      </c>
      <c r="Y121" s="20">
        <v>5.4450200000000004E-2</v>
      </c>
      <c r="Z121" s="20">
        <v>3.3826799999999997E-2</v>
      </c>
      <c r="AA121" s="20">
        <v>6.2248E-3</v>
      </c>
      <c r="AB121" s="20">
        <v>1.0195900000000001E-2</v>
      </c>
      <c r="AC121" s="20">
        <v>1.6681100000000001E-2</v>
      </c>
      <c r="AD121" s="20">
        <v>1.06578E-2</v>
      </c>
      <c r="AE121" s="20">
        <v>3.6372000000000002E-2</v>
      </c>
      <c r="AF121" s="20">
        <v>5.4767999999999997E-2</v>
      </c>
      <c r="AG121" s="21">
        <v>6.5999999999999943</v>
      </c>
      <c r="AH121" s="21">
        <v>9.5999999999999979</v>
      </c>
      <c r="AI121" s="18">
        <v>2.9114</v>
      </c>
      <c r="AJ121" s="18">
        <v>0.18060000000000001</v>
      </c>
      <c r="AK121" s="324"/>
      <c r="AL121" s="22">
        <v>5</v>
      </c>
      <c r="AM121" s="23"/>
    </row>
    <row r="122" spans="1:39">
      <c r="A122" s="85">
        <f>A$3</f>
        <v>2010</v>
      </c>
      <c r="B122" s="86">
        <f>B$3</f>
        <v>5</v>
      </c>
      <c r="C122" s="90" t="s">
        <v>51</v>
      </c>
      <c r="D122" s="89" t="s">
        <v>160</v>
      </c>
      <c r="E122" s="90" t="s">
        <v>64</v>
      </c>
      <c r="F122" s="303">
        <v>1</v>
      </c>
      <c r="G122" s="56">
        <v>17.27</v>
      </c>
      <c r="H122" s="56">
        <v>16.25</v>
      </c>
      <c r="I122" s="56">
        <v>33.200000000000003</v>
      </c>
      <c r="J122" s="56">
        <v>33.28</v>
      </c>
      <c r="K122" s="18">
        <v>8.14</v>
      </c>
      <c r="L122" s="18">
        <v>8.09</v>
      </c>
      <c r="M122" s="18">
        <v>6.95</v>
      </c>
      <c r="N122" s="18">
        <v>7.07</v>
      </c>
      <c r="O122" s="19">
        <v>1.1733333333333322</v>
      </c>
      <c r="P122" s="19">
        <v>1.7333333333333272</v>
      </c>
      <c r="Q122" s="20">
        <v>8.101800000000001E-3</v>
      </c>
      <c r="R122" s="20">
        <v>6.8655999999999995E-3</v>
      </c>
      <c r="S122" s="20">
        <v>5.9500000000000004E-4</v>
      </c>
      <c r="T122" s="20">
        <v>9.7160000000000009E-4</v>
      </c>
      <c r="U122" s="57">
        <v>1.1599999999999999E-2</v>
      </c>
      <c r="V122" s="57">
        <v>1.1599999999999999E-2</v>
      </c>
      <c r="W122" s="20">
        <f t="shared" si="2"/>
        <v>2.02968E-2</v>
      </c>
      <c r="X122" s="20">
        <f t="shared" si="2"/>
        <v>1.9437199999999998E-2</v>
      </c>
      <c r="Y122" s="20">
        <v>3.6271200000000003E-2</v>
      </c>
      <c r="Z122" s="20">
        <v>3.6896999999999999E-2</v>
      </c>
      <c r="AA122" s="20">
        <v>4.8732000000000003E-3</v>
      </c>
      <c r="AB122" s="20">
        <v>6.9781000000000001E-3</v>
      </c>
      <c r="AC122" s="20">
        <v>1.6566399999999998E-2</v>
      </c>
      <c r="AD122" s="20">
        <v>1.58844E-2</v>
      </c>
      <c r="AE122" s="20">
        <v>0.22582840000000004</v>
      </c>
      <c r="AF122" s="20">
        <v>0.1673896</v>
      </c>
      <c r="AG122" s="21">
        <v>6.2000000000000108</v>
      </c>
      <c r="AH122" s="21">
        <v>11.400000000000022</v>
      </c>
      <c r="AI122" s="24">
        <v>2.831</v>
      </c>
      <c r="AJ122" s="24">
        <v>1.2606999999999999</v>
      </c>
      <c r="AK122" s="324"/>
      <c r="AL122" s="22">
        <v>3</v>
      </c>
      <c r="AM122" s="23"/>
    </row>
    <row r="123" spans="1:39">
      <c r="A123" s="308"/>
      <c r="B123" s="275"/>
      <c r="C123" s="275"/>
      <c r="D123" s="275"/>
      <c r="E123" s="275"/>
      <c r="F123" s="303">
        <v>2</v>
      </c>
      <c r="G123" s="56">
        <v>17.149999999999999</v>
      </c>
      <c r="H123" s="56">
        <v>15.98</v>
      </c>
      <c r="I123" s="56">
        <v>33.03</v>
      </c>
      <c r="J123" s="56">
        <v>33.700000000000003</v>
      </c>
      <c r="K123" s="18">
        <v>8.14</v>
      </c>
      <c r="L123" s="18">
        <v>8.14</v>
      </c>
      <c r="M123" s="18">
        <v>7.16</v>
      </c>
      <c r="N123" s="18">
        <v>7.27</v>
      </c>
      <c r="O123" s="19">
        <v>1.7333333333333272</v>
      </c>
      <c r="P123" s="19">
        <v>1.4133333333333269</v>
      </c>
      <c r="Q123" s="20">
        <v>8.3244000000000009E-3</v>
      </c>
      <c r="R123" s="20">
        <v>6.4358000000000002E-3</v>
      </c>
      <c r="S123" s="20">
        <v>1.4139999999999999E-4</v>
      </c>
      <c r="T123" s="20">
        <v>3.9900000000000005E-4</v>
      </c>
      <c r="U123" s="57">
        <v>1.5100000000000001E-2</v>
      </c>
      <c r="V123" s="57">
        <v>1.32E-2</v>
      </c>
      <c r="W123" s="20">
        <f t="shared" si="2"/>
        <v>2.3565800000000001E-2</v>
      </c>
      <c r="X123" s="20">
        <f t="shared" si="2"/>
        <v>2.0034799999999998E-2</v>
      </c>
      <c r="Y123" s="20">
        <v>3.75056E-2</v>
      </c>
      <c r="Z123" s="20">
        <v>2.8148400000000001E-2</v>
      </c>
      <c r="AA123" s="20">
        <v>1.9870999999999999E-3</v>
      </c>
      <c r="AB123" s="20">
        <v>2.7651999999999998E-3</v>
      </c>
      <c r="AC123" s="20">
        <v>2.9015999999999998E-3</v>
      </c>
      <c r="AD123" s="20">
        <v>1.40492E-2</v>
      </c>
      <c r="AE123" s="20">
        <v>9.7554800000000011E-2</v>
      </c>
      <c r="AF123" s="20">
        <v>8.3199200000000001E-2</v>
      </c>
      <c r="AG123" s="21">
        <v>1.799999999999996</v>
      </c>
      <c r="AH123" s="21">
        <v>3.3999999999999861</v>
      </c>
      <c r="AI123" s="24">
        <v>2.5815999999999999</v>
      </c>
      <c r="AJ123" s="24">
        <v>1.2496</v>
      </c>
      <c r="AK123" s="324"/>
      <c r="AL123" s="22">
        <v>8.1999999999999993</v>
      </c>
      <c r="AM123" s="23">
        <v>80</v>
      </c>
    </row>
    <row r="124" spans="1:39">
      <c r="A124" s="306"/>
      <c r="B124" s="307"/>
      <c r="C124" s="307"/>
      <c r="D124" s="307"/>
      <c r="E124" s="307"/>
      <c r="F124" s="303">
        <v>3</v>
      </c>
      <c r="G124" s="56">
        <v>15.91</v>
      </c>
      <c r="H124" s="56">
        <v>14.05</v>
      </c>
      <c r="I124" s="56">
        <v>33.42</v>
      </c>
      <c r="J124" s="56">
        <v>34</v>
      </c>
      <c r="K124" s="18">
        <v>8.1999999999999993</v>
      </c>
      <c r="L124" s="18">
        <v>8.18</v>
      </c>
      <c r="M124" s="18">
        <v>7.5</v>
      </c>
      <c r="N124" s="18">
        <v>7.87</v>
      </c>
      <c r="O124" s="19">
        <v>2.6133333333333297</v>
      </c>
      <c r="P124" s="19">
        <v>2.1333333333333329</v>
      </c>
      <c r="Q124" s="20">
        <v>1.0079999999999999E-2</v>
      </c>
      <c r="R124" s="20">
        <v>6.6135999999999999E-3</v>
      </c>
      <c r="S124" s="20">
        <v>1.3832E-3</v>
      </c>
      <c r="T124" s="20">
        <v>4.3959999999999995E-4</v>
      </c>
      <c r="U124" s="57">
        <v>8.5000000000000006E-3</v>
      </c>
      <c r="V124" s="57">
        <v>1.17E-2</v>
      </c>
      <c r="W124" s="20">
        <f t="shared" si="2"/>
        <v>1.99632E-2</v>
      </c>
      <c r="X124" s="20">
        <f t="shared" si="2"/>
        <v>1.8753200000000001E-2</v>
      </c>
      <c r="Y124" s="20">
        <v>3.70744E-2</v>
      </c>
      <c r="Z124" s="20">
        <v>2.2252999999999998E-2</v>
      </c>
      <c r="AA124" s="20">
        <v>7.3222000000000001E-3</v>
      </c>
      <c r="AB124" s="20">
        <v>6.9253999999999991E-3</v>
      </c>
      <c r="AC124" s="20">
        <v>1.27311E-2</v>
      </c>
      <c r="AD124" s="20">
        <v>8.0972000000000006E-3</v>
      </c>
      <c r="AE124" s="20">
        <v>5.4261200000000002E-2</v>
      </c>
      <c r="AF124" s="20">
        <v>5.3883200000000006E-2</v>
      </c>
      <c r="AG124" s="21">
        <v>6.0000000000000053</v>
      </c>
      <c r="AH124" s="21">
        <v>21.399999999999974</v>
      </c>
      <c r="AI124" s="18">
        <v>2.2488999999999999</v>
      </c>
      <c r="AJ124" s="18">
        <v>1.9281999999999999</v>
      </c>
      <c r="AK124" s="324">
        <v>1.2700000000000001E-3</v>
      </c>
      <c r="AL124" s="25">
        <v>8.8000000000000007</v>
      </c>
      <c r="AM124" s="23"/>
    </row>
    <row r="125" spans="1:39">
      <c r="A125" s="85">
        <f>A$3</f>
        <v>2010</v>
      </c>
      <c r="B125" s="86">
        <f>B$3</f>
        <v>5</v>
      </c>
      <c r="C125" s="90" t="s">
        <v>51</v>
      </c>
      <c r="D125" s="89" t="s">
        <v>161</v>
      </c>
      <c r="E125" s="90" t="s">
        <v>162</v>
      </c>
      <c r="F125" s="303">
        <v>1</v>
      </c>
      <c r="G125" s="56">
        <v>15.84</v>
      </c>
      <c r="H125" s="56">
        <v>15.68</v>
      </c>
      <c r="I125" s="56">
        <v>32.82</v>
      </c>
      <c r="J125" s="56">
        <v>32.9</v>
      </c>
      <c r="K125" s="18">
        <v>8.16</v>
      </c>
      <c r="L125" s="18">
        <v>8.1199999999999992</v>
      </c>
      <c r="M125" s="18">
        <v>7.36</v>
      </c>
      <c r="N125" s="18">
        <v>7.48</v>
      </c>
      <c r="O125" s="19">
        <v>1.7333333333333272</v>
      </c>
      <c r="P125" s="19">
        <v>1.5733333333333306</v>
      </c>
      <c r="Q125" s="20">
        <v>8.3902000000000004E-3</v>
      </c>
      <c r="R125" s="20">
        <v>6.881E-3</v>
      </c>
      <c r="S125" s="20">
        <v>1.2011999999999999E-3</v>
      </c>
      <c r="T125" s="20">
        <v>7.587999999999999E-4</v>
      </c>
      <c r="U125" s="57">
        <v>1.54E-2</v>
      </c>
      <c r="V125" s="57">
        <v>1.6400000000000001E-2</v>
      </c>
      <c r="W125" s="20">
        <f t="shared" si="2"/>
        <v>2.49914E-2</v>
      </c>
      <c r="X125" s="20">
        <f t="shared" si="2"/>
        <v>2.40398E-2</v>
      </c>
      <c r="Y125" s="20">
        <v>4.1876400000000001E-2</v>
      </c>
      <c r="Z125" s="20">
        <v>3.1852800000000001E-2</v>
      </c>
      <c r="AA125" s="20">
        <v>6.0015999999999993E-3</v>
      </c>
      <c r="AB125" s="20">
        <v>7.6446000000000014E-3</v>
      </c>
      <c r="AC125" s="20">
        <v>1.0363300000000001E-2</v>
      </c>
      <c r="AD125" s="20">
        <v>1.78281E-2</v>
      </c>
      <c r="AE125" s="20">
        <v>6.7129999999999995E-2</v>
      </c>
      <c r="AF125" s="20">
        <v>6.8031599999999998E-2</v>
      </c>
      <c r="AG125" s="21">
        <v>14.600000000000001</v>
      </c>
      <c r="AH125" s="21">
        <v>19.800000000000011</v>
      </c>
      <c r="AI125" s="24">
        <v>3.1899000000000002</v>
      </c>
      <c r="AJ125" s="24">
        <v>1.2203999999999999</v>
      </c>
      <c r="AK125" s="324"/>
      <c r="AL125" s="25">
        <v>2.6</v>
      </c>
      <c r="AM125" s="23"/>
    </row>
    <row r="126" spans="1:39">
      <c r="A126" s="87"/>
      <c r="B126" s="88"/>
      <c r="C126" s="95"/>
      <c r="D126" s="321"/>
      <c r="E126" s="275"/>
      <c r="F126" s="303">
        <v>2</v>
      </c>
      <c r="G126" s="56">
        <v>15.96</v>
      </c>
      <c r="H126" s="56">
        <v>15.84</v>
      </c>
      <c r="I126" s="56">
        <v>32.770000000000003</v>
      </c>
      <c r="J126" s="56">
        <v>32.82</v>
      </c>
      <c r="K126" s="18">
        <v>8.16</v>
      </c>
      <c r="L126" s="18">
        <v>8.14</v>
      </c>
      <c r="M126" s="18">
        <v>7.5</v>
      </c>
      <c r="N126" s="18">
        <v>7.57</v>
      </c>
      <c r="O126" s="19">
        <v>1.5733333333333306</v>
      </c>
      <c r="P126" s="19">
        <v>2.3733333333333277</v>
      </c>
      <c r="Q126" s="20">
        <v>7.0952000000000012E-3</v>
      </c>
      <c r="R126" s="20">
        <v>6.7578000000000004E-3</v>
      </c>
      <c r="S126" s="20">
        <v>5.0119999999999993E-4</v>
      </c>
      <c r="T126" s="20">
        <v>2.4220000000000001E-4</v>
      </c>
      <c r="U126" s="57">
        <v>1.55E-2</v>
      </c>
      <c r="V126" s="57">
        <v>8.3999999999999995E-3</v>
      </c>
      <c r="W126" s="20">
        <f t="shared" si="2"/>
        <v>2.3096400000000003E-2</v>
      </c>
      <c r="X126" s="20">
        <f t="shared" si="2"/>
        <v>1.54E-2</v>
      </c>
      <c r="Y126" s="20">
        <v>2.4021199999999999E-2</v>
      </c>
      <c r="Z126" s="20">
        <v>2.5695599999999999E-2</v>
      </c>
      <c r="AA126" s="20">
        <v>2.2350999999999998E-3</v>
      </c>
      <c r="AB126" s="20">
        <v>5.5303999999999996E-3</v>
      </c>
      <c r="AC126" s="20">
        <v>1.16312E-2</v>
      </c>
      <c r="AD126" s="20">
        <v>1.6256399999999997E-2</v>
      </c>
      <c r="AE126" s="20">
        <v>6.1902399999999996E-2</v>
      </c>
      <c r="AF126" s="20">
        <v>6.7102000000000009E-2</v>
      </c>
      <c r="AG126" s="21">
        <v>15.600000000000003</v>
      </c>
      <c r="AH126" s="21">
        <v>14.800000000000008</v>
      </c>
      <c r="AI126" s="24">
        <v>3.2117</v>
      </c>
      <c r="AJ126" s="24">
        <v>1.5421</v>
      </c>
      <c r="AK126" s="324"/>
      <c r="AL126" s="25">
        <v>2.1</v>
      </c>
      <c r="AM126" s="23">
        <v>80</v>
      </c>
    </row>
    <row r="127" spans="1:39">
      <c r="A127" s="87"/>
      <c r="B127" s="88"/>
      <c r="C127" s="95"/>
      <c r="D127" s="321"/>
      <c r="E127" s="275"/>
      <c r="F127" s="303">
        <v>3</v>
      </c>
      <c r="G127" s="56">
        <v>15.6</v>
      </c>
      <c r="H127" s="56">
        <v>13.36</v>
      </c>
      <c r="I127" s="56">
        <v>33.380000000000003</v>
      </c>
      <c r="J127" s="56">
        <v>33.72</v>
      </c>
      <c r="K127" s="18">
        <v>8.19</v>
      </c>
      <c r="L127" s="18">
        <v>8.15</v>
      </c>
      <c r="M127" s="18">
        <v>8.08</v>
      </c>
      <c r="N127" s="18">
        <v>7.96</v>
      </c>
      <c r="O127" s="19">
        <v>3.173333333333332</v>
      </c>
      <c r="P127" s="19">
        <v>0.3333333333333286</v>
      </c>
      <c r="Q127" s="20">
        <v>7.3332000000000007E-3</v>
      </c>
      <c r="R127" s="20">
        <v>7.1903999999999987E-3</v>
      </c>
      <c r="S127" s="20">
        <v>8.9039999999999996E-4</v>
      </c>
      <c r="T127" s="20">
        <v>2.9959999999999996E-4</v>
      </c>
      <c r="U127" s="57">
        <v>2.06E-2</v>
      </c>
      <c r="V127" s="57">
        <v>8.0999999999999996E-3</v>
      </c>
      <c r="W127" s="20">
        <f t="shared" si="2"/>
        <v>2.8823600000000001E-2</v>
      </c>
      <c r="X127" s="20">
        <f t="shared" si="2"/>
        <v>1.5589999999999998E-2</v>
      </c>
      <c r="Y127" s="20">
        <v>3.30844E-2</v>
      </c>
      <c r="Z127" s="20">
        <v>4.42274E-2</v>
      </c>
      <c r="AA127" s="20">
        <v>1.3168800000000001E-2</v>
      </c>
      <c r="AB127" s="20">
        <v>4.9165999999999993E-3</v>
      </c>
      <c r="AC127" s="20">
        <v>1.7024600000000001E-2</v>
      </c>
      <c r="AD127" s="20">
        <v>4.0101600000000001E-2</v>
      </c>
      <c r="AE127" s="20">
        <v>3.9723600000000005E-2</v>
      </c>
      <c r="AF127" s="20">
        <v>3.6954400000000005E-2</v>
      </c>
      <c r="AG127" s="21">
        <v>12.999999999999984</v>
      </c>
      <c r="AH127" s="21">
        <v>6.0000000000000053</v>
      </c>
      <c r="AI127" s="18">
        <v>5.8592000000000004</v>
      </c>
      <c r="AJ127" s="18">
        <v>0.73819999999999997</v>
      </c>
      <c r="AK127" s="324">
        <v>1.737E-3</v>
      </c>
      <c r="AL127" s="25">
        <v>8</v>
      </c>
      <c r="AM127" s="23"/>
    </row>
    <row r="128" spans="1:39">
      <c r="A128" s="93"/>
      <c r="B128" s="94"/>
      <c r="C128" s="96"/>
      <c r="D128" s="322"/>
      <c r="E128" s="307"/>
      <c r="F128" s="303">
        <v>4</v>
      </c>
      <c r="G128" s="56">
        <v>15.57</v>
      </c>
      <c r="H128" s="56">
        <v>15.43</v>
      </c>
      <c r="I128" s="56">
        <v>33.22</v>
      </c>
      <c r="J128" s="56">
        <v>33.33</v>
      </c>
      <c r="K128" s="18">
        <v>8.18</v>
      </c>
      <c r="L128" s="18">
        <v>8.16</v>
      </c>
      <c r="M128" s="18">
        <v>8.19</v>
      </c>
      <c r="N128" s="18">
        <v>7.54</v>
      </c>
      <c r="O128" s="19">
        <v>1.1333333333333329</v>
      </c>
      <c r="P128" s="19">
        <v>0.57333333333333047</v>
      </c>
      <c r="Q128" s="20">
        <v>7.9982000000000004E-3</v>
      </c>
      <c r="R128" s="20">
        <v>7.5026000000000008E-3</v>
      </c>
      <c r="S128" s="20">
        <v>3.3320000000000002E-4</v>
      </c>
      <c r="T128" s="20">
        <v>1.5735999999999999E-3</v>
      </c>
      <c r="U128" s="57">
        <v>1.04E-2</v>
      </c>
      <c r="V128" s="57">
        <v>8.9999999999999993E-3</v>
      </c>
      <c r="W128" s="20">
        <f t="shared" si="2"/>
        <v>1.8731400000000002E-2</v>
      </c>
      <c r="X128" s="20">
        <f t="shared" si="2"/>
        <v>1.8076200000000001E-2</v>
      </c>
      <c r="Y128" s="20">
        <v>3.3525800000000001E-2</v>
      </c>
      <c r="Z128" s="20">
        <v>2.2181600000000003E-2</v>
      </c>
      <c r="AA128" s="20">
        <v>1.5407000000000001E-2</v>
      </c>
      <c r="AB128" s="20">
        <v>1.7924200000000001E-2</v>
      </c>
      <c r="AC128" s="20">
        <v>1.8820099999999999E-2</v>
      </c>
      <c r="AD128" s="20">
        <v>2.3318199999999997E-2</v>
      </c>
      <c r="AE128" s="20">
        <v>6.317360000000001E-2</v>
      </c>
      <c r="AF128" s="20">
        <v>5.8945599999999994E-2</v>
      </c>
      <c r="AG128" s="21">
        <v>7.8000000000000016</v>
      </c>
      <c r="AH128" s="21">
        <v>17.199999999999992</v>
      </c>
      <c r="AI128" s="18">
        <v>6.2441000000000004</v>
      </c>
      <c r="AJ128" s="18">
        <v>1.4359999999999999</v>
      </c>
      <c r="AK128" s="324"/>
      <c r="AL128" s="25">
        <v>3.1</v>
      </c>
      <c r="AM128" s="23"/>
    </row>
    <row r="129" spans="1:39">
      <c r="A129" s="85">
        <f>A$3</f>
        <v>2010</v>
      </c>
      <c r="B129" s="86">
        <f>B$3</f>
        <v>5</v>
      </c>
      <c r="C129" s="90" t="s">
        <v>51</v>
      </c>
      <c r="D129" s="89" t="s">
        <v>163</v>
      </c>
      <c r="E129" s="90" t="s">
        <v>65</v>
      </c>
      <c r="F129" s="303">
        <v>1</v>
      </c>
      <c r="G129" s="56">
        <v>17.36</v>
      </c>
      <c r="H129" s="56">
        <v>16.22</v>
      </c>
      <c r="I129" s="56">
        <v>31.92</v>
      </c>
      <c r="J129" s="56">
        <v>32.9</v>
      </c>
      <c r="K129" s="18">
        <v>8.14</v>
      </c>
      <c r="L129" s="18">
        <v>8.1199999999999992</v>
      </c>
      <c r="M129" s="18">
        <v>7.27</v>
      </c>
      <c r="N129" s="18">
        <v>7.4</v>
      </c>
      <c r="O129" s="19">
        <v>1.5733333333333306</v>
      </c>
      <c r="P129" s="19">
        <v>2.3333333333333286</v>
      </c>
      <c r="Q129" s="20">
        <v>8.7051999999999997E-3</v>
      </c>
      <c r="R129" s="20">
        <v>7.1301999999999997E-3</v>
      </c>
      <c r="S129" s="20">
        <v>1.3607999999999999E-3</v>
      </c>
      <c r="T129" s="20">
        <v>9.6040000000000003E-4</v>
      </c>
      <c r="U129" s="57">
        <v>2.0199999999999999E-2</v>
      </c>
      <c r="V129" s="57">
        <v>1.61E-2</v>
      </c>
      <c r="W129" s="20">
        <f t="shared" si="2"/>
        <v>3.0266000000000001E-2</v>
      </c>
      <c r="X129" s="20">
        <f t="shared" si="2"/>
        <v>2.41906E-2</v>
      </c>
      <c r="Y129" s="20">
        <v>3.3720399999999998E-2</v>
      </c>
      <c r="Z129" s="20">
        <v>4.05902E-2</v>
      </c>
      <c r="AA129" s="20">
        <v>4.9290000000000002E-3</v>
      </c>
      <c r="AB129" s="20">
        <v>8.1126999999999987E-3</v>
      </c>
      <c r="AC129" s="20">
        <v>1.8017200000000001E-2</v>
      </c>
      <c r="AD129" s="20">
        <v>1.4238300000000001E-2</v>
      </c>
      <c r="AE129" s="20">
        <v>8.1342799999999993E-2</v>
      </c>
      <c r="AF129" s="20">
        <v>7.0050399999999999E-2</v>
      </c>
      <c r="AG129" s="21">
        <v>17.800000000000011</v>
      </c>
      <c r="AH129" s="21">
        <v>23.999999999999993</v>
      </c>
      <c r="AI129" s="24">
        <v>1.9584999999999999</v>
      </c>
      <c r="AJ129" s="24">
        <v>0.41739999999999999</v>
      </c>
      <c r="AK129" s="324"/>
      <c r="AL129" s="25">
        <v>2</v>
      </c>
      <c r="AM129" s="23"/>
    </row>
    <row r="130" spans="1:39">
      <c r="A130" s="306"/>
      <c r="B130" s="307"/>
      <c r="C130" s="307"/>
      <c r="D130" s="307"/>
      <c r="E130" s="307"/>
      <c r="F130" s="303">
        <v>2</v>
      </c>
      <c r="G130" s="56">
        <v>17.86</v>
      </c>
      <c r="H130" s="56">
        <v>17.260000000000002</v>
      </c>
      <c r="I130" s="56">
        <v>31.95</v>
      </c>
      <c r="J130" s="56">
        <v>32.19</v>
      </c>
      <c r="K130" s="18">
        <v>8.18</v>
      </c>
      <c r="L130" s="18">
        <v>8.14</v>
      </c>
      <c r="M130" s="18">
        <v>7.14</v>
      </c>
      <c r="N130" s="18">
        <v>7.3</v>
      </c>
      <c r="O130" s="19">
        <v>3.2933333333333294</v>
      </c>
      <c r="P130" s="19">
        <v>1.1733333333333322</v>
      </c>
      <c r="Q130" s="20">
        <v>7.3038000000000009E-3</v>
      </c>
      <c r="R130" s="20">
        <v>7.0098000000000009E-3</v>
      </c>
      <c r="S130" s="20">
        <v>3.9900000000000005E-4</v>
      </c>
      <c r="T130" s="20">
        <v>1.0864E-3</v>
      </c>
      <c r="U130" s="57">
        <v>8.0000000000000002E-3</v>
      </c>
      <c r="V130" s="57">
        <v>1.6400000000000001E-2</v>
      </c>
      <c r="W130" s="20">
        <f t="shared" si="2"/>
        <v>1.5702800000000003E-2</v>
      </c>
      <c r="X130" s="20">
        <f t="shared" si="2"/>
        <v>2.4496200000000003E-2</v>
      </c>
      <c r="Y130" s="20">
        <v>3.5826000000000004E-2</v>
      </c>
      <c r="Z130" s="20">
        <v>5.14808E-2</v>
      </c>
      <c r="AA130" s="20">
        <v>8.7327000000000012E-3</v>
      </c>
      <c r="AB130" s="20">
        <v>5.8434999999999997E-3</v>
      </c>
      <c r="AC130" s="20">
        <v>1.58131E-2</v>
      </c>
      <c r="AD130" s="20">
        <v>2.7586900000000001E-2</v>
      </c>
      <c r="AE130" s="20">
        <v>0.1021132</v>
      </c>
      <c r="AF130" s="20">
        <v>0.111258</v>
      </c>
      <c r="AG130" s="21">
        <v>21.600000000000009</v>
      </c>
      <c r="AH130" s="21">
        <v>30.200000000000003</v>
      </c>
      <c r="AI130" s="24">
        <v>1.0503</v>
      </c>
      <c r="AJ130" s="24">
        <v>0.49359999999999998</v>
      </c>
      <c r="AK130" s="324"/>
      <c r="AL130" s="25">
        <v>1.9</v>
      </c>
      <c r="AM130" s="23">
        <v>20</v>
      </c>
    </row>
    <row r="131" spans="1:39">
      <c r="A131" s="85">
        <f>A$3</f>
        <v>2010</v>
      </c>
      <c r="B131" s="86">
        <f>B$3</f>
        <v>5</v>
      </c>
      <c r="C131" s="90" t="s">
        <v>51</v>
      </c>
      <c r="D131" s="89" t="s">
        <v>164</v>
      </c>
      <c r="E131" s="90" t="s">
        <v>66</v>
      </c>
      <c r="F131" s="303">
        <v>1</v>
      </c>
      <c r="G131" s="19">
        <v>15.9</v>
      </c>
      <c r="H131" s="19">
        <v>12.84</v>
      </c>
      <c r="I131" s="19">
        <v>32.36</v>
      </c>
      <c r="J131" s="19">
        <v>34.049999999999997</v>
      </c>
      <c r="K131" s="19">
        <v>8.1999999999999993</v>
      </c>
      <c r="L131" s="19">
        <v>8.35</v>
      </c>
      <c r="M131" s="19">
        <v>9.92</v>
      </c>
      <c r="N131" s="19">
        <v>9.17</v>
      </c>
      <c r="O131" s="19">
        <v>1.1299999999999999</v>
      </c>
      <c r="P131" s="19">
        <v>0.73</v>
      </c>
      <c r="Q131" s="20">
        <v>1.2999999999999999E-2</v>
      </c>
      <c r="R131" s="20">
        <v>7.0000000000000001E-3</v>
      </c>
      <c r="S131" s="20">
        <v>2E-3</v>
      </c>
      <c r="T131" s="20">
        <v>2E-3</v>
      </c>
      <c r="U131" s="20">
        <v>1.4999999999999999E-2</v>
      </c>
      <c r="V131" s="20">
        <v>2.3E-2</v>
      </c>
      <c r="W131" s="20">
        <v>0.03</v>
      </c>
      <c r="X131" s="20">
        <v>3.3000000000000002E-2</v>
      </c>
      <c r="Y131" s="20">
        <v>0.36799999999999999</v>
      </c>
      <c r="Z131" s="20">
        <v>0.158</v>
      </c>
      <c r="AA131" s="20">
        <v>5.0000000000000001E-3</v>
      </c>
      <c r="AB131" s="20">
        <v>5.0000000000000001E-3</v>
      </c>
      <c r="AC131" s="20">
        <v>3.9E-2</v>
      </c>
      <c r="AD131" s="20">
        <v>1.4E-2</v>
      </c>
      <c r="AE131" s="20">
        <v>6.0000000000000001E-3</v>
      </c>
      <c r="AF131" s="20">
        <v>6.8000000000000005E-2</v>
      </c>
      <c r="AG131" s="26">
        <v>10.8</v>
      </c>
      <c r="AH131" s="26">
        <v>13.2</v>
      </c>
      <c r="AI131" s="19">
        <v>1.02</v>
      </c>
      <c r="AJ131" s="19">
        <v>1.66</v>
      </c>
      <c r="AK131" s="324">
        <v>1.085E-3</v>
      </c>
      <c r="AL131" s="27">
        <v>8</v>
      </c>
      <c r="AM131" s="59"/>
    </row>
    <row r="132" spans="1:39">
      <c r="A132" s="308"/>
      <c r="B132" s="275"/>
      <c r="C132" s="275"/>
      <c r="D132" s="275"/>
      <c r="E132" s="275"/>
      <c r="F132" s="303">
        <v>2</v>
      </c>
      <c r="G132" s="19">
        <v>16.079999999999998</v>
      </c>
      <c r="H132" s="19">
        <v>12.87</v>
      </c>
      <c r="I132" s="19">
        <v>32.25</v>
      </c>
      <c r="J132" s="19">
        <v>33.86</v>
      </c>
      <c r="K132" s="19">
        <v>8.2100000000000009</v>
      </c>
      <c r="L132" s="19">
        <v>8.33</v>
      </c>
      <c r="M132" s="19">
        <v>9.8000000000000007</v>
      </c>
      <c r="N132" s="19">
        <v>8.0500000000000007</v>
      </c>
      <c r="O132" s="19">
        <v>0.93</v>
      </c>
      <c r="P132" s="19">
        <v>0.4</v>
      </c>
      <c r="Q132" s="20">
        <v>7.0000000000000001E-3</v>
      </c>
      <c r="R132" s="20">
        <v>5.0000000000000001E-3</v>
      </c>
      <c r="S132" s="20">
        <v>0</v>
      </c>
      <c r="T132" s="20">
        <v>1E-3</v>
      </c>
      <c r="U132" s="20">
        <v>1.6E-2</v>
      </c>
      <c r="V132" s="20">
        <v>2E-3</v>
      </c>
      <c r="W132" s="20">
        <v>2.3E-2</v>
      </c>
      <c r="X132" s="20">
        <v>8.0000000000000002E-3</v>
      </c>
      <c r="Y132" s="20">
        <v>0.107</v>
      </c>
      <c r="Z132" s="20">
        <v>7.4999999999999997E-2</v>
      </c>
      <c r="AA132" s="20">
        <v>3.0000000000000001E-3</v>
      </c>
      <c r="AB132" s="20">
        <v>5.0000000000000001E-3</v>
      </c>
      <c r="AC132" s="20">
        <v>1.2E-2</v>
      </c>
      <c r="AD132" s="20">
        <v>1.4E-2</v>
      </c>
      <c r="AE132" s="20">
        <v>8.0000000000000002E-3</v>
      </c>
      <c r="AF132" s="20">
        <v>0.06</v>
      </c>
      <c r="AG132" s="26">
        <v>10.8</v>
      </c>
      <c r="AH132" s="26">
        <v>12</v>
      </c>
      <c r="AI132" s="19">
        <v>1.56</v>
      </c>
      <c r="AJ132" s="19">
        <v>2.06</v>
      </c>
      <c r="AK132" s="323"/>
      <c r="AL132" s="27">
        <v>7</v>
      </c>
      <c r="AM132" s="59"/>
    </row>
    <row r="133" spans="1:39">
      <c r="A133" s="308"/>
      <c r="B133" s="275"/>
      <c r="C133" s="275"/>
      <c r="D133" s="275"/>
      <c r="E133" s="275"/>
      <c r="F133" s="303">
        <v>3</v>
      </c>
      <c r="G133" s="19">
        <v>15.4</v>
      </c>
      <c r="H133" s="19">
        <v>12.77</v>
      </c>
      <c r="I133" s="19">
        <v>33.520000000000003</v>
      </c>
      <c r="J133" s="19">
        <v>33.9</v>
      </c>
      <c r="K133" s="19">
        <v>8.19</v>
      </c>
      <c r="L133" s="19">
        <v>8.24</v>
      </c>
      <c r="M133" s="19">
        <v>9.25</v>
      </c>
      <c r="N133" s="19">
        <v>9.17</v>
      </c>
      <c r="O133" s="19">
        <v>0.49</v>
      </c>
      <c r="P133" s="19">
        <v>0.32</v>
      </c>
      <c r="Q133" s="20">
        <v>5.0000000000000001E-3</v>
      </c>
      <c r="R133" s="20">
        <v>3.0000000000000001E-3</v>
      </c>
      <c r="S133" s="20">
        <v>1E-3</v>
      </c>
      <c r="T133" s="20">
        <v>1E-3</v>
      </c>
      <c r="U133" s="20">
        <v>1.2E-2</v>
      </c>
      <c r="V133" s="20">
        <v>0</v>
      </c>
      <c r="W133" s="20">
        <v>1.7999999999999999E-2</v>
      </c>
      <c r="X133" s="20">
        <v>4.0000000000000001E-3</v>
      </c>
      <c r="Y133" s="20">
        <v>5.0999999999999997E-2</v>
      </c>
      <c r="Z133" s="20">
        <v>5.3999999999999999E-2</v>
      </c>
      <c r="AA133" s="20">
        <v>2E-3</v>
      </c>
      <c r="AB133" s="20">
        <v>3.0000000000000001E-3</v>
      </c>
      <c r="AC133" s="20">
        <v>7.0000000000000001E-3</v>
      </c>
      <c r="AD133" s="20">
        <v>8.9999999999999993E-3</v>
      </c>
      <c r="AE133" s="20">
        <v>1.0999999999999999E-2</v>
      </c>
      <c r="AF133" s="20">
        <v>1.4E-2</v>
      </c>
      <c r="AG133" s="26">
        <v>12</v>
      </c>
      <c r="AH133" s="26">
        <v>11.6</v>
      </c>
      <c r="AI133" s="19">
        <v>1.51</v>
      </c>
      <c r="AJ133" s="19">
        <v>1.1599999999999999</v>
      </c>
      <c r="AK133" s="323"/>
      <c r="AL133" s="27">
        <v>7.5</v>
      </c>
      <c r="AM133" s="27"/>
    </row>
    <row r="134" spans="1:39">
      <c r="A134" s="308"/>
      <c r="B134" s="275"/>
      <c r="C134" s="275"/>
      <c r="D134" s="275"/>
      <c r="E134" s="275"/>
      <c r="F134" s="303">
        <v>4</v>
      </c>
      <c r="G134" s="19">
        <v>14.93</v>
      </c>
      <c r="H134" s="19">
        <v>13.05</v>
      </c>
      <c r="I134" s="19">
        <v>33.47</v>
      </c>
      <c r="J134" s="19">
        <v>33.86</v>
      </c>
      <c r="K134" s="19">
        <v>8.25</v>
      </c>
      <c r="L134" s="19">
        <v>8.25</v>
      </c>
      <c r="M134" s="19">
        <v>8.84</v>
      </c>
      <c r="N134" s="19">
        <v>8.3800000000000008</v>
      </c>
      <c r="O134" s="19">
        <v>0.54</v>
      </c>
      <c r="P134" s="19">
        <v>0.73</v>
      </c>
      <c r="Q134" s="20">
        <v>6.0000000000000001E-3</v>
      </c>
      <c r="R134" s="20">
        <v>3.0000000000000001E-3</v>
      </c>
      <c r="S134" s="20">
        <v>1E-3</v>
      </c>
      <c r="T134" s="20">
        <v>1E-3</v>
      </c>
      <c r="U134" s="20">
        <v>6.0000000000000001E-3</v>
      </c>
      <c r="V134" s="20">
        <v>8.0000000000000002E-3</v>
      </c>
      <c r="W134" s="20">
        <v>1.2E-2</v>
      </c>
      <c r="X134" s="20">
        <v>1.2E-2</v>
      </c>
      <c r="Y134" s="20">
        <v>6.5000000000000002E-2</v>
      </c>
      <c r="Z134" s="20">
        <v>7.1999999999999995E-2</v>
      </c>
      <c r="AA134" s="20">
        <v>2E-3</v>
      </c>
      <c r="AB134" s="20">
        <v>4.0000000000000001E-3</v>
      </c>
      <c r="AC134" s="20">
        <v>0.01</v>
      </c>
      <c r="AD134" s="20">
        <v>2.1000000000000001E-2</v>
      </c>
      <c r="AE134" s="20">
        <v>1.6E-2</v>
      </c>
      <c r="AF134" s="20">
        <v>2.9000000000000001E-2</v>
      </c>
      <c r="AG134" s="26">
        <v>11.2</v>
      </c>
      <c r="AH134" s="26">
        <v>15.2</v>
      </c>
      <c r="AI134" s="19">
        <v>1.78</v>
      </c>
      <c r="AJ134" s="19">
        <v>2.12</v>
      </c>
      <c r="AK134" s="323"/>
      <c r="AL134" s="27">
        <v>7.6</v>
      </c>
      <c r="AM134" s="27">
        <v>0.9</v>
      </c>
    </row>
    <row r="135" spans="1:39">
      <c r="A135" s="306"/>
      <c r="B135" s="307"/>
      <c r="C135" s="307"/>
      <c r="D135" s="307"/>
      <c r="E135" s="307"/>
      <c r="F135" s="303">
        <v>5</v>
      </c>
      <c r="G135" s="19">
        <v>14.12</v>
      </c>
      <c r="H135" s="19">
        <v>13.81</v>
      </c>
      <c r="I135" s="19">
        <v>33.51</v>
      </c>
      <c r="J135" s="19">
        <v>33.61</v>
      </c>
      <c r="K135" s="19">
        <v>8.25</v>
      </c>
      <c r="L135" s="19">
        <v>8.18</v>
      </c>
      <c r="M135" s="19">
        <v>8.42</v>
      </c>
      <c r="N135" s="19">
        <v>8.42</v>
      </c>
      <c r="O135" s="19">
        <v>0.51</v>
      </c>
      <c r="P135" s="19">
        <v>0.55000000000000004</v>
      </c>
      <c r="Q135" s="20">
        <v>6.0000000000000001E-3</v>
      </c>
      <c r="R135" s="20">
        <v>0</v>
      </c>
      <c r="S135" s="20">
        <v>2E-3</v>
      </c>
      <c r="T135" s="20">
        <v>2E-3</v>
      </c>
      <c r="U135" s="20">
        <v>8.9999999999999993E-3</v>
      </c>
      <c r="V135" s="20">
        <v>6.0000000000000001E-3</v>
      </c>
      <c r="W135" s="20">
        <v>1.7999999999999999E-2</v>
      </c>
      <c r="X135" s="20">
        <v>8.9999999999999993E-3</v>
      </c>
      <c r="Y135" s="20">
        <v>5.3999999999999999E-2</v>
      </c>
      <c r="Z135" s="20">
        <v>5.2999999999999999E-2</v>
      </c>
      <c r="AA135" s="20">
        <v>8.0000000000000002E-3</v>
      </c>
      <c r="AB135" s="20">
        <v>8.0000000000000002E-3</v>
      </c>
      <c r="AC135" s="20">
        <v>1.0999999999999999E-2</v>
      </c>
      <c r="AD135" s="20">
        <v>1.4E-2</v>
      </c>
      <c r="AE135" s="20">
        <v>0.05</v>
      </c>
      <c r="AF135" s="20">
        <v>4.9000000000000002E-2</v>
      </c>
      <c r="AG135" s="26">
        <v>14.8</v>
      </c>
      <c r="AH135" s="26">
        <v>16.8</v>
      </c>
      <c r="AI135" s="19">
        <v>1.46</v>
      </c>
      <c r="AJ135" s="19">
        <v>1.78</v>
      </c>
      <c r="AK135" s="189">
        <v>0</v>
      </c>
      <c r="AL135" s="27">
        <v>3.3</v>
      </c>
      <c r="AM135" s="27"/>
    </row>
    <row r="136" spans="1:39">
      <c r="A136" s="85">
        <f>A$3</f>
        <v>2010</v>
      </c>
      <c r="B136" s="86">
        <f>B$3</f>
        <v>5</v>
      </c>
      <c r="C136" s="90" t="s">
        <v>51</v>
      </c>
      <c r="D136" s="89" t="s">
        <v>165</v>
      </c>
      <c r="E136" s="90" t="s">
        <v>67</v>
      </c>
      <c r="F136" s="303">
        <v>1</v>
      </c>
      <c r="G136" s="19">
        <v>17.16</v>
      </c>
      <c r="H136" s="19">
        <v>16.350000000000001</v>
      </c>
      <c r="I136" s="19">
        <v>31.92</v>
      </c>
      <c r="J136" s="19">
        <v>32.049999999999997</v>
      </c>
      <c r="K136" s="19">
        <v>8.25</v>
      </c>
      <c r="L136" s="19">
        <v>8.2899999999999991</v>
      </c>
      <c r="M136" s="19">
        <v>8.9600000000000009</v>
      </c>
      <c r="N136" s="19">
        <v>8.92</v>
      </c>
      <c r="O136" s="19">
        <v>0.86</v>
      </c>
      <c r="P136" s="19">
        <v>1.05</v>
      </c>
      <c r="Q136" s="20">
        <v>3.0000000000000001E-3</v>
      </c>
      <c r="R136" s="20">
        <v>4.0000000000000001E-3</v>
      </c>
      <c r="S136" s="20">
        <v>1E-3</v>
      </c>
      <c r="T136" s="20">
        <v>2E-3</v>
      </c>
      <c r="U136" s="20">
        <v>6.0000000000000001E-3</v>
      </c>
      <c r="V136" s="20">
        <v>1.6E-2</v>
      </c>
      <c r="W136" s="20">
        <v>0.01</v>
      </c>
      <c r="X136" s="20">
        <v>2.1999999999999999E-2</v>
      </c>
      <c r="Y136" s="20">
        <v>0.16300000000000001</v>
      </c>
      <c r="Z136" s="20">
        <v>7.1999999999999995E-2</v>
      </c>
      <c r="AA136" s="20">
        <v>7.0000000000000001E-3</v>
      </c>
      <c r="AB136" s="20">
        <v>8.0000000000000002E-3</v>
      </c>
      <c r="AC136" s="20">
        <v>1.4E-2</v>
      </c>
      <c r="AD136" s="20">
        <v>2.8000000000000001E-2</v>
      </c>
      <c r="AE136" s="20">
        <v>3.4000000000000002E-2</v>
      </c>
      <c r="AF136" s="20">
        <v>3.5999999999999997E-2</v>
      </c>
      <c r="AG136" s="26">
        <v>12.4</v>
      </c>
      <c r="AH136" s="26">
        <v>15.2</v>
      </c>
      <c r="AI136" s="19">
        <v>1.3</v>
      </c>
      <c r="AJ136" s="19">
        <v>1.42</v>
      </c>
      <c r="AK136" s="189" t="s">
        <v>61</v>
      </c>
      <c r="AL136" s="27">
        <v>3</v>
      </c>
      <c r="AM136" s="27"/>
    </row>
    <row r="137" spans="1:39">
      <c r="A137" s="87"/>
      <c r="B137" s="88"/>
      <c r="C137" s="95"/>
      <c r="D137" s="321"/>
      <c r="E137" s="95"/>
      <c r="F137" s="303">
        <v>2</v>
      </c>
      <c r="G137" s="19">
        <v>17.14</v>
      </c>
      <c r="H137" s="19">
        <v>14.68</v>
      </c>
      <c r="I137" s="19">
        <v>31.64</v>
      </c>
      <c r="J137" s="19">
        <v>32.51</v>
      </c>
      <c r="K137" s="19">
        <v>8.1999999999999993</v>
      </c>
      <c r="L137" s="19">
        <v>8.3000000000000007</v>
      </c>
      <c r="M137" s="19">
        <v>9.17</v>
      </c>
      <c r="N137" s="19">
        <v>8.0500000000000007</v>
      </c>
      <c r="O137" s="19">
        <v>0.89</v>
      </c>
      <c r="P137" s="19">
        <v>0.98</v>
      </c>
      <c r="Q137" s="20">
        <v>4.0000000000000001E-3</v>
      </c>
      <c r="R137" s="20">
        <v>4.0000000000000001E-3</v>
      </c>
      <c r="S137" s="20">
        <v>5.0000000000000001E-3</v>
      </c>
      <c r="T137" s="20">
        <v>4.0000000000000001E-3</v>
      </c>
      <c r="U137" s="20">
        <v>6.3E-2</v>
      </c>
      <c r="V137" s="20">
        <v>4.9000000000000002E-2</v>
      </c>
      <c r="W137" s="20">
        <v>7.1999999999999995E-2</v>
      </c>
      <c r="X137" s="20">
        <v>5.8000000000000003E-2</v>
      </c>
      <c r="Y137" s="20">
        <v>0.16200000000000001</v>
      </c>
      <c r="Z137" s="20">
        <v>0.111</v>
      </c>
      <c r="AA137" s="20">
        <v>8.0000000000000002E-3</v>
      </c>
      <c r="AB137" s="20">
        <v>8.9999999999999993E-3</v>
      </c>
      <c r="AC137" s="20">
        <v>1.2999999999999999E-2</v>
      </c>
      <c r="AD137" s="20">
        <v>2.5000000000000001E-2</v>
      </c>
      <c r="AE137" s="20">
        <v>3.6999999999999998E-2</v>
      </c>
      <c r="AF137" s="20">
        <v>2.8000000000000001E-2</v>
      </c>
      <c r="AG137" s="26">
        <v>15.2</v>
      </c>
      <c r="AH137" s="26">
        <v>20.399999999999999</v>
      </c>
      <c r="AI137" s="19">
        <v>1.88</v>
      </c>
      <c r="AJ137" s="19">
        <v>3.43</v>
      </c>
      <c r="AK137" s="189" t="s">
        <v>61</v>
      </c>
      <c r="AL137" s="27">
        <v>3</v>
      </c>
      <c r="AM137" s="27">
        <v>3.6</v>
      </c>
    </row>
    <row r="138" spans="1:39">
      <c r="A138" s="87"/>
      <c r="B138" s="88"/>
      <c r="C138" s="95"/>
      <c r="D138" s="321"/>
      <c r="E138" s="95"/>
      <c r="F138" s="303">
        <v>3</v>
      </c>
      <c r="G138" s="19">
        <v>17.63</v>
      </c>
      <c r="H138" s="19">
        <v>14.17</v>
      </c>
      <c r="I138" s="19">
        <v>31.21</v>
      </c>
      <c r="J138" s="19">
        <v>32.81</v>
      </c>
      <c r="K138" s="19">
        <v>8.14</v>
      </c>
      <c r="L138" s="19">
        <v>8.33</v>
      </c>
      <c r="M138" s="19">
        <v>9.7100000000000009</v>
      </c>
      <c r="N138" s="19">
        <v>7.59</v>
      </c>
      <c r="O138" s="19">
        <v>1.2</v>
      </c>
      <c r="P138" s="19">
        <v>0.93</v>
      </c>
      <c r="Q138" s="20">
        <v>0</v>
      </c>
      <c r="R138" s="20">
        <v>8.0000000000000002E-3</v>
      </c>
      <c r="S138" s="20">
        <v>4.0000000000000001E-3</v>
      </c>
      <c r="T138" s="20">
        <v>3.0000000000000001E-3</v>
      </c>
      <c r="U138" s="20">
        <v>1.0999999999999999E-2</v>
      </c>
      <c r="V138" s="20">
        <v>1.4999999999999999E-2</v>
      </c>
      <c r="W138" s="20">
        <v>1.4999999999999999E-2</v>
      </c>
      <c r="X138" s="20">
        <v>2.5999999999999999E-2</v>
      </c>
      <c r="Y138" s="20">
        <v>0.17799999999999999</v>
      </c>
      <c r="Z138" s="20">
        <v>7.1999999999999995E-2</v>
      </c>
      <c r="AA138" s="20">
        <v>7.0000000000000001E-3</v>
      </c>
      <c r="AB138" s="20">
        <v>6.0000000000000001E-3</v>
      </c>
      <c r="AC138" s="20">
        <v>7.0000000000000001E-3</v>
      </c>
      <c r="AD138" s="20">
        <v>2.1999999999999999E-2</v>
      </c>
      <c r="AE138" s="20">
        <v>2.1000000000000001E-2</v>
      </c>
      <c r="AF138" s="20">
        <v>3.1E-2</v>
      </c>
      <c r="AG138" s="26">
        <v>11.2</v>
      </c>
      <c r="AH138" s="26">
        <v>16</v>
      </c>
      <c r="AI138" s="19">
        <v>1.23</v>
      </c>
      <c r="AJ138" s="19">
        <v>4.3899999999999997</v>
      </c>
      <c r="AK138" s="189">
        <v>0</v>
      </c>
      <c r="AL138" s="27"/>
      <c r="AM138" s="27"/>
    </row>
    <row r="139" spans="1:39">
      <c r="A139" s="87"/>
      <c r="B139" s="88"/>
      <c r="C139" s="95"/>
      <c r="D139" s="321"/>
      <c r="E139" s="95"/>
      <c r="F139" s="303">
        <v>4</v>
      </c>
      <c r="G139" s="19">
        <v>15.49</v>
      </c>
      <c r="H139" s="19">
        <v>14.47</v>
      </c>
      <c r="I139" s="19">
        <v>32.619999999999997</v>
      </c>
      <c r="J139" s="19">
        <v>33.159999999999997</v>
      </c>
      <c r="K139" s="19">
        <v>8.2899999999999991</v>
      </c>
      <c r="L139" s="19">
        <v>8.2899999999999991</v>
      </c>
      <c r="M139" s="19">
        <v>8.5</v>
      </c>
      <c r="N139" s="19">
        <v>8.8000000000000007</v>
      </c>
      <c r="O139" s="19">
        <v>0.81</v>
      </c>
      <c r="P139" s="19">
        <v>0.95</v>
      </c>
      <c r="Q139" s="20">
        <v>5.0000000000000001E-3</v>
      </c>
      <c r="R139" s="20">
        <v>2E-3</v>
      </c>
      <c r="S139" s="20">
        <v>2E-3</v>
      </c>
      <c r="T139" s="20">
        <v>4.0000000000000001E-3</v>
      </c>
      <c r="U139" s="20">
        <v>0</v>
      </c>
      <c r="V139" s="20">
        <v>0.01</v>
      </c>
      <c r="W139" s="20">
        <v>7.0000000000000001E-3</v>
      </c>
      <c r="X139" s="20">
        <v>1.7000000000000001E-2</v>
      </c>
      <c r="Y139" s="20">
        <v>9.8000000000000004E-2</v>
      </c>
      <c r="Z139" s="20">
        <v>0.05</v>
      </c>
      <c r="AA139" s="20">
        <v>6.0000000000000001E-3</v>
      </c>
      <c r="AB139" s="20">
        <v>8.9999999999999993E-3</v>
      </c>
      <c r="AC139" s="20">
        <v>1.0999999999999999E-2</v>
      </c>
      <c r="AD139" s="20">
        <v>1.9E-2</v>
      </c>
      <c r="AE139" s="20">
        <v>3.5000000000000003E-2</v>
      </c>
      <c r="AF139" s="20">
        <v>3.7999999999999999E-2</v>
      </c>
      <c r="AG139" s="26">
        <v>32</v>
      </c>
      <c r="AH139" s="26">
        <v>11.6</v>
      </c>
      <c r="AI139" s="19">
        <v>2.52</v>
      </c>
      <c r="AJ139" s="19">
        <v>2.17</v>
      </c>
      <c r="AK139" s="189" t="s">
        <v>61</v>
      </c>
      <c r="AL139" s="27">
        <v>2.2000000000000002</v>
      </c>
      <c r="AM139" s="27"/>
    </row>
    <row r="140" spans="1:39">
      <c r="A140" s="87"/>
      <c r="B140" s="88"/>
      <c r="C140" s="95"/>
      <c r="D140" s="321"/>
      <c r="E140" s="95"/>
      <c r="F140" s="303">
        <v>5</v>
      </c>
      <c r="G140" s="19">
        <v>15.89</v>
      </c>
      <c r="H140" s="19">
        <v>14.35</v>
      </c>
      <c r="I140" s="19">
        <v>32.549999999999997</v>
      </c>
      <c r="J140" s="19">
        <v>33.409999999999997</v>
      </c>
      <c r="K140" s="19">
        <v>8.2799999999999994</v>
      </c>
      <c r="L140" s="19">
        <v>8.31</v>
      </c>
      <c r="M140" s="19">
        <v>9.5</v>
      </c>
      <c r="N140" s="19">
        <v>9.1300000000000008</v>
      </c>
      <c r="O140" s="19">
        <v>0.97</v>
      </c>
      <c r="P140" s="19">
        <v>0.82</v>
      </c>
      <c r="Q140" s="20">
        <v>7.0000000000000001E-3</v>
      </c>
      <c r="R140" s="20">
        <v>5.0000000000000001E-3</v>
      </c>
      <c r="S140" s="20">
        <v>3.0000000000000001E-3</v>
      </c>
      <c r="T140" s="20">
        <v>4.0000000000000001E-3</v>
      </c>
      <c r="U140" s="20">
        <v>1.7999999999999999E-2</v>
      </c>
      <c r="V140" s="20">
        <v>1.6E-2</v>
      </c>
      <c r="W140" s="20">
        <v>2.9000000000000001E-2</v>
      </c>
      <c r="X140" s="20">
        <v>2.5000000000000001E-2</v>
      </c>
      <c r="Y140" s="20">
        <v>4.2000000000000003E-2</v>
      </c>
      <c r="Z140" s="20">
        <v>4.5999999999999999E-2</v>
      </c>
      <c r="AA140" s="20">
        <v>8.9999999999999993E-3</v>
      </c>
      <c r="AB140" s="20">
        <v>1.2999999999999999E-2</v>
      </c>
      <c r="AC140" s="20">
        <v>1.2999999999999999E-2</v>
      </c>
      <c r="AD140" s="20">
        <v>1.7000000000000001E-2</v>
      </c>
      <c r="AE140" s="20">
        <v>1.4E-2</v>
      </c>
      <c r="AF140" s="20">
        <v>0.03</v>
      </c>
      <c r="AG140" s="26">
        <v>19.2</v>
      </c>
      <c r="AH140" s="26">
        <v>19.2</v>
      </c>
      <c r="AI140" s="19">
        <v>1.85</v>
      </c>
      <c r="AJ140" s="19">
        <v>1.83</v>
      </c>
      <c r="AK140" s="189" t="s">
        <v>61</v>
      </c>
      <c r="AL140" s="27">
        <v>2.5</v>
      </c>
      <c r="AM140" s="27"/>
    </row>
    <row r="141" spans="1:39">
      <c r="A141" s="87"/>
      <c r="B141" s="88"/>
      <c r="C141" s="95"/>
      <c r="D141" s="321"/>
      <c r="E141" s="95"/>
      <c r="F141" s="303">
        <v>6</v>
      </c>
      <c r="G141" s="19">
        <v>16.27</v>
      </c>
      <c r="H141" s="19">
        <v>14.99</v>
      </c>
      <c r="I141" s="19">
        <v>32.54</v>
      </c>
      <c r="J141" s="19">
        <v>32.82</v>
      </c>
      <c r="K141" s="19">
        <v>8.31</v>
      </c>
      <c r="L141" s="19">
        <v>8.31</v>
      </c>
      <c r="M141" s="19">
        <v>9.34</v>
      </c>
      <c r="N141" s="19">
        <v>9.09</v>
      </c>
      <c r="O141" s="19">
        <v>0.6</v>
      </c>
      <c r="P141" s="19">
        <v>0.73</v>
      </c>
      <c r="Q141" s="20">
        <v>4.0000000000000001E-3</v>
      </c>
      <c r="R141" s="20">
        <v>6.0000000000000001E-3</v>
      </c>
      <c r="S141" s="20">
        <v>3.0000000000000001E-3</v>
      </c>
      <c r="T141" s="20">
        <v>3.0000000000000001E-3</v>
      </c>
      <c r="U141" s="20">
        <v>1.2E-2</v>
      </c>
      <c r="V141" s="20">
        <v>1.4999999999999999E-2</v>
      </c>
      <c r="W141" s="20">
        <v>1.9E-2</v>
      </c>
      <c r="X141" s="20">
        <v>2.3E-2</v>
      </c>
      <c r="Y141" s="20">
        <v>0.03</v>
      </c>
      <c r="Z141" s="20">
        <v>6.5000000000000002E-2</v>
      </c>
      <c r="AA141" s="20">
        <v>0.01</v>
      </c>
      <c r="AB141" s="20">
        <v>0.01</v>
      </c>
      <c r="AC141" s="325">
        <v>1.0999999999999999E-2</v>
      </c>
      <c r="AD141" s="325">
        <v>1.3999999999999999E-2</v>
      </c>
      <c r="AE141" s="20">
        <v>2.5999999999999999E-2</v>
      </c>
      <c r="AF141" s="20">
        <v>1.7000000000000001E-2</v>
      </c>
      <c r="AG141" s="26">
        <v>8.8000000000000007</v>
      </c>
      <c r="AH141" s="26">
        <v>11.6</v>
      </c>
      <c r="AI141" s="19">
        <v>0.96</v>
      </c>
      <c r="AJ141" s="19">
        <v>2.68</v>
      </c>
      <c r="AK141" s="189" t="s">
        <v>61</v>
      </c>
      <c r="AL141" s="27">
        <v>2.7</v>
      </c>
      <c r="AM141" s="27"/>
    </row>
    <row r="142" spans="1:39">
      <c r="A142" s="87"/>
      <c r="B142" s="88"/>
      <c r="C142" s="95"/>
      <c r="D142" s="321"/>
      <c r="E142" s="95"/>
      <c r="F142" s="303">
        <v>7</v>
      </c>
      <c r="G142" s="19">
        <v>15.82</v>
      </c>
      <c r="H142" s="19">
        <v>15.26</v>
      </c>
      <c r="I142" s="19">
        <v>32.53</v>
      </c>
      <c r="J142" s="19">
        <v>32.65</v>
      </c>
      <c r="K142" s="19">
        <v>8.3000000000000007</v>
      </c>
      <c r="L142" s="19">
        <v>8.3000000000000007</v>
      </c>
      <c r="M142" s="19">
        <v>8.9600000000000009</v>
      </c>
      <c r="N142" s="19">
        <v>8.84</v>
      </c>
      <c r="O142" s="19">
        <v>2.04</v>
      </c>
      <c r="P142" s="19">
        <v>0.86</v>
      </c>
      <c r="Q142" s="20">
        <v>7.0000000000000001E-3</v>
      </c>
      <c r="R142" s="20">
        <v>3.0000000000000001E-3</v>
      </c>
      <c r="S142" s="20">
        <v>3.0000000000000001E-3</v>
      </c>
      <c r="T142" s="20">
        <v>3.0000000000000001E-3</v>
      </c>
      <c r="U142" s="20">
        <v>5.0000000000000001E-3</v>
      </c>
      <c r="V142" s="20">
        <v>1.6E-2</v>
      </c>
      <c r="W142" s="20">
        <v>1.4999999999999999E-2</v>
      </c>
      <c r="X142" s="20">
        <v>2.1999999999999999E-2</v>
      </c>
      <c r="Y142" s="20">
        <v>7.0999999999999994E-2</v>
      </c>
      <c r="Z142" s="20">
        <v>0.17</v>
      </c>
      <c r="AA142" s="20">
        <v>8.9999999999999993E-3</v>
      </c>
      <c r="AB142" s="20">
        <v>8.0000000000000002E-3</v>
      </c>
      <c r="AC142" s="20">
        <v>0.01</v>
      </c>
      <c r="AD142" s="20">
        <v>1.6E-2</v>
      </c>
      <c r="AE142" s="20">
        <v>3.1E-2</v>
      </c>
      <c r="AF142" s="20">
        <v>0.02</v>
      </c>
      <c r="AG142" s="26">
        <v>7.6</v>
      </c>
      <c r="AH142" s="26">
        <v>17.2</v>
      </c>
      <c r="AI142" s="19">
        <v>1.89</v>
      </c>
      <c r="AJ142" s="19">
        <v>2.14</v>
      </c>
      <c r="AK142" s="189" t="s">
        <v>61</v>
      </c>
      <c r="AL142" s="27">
        <v>2.5</v>
      </c>
      <c r="AM142" s="27"/>
    </row>
    <row r="143" spans="1:39">
      <c r="A143" s="87"/>
      <c r="B143" s="88"/>
      <c r="C143" s="95"/>
      <c r="D143" s="321"/>
      <c r="E143" s="95"/>
      <c r="F143" s="303">
        <v>8</v>
      </c>
      <c r="G143" s="19">
        <v>15.89</v>
      </c>
      <c r="H143" s="19">
        <v>14.4</v>
      </c>
      <c r="I143" s="19">
        <v>32.44</v>
      </c>
      <c r="J143" s="19">
        <v>33.049999999999997</v>
      </c>
      <c r="K143" s="19">
        <v>8.27</v>
      </c>
      <c r="L143" s="19">
        <v>8.32</v>
      </c>
      <c r="M143" s="19">
        <v>9.3800000000000008</v>
      </c>
      <c r="N143" s="19">
        <v>8.59</v>
      </c>
      <c r="O143" s="19">
        <v>0.79</v>
      </c>
      <c r="P143" s="19">
        <v>0.9</v>
      </c>
      <c r="Q143" s="20">
        <v>4.0000000000000001E-3</v>
      </c>
      <c r="R143" s="20">
        <v>5.0000000000000001E-3</v>
      </c>
      <c r="S143" s="20">
        <v>2E-3</v>
      </c>
      <c r="T143" s="20">
        <v>3.0000000000000001E-3</v>
      </c>
      <c r="U143" s="20">
        <v>5.0000000000000001E-3</v>
      </c>
      <c r="V143" s="20">
        <v>0.01</v>
      </c>
      <c r="W143" s="20">
        <v>1.0999999999999999E-2</v>
      </c>
      <c r="X143" s="20">
        <v>1.7999999999999999E-2</v>
      </c>
      <c r="Y143" s="20">
        <v>9.8000000000000004E-2</v>
      </c>
      <c r="Z143" s="20">
        <v>0.124</v>
      </c>
      <c r="AA143" s="20">
        <v>8.0000000000000002E-3</v>
      </c>
      <c r="AB143" s="20">
        <v>8.0000000000000002E-3</v>
      </c>
      <c r="AC143" s="20">
        <v>1.0999999999999999E-2</v>
      </c>
      <c r="AD143" s="20">
        <v>1.4999999999999999E-2</v>
      </c>
      <c r="AE143" s="20">
        <v>3.4000000000000002E-2</v>
      </c>
      <c r="AF143" s="20">
        <v>3.2000000000000001E-2</v>
      </c>
      <c r="AG143" s="26">
        <v>14</v>
      </c>
      <c r="AH143" s="26">
        <v>16</v>
      </c>
      <c r="AI143" s="19">
        <v>1.72</v>
      </c>
      <c r="AJ143" s="19">
        <v>2.5099999999999998</v>
      </c>
      <c r="AK143" s="189" t="s">
        <v>61</v>
      </c>
      <c r="AL143" s="27">
        <v>3.9</v>
      </c>
      <c r="AM143" s="27"/>
    </row>
    <row r="144" spans="1:39">
      <c r="A144" s="93"/>
      <c r="B144" s="94"/>
      <c r="C144" s="96"/>
      <c r="D144" s="322"/>
      <c r="E144" s="96"/>
      <c r="F144" s="303">
        <v>9</v>
      </c>
      <c r="G144" s="19">
        <v>16.75</v>
      </c>
      <c r="H144" s="19">
        <v>14.31</v>
      </c>
      <c r="I144" s="19">
        <v>32.04</v>
      </c>
      <c r="J144" s="19">
        <v>32.97</v>
      </c>
      <c r="K144" s="19">
        <v>8.23</v>
      </c>
      <c r="L144" s="19">
        <v>8.34</v>
      </c>
      <c r="M144" s="19">
        <v>10.09</v>
      </c>
      <c r="N144" s="19">
        <v>8.3800000000000008</v>
      </c>
      <c r="O144" s="19">
        <v>0.9</v>
      </c>
      <c r="P144" s="19">
        <v>0.81</v>
      </c>
      <c r="Q144" s="20">
        <v>8.0000000000000002E-3</v>
      </c>
      <c r="R144" s="20">
        <v>1.4E-2</v>
      </c>
      <c r="S144" s="20">
        <v>4.0000000000000001E-3</v>
      </c>
      <c r="T144" s="20">
        <v>4.0000000000000001E-3</v>
      </c>
      <c r="U144" s="20">
        <v>1.4E-2</v>
      </c>
      <c r="V144" s="20">
        <v>3.0000000000000001E-3</v>
      </c>
      <c r="W144" s="20">
        <v>2.5999999999999999E-2</v>
      </c>
      <c r="X144" s="20">
        <v>2.1000000000000001E-2</v>
      </c>
      <c r="Y144" s="20">
        <v>0.115</v>
      </c>
      <c r="Z144" s="20">
        <v>0.16900000000000001</v>
      </c>
      <c r="AA144" s="20">
        <v>7.0000000000000001E-3</v>
      </c>
      <c r="AB144" s="20">
        <v>8.0000000000000002E-3</v>
      </c>
      <c r="AC144" s="20">
        <v>0.01</v>
      </c>
      <c r="AD144" s="20">
        <v>1.7999999999999999E-2</v>
      </c>
      <c r="AE144" s="20">
        <v>2.3E-2</v>
      </c>
      <c r="AF144" s="20">
        <v>3.3000000000000002E-2</v>
      </c>
      <c r="AG144" s="26">
        <v>13.6</v>
      </c>
      <c r="AH144" s="26">
        <v>20.399999999999999</v>
      </c>
      <c r="AI144" s="19">
        <v>0.86</v>
      </c>
      <c r="AJ144" s="19">
        <v>2.64</v>
      </c>
      <c r="AK144" s="189" t="s">
        <v>61</v>
      </c>
      <c r="AL144" s="27">
        <v>4</v>
      </c>
      <c r="AM144" s="27"/>
    </row>
    <row r="145" spans="1:39">
      <c r="A145" s="85">
        <f>A$3</f>
        <v>2010</v>
      </c>
      <c r="B145" s="86">
        <f>B$3</f>
        <v>5</v>
      </c>
      <c r="C145" s="90" t="s">
        <v>51</v>
      </c>
      <c r="D145" s="89" t="s">
        <v>166</v>
      </c>
      <c r="E145" s="90" t="s">
        <v>68</v>
      </c>
      <c r="F145" s="303">
        <v>1</v>
      </c>
      <c r="G145" s="19">
        <v>15.13</v>
      </c>
      <c r="H145" s="19">
        <v>13.67</v>
      </c>
      <c r="I145" s="19">
        <v>32.33</v>
      </c>
      <c r="J145" s="19">
        <v>33.020000000000003</v>
      </c>
      <c r="K145" s="19">
        <v>8.2899999999999991</v>
      </c>
      <c r="L145" s="19">
        <v>8.52</v>
      </c>
      <c r="M145" s="19">
        <v>9.75</v>
      </c>
      <c r="N145" s="19">
        <v>8.3800000000000008</v>
      </c>
      <c r="O145" s="19">
        <v>1.52</v>
      </c>
      <c r="P145" s="19">
        <v>1.1399999999999999</v>
      </c>
      <c r="Q145" s="20">
        <v>1.2E-2</v>
      </c>
      <c r="R145" s="20">
        <v>1.2999999999999999E-2</v>
      </c>
      <c r="S145" s="20">
        <v>2E-3</v>
      </c>
      <c r="T145" s="20">
        <v>3.0000000000000001E-3</v>
      </c>
      <c r="U145" s="20">
        <v>2.7E-2</v>
      </c>
      <c r="V145" s="20">
        <v>0.03</v>
      </c>
      <c r="W145" s="20">
        <v>4.1000000000000002E-2</v>
      </c>
      <c r="X145" s="20">
        <v>4.7E-2</v>
      </c>
      <c r="Y145" s="20">
        <v>0.15</v>
      </c>
      <c r="Z145" s="20">
        <v>0.13500000000000001</v>
      </c>
      <c r="AA145" s="20">
        <v>6.0000000000000001E-3</v>
      </c>
      <c r="AB145" s="20">
        <v>6.0000000000000001E-3</v>
      </c>
      <c r="AC145" s="20">
        <v>1.7999999999999999E-2</v>
      </c>
      <c r="AD145" s="20">
        <v>2.1000000000000001E-2</v>
      </c>
      <c r="AE145" s="20">
        <v>3.1E-2</v>
      </c>
      <c r="AF145" s="20">
        <v>2.9000000000000001E-2</v>
      </c>
      <c r="AG145" s="26">
        <v>15.2</v>
      </c>
      <c r="AH145" s="26">
        <v>7.6</v>
      </c>
      <c r="AI145" s="19">
        <v>3.06</v>
      </c>
      <c r="AJ145" s="19">
        <v>2.77</v>
      </c>
      <c r="AK145" s="189" t="s">
        <v>61</v>
      </c>
      <c r="AL145" s="27">
        <v>2</v>
      </c>
      <c r="AM145" s="27"/>
    </row>
    <row r="146" spans="1:39">
      <c r="A146" s="308"/>
      <c r="B146" s="275"/>
      <c r="C146" s="275"/>
      <c r="D146" s="275"/>
      <c r="E146" s="275"/>
      <c r="F146" s="303">
        <v>2</v>
      </c>
      <c r="G146" s="19">
        <v>15.41</v>
      </c>
      <c r="H146" s="19">
        <v>14.95</v>
      </c>
      <c r="I146" s="19">
        <v>32.78</v>
      </c>
      <c r="J146" s="19">
        <v>32.93</v>
      </c>
      <c r="K146" s="19">
        <v>8.32</v>
      </c>
      <c r="L146" s="19">
        <v>8.34</v>
      </c>
      <c r="M146" s="19">
        <v>9.17</v>
      </c>
      <c r="N146" s="19">
        <v>8.75</v>
      </c>
      <c r="O146" s="19">
        <v>0.9</v>
      </c>
      <c r="P146" s="19">
        <v>1.01</v>
      </c>
      <c r="Q146" s="20">
        <v>2E-3</v>
      </c>
      <c r="R146" s="20">
        <v>2E-3</v>
      </c>
      <c r="S146" s="20">
        <v>3.0000000000000001E-3</v>
      </c>
      <c r="T146" s="20">
        <v>3.0000000000000001E-3</v>
      </c>
      <c r="U146" s="20">
        <v>0.01</v>
      </c>
      <c r="V146" s="20">
        <v>5.0000000000000001E-3</v>
      </c>
      <c r="W146" s="20">
        <v>1.4999999999999999E-2</v>
      </c>
      <c r="X146" s="20">
        <v>8.9999999999999993E-3</v>
      </c>
      <c r="Y146" s="20">
        <v>9.0999999999999998E-2</v>
      </c>
      <c r="Z146" s="20">
        <v>0.16200000000000001</v>
      </c>
      <c r="AA146" s="20">
        <v>6.0000000000000001E-3</v>
      </c>
      <c r="AB146" s="20">
        <v>5.0000000000000001E-3</v>
      </c>
      <c r="AC146" s="20">
        <v>1.0999999999999999E-2</v>
      </c>
      <c r="AD146" s="20">
        <v>2.1000000000000001E-2</v>
      </c>
      <c r="AE146" s="20">
        <v>0.01</v>
      </c>
      <c r="AF146" s="20">
        <v>0.02</v>
      </c>
      <c r="AG146" s="26">
        <v>3.2</v>
      </c>
      <c r="AH146" s="26">
        <v>12.4</v>
      </c>
      <c r="AI146" s="19">
        <v>1.29</v>
      </c>
      <c r="AJ146" s="19">
        <v>3.24</v>
      </c>
      <c r="AK146" s="189" t="s">
        <v>61</v>
      </c>
      <c r="AL146" s="27"/>
      <c r="AM146" s="27">
        <v>0</v>
      </c>
    </row>
    <row r="147" spans="1:39">
      <c r="A147" s="308"/>
      <c r="B147" s="275"/>
      <c r="C147" s="275"/>
      <c r="D147" s="275"/>
      <c r="E147" s="275"/>
      <c r="F147" s="303">
        <v>3</v>
      </c>
      <c r="G147" s="19">
        <v>15.59</v>
      </c>
      <c r="H147" s="19">
        <v>14.43</v>
      </c>
      <c r="I147" s="19">
        <v>32.869999999999997</v>
      </c>
      <c r="J147" s="19">
        <v>33.380000000000003</v>
      </c>
      <c r="K147" s="19">
        <v>8.2899999999999991</v>
      </c>
      <c r="L147" s="19">
        <v>8.31</v>
      </c>
      <c r="M147" s="19">
        <v>9.6300000000000008</v>
      </c>
      <c r="N147" s="19">
        <v>8.8800000000000008</v>
      </c>
      <c r="O147" s="19">
        <v>0.97</v>
      </c>
      <c r="P147" s="19">
        <v>0.92</v>
      </c>
      <c r="Q147" s="20">
        <v>1E-3</v>
      </c>
      <c r="R147" s="20">
        <v>4.0000000000000001E-3</v>
      </c>
      <c r="S147" s="20">
        <v>2E-3</v>
      </c>
      <c r="T147" s="20">
        <v>1E-3</v>
      </c>
      <c r="U147" s="20">
        <v>0</v>
      </c>
      <c r="V147" s="20">
        <v>5.0000000000000001E-3</v>
      </c>
      <c r="W147" s="20">
        <v>3.0000000000000001E-3</v>
      </c>
      <c r="X147" s="20">
        <v>1.0999999999999999E-2</v>
      </c>
      <c r="Y147" s="20">
        <v>0.104</v>
      </c>
      <c r="Z147" s="20">
        <v>0.20200000000000001</v>
      </c>
      <c r="AA147" s="20">
        <v>5.0000000000000001E-3</v>
      </c>
      <c r="AB147" s="20">
        <v>6.0000000000000001E-3</v>
      </c>
      <c r="AC147" s="20">
        <v>1.4999999999999999E-2</v>
      </c>
      <c r="AD147" s="20">
        <v>2.3E-2</v>
      </c>
      <c r="AE147" s="20">
        <v>1.0999999999999999E-2</v>
      </c>
      <c r="AF147" s="20">
        <v>2.4E-2</v>
      </c>
      <c r="AG147" s="26">
        <v>14</v>
      </c>
      <c r="AH147" s="26">
        <v>18</v>
      </c>
      <c r="AI147" s="19">
        <v>3.93</v>
      </c>
      <c r="AJ147" s="19">
        <v>2.4900000000000002</v>
      </c>
      <c r="AK147" s="189">
        <v>0</v>
      </c>
      <c r="AL147" s="27">
        <v>3.5</v>
      </c>
      <c r="AM147" s="27"/>
    </row>
    <row r="148" spans="1:39">
      <c r="A148" s="308"/>
      <c r="B148" s="275"/>
      <c r="C148" s="275"/>
      <c r="D148" s="275"/>
      <c r="E148" s="275"/>
      <c r="F148" s="303">
        <v>4</v>
      </c>
      <c r="G148" s="19">
        <v>15.4</v>
      </c>
      <c r="H148" s="19">
        <v>12.88</v>
      </c>
      <c r="I148" s="19">
        <v>31.97</v>
      </c>
      <c r="J148" s="19">
        <v>33.81</v>
      </c>
      <c r="K148" s="19">
        <v>8.14</v>
      </c>
      <c r="L148" s="19">
        <v>8.35</v>
      </c>
      <c r="M148" s="19">
        <v>10.71</v>
      </c>
      <c r="N148" s="19">
        <v>7.75</v>
      </c>
      <c r="O148" s="19">
        <v>1.7</v>
      </c>
      <c r="P148" s="19">
        <v>0.28999999999999998</v>
      </c>
      <c r="Q148" s="20">
        <v>3.0000000000000001E-3</v>
      </c>
      <c r="R148" s="20">
        <v>3.0000000000000001E-3</v>
      </c>
      <c r="S148" s="20">
        <v>2E-3</v>
      </c>
      <c r="T148" s="20">
        <v>2E-3</v>
      </c>
      <c r="U148" s="20">
        <v>8.0000000000000002E-3</v>
      </c>
      <c r="V148" s="20">
        <v>5.0000000000000001E-3</v>
      </c>
      <c r="W148" s="20">
        <v>1.2999999999999999E-2</v>
      </c>
      <c r="X148" s="20">
        <v>0.01</v>
      </c>
      <c r="Y148" s="20">
        <v>0.14699999999999999</v>
      </c>
      <c r="Z148" s="20">
        <v>6.4000000000000001E-2</v>
      </c>
      <c r="AA148" s="20">
        <v>4.0000000000000001E-3</v>
      </c>
      <c r="AB148" s="20">
        <v>7.0000000000000001E-3</v>
      </c>
      <c r="AC148" s="20">
        <v>1.2999999999999999E-2</v>
      </c>
      <c r="AD148" s="20">
        <v>8.0000000000000002E-3</v>
      </c>
      <c r="AE148" s="20">
        <v>7.0000000000000001E-3</v>
      </c>
      <c r="AF148" s="20">
        <v>5.1999999999999998E-2</v>
      </c>
      <c r="AG148" s="26">
        <v>10.8</v>
      </c>
      <c r="AH148" s="26">
        <v>13.6</v>
      </c>
      <c r="AI148" s="19">
        <v>1.52</v>
      </c>
      <c r="AJ148" s="19">
        <v>1.97</v>
      </c>
      <c r="AK148" s="189" t="s">
        <v>61</v>
      </c>
      <c r="AL148" s="27">
        <v>4</v>
      </c>
      <c r="AM148" s="27"/>
    </row>
    <row r="149" spans="1:39">
      <c r="A149" s="306"/>
      <c r="B149" s="307"/>
      <c r="C149" s="307"/>
      <c r="D149" s="307"/>
      <c r="E149" s="307"/>
      <c r="F149" s="303">
        <v>5</v>
      </c>
      <c r="G149" s="19">
        <v>15.56</v>
      </c>
      <c r="H149" s="19">
        <v>13.35</v>
      </c>
      <c r="I149" s="19">
        <v>32.17</v>
      </c>
      <c r="J149" s="19">
        <v>33.630000000000003</v>
      </c>
      <c r="K149" s="19">
        <v>8.23</v>
      </c>
      <c r="L149" s="19">
        <v>8.3800000000000008</v>
      </c>
      <c r="M149" s="19">
        <v>10.25</v>
      </c>
      <c r="N149" s="19">
        <v>8.0500000000000007</v>
      </c>
      <c r="O149" s="19">
        <v>0.68</v>
      </c>
      <c r="P149" s="19">
        <v>0.6</v>
      </c>
      <c r="Q149" s="20">
        <v>0</v>
      </c>
      <c r="R149" s="20">
        <v>0</v>
      </c>
      <c r="S149" s="20">
        <v>4.0000000000000001E-3</v>
      </c>
      <c r="T149" s="20">
        <v>2E-3</v>
      </c>
      <c r="U149" s="20">
        <v>2E-3</v>
      </c>
      <c r="V149" s="20">
        <v>7.0000000000000001E-3</v>
      </c>
      <c r="W149" s="20">
        <v>6.0000000000000001E-3</v>
      </c>
      <c r="X149" s="20">
        <v>8.9999999999999993E-3</v>
      </c>
      <c r="Y149" s="20">
        <v>8.5999999999999993E-2</v>
      </c>
      <c r="Z149" s="20">
        <v>9.7000000000000003E-2</v>
      </c>
      <c r="AA149" s="20">
        <v>5.0000000000000001E-3</v>
      </c>
      <c r="AB149" s="20">
        <v>6.0000000000000001E-3</v>
      </c>
      <c r="AC149" s="20">
        <v>5.0000000000000001E-3</v>
      </c>
      <c r="AD149" s="20">
        <v>1.2E-2</v>
      </c>
      <c r="AE149" s="20">
        <v>0.02</v>
      </c>
      <c r="AF149" s="20">
        <v>3.1E-2</v>
      </c>
      <c r="AG149" s="26">
        <v>12.4</v>
      </c>
      <c r="AH149" s="26">
        <v>16</v>
      </c>
      <c r="AI149" s="19">
        <v>0.97</v>
      </c>
      <c r="AJ149" s="19">
        <v>1.89</v>
      </c>
      <c r="AK149" s="189" t="s">
        <v>61</v>
      </c>
      <c r="AL149" s="27">
        <v>8.8000000000000007</v>
      </c>
      <c r="AM149" s="27"/>
    </row>
    <row r="150" spans="1:39">
      <c r="A150" s="85">
        <f>A$3</f>
        <v>2010</v>
      </c>
      <c r="B150" s="86">
        <f>B$3</f>
        <v>5</v>
      </c>
      <c r="C150" s="90" t="s">
        <v>51</v>
      </c>
      <c r="D150" s="89" t="s">
        <v>167</v>
      </c>
      <c r="E150" s="90" t="s">
        <v>69</v>
      </c>
      <c r="F150" s="303">
        <v>1</v>
      </c>
      <c r="G150" s="19">
        <v>17.62</v>
      </c>
      <c r="H150" s="19">
        <v>17.38</v>
      </c>
      <c r="I150" s="19">
        <v>33.200000000000003</v>
      </c>
      <c r="J150" s="19">
        <v>33.19</v>
      </c>
      <c r="K150" s="19">
        <v>8.17</v>
      </c>
      <c r="L150" s="19">
        <v>8.25</v>
      </c>
      <c r="M150" s="19">
        <v>9.42</v>
      </c>
      <c r="N150" s="19">
        <v>8.5</v>
      </c>
      <c r="O150" s="19">
        <v>0.78</v>
      </c>
      <c r="P150" s="19">
        <v>0.73</v>
      </c>
      <c r="Q150" s="20">
        <v>1.0999999999999999E-2</v>
      </c>
      <c r="R150" s="20">
        <v>7.0000000000000001E-3</v>
      </c>
      <c r="S150" s="20">
        <v>3.0000000000000001E-3</v>
      </c>
      <c r="T150" s="20">
        <v>5.0000000000000001E-3</v>
      </c>
      <c r="U150" s="20">
        <v>7.0000000000000001E-3</v>
      </c>
      <c r="V150" s="20">
        <v>8.0000000000000002E-3</v>
      </c>
      <c r="W150" s="20">
        <v>2.1000000000000001E-2</v>
      </c>
      <c r="X150" s="20">
        <v>0.02</v>
      </c>
      <c r="Y150" s="20">
        <v>0.13600000000000001</v>
      </c>
      <c r="Z150" s="20">
        <v>0.161</v>
      </c>
      <c r="AA150" s="20">
        <v>7.0000000000000001E-3</v>
      </c>
      <c r="AB150" s="20">
        <v>5.0000000000000001E-3</v>
      </c>
      <c r="AC150" s="20">
        <v>1.0999999999999999E-2</v>
      </c>
      <c r="AD150" s="20">
        <v>1.4E-2</v>
      </c>
      <c r="AE150" s="20">
        <v>1.4999999999999999E-2</v>
      </c>
      <c r="AF150" s="20">
        <v>2.5999999999999999E-2</v>
      </c>
      <c r="AG150" s="26">
        <v>16</v>
      </c>
      <c r="AH150" s="26">
        <v>15.6</v>
      </c>
      <c r="AI150" s="19">
        <v>2.12</v>
      </c>
      <c r="AJ150" s="19">
        <v>2.46</v>
      </c>
      <c r="AK150" s="189" t="s">
        <v>61</v>
      </c>
      <c r="AL150" s="27">
        <v>2.8</v>
      </c>
      <c r="AM150" s="27">
        <v>0</v>
      </c>
    </row>
    <row r="151" spans="1:39">
      <c r="A151" s="87"/>
      <c r="B151" s="88"/>
      <c r="C151" s="95"/>
      <c r="D151" s="321"/>
      <c r="E151" s="95"/>
      <c r="F151" s="303">
        <v>2</v>
      </c>
      <c r="G151" s="19">
        <v>17.690000000000001</v>
      </c>
      <c r="H151" s="19">
        <v>17.239999999999998</v>
      </c>
      <c r="I151" s="19">
        <v>33.270000000000003</v>
      </c>
      <c r="J151" s="19">
        <v>33.35</v>
      </c>
      <c r="K151" s="19">
        <v>8.23</v>
      </c>
      <c r="L151" s="19">
        <v>8.23</v>
      </c>
      <c r="M151" s="19">
        <v>8.6300000000000008</v>
      </c>
      <c r="N151" s="19">
        <v>8.5500000000000007</v>
      </c>
      <c r="O151" s="19">
        <v>0.65</v>
      </c>
      <c r="P151" s="19">
        <v>0.82</v>
      </c>
      <c r="Q151" s="20">
        <v>5.0000000000000001E-3</v>
      </c>
      <c r="R151" s="20">
        <v>5.0000000000000001E-3</v>
      </c>
      <c r="S151" s="20">
        <v>2E-3</v>
      </c>
      <c r="T151" s="20">
        <v>2E-3</v>
      </c>
      <c r="U151" s="20">
        <v>2.1999999999999999E-2</v>
      </c>
      <c r="V151" s="20">
        <v>1.4999999999999999E-2</v>
      </c>
      <c r="W151" s="20">
        <v>0.03</v>
      </c>
      <c r="X151" s="20">
        <v>2.1999999999999999E-2</v>
      </c>
      <c r="Y151" s="20">
        <v>7.5999999999999998E-2</v>
      </c>
      <c r="Z151" s="20">
        <v>0.09</v>
      </c>
      <c r="AA151" s="20">
        <v>5.0000000000000001E-3</v>
      </c>
      <c r="AB151" s="20">
        <v>5.0000000000000001E-3</v>
      </c>
      <c r="AC151" s="20">
        <v>8.9999999999999993E-3</v>
      </c>
      <c r="AD151" s="20">
        <v>1.2E-2</v>
      </c>
      <c r="AE151" s="20">
        <v>5.8000000000000003E-2</v>
      </c>
      <c r="AF151" s="20">
        <v>6.7000000000000004E-2</v>
      </c>
      <c r="AG151" s="26">
        <v>15.2</v>
      </c>
      <c r="AH151" s="26">
        <v>13.6</v>
      </c>
      <c r="AI151" s="19">
        <v>1.67</v>
      </c>
      <c r="AJ151" s="19">
        <v>1.75</v>
      </c>
      <c r="AK151" s="189">
        <v>0</v>
      </c>
      <c r="AL151" s="27">
        <v>1</v>
      </c>
      <c r="AM151" s="27"/>
    </row>
    <row r="152" spans="1:39">
      <c r="A152" s="87"/>
      <c r="B152" s="88"/>
      <c r="C152" s="95"/>
      <c r="D152" s="321"/>
      <c r="E152" s="95"/>
      <c r="F152" s="303">
        <v>3</v>
      </c>
      <c r="G152" s="19">
        <v>16.510000000000002</v>
      </c>
      <c r="H152" s="19">
        <v>14.56</v>
      </c>
      <c r="I152" s="19">
        <v>33.340000000000003</v>
      </c>
      <c r="J152" s="19">
        <v>33.5</v>
      </c>
      <c r="K152" s="19">
        <v>8.23</v>
      </c>
      <c r="L152" s="19">
        <v>8.17</v>
      </c>
      <c r="M152" s="19">
        <v>8.67</v>
      </c>
      <c r="N152" s="19">
        <v>8.5</v>
      </c>
      <c r="O152" s="19">
        <v>0.63</v>
      </c>
      <c r="P152" s="19">
        <v>0.46</v>
      </c>
      <c r="Q152" s="20">
        <v>6.0000000000000001E-3</v>
      </c>
      <c r="R152" s="20">
        <v>5.0000000000000001E-3</v>
      </c>
      <c r="S152" s="20">
        <v>8.0000000000000002E-3</v>
      </c>
      <c r="T152" s="20">
        <v>5.0000000000000001E-3</v>
      </c>
      <c r="U152" s="20">
        <v>3.0000000000000001E-3</v>
      </c>
      <c r="V152" s="20">
        <v>2E-3</v>
      </c>
      <c r="W152" s="20">
        <v>1.7000000000000001E-2</v>
      </c>
      <c r="X152" s="20">
        <v>1.2E-2</v>
      </c>
      <c r="Y152" s="20">
        <v>0.19600000000000001</v>
      </c>
      <c r="Z152" s="20">
        <v>9.8000000000000004E-2</v>
      </c>
      <c r="AA152" s="20">
        <v>4.0000000000000001E-3</v>
      </c>
      <c r="AB152" s="20">
        <v>7.0000000000000001E-3</v>
      </c>
      <c r="AC152" s="20">
        <v>1.4999999999999999E-2</v>
      </c>
      <c r="AD152" s="20">
        <v>1.0999999999999999E-2</v>
      </c>
      <c r="AE152" s="20">
        <v>3.1E-2</v>
      </c>
      <c r="AF152" s="20">
        <v>4.5999999999999999E-2</v>
      </c>
      <c r="AG152" s="26">
        <v>13.6</v>
      </c>
      <c r="AH152" s="26">
        <v>15.6</v>
      </c>
      <c r="AI152" s="19">
        <v>1.31</v>
      </c>
      <c r="AJ152" s="19">
        <v>2.57</v>
      </c>
      <c r="AK152" s="189" t="s">
        <v>61</v>
      </c>
      <c r="AL152" s="27">
        <v>4</v>
      </c>
      <c r="AM152" s="27"/>
    </row>
    <row r="153" spans="1:39">
      <c r="A153" s="87"/>
      <c r="B153" s="88"/>
      <c r="C153" s="95"/>
      <c r="D153" s="321"/>
      <c r="E153" s="95"/>
      <c r="F153" s="303">
        <v>4</v>
      </c>
      <c r="G153" s="19">
        <v>17.41</v>
      </c>
      <c r="H153" s="19">
        <v>17.190000000000001</v>
      </c>
      <c r="I153" s="19">
        <v>33.15</v>
      </c>
      <c r="J153" s="19">
        <v>33.15</v>
      </c>
      <c r="K153" s="19">
        <v>8.1999999999999993</v>
      </c>
      <c r="L153" s="19">
        <v>8.25</v>
      </c>
      <c r="M153" s="19">
        <v>9.3800000000000008</v>
      </c>
      <c r="N153" s="19">
        <v>8.84</v>
      </c>
      <c r="O153" s="19">
        <v>0.76</v>
      </c>
      <c r="P153" s="19">
        <v>0.35</v>
      </c>
      <c r="Q153" s="20">
        <v>4.0000000000000001E-3</v>
      </c>
      <c r="R153" s="20">
        <v>4.0000000000000001E-3</v>
      </c>
      <c r="S153" s="20">
        <v>2E-3</v>
      </c>
      <c r="T153" s="20">
        <v>3.0000000000000001E-3</v>
      </c>
      <c r="U153" s="20">
        <v>2.3E-2</v>
      </c>
      <c r="V153" s="20">
        <v>1.4E-2</v>
      </c>
      <c r="W153" s="20">
        <v>0.03</v>
      </c>
      <c r="X153" s="20">
        <v>2.1000000000000001E-2</v>
      </c>
      <c r="Y153" s="20">
        <v>0.1</v>
      </c>
      <c r="Z153" s="20">
        <v>0.12</v>
      </c>
      <c r="AA153" s="20">
        <v>6.0000000000000001E-3</v>
      </c>
      <c r="AB153" s="20">
        <v>7.0000000000000001E-3</v>
      </c>
      <c r="AC153" s="20">
        <v>1.0999999999999999E-2</v>
      </c>
      <c r="AD153" s="20">
        <v>1.2999999999999999E-2</v>
      </c>
      <c r="AE153" s="20">
        <v>4.9000000000000002E-2</v>
      </c>
      <c r="AF153" s="20">
        <v>6.3E-2</v>
      </c>
      <c r="AG153" s="26">
        <v>13.2</v>
      </c>
      <c r="AH153" s="26">
        <v>10.4</v>
      </c>
      <c r="AI153" s="19">
        <v>2.2799999999999998</v>
      </c>
      <c r="AJ153" s="19">
        <v>2.5099999999999998</v>
      </c>
      <c r="AK153" s="189" t="s">
        <v>61</v>
      </c>
      <c r="AL153" s="27">
        <v>3.5</v>
      </c>
      <c r="AM153" s="27"/>
    </row>
    <row r="154" spans="1:39">
      <c r="A154" s="93"/>
      <c r="B154" s="94"/>
      <c r="C154" s="96"/>
      <c r="D154" s="322"/>
      <c r="E154" s="96"/>
      <c r="F154" s="303">
        <v>5</v>
      </c>
      <c r="G154" s="19">
        <v>17.899999999999999</v>
      </c>
      <c r="H154" s="19">
        <v>16.68</v>
      </c>
      <c r="I154" s="19">
        <v>33.130000000000003</v>
      </c>
      <c r="J154" s="19">
        <v>33.090000000000003</v>
      </c>
      <c r="K154" s="19">
        <v>8.1</v>
      </c>
      <c r="L154" s="19">
        <v>8.2200000000000006</v>
      </c>
      <c r="M154" s="19">
        <v>8.42</v>
      </c>
      <c r="N154" s="19">
        <v>7.71</v>
      </c>
      <c r="O154" s="19">
        <v>0.43</v>
      </c>
      <c r="P154" s="19">
        <v>0.39</v>
      </c>
      <c r="Q154" s="20">
        <v>4.0000000000000001E-3</v>
      </c>
      <c r="R154" s="20">
        <v>2.5000000000000001E-2</v>
      </c>
      <c r="S154" s="20">
        <v>2E-3</v>
      </c>
      <c r="T154" s="20">
        <v>4.0000000000000001E-3</v>
      </c>
      <c r="U154" s="20">
        <v>6.0000000000000001E-3</v>
      </c>
      <c r="V154" s="20">
        <v>0.04</v>
      </c>
      <c r="W154" s="20">
        <v>1.2E-2</v>
      </c>
      <c r="X154" s="20">
        <v>6.9000000000000006E-2</v>
      </c>
      <c r="Y154" s="20">
        <v>8.8999999999999996E-2</v>
      </c>
      <c r="Z154" s="20">
        <v>0.13700000000000001</v>
      </c>
      <c r="AA154" s="20">
        <v>0.01</v>
      </c>
      <c r="AB154" s="20">
        <v>1.0999999999999999E-2</v>
      </c>
      <c r="AC154" s="20">
        <v>0.01</v>
      </c>
      <c r="AD154" s="20">
        <v>1.7000000000000001E-2</v>
      </c>
      <c r="AE154" s="20">
        <v>4.7E-2</v>
      </c>
      <c r="AF154" s="20">
        <v>0.20799999999999999</v>
      </c>
      <c r="AG154" s="26">
        <v>10</v>
      </c>
      <c r="AH154" s="26">
        <v>8.8000000000000007</v>
      </c>
      <c r="AI154" s="19">
        <v>0.66</v>
      </c>
      <c r="AJ154" s="19">
        <v>0.65</v>
      </c>
      <c r="AK154" s="189" t="s">
        <v>61</v>
      </c>
      <c r="AL154" s="27">
        <v>6</v>
      </c>
      <c r="AM154" s="27"/>
    </row>
    <row r="155" spans="1:39">
      <c r="A155" s="85">
        <f>A$3</f>
        <v>2010</v>
      </c>
      <c r="B155" s="86">
        <f>B$3</f>
        <v>5</v>
      </c>
      <c r="C155" s="90" t="s">
        <v>51</v>
      </c>
      <c r="D155" s="89" t="s">
        <v>168</v>
      </c>
      <c r="E155" s="90" t="s">
        <v>70</v>
      </c>
      <c r="F155" s="326">
        <v>1</v>
      </c>
      <c r="G155" s="19">
        <v>18.899999999999999</v>
      </c>
      <c r="H155" s="19">
        <v>16.34</v>
      </c>
      <c r="I155" s="19">
        <v>28.58</v>
      </c>
      <c r="J155" s="19">
        <v>31.93</v>
      </c>
      <c r="K155" s="19">
        <v>8.2799999999999994</v>
      </c>
      <c r="L155" s="19">
        <v>8.48</v>
      </c>
      <c r="M155" s="19">
        <v>10.67</v>
      </c>
      <c r="N155" s="19">
        <v>9.1300000000000008</v>
      </c>
      <c r="O155" s="19">
        <v>2.21</v>
      </c>
      <c r="P155" s="19">
        <v>2.08</v>
      </c>
      <c r="Q155" s="20">
        <v>5.0000000000000001E-3</v>
      </c>
      <c r="R155" s="20">
        <v>4.0000000000000001E-3</v>
      </c>
      <c r="S155" s="20">
        <v>7.0000000000000001E-3</v>
      </c>
      <c r="T155" s="20">
        <v>4.0000000000000001E-3</v>
      </c>
      <c r="U155" s="20">
        <v>3.0000000000000001E-3</v>
      </c>
      <c r="V155" s="20">
        <v>5.0000000000000001E-3</v>
      </c>
      <c r="W155" s="20">
        <v>1.4999999999999999E-2</v>
      </c>
      <c r="X155" s="20">
        <v>1.2999999999999999E-2</v>
      </c>
      <c r="Y155" s="325">
        <v>2.4E-2</v>
      </c>
      <c r="Z155" s="20">
        <v>2.8000000000000001E-2</v>
      </c>
      <c r="AA155" s="20">
        <v>7.0000000000000001E-3</v>
      </c>
      <c r="AB155" s="20">
        <v>6.0000000000000001E-3</v>
      </c>
      <c r="AC155" s="20">
        <v>1.4E-2</v>
      </c>
      <c r="AD155" s="325">
        <v>1.4500000000000001E-2</v>
      </c>
      <c r="AE155" s="20">
        <v>4.4999999999999998E-2</v>
      </c>
      <c r="AF155" s="20">
        <v>4.9000000000000002E-2</v>
      </c>
      <c r="AG155" s="26">
        <v>18.8</v>
      </c>
      <c r="AH155" s="26">
        <v>28.8</v>
      </c>
      <c r="AI155" s="19">
        <v>5.38</v>
      </c>
      <c r="AJ155" s="19">
        <v>3.42</v>
      </c>
      <c r="AK155" s="189" t="s">
        <v>61</v>
      </c>
      <c r="AL155" s="27">
        <v>5.1100000000000003</v>
      </c>
      <c r="AM155" s="27">
        <v>0</v>
      </c>
    </row>
    <row r="156" spans="1:39">
      <c r="A156" s="308"/>
      <c r="B156" s="275"/>
      <c r="C156" s="275"/>
      <c r="D156" s="275"/>
      <c r="E156" s="275"/>
      <c r="F156" s="326">
        <v>2</v>
      </c>
      <c r="G156" s="19">
        <v>18.690000000000001</v>
      </c>
      <c r="H156" s="19">
        <v>18.09</v>
      </c>
      <c r="I156" s="19">
        <v>30.56</v>
      </c>
      <c r="J156" s="19">
        <v>31.23</v>
      </c>
      <c r="K156" s="19">
        <v>8.42</v>
      </c>
      <c r="L156" s="19">
        <v>8.36</v>
      </c>
      <c r="M156" s="19">
        <v>9.1300000000000008</v>
      </c>
      <c r="N156" s="19">
        <v>9.1300000000000008</v>
      </c>
      <c r="O156" s="19">
        <v>1.65</v>
      </c>
      <c r="P156" s="19">
        <v>1.76</v>
      </c>
      <c r="Q156" s="20">
        <v>5.0000000000000001E-3</v>
      </c>
      <c r="R156" s="20">
        <v>6.0000000000000001E-3</v>
      </c>
      <c r="S156" s="20">
        <v>2E-3</v>
      </c>
      <c r="T156" s="20">
        <v>2E-3</v>
      </c>
      <c r="U156" s="20">
        <v>4.0000000000000001E-3</v>
      </c>
      <c r="V156" s="20">
        <v>8.9999999999999993E-3</v>
      </c>
      <c r="W156" s="20">
        <v>1.0999999999999999E-2</v>
      </c>
      <c r="X156" s="20">
        <v>1.6E-2</v>
      </c>
      <c r="Y156" s="20">
        <v>0.17199999999999999</v>
      </c>
      <c r="Z156" s="20">
        <v>0.3</v>
      </c>
      <c r="AA156" s="20">
        <v>6.0000000000000001E-3</v>
      </c>
      <c r="AB156" s="20">
        <v>8.0000000000000002E-3</v>
      </c>
      <c r="AC156" s="20">
        <v>0.04</v>
      </c>
      <c r="AD156" s="20">
        <v>3.3000000000000002E-2</v>
      </c>
      <c r="AE156" s="20">
        <v>3.9E-2</v>
      </c>
      <c r="AF156" s="20">
        <v>3.6999999999999998E-2</v>
      </c>
      <c r="AG156" s="26">
        <v>22.8</v>
      </c>
      <c r="AH156" s="26">
        <v>24</v>
      </c>
      <c r="AI156" s="19">
        <v>4.2</v>
      </c>
      <c r="AJ156" s="19">
        <v>3.45</v>
      </c>
      <c r="AK156" s="189">
        <v>0</v>
      </c>
      <c r="AL156" s="27">
        <v>5.1100000000000003</v>
      </c>
      <c r="AM156" s="27"/>
    </row>
    <row r="157" spans="1:39">
      <c r="A157" s="306"/>
      <c r="B157" s="307"/>
      <c r="C157" s="307"/>
      <c r="D157" s="307"/>
      <c r="E157" s="307"/>
      <c r="F157" s="326">
        <v>3</v>
      </c>
      <c r="G157" s="19">
        <v>17.39</v>
      </c>
      <c r="H157" s="19">
        <v>15.09</v>
      </c>
      <c r="I157" s="19">
        <v>31.79</v>
      </c>
      <c r="J157" s="19">
        <v>32.770000000000003</v>
      </c>
      <c r="K157" s="19">
        <v>8.2200000000000006</v>
      </c>
      <c r="L157" s="19">
        <v>8.27</v>
      </c>
      <c r="M157" s="19">
        <v>9.84</v>
      </c>
      <c r="N157" s="19">
        <v>10.34</v>
      </c>
      <c r="O157" s="19">
        <v>1.53</v>
      </c>
      <c r="P157" s="19">
        <v>1.62</v>
      </c>
      <c r="Q157" s="20">
        <v>6.0000000000000001E-3</v>
      </c>
      <c r="R157" s="20">
        <v>6.0000000000000001E-3</v>
      </c>
      <c r="S157" s="20">
        <v>2E-3</v>
      </c>
      <c r="T157" s="20">
        <v>3.0000000000000001E-3</v>
      </c>
      <c r="U157" s="20">
        <v>4.0000000000000001E-3</v>
      </c>
      <c r="V157" s="20">
        <v>1.4E-2</v>
      </c>
      <c r="W157" s="20">
        <v>1.2999999999999999E-2</v>
      </c>
      <c r="X157" s="20">
        <v>2.3E-2</v>
      </c>
      <c r="Y157" s="20">
        <v>9.0999999999999998E-2</v>
      </c>
      <c r="Z157" s="20">
        <v>8.5999999999999993E-2</v>
      </c>
      <c r="AA157" s="20">
        <v>7.0000000000000001E-3</v>
      </c>
      <c r="AB157" s="20">
        <v>6.0000000000000001E-3</v>
      </c>
      <c r="AC157" s="20">
        <v>1.0999999999999999E-2</v>
      </c>
      <c r="AD157" s="20">
        <v>1.2999999999999999E-2</v>
      </c>
      <c r="AE157" s="20">
        <v>0.02</v>
      </c>
      <c r="AF157" s="20">
        <v>1.7999999999999999E-2</v>
      </c>
      <c r="AG157" s="26">
        <v>23.2</v>
      </c>
      <c r="AH157" s="26">
        <v>16.399999999999999</v>
      </c>
      <c r="AI157" s="19">
        <v>1.04</v>
      </c>
      <c r="AJ157" s="19">
        <v>1.55</v>
      </c>
      <c r="AK157" s="189" t="s">
        <v>61</v>
      </c>
      <c r="AL157" s="27">
        <v>3</v>
      </c>
      <c r="AM157" s="27"/>
    </row>
    <row r="158" spans="1:39">
      <c r="A158" s="85">
        <f>A$3</f>
        <v>2010</v>
      </c>
      <c r="B158" s="86">
        <f>B$3</f>
        <v>5</v>
      </c>
      <c r="C158" s="90" t="s">
        <v>51</v>
      </c>
      <c r="D158" s="89" t="s">
        <v>169</v>
      </c>
      <c r="E158" s="90" t="s">
        <v>71</v>
      </c>
      <c r="F158" s="303">
        <v>1</v>
      </c>
      <c r="G158" s="19">
        <v>15.54</v>
      </c>
      <c r="H158" s="19">
        <v>15.5</v>
      </c>
      <c r="I158" s="19">
        <v>33.69</v>
      </c>
      <c r="J158" s="19">
        <v>33.700000000000003</v>
      </c>
      <c r="K158" s="19">
        <v>8.2100000000000009</v>
      </c>
      <c r="L158" s="19">
        <v>8.23</v>
      </c>
      <c r="M158" s="19">
        <v>8.7100000000000009</v>
      </c>
      <c r="N158" s="19">
        <v>8.2100000000000009</v>
      </c>
      <c r="O158" s="19">
        <v>0.44</v>
      </c>
      <c r="P158" s="19">
        <v>0.4</v>
      </c>
      <c r="Q158" s="20">
        <v>8.0000000000000002E-3</v>
      </c>
      <c r="R158" s="20">
        <v>1.2999999999999999E-2</v>
      </c>
      <c r="S158" s="20">
        <v>4.0000000000000001E-3</v>
      </c>
      <c r="T158" s="20">
        <v>3.0000000000000001E-3</v>
      </c>
      <c r="U158" s="20">
        <v>1.6E-2</v>
      </c>
      <c r="V158" s="20">
        <v>7.0000000000000001E-3</v>
      </c>
      <c r="W158" s="20">
        <v>2.9000000000000001E-2</v>
      </c>
      <c r="X158" s="20">
        <v>2.1999999999999999E-2</v>
      </c>
      <c r="Y158" s="20">
        <v>9.4E-2</v>
      </c>
      <c r="Z158" s="20">
        <v>6.4000000000000001E-2</v>
      </c>
      <c r="AA158" s="20">
        <v>7.0000000000000001E-3</v>
      </c>
      <c r="AB158" s="20">
        <v>8.9999999999999993E-3</v>
      </c>
      <c r="AC158" s="325">
        <v>1.2E-2</v>
      </c>
      <c r="AD158" s="325">
        <v>1.3000000000000001E-2</v>
      </c>
      <c r="AE158" s="20">
        <v>0.10100000000000001</v>
      </c>
      <c r="AF158" s="20">
        <v>9.8000000000000004E-2</v>
      </c>
      <c r="AG158" s="26">
        <v>10.8</v>
      </c>
      <c r="AH158" s="26">
        <v>17.2</v>
      </c>
      <c r="AI158" s="19">
        <v>5.61</v>
      </c>
      <c r="AJ158" s="19">
        <v>6.15</v>
      </c>
      <c r="AK158" s="189" t="s">
        <v>61</v>
      </c>
      <c r="AL158" s="27">
        <v>1.8</v>
      </c>
      <c r="AM158" s="27"/>
    </row>
    <row r="159" spans="1:39">
      <c r="A159" s="87"/>
      <c r="B159" s="88"/>
      <c r="C159" s="95"/>
      <c r="D159" s="321"/>
      <c r="E159" s="95"/>
      <c r="F159" s="303">
        <v>2</v>
      </c>
      <c r="G159" s="19">
        <v>14.55</v>
      </c>
      <c r="H159" s="19">
        <v>14.35</v>
      </c>
      <c r="I159" s="19">
        <v>33.85</v>
      </c>
      <c r="J159" s="19">
        <v>33.9</v>
      </c>
      <c r="K159" s="19">
        <v>8.24</v>
      </c>
      <c r="L159" s="19">
        <v>8.25</v>
      </c>
      <c r="M159" s="19">
        <v>8.84</v>
      </c>
      <c r="N159" s="19">
        <v>8.3800000000000008</v>
      </c>
      <c r="O159" s="19">
        <v>0.38</v>
      </c>
      <c r="P159" s="19">
        <v>0.43</v>
      </c>
      <c r="Q159" s="20">
        <v>1.4E-2</v>
      </c>
      <c r="R159" s="20">
        <v>1.0999999999999999E-2</v>
      </c>
      <c r="S159" s="20">
        <v>3.0000000000000001E-3</v>
      </c>
      <c r="T159" s="20">
        <v>8.0000000000000002E-3</v>
      </c>
      <c r="U159" s="20">
        <v>1.4E-2</v>
      </c>
      <c r="V159" s="20">
        <v>2.1999999999999999E-2</v>
      </c>
      <c r="W159" s="20">
        <v>3.1E-2</v>
      </c>
      <c r="X159" s="20">
        <v>4.2000000000000003E-2</v>
      </c>
      <c r="Y159" s="20">
        <v>8.4000000000000005E-2</v>
      </c>
      <c r="Z159" s="20">
        <v>0.14499999999999999</v>
      </c>
      <c r="AA159" s="20">
        <v>8.0000000000000002E-3</v>
      </c>
      <c r="AB159" s="20">
        <v>8.0000000000000002E-3</v>
      </c>
      <c r="AC159" s="20">
        <v>1.2999999999999999E-2</v>
      </c>
      <c r="AD159" s="20">
        <v>1.6E-2</v>
      </c>
      <c r="AE159" s="20">
        <v>0.17599999999999999</v>
      </c>
      <c r="AF159" s="20">
        <v>0.17699999999999999</v>
      </c>
      <c r="AG159" s="26">
        <v>13.6</v>
      </c>
      <c r="AH159" s="26">
        <v>14</v>
      </c>
      <c r="AI159" s="19">
        <v>3.64</v>
      </c>
      <c r="AJ159" s="19">
        <v>6.35</v>
      </c>
      <c r="AK159" s="189" t="s">
        <v>61</v>
      </c>
      <c r="AL159" s="27">
        <v>3.5</v>
      </c>
      <c r="AM159" s="27"/>
    </row>
    <row r="160" spans="1:39">
      <c r="A160" s="87"/>
      <c r="B160" s="88"/>
      <c r="C160" s="95"/>
      <c r="D160" s="321"/>
      <c r="E160" s="95"/>
      <c r="F160" s="303">
        <v>3</v>
      </c>
      <c r="G160" s="19">
        <v>15.71</v>
      </c>
      <c r="H160" s="19">
        <v>14.69</v>
      </c>
      <c r="I160" s="19">
        <v>33.520000000000003</v>
      </c>
      <c r="J160" s="19">
        <v>33.700000000000003</v>
      </c>
      <c r="K160" s="19">
        <v>8.1999999999999993</v>
      </c>
      <c r="L160" s="19">
        <v>8.2200000000000006</v>
      </c>
      <c r="M160" s="19">
        <v>8.7100000000000009</v>
      </c>
      <c r="N160" s="19">
        <v>8.42</v>
      </c>
      <c r="O160" s="19">
        <v>0.52</v>
      </c>
      <c r="P160" s="19">
        <v>0.6</v>
      </c>
      <c r="Q160" s="20">
        <v>1.2E-2</v>
      </c>
      <c r="R160" s="20">
        <v>1.7000000000000001E-2</v>
      </c>
      <c r="S160" s="20">
        <v>4.0000000000000001E-3</v>
      </c>
      <c r="T160" s="20">
        <v>5.0000000000000001E-3</v>
      </c>
      <c r="U160" s="20">
        <v>1.2999999999999999E-2</v>
      </c>
      <c r="V160" s="20">
        <v>8.9999999999999993E-3</v>
      </c>
      <c r="W160" s="20">
        <v>2.8000000000000001E-2</v>
      </c>
      <c r="X160" s="20">
        <v>0.03</v>
      </c>
      <c r="Y160" s="20">
        <v>9.0999999999999998E-2</v>
      </c>
      <c r="Z160" s="20">
        <v>0.106</v>
      </c>
      <c r="AA160" s="20">
        <v>7.0000000000000001E-3</v>
      </c>
      <c r="AB160" s="20">
        <v>7.0000000000000001E-3</v>
      </c>
      <c r="AC160" s="20">
        <v>1.4E-2</v>
      </c>
      <c r="AD160" s="20">
        <v>3.2000000000000001E-2</v>
      </c>
      <c r="AE160" s="20">
        <v>0.114</v>
      </c>
      <c r="AF160" s="20">
        <v>0.14399999999999999</v>
      </c>
      <c r="AG160" s="26">
        <v>20.8</v>
      </c>
      <c r="AH160" s="26">
        <v>46</v>
      </c>
      <c r="AI160" s="19">
        <v>4.9000000000000004</v>
      </c>
      <c r="AJ160" s="19">
        <v>8.32</v>
      </c>
      <c r="AK160" s="189" t="s">
        <v>61</v>
      </c>
      <c r="AL160" s="27"/>
      <c r="AM160" s="27"/>
    </row>
    <row r="161" spans="1:39">
      <c r="A161" s="87"/>
      <c r="B161" s="88"/>
      <c r="C161" s="95"/>
      <c r="D161" s="321"/>
      <c r="E161" s="95"/>
      <c r="F161" s="303">
        <v>4</v>
      </c>
      <c r="G161" s="19">
        <v>15.19</v>
      </c>
      <c r="H161" s="19">
        <v>14.33</v>
      </c>
      <c r="I161" s="19">
        <v>33.29</v>
      </c>
      <c r="J161" s="19">
        <v>33.56</v>
      </c>
      <c r="K161" s="19">
        <v>8.23</v>
      </c>
      <c r="L161" s="19">
        <v>8.25</v>
      </c>
      <c r="M161" s="19">
        <v>8.9600000000000009</v>
      </c>
      <c r="N161" s="19">
        <v>9.25</v>
      </c>
      <c r="O161" s="19">
        <v>0.55000000000000004</v>
      </c>
      <c r="P161" s="19">
        <v>0.79</v>
      </c>
      <c r="Q161" s="20">
        <v>6.0000000000000001E-3</v>
      </c>
      <c r="R161" s="20">
        <v>8.0000000000000002E-3</v>
      </c>
      <c r="S161" s="20">
        <v>3.0000000000000001E-3</v>
      </c>
      <c r="T161" s="20">
        <v>3.0000000000000001E-3</v>
      </c>
      <c r="U161" s="20">
        <v>3.0000000000000001E-3</v>
      </c>
      <c r="V161" s="20">
        <v>4.0000000000000001E-3</v>
      </c>
      <c r="W161" s="20">
        <v>1.2E-2</v>
      </c>
      <c r="X161" s="20">
        <v>1.6E-2</v>
      </c>
      <c r="Y161" s="20">
        <v>0.16</v>
      </c>
      <c r="Z161" s="20">
        <v>9.4E-2</v>
      </c>
      <c r="AA161" s="20">
        <v>7.0000000000000001E-3</v>
      </c>
      <c r="AB161" s="20">
        <v>8.0000000000000002E-3</v>
      </c>
      <c r="AC161" s="20">
        <v>1.2E-2</v>
      </c>
      <c r="AD161" s="20">
        <v>1.7000000000000001E-2</v>
      </c>
      <c r="AE161" s="20">
        <v>2.4E-2</v>
      </c>
      <c r="AF161" s="20">
        <v>3.3000000000000002E-2</v>
      </c>
      <c r="AG161" s="26">
        <v>10.8</v>
      </c>
      <c r="AH161" s="26">
        <v>9.6</v>
      </c>
      <c r="AI161" s="19">
        <v>2.2400000000000002</v>
      </c>
      <c r="AJ161" s="19">
        <v>3.54</v>
      </c>
      <c r="AK161" s="189" t="s">
        <v>61</v>
      </c>
      <c r="AL161" s="27">
        <v>4</v>
      </c>
      <c r="AM161" s="27"/>
    </row>
    <row r="162" spans="1:39">
      <c r="A162" s="87"/>
      <c r="B162" s="88"/>
      <c r="C162" s="95"/>
      <c r="D162" s="321"/>
      <c r="E162" s="95"/>
      <c r="F162" s="303">
        <v>5</v>
      </c>
      <c r="G162" s="19">
        <v>16.32</v>
      </c>
      <c r="H162" s="19">
        <v>16.22</v>
      </c>
      <c r="I162" s="19">
        <v>33.4</v>
      </c>
      <c r="J162" s="19">
        <v>33.409999999999997</v>
      </c>
      <c r="K162" s="19">
        <v>8.2100000000000009</v>
      </c>
      <c r="L162" s="19">
        <v>8.2100000000000009</v>
      </c>
      <c r="M162" s="19">
        <v>8.7100000000000009</v>
      </c>
      <c r="N162" s="19">
        <v>8.6300000000000008</v>
      </c>
      <c r="O162" s="19">
        <v>0.51</v>
      </c>
      <c r="P162" s="19">
        <v>0.52</v>
      </c>
      <c r="Q162" s="20">
        <v>5.0000000000000001E-3</v>
      </c>
      <c r="R162" s="20">
        <v>2E-3</v>
      </c>
      <c r="S162" s="20">
        <v>3.0000000000000001E-3</v>
      </c>
      <c r="T162" s="20">
        <v>3.0000000000000001E-3</v>
      </c>
      <c r="U162" s="20">
        <v>0</v>
      </c>
      <c r="V162" s="20">
        <v>8.0000000000000002E-3</v>
      </c>
      <c r="W162" s="20">
        <v>8.0000000000000002E-3</v>
      </c>
      <c r="X162" s="20">
        <v>1.2999999999999999E-2</v>
      </c>
      <c r="Y162" s="20">
        <v>0.11700000000000001</v>
      </c>
      <c r="Z162" s="20">
        <v>9.9000000000000005E-2</v>
      </c>
      <c r="AA162" s="20">
        <v>8.0000000000000002E-3</v>
      </c>
      <c r="AB162" s="20">
        <v>6.0000000000000001E-3</v>
      </c>
      <c r="AC162" s="20">
        <v>1.0999999999999999E-2</v>
      </c>
      <c r="AD162" s="20">
        <v>1.2E-2</v>
      </c>
      <c r="AE162" s="20">
        <v>7.5999999999999998E-2</v>
      </c>
      <c r="AF162" s="20">
        <v>7.3999999999999996E-2</v>
      </c>
      <c r="AG162" s="26">
        <v>18.8</v>
      </c>
      <c r="AH162" s="26">
        <v>19.600000000000001</v>
      </c>
      <c r="AI162" s="19">
        <v>4.17</v>
      </c>
      <c r="AJ162" s="19">
        <v>4.32</v>
      </c>
      <c r="AK162" s="189" t="s">
        <v>61</v>
      </c>
      <c r="AL162" s="27">
        <v>1.6</v>
      </c>
      <c r="AM162" s="27">
        <v>0</v>
      </c>
    </row>
    <row r="163" spans="1:39">
      <c r="A163" s="87"/>
      <c r="B163" s="88"/>
      <c r="C163" s="95"/>
      <c r="D163" s="321"/>
      <c r="E163" s="95"/>
      <c r="F163" s="303">
        <v>6</v>
      </c>
      <c r="G163" s="19">
        <v>16.97</v>
      </c>
      <c r="H163" s="19">
        <v>15.91</v>
      </c>
      <c r="I163" s="19">
        <v>33.200000000000003</v>
      </c>
      <c r="J163" s="19">
        <v>33.25</v>
      </c>
      <c r="K163" s="19">
        <v>8.23</v>
      </c>
      <c r="L163" s="19">
        <v>8.24</v>
      </c>
      <c r="M163" s="19">
        <v>8.8800000000000008</v>
      </c>
      <c r="N163" s="19">
        <v>9.3000000000000007</v>
      </c>
      <c r="O163" s="19">
        <v>0.6</v>
      </c>
      <c r="P163" s="19">
        <v>0.67</v>
      </c>
      <c r="Q163" s="20">
        <v>1E-3</v>
      </c>
      <c r="R163" s="20">
        <v>5.0000000000000001E-3</v>
      </c>
      <c r="S163" s="20">
        <v>2E-3</v>
      </c>
      <c r="T163" s="20">
        <v>3.0000000000000001E-3</v>
      </c>
      <c r="U163" s="20">
        <v>0</v>
      </c>
      <c r="V163" s="20">
        <v>3.0000000000000001E-3</v>
      </c>
      <c r="W163" s="20">
        <v>3.0000000000000001E-3</v>
      </c>
      <c r="X163" s="20">
        <v>1.2E-2</v>
      </c>
      <c r="Y163" s="20">
        <v>8.8999999999999996E-2</v>
      </c>
      <c r="Z163" s="20">
        <v>6.5000000000000002E-2</v>
      </c>
      <c r="AA163" s="20">
        <v>5.0000000000000001E-3</v>
      </c>
      <c r="AB163" s="20">
        <v>5.0000000000000001E-3</v>
      </c>
      <c r="AC163" s="20">
        <v>0.01</v>
      </c>
      <c r="AD163" s="20">
        <v>1.7999999999999999E-2</v>
      </c>
      <c r="AE163" s="20">
        <v>2.9000000000000001E-2</v>
      </c>
      <c r="AF163" s="20">
        <v>3.5000000000000003E-2</v>
      </c>
      <c r="AG163" s="26">
        <v>15.2</v>
      </c>
      <c r="AH163" s="26">
        <v>22</v>
      </c>
      <c r="AI163" s="19">
        <v>4.29</v>
      </c>
      <c r="AJ163" s="19">
        <v>5.45</v>
      </c>
      <c r="AK163" s="189">
        <v>0</v>
      </c>
      <c r="AL163" s="27">
        <v>1.4</v>
      </c>
      <c r="AM163" s="27"/>
    </row>
    <row r="164" spans="1:39">
      <c r="A164" s="87"/>
      <c r="B164" s="88"/>
      <c r="C164" s="95"/>
      <c r="D164" s="321"/>
      <c r="E164" s="95"/>
      <c r="F164" s="303">
        <v>7</v>
      </c>
      <c r="G164" s="19">
        <v>15.47</v>
      </c>
      <c r="H164" s="19">
        <v>14.61</v>
      </c>
      <c r="I164" s="19">
        <v>33.32</v>
      </c>
      <c r="J164" s="19">
        <v>33.74</v>
      </c>
      <c r="K164" s="19">
        <v>8.2200000000000006</v>
      </c>
      <c r="L164" s="19">
        <v>8.25</v>
      </c>
      <c r="M164" s="19">
        <v>8.9600000000000009</v>
      </c>
      <c r="N164" s="19">
        <v>8.5</v>
      </c>
      <c r="O164" s="19">
        <v>0.6</v>
      </c>
      <c r="P164" s="19">
        <v>0.48</v>
      </c>
      <c r="Q164" s="20">
        <v>1E-3</v>
      </c>
      <c r="R164" s="20">
        <v>0</v>
      </c>
      <c r="S164" s="20">
        <v>2E-3</v>
      </c>
      <c r="T164" s="20">
        <v>4.0000000000000001E-3</v>
      </c>
      <c r="U164" s="20">
        <v>1E-3</v>
      </c>
      <c r="V164" s="20">
        <v>1.0999999999999999E-2</v>
      </c>
      <c r="W164" s="20">
        <v>3.0000000000000001E-3</v>
      </c>
      <c r="X164" s="20">
        <v>1.6E-2</v>
      </c>
      <c r="Y164" s="20">
        <v>0.48199999999999998</v>
      </c>
      <c r="Z164" s="20">
        <v>6.4000000000000001E-2</v>
      </c>
      <c r="AA164" s="20">
        <v>6.0000000000000001E-3</v>
      </c>
      <c r="AB164" s="20">
        <v>8.0000000000000002E-3</v>
      </c>
      <c r="AC164" s="20">
        <v>1.0999999999999999E-2</v>
      </c>
      <c r="AD164" s="20">
        <v>1.4E-2</v>
      </c>
      <c r="AE164" s="20">
        <v>0.05</v>
      </c>
      <c r="AF164" s="20">
        <v>0.124</v>
      </c>
      <c r="AG164" s="26">
        <v>13.6</v>
      </c>
      <c r="AH164" s="26">
        <v>21.2</v>
      </c>
      <c r="AI164" s="19">
        <v>3.32</v>
      </c>
      <c r="AJ164" s="19">
        <v>4.5199999999999996</v>
      </c>
      <c r="AK164" s="189" t="s">
        <v>61</v>
      </c>
      <c r="AL164" s="27">
        <v>3.8</v>
      </c>
      <c r="AM164" s="27"/>
    </row>
    <row r="165" spans="1:39">
      <c r="A165" s="93"/>
      <c r="B165" s="94"/>
      <c r="C165" s="96"/>
      <c r="D165" s="322"/>
      <c r="E165" s="96"/>
      <c r="F165" s="303">
        <v>8</v>
      </c>
      <c r="G165" s="19">
        <v>14.98</v>
      </c>
      <c r="H165" s="19">
        <v>13.69</v>
      </c>
      <c r="I165" s="19">
        <v>33.61</v>
      </c>
      <c r="J165" s="19">
        <v>33.770000000000003</v>
      </c>
      <c r="K165" s="19">
        <v>8.2100000000000009</v>
      </c>
      <c r="L165" s="19">
        <v>8.23</v>
      </c>
      <c r="M165" s="19">
        <v>8.3800000000000008</v>
      </c>
      <c r="N165" s="19">
        <v>8.6300000000000008</v>
      </c>
      <c r="O165" s="19">
        <v>0.65</v>
      </c>
      <c r="P165" s="19">
        <v>0.81</v>
      </c>
      <c r="Q165" s="20">
        <v>0</v>
      </c>
      <c r="R165" s="20">
        <v>0.01</v>
      </c>
      <c r="S165" s="20">
        <v>5.0000000000000001E-3</v>
      </c>
      <c r="T165" s="20">
        <v>5.0000000000000001E-3</v>
      </c>
      <c r="U165" s="20">
        <v>1.7999999999999999E-2</v>
      </c>
      <c r="V165" s="20">
        <v>2.1999999999999999E-2</v>
      </c>
      <c r="W165" s="20">
        <v>2.3E-2</v>
      </c>
      <c r="X165" s="20">
        <v>3.6999999999999998E-2</v>
      </c>
      <c r="Y165" s="20">
        <v>7.9000000000000001E-2</v>
      </c>
      <c r="Z165" s="20">
        <v>6.9000000000000006E-2</v>
      </c>
      <c r="AA165" s="20">
        <v>8.0000000000000002E-3</v>
      </c>
      <c r="AB165" s="20">
        <v>8.9999999999999993E-3</v>
      </c>
      <c r="AC165" s="20">
        <v>1.0999999999999999E-2</v>
      </c>
      <c r="AD165" s="20">
        <v>1.4999999999999999E-2</v>
      </c>
      <c r="AE165" s="20">
        <v>0.112</v>
      </c>
      <c r="AF165" s="20">
        <v>0.16700000000000001</v>
      </c>
      <c r="AG165" s="26">
        <v>16.8</v>
      </c>
      <c r="AH165" s="26">
        <v>19.600000000000001</v>
      </c>
      <c r="AI165" s="19">
        <v>3.66</v>
      </c>
      <c r="AJ165" s="19">
        <v>4.57</v>
      </c>
      <c r="AK165" s="189" t="s">
        <v>61</v>
      </c>
      <c r="AL165" s="27">
        <v>1.6</v>
      </c>
      <c r="AM165" s="27"/>
    </row>
    <row r="166" spans="1:39">
      <c r="A166" s="85">
        <f>A$3</f>
        <v>2010</v>
      </c>
      <c r="B166" s="86">
        <f>B$3</f>
        <v>5</v>
      </c>
      <c r="C166" s="90" t="s">
        <v>51</v>
      </c>
      <c r="D166" s="89" t="s">
        <v>170</v>
      </c>
      <c r="E166" s="90" t="s">
        <v>72</v>
      </c>
      <c r="F166" s="303">
        <v>1</v>
      </c>
      <c r="G166" s="19">
        <v>17.3</v>
      </c>
      <c r="H166" s="19">
        <v>16.98</v>
      </c>
      <c r="I166" s="19">
        <v>32.130000000000003</v>
      </c>
      <c r="J166" s="19">
        <v>32.200000000000003</v>
      </c>
      <c r="K166" s="19">
        <v>8.1300000000000008</v>
      </c>
      <c r="L166" s="19">
        <v>8.1300000000000008</v>
      </c>
      <c r="M166" s="19">
        <v>7.84</v>
      </c>
      <c r="N166" s="19">
        <v>7.54</v>
      </c>
      <c r="O166" s="19">
        <v>0.85</v>
      </c>
      <c r="P166" s="19">
        <v>0.91</v>
      </c>
      <c r="Q166" s="20">
        <v>4.0000000000000001E-3</v>
      </c>
      <c r="R166" s="20">
        <v>6.0000000000000001E-3</v>
      </c>
      <c r="S166" s="20">
        <v>4.0000000000000001E-3</v>
      </c>
      <c r="T166" s="20">
        <v>2.4E-2</v>
      </c>
      <c r="U166" s="20">
        <v>1.2E-2</v>
      </c>
      <c r="V166" s="20">
        <v>0</v>
      </c>
      <c r="W166" s="20">
        <v>2.1000000000000001E-2</v>
      </c>
      <c r="X166" s="20">
        <v>0.03</v>
      </c>
      <c r="Y166" s="20">
        <v>0.17699999999999999</v>
      </c>
      <c r="Z166" s="20">
        <v>0.19</v>
      </c>
      <c r="AA166" s="20">
        <v>4.0000000000000001E-3</v>
      </c>
      <c r="AB166" s="20">
        <v>6.0000000000000001E-3</v>
      </c>
      <c r="AC166" s="20">
        <v>1.9E-2</v>
      </c>
      <c r="AD166" s="20">
        <v>1.7000000000000001E-2</v>
      </c>
      <c r="AE166" s="20">
        <v>0.19</v>
      </c>
      <c r="AF166" s="20">
        <v>0.191</v>
      </c>
      <c r="AG166" s="26">
        <v>22</v>
      </c>
      <c r="AH166" s="26">
        <v>17.2</v>
      </c>
      <c r="AI166" s="19">
        <v>6.01</v>
      </c>
      <c r="AJ166" s="19">
        <v>6.05</v>
      </c>
      <c r="AK166" s="189" t="s">
        <v>61</v>
      </c>
      <c r="AL166" s="27">
        <v>0.9</v>
      </c>
      <c r="AM166" s="27">
        <v>0.9</v>
      </c>
    </row>
    <row r="167" spans="1:39">
      <c r="A167" s="87"/>
      <c r="B167" s="88"/>
      <c r="C167" s="95"/>
      <c r="D167" s="321"/>
      <c r="E167" s="95"/>
      <c r="F167" s="303">
        <v>2</v>
      </c>
      <c r="G167" s="19">
        <v>16.29</v>
      </c>
      <c r="H167" s="19">
        <v>15.63</v>
      </c>
      <c r="I167" s="19">
        <v>32.9</v>
      </c>
      <c r="J167" s="19">
        <v>32.92</v>
      </c>
      <c r="K167" s="19">
        <v>8.14</v>
      </c>
      <c r="L167" s="19">
        <v>8.16</v>
      </c>
      <c r="M167" s="19">
        <v>7.84</v>
      </c>
      <c r="N167" s="19">
        <v>8.17</v>
      </c>
      <c r="O167" s="19">
        <v>0.54</v>
      </c>
      <c r="P167" s="19">
        <v>0.54</v>
      </c>
      <c r="Q167" s="20">
        <v>6.0000000000000001E-3</v>
      </c>
      <c r="R167" s="20">
        <v>6.0000000000000001E-3</v>
      </c>
      <c r="S167" s="20">
        <v>2E-3</v>
      </c>
      <c r="T167" s="20">
        <v>4.0000000000000001E-3</v>
      </c>
      <c r="U167" s="20">
        <v>1.6E-2</v>
      </c>
      <c r="V167" s="20">
        <v>2.8000000000000001E-2</v>
      </c>
      <c r="W167" s="20">
        <v>2.5000000000000001E-2</v>
      </c>
      <c r="X167" s="20">
        <v>3.7999999999999999E-2</v>
      </c>
      <c r="Y167" s="20">
        <v>0.152</v>
      </c>
      <c r="Z167" s="20">
        <v>0.14899999999999999</v>
      </c>
      <c r="AA167" s="20">
        <v>7.0000000000000001E-3</v>
      </c>
      <c r="AB167" s="20">
        <v>8.9999999999999993E-3</v>
      </c>
      <c r="AC167" s="20">
        <v>1.0999999999999999E-2</v>
      </c>
      <c r="AD167" s="20">
        <v>1.2E-2</v>
      </c>
      <c r="AE167" s="20">
        <v>0.159</v>
      </c>
      <c r="AF167" s="20">
        <v>0.16500000000000001</v>
      </c>
      <c r="AG167" s="26">
        <v>18.8</v>
      </c>
      <c r="AH167" s="26">
        <v>21.2</v>
      </c>
      <c r="AI167" s="19">
        <v>3.04</v>
      </c>
      <c r="AJ167" s="19">
        <v>4.3</v>
      </c>
      <c r="AK167" s="189">
        <v>0</v>
      </c>
      <c r="AL167" s="27">
        <v>0.9</v>
      </c>
      <c r="AM167" s="27"/>
    </row>
    <row r="168" spans="1:39">
      <c r="A168" s="87"/>
      <c r="B168" s="88"/>
      <c r="C168" s="95"/>
      <c r="D168" s="321"/>
      <c r="E168" s="95"/>
      <c r="F168" s="303">
        <v>3</v>
      </c>
      <c r="G168" s="19">
        <v>16.71</v>
      </c>
      <c r="H168" s="19">
        <v>15.6</v>
      </c>
      <c r="I168" s="19">
        <v>32.979999999999997</v>
      </c>
      <c r="J168" s="19">
        <v>33.32</v>
      </c>
      <c r="K168" s="19">
        <v>8.24</v>
      </c>
      <c r="L168" s="19">
        <v>8.18</v>
      </c>
      <c r="M168" s="19">
        <v>7.92</v>
      </c>
      <c r="N168" s="19">
        <v>8.67</v>
      </c>
      <c r="O168" s="19">
        <v>0.4</v>
      </c>
      <c r="P168" s="19">
        <v>0.59</v>
      </c>
      <c r="Q168" s="20">
        <v>6.0000000000000001E-3</v>
      </c>
      <c r="R168" s="20">
        <v>5.0000000000000001E-3</v>
      </c>
      <c r="S168" s="20">
        <v>3.0000000000000001E-3</v>
      </c>
      <c r="T168" s="20">
        <v>3.0000000000000001E-3</v>
      </c>
      <c r="U168" s="20">
        <v>4.0000000000000001E-3</v>
      </c>
      <c r="V168" s="20">
        <v>7.0000000000000001E-3</v>
      </c>
      <c r="W168" s="20">
        <v>1.2999999999999999E-2</v>
      </c>
      <c r="X168" s="20">
        <v>1.4999999999999999E-2</v>
      </c>
      <c r="Y168" s="20">
        <v>8.7999999999999995E-2</v>
      </c>
      <c r="Z168" s="20">
        <v>8.5999999999999993E-2</v>
      </c>
      <c r="AA168" s="20">
        <v>7.0000000000000001E-3</v>
      </c>
      <c r="AB168" s="20">
        <v>4.0000000000000001E-3</v>
      </c>
      <c r="AC168" s="325">
        <v>6.5000000000000006E-3</v>
      </c>
      <c r="AD168" s="325">
        <v>9.4999999999999998E-3</v>
      </c>
      <c r="AE168" s="20">
        <v>8.2000000000000003E-2</v>
      </c>
      <c r="AF168" s="20">
        <v>3.6999999999999998E-2</v>
      </c>
      <c r="AG168" s="26">
        <v>13.2</v>
      </c>
      <c r="AH168" s="26">
        <v>19.2</v>
      </c>
      <c r="AI168" s="19">
        <v>2.21</v>
      </c>
      <c r="AJ168" s="19">
        <v>6.4</v>
      </c>
      <c r="AK168" s="189" t="s">
        <v>61</v>
      </c>
      <c r="AL168" s="27">
        <v>2.8</v>
      </c>
      <c r="AM168" s="27"/>
    </row>
    <row r="169" spans="1:39">
      <c r="A169" s="87"/>
      <c r="B169" s="88"/>
      <c r="C169" s="95"/>
      <c r="D169" s="321"/>
      <c r="E169" s="95"/>
      <c r="F169" s="303">
        <v>4</v>
      </c>
      <c r="G169" s="19">
        <v>18.34</v>
      </c>
      <c r="H169" s="19">
        <v>18.329999999999998</v>
      </c>
      <c r="I169" s="19">
        <v>32.44</v>
      </c>
      <c r="J169" s="19">
        <v>32.43</v>
      </c>
      <c r="K169" s="19">
        <v>8.1199999999999992</v>
      </c>
      <c r="L169" s="19">
        <v>8.1300000000000008</v>
      </c>
      <c r="M169" s="19">
        <v>7.79</v>
      </c>
      <c r="N169" s="19">
        <v>7.5</v>
      </c>
      <c r="O169" s="19">
        <v>0.67</v>
      </c>
      <c r="P169" s="19">
        <v>1.02</v>
      </c>
      <c r="Q169" s="20">
        <v>4.0000000000000001E-3</v>
      </c>
      <c r="R169" s="20">
        <v>5.0000000000000001E-3</v>
      </c>
      <c r="S169" s="20">
        <v>4.0000000000000001E-3</v>
      </c>
      <c r="T169" s="20">
        <v>3.0000000000000001E-3</v>
      </c>
      <c r="U169" s="20">
        <v>1.6E-2</v>
      </c>
      <c r="V169" s="20">
        <v>1.4999999999999999E-2</v>
      </c>
      <c r="W169" s="20">
        <v>2.4E-2</v>
      </c>
      <c r="X169" s="20">
        <v>2.3E-2</v>
      </c>
      <c r="Y169" s="20">
        <v>6.0999999999999999E-2</v>
      </c>
      <c r="Z169" s="20">
        <v>6.7000000000000004E-2</v>
      </c>
      <c r="AA169" s="20">
        <v>5.0000000000000001E-3</v>
      </c>
      <c r="AB169" s="20">
        <v>6.0000000000000001E-3</v>
      </c>
      <c r="AC169" s="325">
        <v>5.4999999999999997E-3</v>
      </c>
      <c r="AD169" s="325">
        <v>6.4999999999999997E-3</v>
      </c>
      <c r="AE169" s="20">
        <v>0.218</v>
      </c>
      <c r="AF169" s="20">
        <v>0.22900000000000001</v>
      </c>
      <c r="AG169" s="26">
        <v>27.2</v>
      </c>
      <c r="AH169" s="26">
        <v>24.4</v>
      </c>
      <c r="AI169" s="19">
        <v>4.49</v>
      </c>
      <c r="AJ169" s="19">
        <v>4.42</v>
      </c>
      <c r="AK169" s="189" t="s">
        <v>61</v>
      </c>
      <c r="AL169" s="27">
        <v>0.7</v>
      </c>
      <c r="AM169" s="27"/>
    </row>
    <row r="170" spans="1:39">
      <c r="A170" s="93"/>
      <c r="B170" s="94"/>
      <c r="C170" s="96"/>
      <c r="D170" s="322"/>
      <c r="E170" s="96"/>
      <c r="F170" s="303">
        <v>5</v>
      </c>
      <c r="G170" s="19">
        <v>16.86</v>
      </c>
      <c r="H170" s="19">
        <v>15.15</v>
      </c>
      <c r="I170" s="19">
        <v>33.29</v>
      </c>
      <c r="J170" s="19">
        <v>33.700000000000003</v>
      </c>
      <c r="K170" s="19">
        <v>8.27</v>
      </c>
      <c r="L170" s="19">
        <v>8.24</v>
      </c>
      <c r="M170" s="19">
        <v>8.59</v>
      </c>
      <c r="N170" s="19">
        <v>9.1300000000000008</v>
      </c>
      <c r="O170" s="19">
        <v>0.5</v>
      </c>
      <c r="P170" s="19">
        <v>0.53</v>
      </c>
      <c r="Q170" s="20">
        <v>6.0000000000000001E-3</v>
      </c>
      <c r="R170" s="20">
        <v>4.0000000000000001E-3</v>
      </c>
      <c r="S170" s="20">
        <v>2E-3</v>
      </c>
      <c r="T170" s="20">
        <v>5.0000000000000001E-3</v>
      </c>
      <c r="U170" s="20">
        <v>7.0000000000000001E-3</v>
      </c>
      <c r="V170" s="20">
        <v>1.4999999999999999E-2</v>
      </c>
      <c r="W170" s="20">
        <v>1.4999999999999999E-2</v>
      </c>
      <c r="X170" s="20">
        <v>2.4E-2</v>
      </c>
      <c r="Y170" s="20">
        <v>9.2999999999999999E-2</v>
      </c>
      <c r="Z170" s="20">
        <v>4.7E-2</v>
      </c>
      <c r="AA170" s="20">
        <v>6.0000000000000001E-3</v>
      </c>
      <c r="AB170" s="20">
        <v>6.0000000000000001E-3</v>
      </c>
      <c r="AC170" s="325">
        <v>6.5000000000000006E-3</v>
      </c>
      <c r="AD170" s="325">
        <v>6.5000000000000006E-3</v>
      </c>
      <c r="AE170" s="20">
        <v>2.1000000000000001E-2</v>
      </c>
      <c r="AF170" s="20">
        <v>6.0999999999999999E-2</v>
      </c>
      <c r="AG170" s="26">
        <v>13.2</v>
      </c>
      <c r="AH170" s="26">
        <v>16.8</v>
      </c>
      <c r="AI170" s="19">
        <v>2.69</v>
      </c>
      <c r="AJ170" s="19">
        <v>6.43</v>
      </c>
      <c r="AK170" s="189" t="s">
        <v>61</v>
      </c>
      <c r="AL170" s="27">
        <v>3</v>
      </c>
      <c r="AM170" s="27"/>
    </row>
    <row r="171" spans="1:39">
      <c r="A171" s="85">
        <f>A$3</f>
        <v>2010</v>
      </c>
      <c r="B171" s="86">
        <f>B$3</f>
        <v>5</v>
      </c>
      <c r="C171" s="90" t="s">
        <v>51</v>
      </c>
      <c r="D171" s="89" t="s">
        <v>171</v>
      </c>
      <c r="E171" s="90" t="s">
        <v>73</v>
      </c>
      <c r="F171" s="303">
        <v>1</v>
      </c>
      <c r="G171" s="60">
        <v>16.273499999999999</v>
      </c>
      <c r="H171" s="60">
        <v>16.0184</v>
      </c>
      <c r="I171" s="60">
        <v>34.2288</v>
      </c>
      <c r="J171" s="327">
        <v>34.3215</v>
      </c>
      <c r="K171" s="61">
        <v>8.2057299999999991</v>
      </c>
      <c r="L171" s="61">
        <v>8.1757299999999997</v>
      </c>
      <c r="M171" s="61">
        <v>8.31</v>
      </c>
      <c r="N171" s="61">
        <v>8.44</v>
      </c>
      <c r="O171" s="61">
        <v>0.48288345472915106</v>
      </c>
      <c r="P171" s="61">
        <v>0.28168201525867026</v>
      </c>
      <c r="Q171" s="62">
        <v>4.9993527102244768E-3</v>
      </c>
      <c r="R171" s="62">
        <v>4.4588821469569648E-3</v>
      </c>
      <c r="S171" s="62">
        <v>3.2534372156180057E-3</v>
      </c>
      <c r="T171" s="62">
        <v>3.7182139607062916E-3</v>
      </c>
      <c r="U171" s="62">
        <v>3.7879171013460278E-2</v>
      </c>
      <c r="V171" s="62">
        <v>4.2241526804346452E-2</v>
      </c>
      <c r="W171" s="62">
        <v>4.613196093930276E-2</v>
      </c>
      <c r="X171" s="62">
        <v>5.0418622912009707E-2</v>
      </c>
      <c r="Y171" s="63">
        <v>0.14487594611176641</v>
      </c>
      <c r="Z171" s="63">
        <v>0.12372847685362187</v>
      </c>
      <c r="AA171" s="62">
        <v>3.276994803369166E-3</v>
      </c>
      <c r="AB171" s="62">
        <v>3.4259491126132193E-3</v>
      </c>
      <c r="AC171" s="63">
        <v>1.3886282868892633E-2</v>
      </c>
      <c r="AD171" s="63">
        <v>1.2640077996043298E-2</v>
      </c>
      <c r="AE171" s="62">
        <v>0.49331663856029606</v>
      </c>
      <c r="AF171" s="62">
        <v>0.46817948500308348</v>
      </c>
      <c r="AG171" s="64">
        <v>1.4000000000000123</v>
      </c>
      <c r="AH171" s="64">
        <v>2.7999999999999972</v>
      </c>
      <c r="AI171" s="61">
        <v>1.6053399999999998</v>
      </c>
      <c r="AJ171" s="61">
        <v>1.4761500000000001</v>
      </c>
      <c r="AK171" s="323"/>
      <c r="AL171" s="328">
        <v>8</v>
      </c>
      <c r="AM171" s="65"/>
    </row>
    <row r="172" spans="1:39">
      <c r="A172" s="308"/>
      <c r="B172" s="275"/>
      <c r="C172" s="275"/>
      <c r="D172" s="275"/>
      <c r="E172" s="275"/>
      <c r="F172" s="303">
        <v>2</v>
      </c>
      <c r="G172" s="60">
        <v>16.135899999999999</v>
      </c>
      <c r="H172" s="60">
        <v>16.0092</v>
      </c>
      <c r="I172" s="60">
        <v>34.3093</v>
      </c>
      <c r="J172" s="327">
        <v>34.316299999999998</v>
      </c>
      <c r="K172" s="61">
        <v>8.1457300000000004</v>
      </c>
      <c r="L172" s="61">
        <v>8.1457300000000004</v>
      </c>
      <c r="M172" s="61">
        <v>8.57</v>
      </c>
      <c r="N172" s="61">
        <v>8.33</v>
      </c>
      <c r="O172" s="61">
        <v>0.6840848941996247</v>
      </c>
      <c r="P172" s="61">
        <v>0.36216259104685972</v>
      </c>
      <c r="Q172" s="62">
        <v>1.9321822636813521E-2</v>
      </c>
      <c r="R172" s="62">
        <v>7.5665878857451557E-3</v>
      </c>
      <c r="S172" s="62">
        <v>2.4981750048495397E-3</v>
      </c>
      <c r="T172" s="62">
        <v>1.6848157009450382E-3</v>
      </c>
      <c r="U172" s="62">
        <v>2.4832913438273544E-2</v>
      </c>
      <c r="V172" s="62">
        <v>1.8643531175905215E-2</v>
      </c>
      <c r="W172" s="62">
        <v>4.6652911079936604E-2</v>
      </c>
      <c r="X172" s="62">
        <v>2.789493476259541E-2</v>
      </c>
      <c r="Y172" s="63">
        <v>0.19411482975759548</v>
      </c>
      <c r="Z172" s="63">
        <v>0.13114587278744869</v>
      </c>
      <c r="AA172" s="62">
        <v>2.3832689479048484E-3</v>
      </c>
      <c r="AB172" s="62">
        <v>2.2343146386607951E-3</v>
      </c>
      <c r="AC172" s="63">
        <v>1.6022634079491501E-2</v>
      </c>
      <c r="AD172" s="63">
        <v>1.3708253601342731E-2</v>
      </c>
      <c r="AE172" s="62">
        <v>0.4205236313842014</v>
      </c>
      <c r="AF172" s="62">
        <v>0.340922645119695</v>
      </c>
      <c r="AG172" s="64">
        <v>2.2000000000000073</v>
      </c>
      <c r="AH172" s="64">
        <v>2.5000000000000022</v>
      </c>
      <c r="AI172" s="61">
        <v>2.67876</v>
      </c>
      <c r="AJ172" s="61">
        <v>2.59293</v>
      </c>
      <c r="AK172" s="198"/>
      <c r="AL172" s="328">
        <v>7</v>
      </c>
      <c r="AM172" s="65">
        <v>10</v>
      </c>
    </row>
    <row r="173" spans="1:39">
      <c r="A173" s="306"/>
      <c r="B173" s="307"/>
      <c r="C173" s="307"/>
      <c r="D173" s="307"/>
      <c r="E173" s="307"/>
      <c r="F173" s="303">
        <v>3</v>
      </c>
      <c r="G173" s="60">
        <v>16.217700000000001</v>
      </c>
      <c r="H173" s="60">
        <v>16.202100000000002</v>
      </c>
      <c r="I173" s="60">
        <v>34.244399999999999</v>
      </c>
      <c r="J173" s="327">
        <v>34.268099999999997</v>
      </c>
      <c r="K173" s="61">
        <v>8.1057299999999994</v>
      </c>
      <c r="L173" s="61">
        <v>8.1357300000000006</v>
      </c>
      <c r="M173" s="61">
        <v>8.27</v>
      </c>
      <c r="N173" s="61">
        <v>8.2799999999999994</v>
      </c>
      <c r="O173" s="61">
        <v>0.28168201525867026</v>
      </c>
      <c r="P173" s="61">
        <v>0.60360431841143525</v>
      </c>
      <c r="Q173" s="62">
        <v>3.6481763020556985E-3</v>
      </c>
      <c r="R173" s="62">
        <v>6.8369526253340154E-2</v>
      </c>
      <c r="S173" s="62">
        <v>3.2243886690499876E-3</v>
      </c>
      <c r="T173" s="62">
        <v>6.2163889655558321E-3</v>
      </c>
      <c r="U173" s="62">
        <v>2.4650602031647689E-2</v>
      </c>
      <c r="V173" s="62">
        <v>4.4978411028652333E-2</v>
      </c>
      <c r="W173" s="62">
        <v>3.1523167002753372E-2</v>
      </c>
      <c r="X173" s="62">
        <v>0.11956432624754831</v>
      </c>
      <c r="Y173" s="63">
        <v>0.19237884347521053</v>
      </c>
      <c r="Z173" s="63">
        <v>0.14692756626367595</v>
      </c>
      <c r="AA173" s="62">
        <v>2.3832689479048484E-3</v>
      </c>
      <c r="AB173" s="62">
        <v>9.5330757916193935E-3</v>
      </c>
      <c r="AC173" s="63">
        <v>1.3530224333792824E-2</v>
      </c>
      <c r="AD173" s="63">
        <v>1.1749931658293767E-2</v>
      </c>
      <c r="AE173" s="62">
        <v>0.5273565340023546</v>
      </c>
      <c r="AF173" s="62">
        <v>0.49331663856029606</v>
      </c>
      <c r="AG173" s="64">
        <v>1.799999999999996</v>
      </c>
      <c r="AH173" s="64">
        <v>1.9000000000000128</v>
      </c>
      <c r="AI173" s="61">
        <v>1.3631899999999997</v>
      </c>
      <c r="AJ173" s="61">
        <v>1.7632500000000002</v>
      </c>
      <c r="AK173" s="198">
        <v>0</v>
      </c>
      <c r="AL173" s="328">
        <v>10</v>
      </c>
      <c r="AM173" s="65"/>
    </row>
    <row r="174" spans="1:39">
      <c r="A174" s="85">
        <f>A$3</f>
        <v>2010</v>
      </c>
      <c r="B174" s="86">
        <f>B$3</f>
        <v>5</v>
      </c>
      <c r="C174" s="90" t="s">
        <v>51</v>
      </c>
      <c r="D174" s="89" t="s">
        <v>172</v>
      </c>
      <c r="E174" s="90" t="s">
        <v>74</v>
      </c>
      <c r="F174" s="303">
        <v>1</v>
      </c>
      <c r="G174" s="60">
        <v>16.152899999999999</v>
      </c>
      <c r="H174" s="60">
        <v>16.04</v>
      </c>
      <c r="I174" s="60">
        <v>34.268900000000002</v>
      </c>
      <c r="J174" s="60">
        <v>34.275700000000001</v>
      </c>
      <c r="K174" s="61">
        <v>8.1857299999999995</v>
      </c>
      <c r="L174" s="61">
        <v>8.1857299999999995</v>
      </c>
      <c r="M174" s="61">
        <v>8.5399999999999991</v>
      </c>
      <c r="N174" s="61">
        <v>8.4</v>
      </c>
      <c r="O174" s="61">
        <v>1.2474489247169653</v>
      </c>
      <c r="P174" s="61">
        <v>0.5231237426232459</v>
      </c>
      <c r="Q174" s="62">
        <v>1.2025470032702119E-2</v>
      </c>
      <c r="R174" s="62">
        <v>1.4457587567405922E-2</v>
      </c>
      <c r="S174" s="62">
        <v>1.423378781832877E-3</v>
      </c>
      <c r="T174" s="62">
        <v>1.5105244215369309E-3</v>
      </c>
      <c r="U174" s="62">
        <v>1.3703902756960373E-2</v>
      </c>
      <c r="V174" s="62">
        <v>1.0659288591694495E-2</v>
      </c>
      <c r="W174" s="62">
        <v>2.7152751571495368E-2</v>
      </c>
      <c r="X174" s="62">
        <v>2.6627400580637346E-2</v>
      </c>
      <c r="Y174" s="63">
        <v>0.14487594611176641</v>
      </c>
      <c r="Z174" s="63">
        <v>0.21794518690669867</v>
      </c>
      <c r="AA174" s="62">
        <v>2.2343146386607951E-3</v>
      </c>
      <c r="AB174" s="62">
        <v>2.8301318756370074E-3</v>
      </c>
      <c r="AC174" s="63">
        <v>1.2105990193393578E-2</v>
      </c>
      <c r="AD174" s="63">
        <v>1.2284019460943483E-2</v>
      </c>
      <c r="AE174" s="62">
        <v>0.43518697095924203</v>
      </c>
      <c r="AF174" s="62">
        <v>0.4461844756405226</v>
      </c>
      <c r="AG174" s="64">
        <v>5.8</v>
      </c>
      <c r="AH174" s="64">
        <v>2.0000000000000018</v>
      </c>
      <c r="AI174" s="61">
        <v>2.1982500000000003</v>
      </c>
      <c r="AJ174" s="61">
        <v>2.1755199999999997</v>
      </c>
      <c r="AK174" s="198"/>
      <c r="AL174" s="328">
        <v>10</v>
      </c>
      <c r="AM174" s="65"/>
    </row>
    <row r="175" spans="1:39">
      <c r="A175" s="308"/>
      <c r="B175" s="275"/>
      <c r="C175" s="275"/>
      <c r="D175" s="275"/>
      <c r="E175" s="275"/>
      <c r="F175" s="303">
        <v>2</v>
      </c>
      <c r="G175" s="60">
        <v>16.203099999999999</v>
      </c>
      <c r="H175" s="60">
        <v>16.136700000000001</v>
      </c>
      <c r="I175" s="60">
        <v>34.294600000000003</v>
      </c>
      <c r="J175" s="60">
        <v>34.299500000000002</v>
      </c>
      <c r="K175" s="61">
        <v>8.1157299999999992</v>
      </c>
      <c r="L175" s="61">
        <v>8.1457300000000004</v>
      </c>
      <c r="M175" s="61">
        <v>8.26</v>
      </c>
      <c r="N175" s="61">
        <v>8.07</v>
      </c>
      <c r="O175" s="61">
        <v>0.32192230315276499</v>
      </c>
      <c r="P175" s="61">
        <v>0.48288345472915106</v>
      </c>
      <c r="Q175" s="62">
        <v>8.7826466530970537E-3</v>
      </c>
      <c r="R175" s="62">
        <v>7.4314702449282774E-2</v>
      </c>
      <c r="S175" s="62">
        <v>3.1081944827779161E-3</v>
      </c>
      <c r="T175" s="62">
        <v>4.1539421592265606E-3</v>
      </c>
      <c r="U175" s="62">
        <v>2.1435394890275405E-2</v>
      </c>
      <c r="V175" s="62">
        <v>2.9703973374791588E-2</v>
      </c>
      <c r="W175" s="62">
        <v>3.3326236026150376E-2</v>
      </c>
      <c r="X175" s="62">
        <v>0.10817261798330091</v>
      </c>
      <c r="Y175" s="63">
        <v>0.18401454593281005</v>
      </c>
      <c r="Z175" s="63">
        <v>0.15765911782751049</v>
      </c>
      <c r="AA175" s="62">
        <v>3.276994803369166E-3</v>
      </c>
      <c r="AB175" s="62">
        <v>4.1707206588334836E-3</v>
      </c>
      <c r="AC175" s="63">
        <v>1.3708253601342731E-2</v>
      </c>
      <c r="AD175" s="63">
        <v>1.0503726785444428E-2</v>
      </c>
      <c r="AE175" s="62">
        <v>0.50902735953355382</v>
      </c>
      <c r="AF175" s="62">
        <v>0.43256851746369906</v>
      </c>
      <c r="AG175" s="64">
        <v>1.5000000000000013</v>
      </c>
      <c r="AH175" s="64">
        <v>1.799999999999996</v>
      </c>
      <c r="AI175" s="61">
        <v>0.97285999999999995</v>
      </c>
      <c r="AJ175" s="61">
        <v>1.3382599999999998</v>
      </c>
      <c r="AK175" s="198"/>
      <c r="AL175" s="328">
        <v>14</v>
      </c>
      <c r="AM175" s="65">
        <v>50</v>
      </c>
    </row>
    <row r="176" spans="1:39">
      <c r="A176" s="306"/>
      <c r="B176" s="307"/>
      <c r="C176" s="307"/>
      <c r="D176" s="307"/>
      <c r="E176" s="307"/>
      <c r="F176" s="303">
        <v>3</v>
      </c>
      <c r="G176" s="60">
        <v>16.321300000000001</v>
      </c>
      <c r="H176" s="60">
        <v>16.197500000000002</v>
      </c>
      <c r="I176" s="60">
        <v>34.274500000000003</v>
      </c>
      <c r="J176" s="60">
        <v>34.300699999999999</v>
      </c>
      <c r="K176" s="61">
        <v>8.1057299999999994</v>
      </c>
      <c r="L176" s="61">
        <v>8.1357300000000006</v>
      </c>
      <c r="M176" s="61">
        <v>8.33</v>
      </c>
      <c r="N176" s="61">
        <v>8.2899999999999991</v>
      </c>
      <c r="O176" s="61">
        <v>0.36216259104685972</v>
      </c>
      <c r="P176" s="61">
        <v>0.16096115157638607</v>
      </c>
      <c r="Q176" s="62">
        <v>4.7291174285907208E-3</v>
      </c>
      <c r="R176" s="62">
        <v>1.7565293306194096E-3</v>
      </c>
      <c r="S176" s="62">
        <v>2.3238837254414323E-3</v>
      </c>
      <c r="T176" s="62">
        <v>2.2948351788734146E-3</v>
      </c>
      <c r="U176" s="62">
        <v>3.0922141768805304E-2</v>
      </c>
      <c r="V176" s="62">
        <v>1.8305462826764131E-2</v>
      </c>
      <c r="W176" s="62">
        <v>3.7975142922837456E-2</v>
      </c>
      <c r="X176" s="62">
        <v>2.2356827336256956E-2</v>
      </c>
      <c r="Y176" s="63">
        <v>0.10652643096453412</v>
      </c>
      <c r="Z176" s="63">
        <v>0.12467537846219548</v>
      </c>
      <c r="AA176" s="62">
        <v>3.4259491126132193E-3</v>
      </c>
      <c r="AB176" s="62">
        <v>4.0217663495894307E-3</v>
      </c>
      <c r="AC176" s="63">
        <v>9.613580447694902E-3</v>
      </c>
      <c r="AD176" s="63">
        <v>1.121584385564405E-2</v>
      </c>
      <c r="AE176" s="62">
        <v>0.47184531989684375</v>
      </c>
      <c r="AF176" s="62">
        <v>0.49122187576386162</v>
      </c>
      <c r="AG176" s="64">
        <v>1.5000000000000013</v>
      </c>
      <c r="AH176" s="64">
        <v>2.2999999999999963</v>
      </c>
      <c r="AI176" s="61">
        <v>1.49776</v>
      </c>
      <c r="AJ176" s="61">
        <v>1.5036099999999999</v>
      </c>
      <c r="AK176" s="198">
        <v>0</v>
      </c>
      <c r="AL176" s="328">
        <v>12.5</v>
      </c>
      <c r="AM176" s="65"/>
    </row>
    <row r="177" spans="1:39">
      <c r="A177" s="85">
        <f>A$3</f>
        <v>2010</v>
      </c>
      <c r="B177" s="86">
        <f>B$3</f>
        <v>5</v>
      </c>
      <c r="C177" s="90" t="s">
        <v>51</v>
      </c>
      <c r="D177" s="89" t="s">
        <v>173</v>
      </c>
      <c r="E177" s="90" t="s">
        <v>75</v>
      </c>
      <c r="F177" s="303">
        <v>1</v>
      </c>
      <c r="G177" s="60">
        <v>15.8752</v>
      </c>
      <c r="H177" s="60">
        <v>15.861800000000001</v>
      </c>
      <c r="I177" s="60">
        <v>34.3705</v>
      </c>
      <c r="J177" s="60">
        <v>34.355899999999998</v>
      </c>
      <c r="K177" s="61">
        <v>8.1857299999999995</v>
      </c>
      <c r="L177" s="61">
        <v>8.125729999999999</v>
      </c>
      <c r="M177" s="61">
        <v>8.16</v>
      </c>
      <c r="N177" s="61">
        <v>8.08</v>
      </c>
      <c r="O177" s="61">
        <v>0.32192230315276499</v>
      </c>
      <c r="P177" s="61">
        <v>0.64384460630552998</v>
      </c>
      <c r="Q177" s="62">
        <v>1.2160587673518996E-3</v>
      </c>
      <c r="R177" s="62">
        <v>1.6214116898025327E-3</v>
      </c>
      <c r="S177" s="62">
        <v>2.6724662842576474E-3</v>
      </c>
      <c r="T177" s="62">
        <v>3.0500973896418803E-3</v>
      </c>
      <c r="U177" s="62">
        <v>3.703239851868733E-2</v>
      </c>
      <c r="V177" s="62">
        <v>3.016193421350645E-2</v>
      </c>
      <c r="W177" s="62">
        <v>4.0920923570296877E-2</v>
      </c>
      <c r="X177" s="62">
        <v>3.4833443292950864E-2</v>
      </c>
      <c r="Y177" s="63">
        <v>0.12830516796172778</v>
      </c>
      <c r="Z177" s="63">
        <v>0.20074314101761098</v>
      </c>
      <c r="AA177" s="62">
        <v>5.3623551327859073E-3</v>
      </c>
      <c r="AB177" s="62">
        <v>7.7456240806907557E-3</v>
      </c>
      <c r="AC177" s="63">
        <v>1.3352195066242918E-2</v>
      </c>
      <c r="AD177" s="63">
        <v>1.4598399939092259E-2</v>
      </c>
      <c r="AE177" s="62">
        <v>0.46451365010932338</v>
      </c>
      <c r="AF177" s="62">
        <v>0.50221938044514214</v>
      </c>
      <c r="AG177" s="64">
        <v>2.6999999999999802</v>
      </c>
      <c r="AH177" s="64">
        <v>3.0000000000000027</v>
      </c>
      <c r="AI177" s="61">
        <v>1.63289</v>
      </c>
      <c r="AJ177" s="61">
        <v>1.5180599999999997</v>
      </c>
      <c r="AK177" s="198"/>
      <c r="AL177" s="328">
        <v>12</v>
      </c>
      <c r="AM177" s="65"/>
    </row>
    <row r="178" spans="1:39">
      <c r="A178" s="306"/>
      <c r="B178" s="307"/>
      <c r="C178" s="307"/>
      <c r="D178" s="307"/>
      <c r="E178" s="307"/>
      <c r="F178" s="303">
        <v>2</v>
      </c>
      <c r="G178" s="60">
        <v>15.97</v>
      </c>
      <c r="H178" s="60">
        <v>15.8864</v>
      </c>
      <c r="I178" s="60">
        <v>34.331000000000003</v>
      </c>
      <c r="J178" s="60">
        <v>34.341299999999997</v>
      </c>
      <c r="K178" s="61">
        <v>8.1457300000000004</v>
      </c>
      <c r="L178" s="61">
        <v>8.1457300000000004</v>
      </c>
      <c r="M178" s="61">
        <v>8.2100000000000009</v>
      </c>
      <c r="N178" s="61">
        <v>7.98</v>
      </c>
      <c r="O178" s="61">
        <v>0.20120143947048078</v>
      </c>
      <c r="P178" s="61">
        <v>0.56336403051734052</v>
      </c>
      <c r="Q178" s="62">
        <v>7.836823167378909E-3</v>
      </c>
      <c r="R178" s="62">
        <v>1.0944528906167098E-2</v>
      </c>
      <c r="S178" s="62">
        <v>2.4981750048495397E-3</v>
      </c>
      <c r="T178" s="62">
        <v>3.4858255881621489E-3</v>
      </c>
      <c r="U178" s="62">
        <v>3.4759129639009789E-2</v>
      </c>
      <c r="V178" s="62">
        <v>2.7380627529195768E-2</v>
      </c>
      <c r="W178" s="62">
        <v>4.5094127811238241E-2</v>
      </c>
      <c r="X178" s="62">
        <v>4.1810982023525012E-2</v>
      </c>
      <c r="Y178" s="63">
        <v>0.1350912961565055</v>
      </c>
      <c r="Z178" s="63">
        <v>0.11678453172408186</v>
      </c>
      <c r="AA178" s="62">
        <v>4.617583586565643E-3</v>
      </c>
      <c r="AB178" s="62">
        <v>4.7665378958096968E-3</v>
      </c>
      <c r="AC178" s="63">
        <v>1.2640077996043298E-2</v>
      </c>
      <c r="AD178" s="63">
        <v>1.3886282868892633E-2</v>
      </c>
      <c r="AE178" s="62">
        <v>0.43571066165835065</v>
      </c>
      <c r="AF178" s="62">
        <v>0.43518697095924203</v>
      </c>
      <c r="AG178" s="64">
        <v>1.7000000000000071</v>
      </c>
      <c r="AH178" s="64">
        <v>1.2999999999999956</v>
      </c>
      <c r="AI178" s="61">
        <v>1.17048</v>
      </c>
      <c r="AJ178" s="61">
        <v>0.99067999999999989</v>
      </c>
      <c r="AK178" s="198"/>
      <c r="AL178" s="328">
        <v>12</v>
      </c>
      <c r="AM178" s="65">
        <v>12</v>
      </c>
    </row>
    <row r="179" spans="1:39">
      <c r="A179" s="85">
        <f>A$3</f>
        <v>2010</v>
      </c>
      <c r="B179" s="86">
        <f>B$3</f>
        <v>5</v>
      </c>
      <c r="C179" s="90" t="s">
        <v>51</v>
      </c>
      <c r="D179" s="89" t="s">
        <v>174</v>
      </c>
      <c r="E179" s="90" t="s">
        <v>76</v>
      </c>
      <c r="F179" s="303">
        <v>1</v>
      </c>
      <c r="G179" s="60">
        <v>16.556899999999999</v>
      </c>
      <c r="H179" s="60">
        <v>15.4785</v>
      </c>
      <c r="I179" s="60">
        <v>34.003</v>
      </c>
      <c r="J179" s="60">
        <v>34.446199999999997</v>
      </c>
      <c r="K179" s="61">
        <v>8.1557300000000001</v>
      </c>
      <c r="L179" s="61">
        <v>8.0557300000000005</v>
      </c>
      <c r="M179" s="61">
        <v>8.3699999999999992</v>
      </c>
      <c r="N179" s="61">
        <v>7.94</v>
      </c>
      <c r="O179" s="61">
        <v>0.20120143947048078</v>
      </c>
      <c r="P179" s="61">
        <v>8.0480575788196604E-2</v>
      </c>
      <c r="Q179" s="62">
        <v>5.3911938685934219E-2</v>
      </c>
      <c r="R179" s="62">
        <v>2.972588097971309E-3</v>
      </c>
      <c r="S179" s="62">
        <v>6.1582918724197959E-3</v>
      </c>
      <c r="T179" s="62">
        <v>3.6891654141382743E-3</v>
      </c>
      <c r="U179" s="62">
        <v>9.7387100413342559E-2</v>
      </c>
      <c r="V179" s="62">
        <v>0.12871704041417567</v>
      </c>
      <c r="W179" s="62">
        <v>0.15745733097169656</v>
      </c>
      <c r="X179" s="62">
        <v>0.13537879392628527</v>
      </c>
      <c r="Y179" s="63">
        <v>0.16113109039228049</v>
      </c>
      <c r="Z179" s="63">
        <v>0.20484638132143004</v>
      </c>
      <c r="AA179" s="62">
        <v>8.3414413176669672E-3</v>
      </c>
      <c r="AB179" s="62">
        <v>1.6831836944577988E-2</v>
      </c>
      <c r="AC179" s="63">
        <v>1.3530224333792824E-2</v>
      </c>
      <c r="AD179" s="63">
        <v>2.136351210598867E-2</v>
      </c>
      <c r="AE179" s="62">
        <v>0.80491260452990987</v>
      </c>
      <c r="AF179" s="62">
        <v>0.79443879054773792</v>
      </c>
      <c r="AG179" s="64">
        <v>1.799999999999996</v>
      </c>
      <c r="AH179" s="64">
        <v>2.0000000000000018</v>
      </c>
      <c r="AI179" s="61">
        <v>1.1201500000000002</v>
      </c>
      <c r="AJ179" s="61">
        <v>0.68894000000000011</v>
      </c>
      <c r="AK179" s="198">
        <v>0</v>
      </c>
      <c r="AL179" s="328">
        <v>11</v>
      </c>
      <c r="AM179" s="65">
        <v>24</v>
      </c>
    </row>
    <row r="180" spans="1:39">
      <c r="A180" s="306"/>
      <c r="B180" s="307"/>
      <c r="C180" s="307"/>
      <c r="D180" s="307"/>
      <c r="E180" s="307"/>
      <c r="F180" s="303">
        <v>2</v>
      </c>
      <c r="G180" s="60">
        <v>16.133700000000001</v>
      </c>
      <c r="H180" s="60">
        <v>16.1936</v>
      </c>
      <c r="I180" s="60">
        <v>34.4542</v>
      </c>
      <c r="J180" s="60">
        <v>34.5304</v>
      </c>
      <c r="K180" s="61">
        <v>8.1557300000000001</v>
      </c>
      <c r="L180" s="61">
        <v>8.0757300000000001</v>
      </c>
      <c r="M180" s="61">
        <v>8.2200000000000006</v>
      </c>
      <c r="N180" s="61">
        <v>8.18</v>
      </c>
      <c r="O180" s="61">
        <v>0.28168201525867026</v>
      </c>
      <c r="P180" s="61">
        <v>0.32192230315276499</v>
      </c>
      <c r="Q180" s="62">
        <v>5.8100585551257413E-3</v>
      </c>
      <c r="R180" s="62">
        <v>3.2022880873600022E-2</v>
      </c>
      <c r="S180" s="62">
        <v>1.5976700612409845E-3</v>
      </c>
      <c r="T180" s="62">
        <v>1.9172040734891814E-3</v>
      </c>
      <c r="U180" s="62">
        <v>3.7801249721818295E-2</v>
      </c>
      <c r="V180" s="62">
        <v>2.1028672417938783E-2</v>
      </c>
      <c r="W180" s="62">
        <v>4.5208978338185019E-2</v>
      </c>
      <c r="X180" s="62">
        <v>5.4968757365027987E-2</v>
      </c>
      <c r="Y180" s="63">
        <v>0.14676974932891365</v>
      </c>
      <c r="Z180" s="63">
        <v>9.7057414878797738E-2</v>
      </c>
      <c r="AA180" s="62">
        <v>5.9581723697621205E-3</v>
      </c>
      <c r="AB180" s="62">
        <v>4.617583586565643E-3</v>
      </c>
      <c r="AC180" s="63">
        <v>1.1571902390743861E-2</v>
      </c>
      <c r="AD180" s="63">
        <v>8.1893463072956561E-3</v>
      </c>
      <c r="AE180" s="62">
        <v>0.54463832707293836</v>
      </c>
      <c r="AF180" s="62">
        <v>0.36710718007512477</v>
      </c>
      <c r="AG180" s="64">
        <v>1.799999999999996</v>
      </c>
      <c r="AH180" s="64">
        <v>2.2999999999999963</v>
      </c>
      <c r="AI180" s="61">
        <v>0.97370000000000001</v>
      </c>
      <c r="AJ180" s="61">
        <v>1.1880199999999999</v>
      </c>
      <c r="AK180" s="198">
        <v>0</v>
      </c>
      <c r="AL180" s="328">
        <v>12</v>
      </c>
      <c r="AM180" s="65"/>
    </row>
    <row r="181" spans="1:39">
      <c r="A181" s="85">
        <f>A$3</f>
        <v>2010</v>
      </c>
      <c r="B181" s="86">
        <f>B$3</f>
        <v>5</v>
      </c>
      <c r="C181" s="90" t="s">
        <v>51</v>
      </c>
      <c r="D181" s="89" t="s">
        <v>175</v>
      </c>
      <c r="E181" s="90" t="s">
        <v>77</v>
      </c>
      <c r="F181" s="303">
        <v>1</v>
      </c>
      <c r="G181" s="60">
        <v>16.367799999999999</v>
      </c>
      <c r="H181" s="60">
        <v>15.716799999999999</v>
      </c>
      <c r="I181" s="60">
        <v>34.179499999999997</v>
      </c>
      <c r="J181" s="60">
        <v>34.4009</v>
      </c>
      <c r="K181" s="61">
        <v>8.1757299999999997</v>
      </c>
      <c r="L181" s="61">
        <v>8.1057299999999994</v>
      </c>
      <c r="M181" s="61">
        <v>8.06</v>
      </c>
      <c r="N181" s="61">
        <v>6.88</v>
      </c>
      <c r="O181" s="61">
        <v>0.28239243648252565</v>
      </c>
      <c r="P181" s="61">
        <v>0.48410131968433173</v>
      </c>
      <c r="Q181" s="62">
        <v>5.8100585551257413E-3</v>
      </c>
      <c r="R181" s="62">
        <v>7.5665878857451557E-3</v>
      </c>
      <c r="S181" s="62">
        <v>2.5272235514175582E-3</v>
      </c>
      <c r="T181" s="62">
        <v>3.2243886690499876E-3</v>
      </c>
      <c r="U181" s="62">
        <v>6.2197145099958509E-2</v>
      </c>
      <c r="V181" s="62">
        <v>0.10100088143868061</v>
      </c>
      <c r="W181" s="62">
        <v>7.0534427206501812E-2</v>
      </c>
      <c r="X181" s="62">
        <v>0.11179185799347575</v>
      </c>
      <c r="Y181" s="63">
        <v>0.16160454119656731</v>
      </c>
      <c r="Z181" s="63">
        <v>0.19727116845284096</v>
      </c>
      <c r="AA181" s="62">
        <v>7.2987611529585963E-3</v>
      </c>
      <c r="AB181" s="62">
        <v>1.4895430924405298E-2</v>
      </c>
      <c r="AC181" s="63">
        <v>1.2640077996043298E-2</v>
      </c>
      <c r="AD181" s="63">
        <v>2.1185482838438765E-2</v>
      </c>
      <c r="AE181" s="62">
        <v>0.65670813668217765</v>
      </c>
      <c r="AF181" s="62">
        <v>0.63157098312496507</v>
      </c>
      <c r="AG181" s="64">
        <v>1.899999999999985</v>
      </c>
      <c r="AH181" s="64">
        <v>2.3000000000000242</v>
      </c>
      <c r="AI181" s="61">
        <v>1.1767000000000001</v>
      </c>
      <c r="AJ181" s="61">
        <v>0.89946999999999999</v>
      </c>
      <c r="AK181" s="198"/>
      <c r="AL181" s="328">
        <v>10.5</v>
      </c>
      <c r="AM181" s="65"/>
    </row>
    <row r="182" spans="1:39">
      <c r="A182" s="308"/>
      <c r="B182" s="275"/>
      <c r="C182" s="275"/>
      <c r="D182" s="275"/>
      <c r="E182" s="275"/>
      <c r="F182" s="303">
        <v>2</v>
      </c>
      <c r="G182" s="60">
        <v>16.486999999999998</v>
      </c>
      <c r="H182" s="60">
        <v>16.098400000000002</v>
      </c>
      <c r="I182" s="60">
        <v>34.289900000000003</v>
      </c>
      <c r="J182" s="60">
        <v>34.356000000000002</v>
      </c>
      <c r="K182" s="61">
        <v>8.1857299999999995</v>
      </c>
      <c r="L182" s="61">
        <v>8.1557300000000001</v>
      </c>
      <c r="M182" s="61">
        <v>8.6</v>
      </c>
      <c r="N182" s="61">
        <v>7.71</v>
      </c>
      <c r="O182" s="61">
        <v>0.56478487296505131</v>
      </c>
      <c r="P182" s="61">
        <v>0.44375954304396475</v>
      </c>
      <c r="Q182" s="62">
        <v>7.7017055265620332E-3</v>
      </c>
      <c r="R182" s="62">
        <v>4.431858618793591E-2</v>
      </c>
      <c r="S182" s="62">
        <v>7.8431075733648322E-4</v>
      </c>
      <c r="T182" s="62">
        <v>3.2534372156180057E-3</v>
      </c>
      <c r="U182" s="62">
        <v>2.178763293200895E-2</v>
      </c>
      <c r="V182" s="62">
        <v>5.5148067691453445E-2</v>
      </c>
      <c r="W182" s="62">
        <v>3.0273649215907465E-2</v>
      </c>
      <c r="X182" s="62">
        <v>0.10272009109500736</v>
      </c>
      <c r="Y182" s="63">
        <v>0.16886412019563188</v>
      </c>
      <c r="Z182" s="63">
        <v>0.22110152560194413</v>
      </c>
      <c r="AA182" s="62">
        <v>6.4050352974942791E-3</v>
      </c>
      <c r="AB182" s="62">
        <v>9.2351671731312861E-3</v>
      </c>
      <c r="AC182" s="63">
        <v>1.246204872849339E-2</v>
      </c>
      <c r="AD182" s="63">
        <v>1.5132487741741973E-2</v>
      </c>
      <c r="AE182" s="62">
        <v>0.20057353775859169</v>
      </c>
      <c r="AF182" s="62">
        <v>0.54725678056848126</v>
      </c>
      <c r="AG182" s="64">
        <v>2.0000000000000018</v>
      </c>
      <c r="AH182" s="64">
        <v>1.0999999999999899</v>
      </c>
      <c r="AI182" s="61">
        <v>3.3911299999999995</v>
      </c>
      <c r="AJ182" s="61">
        <v>2.1093299999999999</v>
      </c>
      <c r="AK182" s="198"/>
      <c r="AL182" s="328">
        <v>7</v>
      </c>
      <c r="AM182" s="65">
        <v>16</v>
      </c>
    </row>
    <row r="183" spans="1:39">
      <c r="A183" s="306"/>
      <c r="B183" s="307"/>
      <c r="C183" s="307"/>
      <c r="D183" s="307"/>
      <c r="E183" s="307"/>
      <c r="F183" s="303">
        <v>3</v>
      </c>
      <c r="G183" s="60">
        <v>16.718599999999999</v>
      </c>
      <c r="H183" s="60">
        <v>15.370900000000001</v>
      </c>
      <c r="I183" s="60">
        <v>34.502099999999999</v>
      </c>
      <c r="J183" s="60">
        <v>34.264899999999997</v>
      </c>
      <c r="K183" s="61">
        <v>8.1457300000000004</v>
      </c>
      <c r="L183" s="61">
        <v>8.0957299999999996</v>
      </c>
      <c r="M183" s="61">
        <v>8.15</v>
      </c>
      <c r="N183" s="61">
        <v>7.47</v>
      </c>
      <c r="O183" s="61">
        <v>0.56478487296505131</v>
      </c>
      <c r="P183" s="61">
        <v>0.64546842624577083</v>
      </c>
      <c r="Q183" s="62">
        <v>2.9050292775628719E-2</v>
      </c>
      <c r="R183" s="62">
        <v>5.6749409143088637E-3</v>
      </c>
      <c r="S183" s="62">
        <v>2.2076895391693607E-3</v>
      </c>
      <c r="T183" s="62">
        <v>3.2824857621860234E-3</v>
      </c>
      <c r="U183" s="62">
        <v>3.5151596777985204E-2</v>
      </c>
      <c r="V183" s="62">
        <v>0.1073676297631444</v>
      </c>
      <c r="W183" s="62">
        <v>6.6409579092783277E-2</v>
      </c>
      <c r="X183" s="62">
        <v>0.11632505643963929</v>
      </c>
      <c r="Y183" s="63">
        <v>0.2567681528582178</v>
      </c>
      <c r="Z183" s="63">
        <v>0.18906468784520278</v>
      </c>
      <c r="AA183" s="62">
        <v>4.9154922050537488E-3</v>
      </c>
      <c r="AB183" s="62">
        <v>1.5044385233649352E-2</v>
      </c>
      <c r="AC183" s="63">
        <v>1.1927960925843674E-2</v>
      </c>
      <c r="AD183" s="63">
        <v>1.940519016293971E-2</v>
      </c>
      <c r="AE183" s="62">
        <v>0.50588521533890229</v>
      </c>
      <c r="AF183" s="62">
        <v>0.67294254835454392</v>
      </c>
      <c r="AG183" s="64">
        <v>1.799999999999996</v>
      </c>
      <c r="AH183" s="64">
        <v>1.999999999999974</v>
      </c>
      <c r="AI183" s="61">
        <v>1.9307000000000003</v>
      </c>
      <c r="AJ183" s="61">
        <v>0.82247999999999999</v>
      </c>
      <c r="AK183" s="198">
        <v>0</v>
      </c>
      <c r="AL183" s="328">
        <v>10.5</v>
      </c>
      <c r="AM183" s="65"/>
    </row>
    <row r="184" spans="1:39">
      <c r="A184" s="85">
        <f>A$3</f>
        <v>2010</v>
      </c>
      <c r="B184" s="86">
        <f>B$3</f>
        <v>5</v>
      </c>
      <c r="C184" s="90" t="s">
        <v>51</v>
      </c>
      <c r="D184" s="89" t="s">
        <v>176</v>
      </c>
      <c r="E184" s="90" t="s">
        <v>78</v>
      </c>
      <c r="F184" s="303">
        <v>1</v>
      </c>
      <c r="G184" s="60">
        <v>15.731400000000001</v>
      </c>
      <c r="H184" s="60">
        <v>15.620799999999999</v>
      </c>
      <c r="I184" s="60">
        <v>34.307299999999998</v>
      </c>
      <c r="J184" s="60">
        <v>34.309100000000001</v>
      </c>
      <c r="K184" s="61">
        <v>8.125729999999999</v>
      </c>
      <c r="L184" s="61">
        <v>8.1157299999999992</v>
      </c>
      <c r="M184" s="61">
        <v>7.78</v>
      </c>
      <c r="N184" s="61">
        <v>7.68</v>
      </c>
      <c r="O184" s="61">
        <v>0.52444309632469155</v>
      </c>
      <c r="P184" s="61">
        <v>0.56478487296505131</v>
      </c>
      <c r="Q184" s="62">
        <v>3.2428233796050654E-3</v>
      </c>
      <c r="R184" s="62">
        <v>6.7558820408438894E-3</v>
      </c>
      <c r="S184" s="62">
        <v>3.4858255881621489E-3</v>
      </c>
      <c r="T184" s="62">
        <v>3.3696314018900769E-3</v>
      </c>
      <c r="U184" s="62">
        <v>5.5629551031975963E-2</v>
      </c>
      <c r="V184" s="62">
        <v>5.4827910158590926E-2</v>
      </c>
      <c r="W184" s="62">
        <v>6.235819999974318E-2</v>
      </c>
      <c r="X184" s="62">
        <v>6.4953423601324889E-2</v>
      </c>
      <c r="Y184" s="63">
        <v>0.19080067412758778</v>
      </c>
      <c r="Z184" s="63">
        <v>0.18638179995424414</v>
      </c>
      <c r="AA184" s="62">
        <v>7.5966697714467029E-3</v>
      </c>
      <c r="AB184" s="62">
        <v>8.0435326991788614E-3</v>
      </c>
      <c r="AC184" s="63">
        <v>1.442037067154235E-2</v>
      </c>
      <c r="AD184" s="63">
        <v>1.3708253601342731E-2</v>
      </c>
      <c r="AE184" s="62">
        <v>0.45561090822447725</v>
      </c>
      <c r="AF184" s="62">
        <v>0.46870317570219205</v>
      </c>
      <c r="AG184" s="64">
        <v>2.7999999999999972</v>
      </c>
      <c r="AH184" s="64">
        <v>2.2999999999999963</v>
      </c>
      <c r="AI184" s="61">
        <v>1.4465399999999997</v>
      </c>
      <c r="AJ184" s="61">
        <v>1.4233399999999998</v>
      </c>
      <c r="AK184" s="198"/>
      <c r="AL184" s="328">
        <v>12</v>
      </c>
      <c r="AM184" s="65"/>
    </row>
    <row r="185" spans="1:39">
      <c r="A185" s="308"/>
      <c r="B185" s="275"/>
      <c r="C185" s="275"/>
      <c r="D185" s="275"/>
      <c r="E185" s="275"/>
      <c r="F185" s="303">
        <v>2</v>
      </c>
      <c r="G185" s="60">
        <v>16.358799999999999</v>
      </c>
      <c r="H185" s="60">
        <v>15.936199999999999</v>
      </c>
      <c r="I185" s="60">
        <v>34.3504</v>
      </c>
      <c r="J185" s="60">
        <v>34.351300000000002</v>
      </c>
      <c r="K185" s="61">
        <v>8.1657299999999999</v>
      </c>
      <c r="L185" s="61">
        <v>8.1457300000000004</v>
      </c>
      <c r="M185" s="61">
        <v>8.16</v>
      </c>
      <c r="N185" s="61">
        <v>7.61</v>
      </c>
      <c r="O185" s="61">
        <v>1.008544416009016</v>
      </c>
      <c r="P185" s="61">
        <v>1.2505950758511821</v>
      </c>
      <c r="Q185" s="62">
        <v>4.7291174285907208E-3</v>
      </c>
      <c r="R185" s="62">
        <v>3.0266351542980612E-2</v>
      </c>
      <c r="S185" s="62">
        <v>1.9172040734891814E-3</v>
      </c>
      <c r="T185" s="62">
        <v>4.9963500096990793E-3</v>
      </c>
      <c r="U185" s="62">
        <v>3.0750925272084558E-2</v>
      </c>
      <c r="V185" s="62">
        <v>6.2039603236368972E-2</v>
      </c>
      <c r="W185" s="62">
        <v>3.7397246774164464E-2</v>
      </c>
      <c r="X185" s="62">
        <v>9.7302304789048666E-2</v>
      </c>
      <c r="Y185" s="63">
        <v>0.17565024839040957</v>
      </c>
      <c r="Z185" s="63">
        <v>0.14250869209033232</v>
      </c>
      <c r="AA185" s="62">
        <v>4.617583586565643E-3</v>
      </c>
      <c r="AB185" s="62">
        <v>9.9799387193515512E-3</v>
      </c>
      <c r="AC185" s="63">
        <v>1.3886282868892633E-2</v>
      </c>
      <c r="AD185" s="63">
        <v>1.3530224333792824E-2</v>
      </c>
      <c r="AE185" s="62">
        <v>0.16915209581207602</v>
      </c>
      <c r="AF185" s="62">
        <v>0.54725678056848126</v>
      </c>
      <c r="AG185" s="64">
        <v>2.8999999999999861</v>
      </c>
      <c r="AH185" s="64">
        <v>1.5999999999999903</v>
      </c>
      <c r="AI185" s="61">
        <v>2.68208</v>
      </c>
      <c r="AJ185" s="61">
        <v>1.6400899999999998</v>
      </c>
      <c r="AK185" s="198"/>
      <c r="AL185" s="328">
        <v>8</v>
      </c>
      <c r="AM185" s="65">
        <v>8</v>
      </c>
    </row>
    <row r="186" spans="1:39">
      <c r="A186" s="306"/>
      <c r="B186" s="307"/>
      <c r="C186" s="307"/>
      <c r="D186" s="307"/>
      <c r="E186" s="307"/>
      <c r="F186" s="303">
        <v>3</v>
      </c>
      <c r="G186" s="60">
        <v>15.6845</v>
      </c>
      <c r="H186" s="60">
        <v>15.587899999999999</v>
      </c>
      <c r="I186" s="60">
        <v>34.317300000000003</v>
      </c>
      <c r="J186" s="60">
        <v>34.306600000000003</v>
      </c>
      <c r="K186" s="61">
        <v>8.1157299999999992</v>
      </c>
      <c r="L186" s="61">
        <v>8.1157299999999992</v>
      </c>
      <c r="M186" s="61">
        <v>7.81</v>
      </c>
      <c r="N186" s="61">
        <v>7.68</v>
      </c>
      <c r="O186" s="61">
        <v>0.16136710656144632</v>
      </c>
      <c r="P186" s="61">
        <v>0.28239243648252565</v>
      </c>
      <c r="Q186" s="62">
        <v>3.6211527738923235E-2</v>
      </c>
      <c r="R186" s="62">
        <v>2.5537234114389896E-2</v>
      </c>
      <c r="S186" s="62">
        <v>3.8344081469783627E-3</v>
      </c>
      <c r="T186" s="62">
        <v>3.8344081469783627E-3</v>
      </c>
      <c r="U186" s="62">
        <v>4.9875939788512284E-2</v>
      </c>
      <c r="V186" s="62">
        <v>5.5280968473159747E-2</v>
      </c>
      <c r="W186" s="62">
        <v>8.9921875674413884E-2</v>
      </c>
      <c r="X186" s="62">
        <v>8.4652610734528011E-2</v>
      </c>
      <c r="Y186" s="63">
        <v>0.17659714999898324</v>
      </c>
      <c r="Z186" s="63">
        <v>0.16097327345751822</v>
      </c>
      <c r="AA186" s="62">
        <v>8.1924870084229134E-3</v>
      </c>
      <c r="AB186" s="62">
        <v>8.3414413176669672E-3</v>
      </c>
      <c r="AC186" s="63">
        <v>1.2640077996043298E-2</v>
      </c>
      <c r="AD186" s="63">
        <v>1.28181072635932E-2</v>
      </c>
      <c r="AE186" s="62">
        <v>0.38857849873857719</v>
      </c>
      <c r="AF186" s="62">
        <v>0.44408971284408816</v>
      </c>
      <c r="AG186" s="64">
        <v>1.9000000000000128</v>
      </c>
      <c r="AH186" s="64">
        <v>1.6000000000000181</v>
      </c>
      <c r="AI186" s="61">
        <v>1.4595899999999999</v>
      </c>
      <c r="AJ186" s="61">
        <v>1.4376999999999998</v>
      </c>
      <c r="AK186" s="198">
        <v>0</v>
      </c>
      <c r="AL186" s="328">
        <v>10</v>
      </c>
      <c r="AM186" s="65"/>
    </row>
    <row r="187" spans="1:39">
      <c r="A187" s="85">
        <f>A$3</f>
        <v>2010</v>
      </c>
      <c r="B187" s="86">
        <f>B$3</f>
        <v>5</v>
      </c>
      <c r="C187" s="90" t="s">
        <v>51</v>
      </c>
      <c r="D187" s="89" t="s">
        <v>177</v>
      </c>
      <c r="E187" s="90" t="s">
        <v>79</v>
      </c>
      <c r="F187" s="303">
        <v>1</v>
      </c>
      <c r="G187" s="60">
        <v>16.0198</v>
      </c>
      <c r="H187" s="60">
        <v>15.7561</v>
      </c>
      <c r="I187" s="60">
        <v>34.341700000000003</v>
      </c>
      <c r="J187" s="60">
        <v>34.332700000000003</v>
      </c>
      <c r="K187" s="61">
        <v>8.1357300000000006</v>
      </c>
      <c r="L187" s="61">
        <v>8.125729999999999</v>
      </c>
      <c r="M187" s="61">
        <v>7.88</v>
      </c>
      <c r="N187" s="61">
        <v>7.88</v>
      </c>
      <c r="O187" s="61">
        <v>0.12102532992107935</v>
      </c>
      <c r="P187" s="61">
        <v>0.44375954304396475</v>
      </c>
      <c r="Q187" s="62">
        <v>4.5939997877738441E-3</v>
      </c>
      <c r="R187" s="62">
        <v>5.6749409143088637E-3</v>
      </c>
      <c r="S187" s="62">
        <v>4.6477674508828646E-3</v>
      </c>
      <c r="T187" s="62">
        <v>4.5896703577468292E-3</v>
      </c>
      <c r="U187" s="62">
        <v>4.7702824840671301E-2</v>
      </c>
      <c r="V187" s="62">
        <v>5.0854366023762802E-2</v>
      </c>
      <c r="W187" s="62">
        <v>5.6944592079328012E-2</v>
      </c>
      <c r="X187" s="62">
        <v>6.11189772958185E-2</v>
      </c>
      <c r="Y187" s="63">
        <v>0.2300970908833937</v>
      </c>
      <c r="Z187" s="63">
        <v>0.14676974932891365</v>
      </c>
      <c r="AA187" s="62">
        <v>8.4903956269110209E-3</v>
      </c>
      <c r="AB187" s="62">
        <v>8.3414413176669672E-3</v>
      </c>
      <c r="AC187" s="63">
        <v>1.2640077996043298E-2</v>
      </c>
      <c r="AD187" s="63">
        <v>1.3530224333792824E-2</v>
      </c>
      <c r="AE187" s="62">
        <v>0.47603484548971237</v>
      </c>
      <c r="AF187" s="62">
        <v>0.47079793849862644</v>
      </c>
      <c r="AG187" s="64">
        <v>1.1999999999999789</v>
      </c>
      <c r="AH187" s="64">
        <v>1.3000000000000234</v>
      </c>
      <c r="AI187" s="61">
        <v>1.22034</v>
      </c>
      <c r="AJ187" s="61">
        <v>1.2974700000000001</v>
      </c>
      <c r="AK187" s="198"/>
      <c r="AL187" s="328">
        <v>11</v>
      </c>
      <c r="AM187" s="65"/>
    </row>
    <row r="188" spans="1:39">
      <c r="A188" s="308"/>
      <c r="B188" s="275"/>
      <c r="C188" s="275"/>
      <c r="D188" s="275"/>
      <c r="E188" s="275"/>
      <c r="F188" s="303">
        <v>2</v>
      </c>
      <c r="G188" s="60">
        <v>15.8459</v>
      </c>
      <c r="H188" s="60">
        <v>15.6259</v>
      </c>
      <c r="I188" s="60">
        <v>34.383699999999997</v>
      </c>
      <c r="J188" s="60">
        <v>34.400599999999997</v>
      </c>
      <c r="K188" s="61">
        <v>8.1457300000000004</v>
      </c>
      <c r="L188" s="61">
        <v>8.0857299999999999</v>
      </c>
      <c r="M188" s="61">
        <v>8.3800000000000008</v>
      </c>
      <c r="N188" s="61">
        <v>7.73</v>
      </c>
      <c r="O188" s="61">
        <v>0.36307598976324518</v>
      </c>
      <c r="P188" s="61">
        <v>0.40341776640360505</v>
      </c>
      <c r="Q188" s="62">
        <v>2.1889057812334196E-2</v>
      </c>
      <c r="R188" s="62">
        <v>6.0802938367594999E-3</v>
      </c>
      <c r="S188" s="62">
        <v>2.7596119239617013E-3</v>
      </c>
      <c r="T188" s="62">
        <v>4.0377479729544891E-3</v>
      </c>
      <c r="U188" s="62">
        <v>2.5353336014424851E-2</v>
      </c>
      <c r="V188" s="62">
        <v>5.1032355606472617E-2</v>
      </c>
      <c r="W188" s="62">
        <v>5.0002005750720752E-2</v>
      </c>
      <c r="X188" s="62">
        <v>6.1150397416186608E-2</v>
      </c>
      <c r="Y188" s="63">
        <v>0.12388629378838412</v>
      </c>
      <c r="Z188" s="63">
        <v>0.14266650902509456</v>
      </c>
      <c r="AA188" s="62">
        <v>3.7238577311013246E-3</v>
      </c>
      <c r="AB188" s="62">
        <v>7.2987611529585963E-3</v>
      </c>
      <c r="AC188" s="63">
        <v>1.1571902390743861E-2</v>
      </c>
      <c r="AD188" s="63">
        <v>1.28181072635932E-2</v>
      </c>
      <c r="AE188" s="62">
        <v>0.37967575685373101</v>
      </c>
      <c r="AF188" s="62">
        <v>0.5085036688344452</v>
      </c>
      <c r="AG188" s="64">
        <v>2.7000000000000082</v>
      </c>
      <c r="AH188" s="64">
        <v>2.2000000000000073</v>
      </c>
      <c r="AI188" s="61">
        <v>3.1694199999999997</v>
      </c>
      <c r="AJ188" s="61">
        <v>1.66839</v>
      </c>
      <c r="AK188" s="198"/>
      <c r="AL188" s="328">
        <v>7</v>
      </c>
      <c r="AM188" s="65">
        <v>21</v>
      </c>
    </row>
    <row r="189" spans="1:39" ht="14.25" thickBot="1">
      <c r="A189" s="306"/>
      <c r="B189" s="307"/>
      <c r="C189" s="307"/>
      <c r="D189" s="307"/>
      <c r="E189" s="307"/>
      <c r="F189" s="303">
        <v>3</v>
      </c>
      <c r="G189" s="60">
        <v>15.763999999999999</v>
      </c>
      <c r="H189" s="60">
        <v>15.638500000000001</v>
      </c>
      <c r="I189" s="60">
        <v>34.321599999999997</v>
      </c>
      <c r="J189" s="60">
        <v>34.322000000000003</v>
      </c>
      <c r="K189" s="61">
        <v>8.1157299999999992</v>
      </c>
      <c r="L189" s="61">
        <v>8.0557300000000005</v>
      </c>
      <c r="M189" s="61">
        <v>7.86</v>
      </c>
      <c r="N189" s="61">
        <v>7.64</v>
      </c>
      <c r="O189" s="61">
        <v>0.60512664960541107</v>
      </c>
      <c r="P189" s="61">
        <v>0</v>
      </c>
      <c r="Q189" s="62">
        <v>7.9719408081957866E-3</v>
      </c>
      <c r="R189" s="62">
        <v>6.8909996816607652E-3</v>
      </c>
      <c r="S189" s="62">
        <v>4.4734761714747568E-3</v>
      </c>
      <c r="T189" s="62">
        <v>3.9215537866824175E-3</v>
      </c>
      <c r="U189" s="62">
        <v>5.2126352507380881E-2</v>
      </c>
      <c r="V189" s="62">
        <v>5.0094739168693926E-2</v>
      </c>
      <c r="W189" s="62">
        <v>6.4571769487051428E-2</v>
      </c>
      <c r="X189" s="62">
        <v>6.0907292637037105E-2</v>
      </c>
      <c r="Y189" s="63">
        <v>0.28249231322446822</v>
      </c>
      <c r="Z189" s="63">
        <v>0.13588038083031684</v>
      </c>
      <c r="AA189" s="62">
        <v>6.2560809882502254E-3</v>
      </c>
      <c r="AB189" s="62">
        <v>7.7456240806907557E-3</v>
      </c>
      <c r="AC189" s="63">
        <v>1.3886282868892633E-2</v>
      </c>
      <c r="AD189" s="63">
        <v>1.246204872849339E-2</v>
      </c>
      <c r="AE189" s="62">
        <v>0.27284285423557775</v>
      </c>
      <c r="AF189" s="62">
        <v>0.27127178213825198</v>
      </c>
      <c r="AG189" s="64">
        <v>1.899999999999985</v>
      </c>
      <c r="AH189" s="64">
        <v>1.2999999999999956</v>
      </c>
      <c r="AI189" s="61">
        <v>1.4539299999999999</v>
      </c>
      <c r="AJ189" s="61">
        <v>1.43363</v>
      </c>
      <c r="AK189" s="198">
        <v>0</v>
      </c>
      <c r="AL189" s="328">
        <v>11</v>
      </c>
      <c r="AM189" s="64"/>
    </row>
    <row r="190" spans="1:39">
      <c r="A190" s="85">
        <f>A$3</f>
        <v>2010</v>
      </c>
      <c r="B190" s="86">
        <f>B$3</f>
        <v>5</v>
      </c>
      <c r="C190" s="90" t="s">
        <v>51</v>
      </c>
      <c r="D190" s="89" t="s">
        <v>178</v>
      </c>
      <c r="E190" s="90" t="s">
        <v>80</v>
      </c>
      <c r="F190" s="303">
        <v>1</v>
      </c>
      <c r="G190" s="28">
        <v>15.13</v>
      </c>
      <c r="H190" s="28">
        <v>15.13</v>
      </c>
      <c r="I190" s="28">
        <v>33.450000000000003</v>
      </c>
      <c r="J190" s="28">
        <v>33.450000000000003</v>
      </c>
      <c r="K190" s="28">
        <v>8.08</v>
      </c>
      <c r="L190" s="28">
        <v>8.07</v>
      </c>
      <c r="M190" s="28">
        <v>9.5</v>
      </c>
      <c r="N190" s="28">
        <v>9.17</v>
      </c>
      <c r="O190" s="28">
        <v>0.42</v>
      </c>
      <c r="P190" s="28">
        <v>0.51</v>
      </c>
      <c r="Q190" s="29">
        <v>5.0000000000000001E-3</v>
      </c>
      <c r="R190" s="29">
        <v>8.9999999999999993E-3</v>
      </c>
      <c r="S190" s="29">
        <v>3.0000000000000001E-3</v>
      </c>
      <c r="T190" s="29">
        <v>3.0000000000000001E-3</v>
      </c>
      <c r="U190" s="29">
        <v>2E-3</v>
      </c>
      <c r="V190" s="29">
        <v>3.0000000000000001E-3</v>
      </c>
      <c r="W190" s="29">
        <v>0.01</v>
      </c>
      <c r="X190" s="29">
        <v>1.4999999999999999E-2</v>
      </c>
      <c r="Y190" s="29">
        <v>0.16500000000000001</v>
      </c>
      <c r="Z190" s="29">
        <v>9.0999999999999998E-2</v>
      </c>
      <c r="AA190" s="29">
        <v>8.9999999999999993E-3</v>
      </c>
      <c r="AB190" s="29">
        <v>0.01</v>
      </c>
      <c r="AC190" s="29">
        <v>0.01</v>
      </c>
      <c r="AD190" s="29">
        <v>1.0999999999999999E-2</v>
      </c>
      <c r="AE190" s="29">
        <v>8.3000000000000004E-2</v>
      </c>
      <c r="AF190" s="29">
        <v>7.1999999999999995E-2</v>
      </c>
      <c r="AG190" s="329">
        <v>113.2</v>
      </c>
      <c r="AH190" s="329">
        <v>117.6</v>
      </c>
      <c r="AI190" s="28">
        <v>3.83</v>
      </c>
      <c r="AJ190" s="28">
        <v>3.66</v>
      </c>
      <c r="AK190" s="198"/>
      <c r="AL190" s="30">
        <v>1.5</v>
      </c>
      <c r="AM190" s="30"/>
    </row>
    <row r="191" spans="1:39">
      <c r="A191" s="308"/>
      <c r="B191" s="275"/>
      <c r="C191" s="275"/>
      <c r="D191" s="275"/>
      <c r="E191" s="275"/>
      <c r="F191" s="303">
        <v>2</v>
      </c>
      <c r="G191" s="19">
        <v>15.2</v>
      </c>
      <c r="H191" s="19">
        <v>14.5</v>
      </c>
      <c r="I191" s="19">
        <v>33.450000000000003</v>
      </c>
      <c r="J191" s="19">
        <v>33.65</v>
      </c>
      <c r="K191" s="19">
        <v>8.09</v>
      </c>
      <c r="L191" s="19">
        <v>8</v>
      </c>
      <c r="M191" s="19">
        <v>9.5</v>
      </c>
      <c r="N191" s="19">
        <v>8.92</v>
      </c>
      <c r="O191" s="19">
        <v>0.78</v>
      </c>
      <c r="P191" s="19">
        <v>0.83</v>
      </c>
      <c r="Q191" s="20">
        <v>5.0000000000000001E-3</v>
      </c>
      <c r="R191" s="20">
        <v>5.0000000000000001E-3</v>
      </c>
      <c r="S191" s="20">
        <v>3.0000000000000001E-3</v>
      </c>
      <c r="T191" s="20">
        <v>3.0000000000000001E-3</v>
      </c>
      <c r="U191" s="20">
        <v>3.0000000000000001E-3</v>
      </c>
      <c r="V191" s="20">
        <v>4.0000000000000001E-3</v>
      </c>
      <c r="W191" s="20">
        <v>1.0999999999999999E-2</v>
      </c>
      <c r="X191" s="20">
        <v>1.0999999999999999E-2</v>
      </c>
      <c r="Y191" s="20">
        <v>7.0000000000000007E-2</v>
      </c>
      <c r="Z191" s="20">
        <v>7.4999999999999997E-2</v>
      </c>
      <c r="AA191" s="20">
        <v>8.0000000000000002E-3</v>
      </c>
      <c r="AB191" s="20">
        <v>7.0000000000000001E-3</v>
      </c>
      <c r="AC191" s="325">
        <v>8.0000000000000002E-3</v>
      </c>
      <c r="AD191" s="325">
        <v>7.0000000000000001E-3</v>
      </c>
      <c r="AE191" s="20">
        <v>5.2999999999999999E-2</v>
      </c>
      <c r="AF191" s="20">
        <v>0.08</v>
      </c>
      <c r="AG191" s="26">
        <v>107.2</v>
      </c>
      <c r="AH191" s="26">
        <v>122.4</v>
      </c>
      <c r="AI191" s="19">
        <v>3.37</v>
      </c>
      <c r="AJ191" s="19">
        <v>3.23</v>
      </c>
      <c r="AK191" s="323"/>
      <c r="AL191" s="27">
        <v>2</v>
      </c>
      <c r="AM191" s="27">
        <v>0</v>
      </c>
    </row>
    <row r="192" spans="1:39">
      <c r="A192" s="308"/>
      <c r="B192" s="275"/>
      <c r="C192" s="275"/>
      <c r="D192" s="275"/>
      <c r="E192" s="275"/>
      <c r="F192" s="303">
        <v>3</v>
      </c>
      <c r="G192" s="19">
        <v>14.68</v>
      </c>
      <c r="H192" s="19">
        <v>13.73</v>
      </c>
      <c r="I192" s="19">
        <v>33.71</v>
      </c>
      <c r="J192" s="19">
        <v>33.89</v>
      </c>
      <c r="K192" s="19">
        <v>8.08</v>
      </c>
      <c r="L192" s="19">
        <v>8.09</v>
      </c>
      <c r="M192" s="19">
        <v>9.5500000000000007</v>
      </c>
      <c r="N192" s="19">
        <v>9</v>
      </c>
      <c r="O192" s="19">
        <v>0.65</v>
      </c>
      <c r="P192" s="19">
        <v>0.7</v>
      </c>
      <c r="Q192" s="20">
        <v>8.0000000000000002E-3</v>
      </c>
      <c r="R192" s="20">
        <v>5.0000000000000001E-3</v>
      </c>
      <c r="S192" s="20">
        <v>3.0000000000000001E-3</v>
      </c>
      <c r="T192" s="20">
        <v>4.0000000000000001E-3</v>
      </c>
      <c r="U192" s="20">
        <v>1E-3</v>
      </c>
      <c r="V192" s="20">
        <v>1.2E-2</v>
      </c>
      <c r="W192" s="20">
        <v>1.0999999999999999E-2</v>
      </c>
      <c r="X192" s="20">
        <v>2.1999999999999999E-2</v>
      </c>
      <c r="Y192" s="20">
        <v>7.4999999999999997E-2</v>
      </c>
      <c r="Z192" s="20">
        <v>0.121</v>
      </c>
      <c r="AA192" s="20">
        <v>6.0000000000000001E-3</v>
      </c>
      <c r="AB192" s="20">
        <v>8.9999999999999993E-3</v>
      </c>
      <c r="AC192" s="325">
        <v>8.0000000000000002E-3</v>
      </c>
      <c r="AD192" s="325">
        <v>1.3000000000000001E-2</v>
      </c>
      <c r="AE192" s="20">
        <v>4.7E-2</v>
      </c>
      <c r="AF192" s="20">
        <v>0.121</v>
      </c>
      <c r="AG192" s="26">
        <v>129.19999999999999</v>
      </c>
      <c r="AH192" s="26">
        <v>122.4</v>
      </c>
      <c r="AI192" s="19">
        <v>3.71</v>
      </c>
      <c r="AJ192" s="19">
        <v>4.8499999999999996</v>
      </c>
      <c r="AK192" s="189">
        <v>0</v>
      </c>
      <c r="AL192" s="27">
        <v>2</v>
      </c>
      <c r="AM192" s="27"/>
    </row>
    <row r="193" spans="1:39">
      <c r="A193" s="308"/>
      <c r="B193" s="275"/>
      <c r="C193" s="275"/>
      <c r="D193" s="275"/>
      <c r="E193" s="275"/>
      <c r="F193" s="303">
        <v>4</v>
      </c>
      <c r="G193" s="19">
        <v>14.25</v>
      </c>
      <c r="H193" s="19">
        <v>13.84</v>
      </c>
      <c r="I193" s="19">
        <v>33.75</v>
      </c>
      <c r="J193" s="19">
        <v>33.770000000000003</v>
      </c>
      <c r="K193" s="19">
        <v>7.98</v>
      </c>
      <c r="L193" s="19">
        <v>7.9</v>
      </c>
      <c r="M193" s="19">
        <v>9.0500000000000007</v>
      </c>
      <c r="N193" s="19">
        <v>9.0500000000000007</v>
      </c>
      <c r="O193" s="19">
        <v>0.83</v>
      </c>
      <c r="P193" s="19">
        <v>0.37</v>
      </c>
      <c r="Q193" s="20">
        <v>8.0000000000000002E-3</v>
      </c>
      <c r="R193" s="20">
        <v>0.01</v>
      </c>
      <c r="S193" s="20">
        <v>6.0000000000000001E-3</v>
      </c>
      <c r="T193" s="20">
        <v>7.0000000000000001E-3</v>
      </c>
      <c r="U193" s="20">
        <v>4.5999999999999999E-2</v>
      </c>
      <c r="V193" s="20">
        <v>3.9E-2</v>
      </c>
      <c r="W193" s="20">
        <v>5.8999999999999997E-2</v>
      </c>
      <c r="X193" s="20">
        <v>5.5E-2</v>
      </c>
      <c r="Y193" s="20">
        <v>0.11</v>
      </c>
      <c r="Z193" s="20">
        <v>9.8000000000000004E-2</v>
      </c>
      <c r="AA193" s="20">
        <v>8.0000000000000002E-3</v>
      </c>
      <c r="AB193" s="20">
        <v>0.01</v>
      </c>
      <c r="AC193" s="325">
        <v>1.0999999999999999E-2</v>
      </c>
      <c r="AD193" s="325">
        <v>1.0999999999999999E-2</v>
      </c>
      <c r="AE193" s="20">
        <v>0.19700000000000001</v>
      </c>
      <c r="AF193" s="20">
        <v>0.192</v>
      </c>
      <c r="AG193" s="26">
        <v>119.2</v>
      </c>
      <c r="AH193" s="26">
        <v>128.4</v>
      </c>
      <c r="AI193" s="19">
        <v>2.64</v>
      </c>
      <c r="AJ193" s="19">
        <v>2.62</v>
      </c>
      <c r="AK193" s="189" t="s">
        <v>61</v>
      </c>
      <c r="AL193" s="27">
        <v>1.2</v>
      </c>
      <c r="AM193" s="27"/>
    </row>
    <row r="194" spans="1:39">
      <c r="A194" s="306"/>
      <c r="B194" s="307"/>
      <c r="C194" s="307"/>
      <c r="D194" s="307"/>
      <c r="E194" s="307"/>
      <c r="F194" s="303">
        <v>5</v>
      </c>
      <c r="G194" s="19">
        <v>14.69</v>
      </c>
      <c r="H194" s="19">
        <v>14.22</v>
      </c>
      <c r="I194" s="19">
        <v>33.799999999999997</v>
      </c>
      <c r="J194" s="19">
        <v>33.85</v>
      </c>
      <c r="K194" s="19">
        <v>8.11</v>
      </c>
      <c r="L194" s="19">
        <v>8.1199999999999992</v>
      </c>
      <c r="M194" s="19">
        <v>9.8000000000000007</v>
      </c>
      <c r="N194" s="19">
        <v>10.09</v>
      </c>
      <c r="O194" s="19">
        <v>0.57999999999999996</v>
      </c>
      <c r="P194" s="19">
        <v>0.61</v>
      </c>
      <c r="Q194" s="20">
        <v>6.0000000000000001E-3</v>
      </c>
      <c r="R194" s="20">
        <v>8.9999999999999993E-3</v>
      </c>
      <c r="S194" s="20">
        <v>2E-3</v>
      </c>
      <c r="T194" s="20">
        <v>2E-3</v>
      </c>
      <c r="U194" s="20">
        <v>5.0000000000000001E-3</v>
      </c>
      <c r="V194" s="20">
        <v>3.0000000000000001E-3</v>
      </c>
      <c r="W194" s="20">
        <v>1.2999999999999999E-2</v>
      </c>
      <c r="X194" s="20">
        <v>1.2999999999999999E-2</v>
      </c>
      <c r="Y194" s="20">
        <v>5.8999999999999997E-2</v>
      </c>
      <c r="Z194" s="20">
        <v>6.7000000000000004E-2</v>
      </c>
      <c r="AA194" s="20">
        <v>4.0000000000000001E-3</v>
      </c>
      <c r="AB194" s="20">
        <v>5.0000000000000001E-3</v>
      </c>
      <c r="AC194" s="20">
        <v>8.0000000000000002E-3</v>
      </c>
      <c r="AD194" s="20">
        <v>8.9999999999999993E-3</v>
      </c>
      <c r="AE194" s="20">
        <v>4.2000000000000003E-2</v>
      </c>
      <c r="AF194" s="20">
        <v>0.08</v>
      </c>
      <c r="AG194" s="26">
        <v>105.2</v>
      </c>
      <c r="AH194" s="26">
        <v>129.19999999999999</v>
      </c>
      <c r="AI194" s="19">
        <v>5.07</v>
      </c>
      <c r="AJ194" s="19">
        <v>6.71</v>
      </c>
      <c r="AK194" s="189" t="s">
        <v>61</v>
      </c>
      <c r="AL194" s="27">
        <v>2.2000000000000002</v>
      </c>
      <c r="AM194" s="27"/>
    </row>
    <row r="195" spans="1:39">
      <c r="A195" s="85">
        <f>A$3</f>
        <v>2010</v>
      </c>
      <c r="B195" s="86">
        <f>B$3</f>
        <v>5</v>
      </c>
      <c r="C195" s="90" t="s">
        <v>51</v>
      </c>
      <c r="D195" s="89" t="s">
        <v>179</v>
      </c>
      <c r="E195" s="90" t="s">
        <v>81</v>
      </c>
      <c r="F195" s="303">
        <v>1</v>
      </c>
      <c r="G195" s="19">
        <v>15.72</v>
      </c>
      <c r="H195" s="19">
        <v>15.1</v>
      </c>
      <c r="I195" s="19">
        <v>33.369999999999997</v>
      </c>
      <c r="J195" s="19">
        <v>33.549999999999997</v>
      </c>
      <c r="K195" s="19">
        <v>8.15</v>
      </c>
      <c r="L195" s="19">
        <v>8.1300000000000008</v>
      </c>
      <c r="M195" s="19">
        <v>9.4600000000000009</v>
      </c>
      <c r="N195" s="19">
        <v>9.42</v>
      </c>
      <c r="O195" s="19">
        <v>0.43</v>
      </c>
      <c r="P195" s="19">
        <v>0.67</v>
      </c>
      <c r="Q195" s="20">
        <v>6.0000000000000001E-3</v>
      </c>
      <c r="R195" s="20">
        <v>5.0000000000000001E-3</v>
      </c>
      <c r="S195" s="20">
        <v>3.0000000000000001E-3</v>
      </c>
      <c r="T195" s="20">
        <v>2E-3</v>
      </c>
      <c r="U195" s="20">
        <v>5.0000000000000001E-3</v>
      </c>
      <c r="V195" s="20">
        <v>2E-3</v>
      </c>
      <c r="W195" s="20">
        <v>1.4E-2</v>
      </c>
      <c r="X195" s="20">
        <v>8.9999999999999993E-3</v>
      </c>
      <c r="Y195" s="20">
        <v>7.0000000000000007E-2</v>
      </c>
      <c r="Z195" s="20">
        <v>7.0000000000000007E-2</v>
      </c>
      <c r="AA195" s="20">
        <v>8.9999999999999993E-3</v>
      </c>
      <c r="AB195" s="20">
        <v>8.0000000000000002E-3</v>
      </c>
      <c r="AC195" s="20">
        <v>1.7999999999999999E-2</v>
      </c>
      <c r="AD195" s="20">
        <v>2.3E-2</v>
      </c>
      <c r="AE195" s="20">
        <v>3.7999999999999999E-2</v>
      </c>
      <c r="AF195" s="20">
        <v>2.5999999999999999E-2</v>
      </c>
      <c r="AG195" s="26">
        <v>106.4</v>
      </c>
      <c r="AH195" s="26">
        <v>116.8</v>
      </c>
      <c r="AI195" s="19">
        <v>3.12</v>
      </c>
      <c r="AJ195" s="19">
        <v>3.96</v>
      </c>
      <c r="AK195" s="189" t="s">
        <v>61</v>
      </c>
      <c r="AL195" s="27">
        <v>2.1</v>
      </c>
      <c r="AM195" s="27">
        <v>0.9</v>
      </c>
    </row>
    <row r="196" spans="1:39">
      <c r="A196" s="306"/>
      <c r="B196" s="307"/>
      <c r="C196" s="307"/>
      <c r="D196" s="307"/>
      <c r="E196" s="307"/>
      <c r="F196" s="303">
        <v>2</v>
      </c>
      <c r="G196" s="19">
        <v>15.84</v>
      </c>
      <c r="H196" s="19">
        <v>15.46</v>
      </c>
      <c r="I196" s="19">
        <v>32.94</v>
      </c>
      <c r="J196" s="19">
        <v>33.24</v>
      </c>
      <c r="K196" s="19">
        <v>8.1300000000000008</v>
      </c>
      <c r="L196" s="19">
        <v>8.11</v>
      </c>
      <c r="M196" s="19">
        <v>9.3000000000000007</v>
      </c>
      <c r="N196" s="19">
        <v>9.5</v>
      </c>
      <c r="O196" s="19">
        <v>0.49</v>
      </c>
      <c r="P196" s="19">
        <v>0.69</v>
      </c>
      <c r="Q196" s="20">
        <v>7.0000000000000001E-3</v>
      </c>
      <c r="R196" s="20">
        <v>6.0000000000000001E-3</v>
      </c>
      <c r="S196" s="20">
        <v>2E-3</v>
      </c>
      <c r="T196" s="20">
        <v>2E-3</v>
      </c>
      <c r="U196" s="20">
        <v>0.01</v>
      </c>
      <c r="V196" s="20">
        <v>8.0000000000000002E-3</v>
      </c>
      <c r="W196" s="20">
        <v>1.9E-2</v>
      </c>
      <c r="X196" s="20">
        <v>1.7000000000000001E-2</v>
      </c>
      <c r="Y196" s="20">
        <v>9.8000000000000004E-2</v>
      </c>
      <c r="Z196" s="20">
        <v>0.156</v>
      </c>
      <c r="AA196" s="20">
        <v>8.0000000000000002E-3</v>
      </c>
      <c r="AB196" s="20">
        <v>3.0000000000000001E-3</v>
      </c>
      <c r="AC196" s="20">
        <v>1.7000000000000001E-2</v>
      </c>
      <c r="AD196" s="20">
        <v>4.5999999999999999E-2</v>
      </c>
      <c r="AE196" s="20">
        <v>3.7999999999999999E-2</v>
      </c>
      <c r="AF196" s="20">
        <v>3.9E-2</v>
      </c>
      <c r="AG196" s="26">
        <v>105.6</v>
      </c>
      <c r="AH196" s="26">
        <v>109.2</v>
      </c>
      <c r="AI196" s="19">
        <v>3.54</v>
      </c>
      <c r="AJ196" s="19">
        <v>4.13</v>
      </c>
      <c r="AK196" s="189">
        <v>0</v>
      </c>
      <c r="AL196" s="27">
        <v>1.4</v>
      </c>
      <c r="AM196" s="27"/>
    </row>
    <row r="197" spans="1:39">
      <c r="A197" s="85">
        <f>A$3</f>
        <v>2010</v>
      </c>
      <c r="B197" s="86">
        <f>B$3</f>
        <v>5</v>
      </c>
      <c r="C197" s="90" t="s">
        <v>51</v>
      </c>
      <c r="D197" s="89" t="s">
        <v>180</v>
      </c>
      <c r="E197" s="90" t="s">
        <v>82</v>
      </c>
      <c r="F197" s="303">
        <v>1</v>
      </c>
      <c r="G197" s="19">
        <v>14.17</v>
      </c>
      <c r="H197" s="19">
        <v>13.73</v>
      </c>
      <c r="I197" s="19">
        <v>33.21</v>
      </c>
      <c r="J197" s="19">
        <v>33.26</v>
      </c>
      <c r="K197" s="19">
        <v>8.0299999999999994</v>
      </c>
      <c r="L197" s="19">
        <v>7.99</v>
      </c>
      <c r="M197" s="19">
        <v>8.9600000000000009</v>
      </c>
      <c r="N197" s="19">
        <v>8.3800000000000008</v>
      </c>
      <c r="O197" s="19">
        <v>0.4</v>
      </c>
      <c r="P197" s="19">
        <v>0.48</v>
      </c>
      <c r="Q197" s="20">
        <v>5.0000000000000001E-3</v>
      </c>
      <c r="R197" s="20">
        <v>6.0000000000000001E-3</v>
      </c>
      <c r="S197" s="20">
        <v>8.0000000000000002E-3</v>
      </c>
      <c r="T197" s="20">
        <v>8.0000000000000002E-3</v>
      </c>
      <c r="U197" s="20">
        <v>7.1999999999999995E-2</v>
      </c>
      <c r="V197" s="20">
        <v>8.3000000000000004E-2</v>
      </c>
      <c r="W197" s="20">
        <v>8.5999999999999993E-2</v>
      </c>
      <c r="X197" s="20">
        <v>9.7000000000000003E-2</v>
      </c>
      <c r="Y197" s="20">
        <v>0.13400000000000001</v>
      </c>
      <c r="Z197" s="20">
        <v>0.13500000000000001</v>
      </c>
      <c r="AA197" s="20">
        <v>1.0999999999999999E-2</v>
      </c>
      <c r="AB197" s="20">
        <v>0.01</v>
      </c>
      <c r="AC197" s="20">
        <v>1.7000000000000001E-2</v>
      </c>
      <c r="AD197" s="20">
        <v>2.7E-2</v>
      </c>
      <c r="AE197" s="20">
        <v>0.23699999999999999</v>
      </c>
      <c r="AF197" s="20">
        <v>0.23899999999999999</v>
      </c>
      <c r="AG197" s="26">
        <v>111.2</v>
      </c>
      <c r="AH197" s="26">
        <v>121.6</v>
      </c>
      <c r="AI197" s="19">
        <v>1.56</v>
      </c>
      <c r="AJ197" s="19">
        <v>2.33</v>
      </c>
      <c r="AK197" s="189" t="s">
        <v>61</v>
      </c>
      <c r="AL197" s="27">
        <v>1.3</v>
      </c>
      <c r="AM197" s="27"/>
    </row>
    <row r="198" spans="1:39">
      <c r="A198" s="308"/>
      <c r="B198" s="275"/>
      <c r="C198" s="275"/>
      <c r="D198" s="275"/>
      <c r="E198" s="275"/>
      <c r="F198" s="303">
        <v>2</v>
      </c>
      <c r="G198" s="19">
        <v>14.98</v>
      </c>
      <c r="H198" s="19">
        <v>14.94</v>
      </c>
      <c r="I198" s="19">
        <v>33.24</v>
      </c>
      <c r="J198" s="19">
        <v>33.24</v>
      </c>
      <c r="K198" s="19">
        <v>8.0299999999999994</v>
      </c>
      <c r="L198" s="19">
        <v>7.98</v>
      </c>
      <c r="M198" s="19">
        <v>8.8800000000000008</v>
      </c>
      <c r="N198" s="19">
        <v>10</v>
      </c>
      <c r="O198" s="19">
        <v>0.51</v>
      </c>
      <c r="P198" s="19">
        <v>0.5</v>
      </c>
      <c r="Q198" s="20">
        <v>7.0000000000000001E-3</v>
      </c>
      <c r="R198" s="20">
        <v>1.2E-2</v>
      </c>
      <c r="S198" s="20">
        <v>7.0000000000000001E-3</v>
      </c>
      <c r="T198" s="20">
        <v>8.0000000000000002E-3</v>
      </c>
      <c r="U198" s="20">
        <v>6.2E-2</v>
      </c>
      <c r="V198" s="20">
        <v>6.6000000000000003E-2</v>
      </c>
      <c r="W198" s="20">
        <v>7.5999999999999998E-2</v>
      </c>
      <c r="X198" s="20">
        <v>8.5999999999999993E-2</v>
      </c>
      <c r="Y198" s="20">
        <v>0.16700000000000001</v>
      </c>
      <c r="Z198" s="20">
        <v>0.191</v>
      </c>
      <c r="AA198" s="20">
        <v>1.0999999999999999E-2</v>
      </c>
      <c r="AB198" s="20">
        <v>0.01</v>
      </c>
      <c r="AC198" s="20">
        <v>2.5999999999999999E-2</v>
      </c>
      <c r="AD198" s="20">
        <v>0.03</v>
      </c>
      <c r="AE198" s="20">
        <v>0.24099999999999999</v>
      </c>
      <c r="AF198" s="20">
        <v>0.23100000000000001</v>
      </c>
      <c r="AG198" s="26">
        <v>122.8</v>
      </c>
      <c r="AH198" s="26">
        <v>128.80000000000001</v>
      </c>
      <c r="AI198" s="19">
        <v>3.17</v>
      </c>
      <c r="AJ198" s="19">
        <v>3.36</v>
      </c>
      <c r="AK198" s="189" t="s">
        <v>61</v>
      </c>
      <c r="AL198" s="27">
        <v>14</v>
      </c>
      <c r="AM198" s="27">
        <v>0</v>
      </c>
    </row>
    <row r="199" spans="1:39">
      <c r="A199" s="308"/>
      <c r="B199" s="275"/>
      <c r="C199" s="275"/>
      <c r="D199" s="275"/>
      <c r="E199" s="275"/>
      <c r="F199" s="309">
        <v>3</v>
      </c>
      <c r="G199" s="19">
        <v>15.57</v>
      </c>
      <c r="H199" s="19">
        <v>15.03</v>
      </c>
      <c r="I199" s="19">
        <v>33.58</v>
      </c>
      <c r="J199" s="19">
        <v>33.64</v>
      </c>
      <c r="K199" s="19">
        <v>8.0299999999999994</v>
      </c>
      <c r="L199" s="19">
        <v>7.97</v>
      </c>
      <c r="M199" s="19">
        <v>9.17</v>
      </c>
      <c r="N199" s="19">
        <v>9.0500000000000007</v>
      </c>
      <c r="O199" s="19">
        <v>0.53</v>
      </c>
      <c r="P199" s="19">
        <v>0.57999999999999996</v>
      </c>
      <c r="Q199" s="20">
        <v>1.4E-2</v>
      </c>
      <c r="R199" s="20">
        <v>5.0000000000000001E-3</v>
      </c>
      <c r="S199" s="20">
        <v>5.0000000000000001E-3</v>
      </c>
      <c r="T199" s="20">
        <v>4.0000000000000001E-3</v>
      </c>
      <c r="U199" s="20">
        <v>1.9E-2</v>
      </c>
      <c r="V199" s="20">
        <v>7.0000000000000001E-3</v>
      </c>
      <c r="W199" s="20">
        <v>3.7999999999999999E-2</v>
      </c>
      <c r="X199" s="20">
        <v>1.6E-2</v>
      </c>
      <c r="Y199" s="20">
        <v>9.1999999999999998E-2</v>
      </c>
      <c r="Z199" s="20">
        <v>0.106</v>
      </c>
      <c r="AA199" s="20">
        <v>5.0000000000000001E-3</v>
      </c>
      <c r="AB199" s="20">
        <v>5.0000000000000001E-3</v>
      </c>
      <c r="AC199" s="20">
        <v>1.4999999999999999E-2</v>
      </c>
      <c r="AD199" s="20">
        <v>1.9E-2</v>
      </c>
      <c r="AE199" s="20">
        <v>0.17599999999999999</v>
      </c>
      <c r="AF199" s="20">
        <v>0.153</v>
      </c>
      <c r="AG199" s="26">
        <v>110.8</v>
      </c>
      <c r="AH199" s="26">
        <v>124.8</v>
      </c>
      <c r="AI199" s="19">
        <v>4.71</v>
      </c>
      <c r="AJ199" s="19">
        <v>7.04</v>
      </c>
      <c r="AK199" s="189">
        <v>0</v>
      </c>
      <c r="AL199" s="27">
        <v>1</v>
      </c>
      <c r="AM199" s="27"/>
    </row>
    <row r="200" spans="1:39">
      <c r="A200" s="306"/>
      <c r="B200" s="307"/>
      <c r="C200" s="307"/>
      <c r="D200" s="307"/>
      <c r="E200" s="307"/>
      <c r="F200" s="303">
        <v>4</v>
      </c>
      <c r="G200" s="19">
        <v>15.88</v>
      </c>
      <c r="H200" s="19">
        <v>14.23</v>
      </c>
      <c r="I200" s="19">
        <v>33.53</v>
      </c>
      <c r="J200" s="19">
        <v>33.67</v>
      </c>
      <c r="K200" s="19">
        <v>7.85</v>
      </c>
      <c r="L200" s="19">
        <v>7.78</v>
      </c>
      <c r="M200" s="19">
        <v>9.2100000000000009</v>
      </c>
      <c r="N200" s="19">
        <v>8.92</v>
      </c>
      <c r="O200" s="19">
        <v>0.43</v>
      </c>
      <c r="P200" s="19">
        <v>0.43</v>
      </c>
      <c r="Q200" s="20">
        <v>0.01</v>
      </c>
      <c r="R200" s="20">
        <v>1.0999999999999999E-2</v>
      </c>
      <c r="S200" s="20">
        <v>6.0000000000000001E-3</v>
      </c>
      <c r="T200" s="20">
        <v>6.0000000000000001E-3</v>
      </c>
      <c r="U200" s="20">
        <v>2.8000000000000001E-2</v>
      </c>
      <c r="V200" s="20">
        <v>0.04</v>
      </c>
      <c r="W200" s="20">
        <v>4.2999999999999997E-2</v>
      </c>
      <c r="X200" s="20">
        <v>5.7000000000000002E-2</v>
      </c>
      <c r="Y200" s="20">
        <v>7.0000000000000007E-2</v>
      </c>
      <c r="Z200" s="20">
        <v>9.4E-2</v>
      </c>
      <c r="AA200" s="20">
        <v>7.0000000000000001E-3</v>
      </c>
      <c r="AB200" s="20">
        <v>8.0000000000000002E-3</v>
      </c>
      <c r="AC200" s="20">
        <v>1.0999999999999999E-2</v>
      </c>
      <c r="AD200" s="20">
        <v>1.2E-2</v>
      </c>
      <c r="AE200" s="20">
        <v>0.20499999999999999</v>
      </c>
      <c r="AF200" s="20">
        <v>0.20200000000000001</v>
      </c>
      <c r="AG200" s="26">
        <v>118.8</v>
      </c>
      <c r="AH200" s="26">
        <v>121.6</v>
      </c>
      <c r="AI200" s="19">
        <v>2.87</v>
      </c>
      <c r="AJ200" s="19">
        <v>3.74</v>
      </c>
      <c r="AK200" s="189" t="s">
        <v>61</v>
      </c>
      <c r="AL200" s="27">
        <v>1</v>
      </c>
      <c r="AM200" s="27"/>
    </row>
    <row r="201" spans="1:39">
      <c r="A201" s="85">
        <f>A$3</f>
        <v>2010</v>
      </c>
      <c r="B201" s="86">
        <f>B$3</f>
        <v>5</v>
      </c>
      <c r="C201" s="90" t="s">
        <v>181</v>
      </c>
      <c r="D201" s="330" t="s">
        <v>267</v>
      </c>
      <c r="E201" s="90" t="s">
        <v>83</v>
      </c>
      <c r="F201" s="313">
        <v>1</v>
      </c>
      <c r="G201" s="19">
        <v>14.94</v>
      </c>
      <c r="H201" s="19">
        <v>13.03</v>
      </c>
      <c r="I201" s="19">
        <v>31.61</v>
      </c>
      <c r="J201" s="19">
        <v>32.28</v>
      </c>
      <c r="K201" s="19">
        <v>8</v>
      </c>
      <c r="L201" s="19">
        <v>8.1199999999999992</v>
      </c>
      <c r="M201" s="19">
        <v>11.34</v>
      </c>
      <c r="N201" s="19">
        <v>9.92</v>
      </c>
      <c r="O201" s="19">
        <v>1.42</v>
      </c>
      <c r="P201" s="19">
        <v>1.27</v>
      </c>
      <c r="Q201" s="20">
        <v>1.2E-2</v>
      </c>
      <c r="R201" s="20">
        <v>0.01</v>
      </c>
      <c r="S201" s="20">
        <v>8.9999999999999993E-3</v>
      </c>
      <c r="T201" s="20">
        <v>1.0999999999999999E-2</v>
      </c>
      <c r="U201" s="20">
        <v>3.2000000000000001E-2</v>
      </c>
      <c r="V201" s="20">
        <v>6.4000000000000001E-2</v>
      </c>
      <c r="W201" s="20">
        <v>5.2999999999999999E-2</v>
      </c>
      <c r="X201" s="20">
        <v>8.5000000000000006E-2</v>
      </c>
      <c r="Y201" s="20">
        <v>8.3000000000000004E-2</v>
      </c>
      <c r="Z201" s="20">
        <v>0.219</v>
      </c>
      <c r="AA201" s="20">
        <v>6.0000000000000001E-3</v>
      </c>
      <c r="AB201" s="20">
        <v>6.0000000000000001E-3</v>
      </c>
      <c r="AC201" s="20">
        <v>1.2E-2</v>
      </c>
      <c r="AD201" s="20">
        <v>1.4E-2</v>
      </c>
      <c r="AE201" s="20">
        <v>1.4999999999999999E-2</v>
      </c>
      <c r="AF201" s="20">
        <v>6.6000000000000003E-2</v>
      </c>
      <c r="AG201" s="26">
        <v>18.8</v>
      </c>
      <c r="AH201" s="26">
        <v>17.600000000000001</v>
      </c>
      <c r="AI201" s="19">
        <v>17.48</v>
      </c>
      <c r="AJ201" s="19">
        <v>19.45</v>
      </c>
      <c r="AK201" s="189" t="s">
        <v>61</v>
      </c>
      <c r="AL201" s="27">
        <v>3.3</v>
      </c>
      <c r="AM201" s="27">
        <v>0</v>
      </c>
    </row>
    <row r="202" spans="1:39">
      <c r="A202" s="93"/>
      <c r="B202" s="307"/>
      <c r="C202" s="307"/>
      <c r="D202" s="307"/>
      <c r="E202" s="307"/>
      <c r="F202" s="313">
        <v>2</v>
      </c>
      <c r="G202" s="19">
        <v>14.76</v>
      </c>
      <c r="H202" s="19">
        <v>13.58</v>
      </c>
      <c r="I202" s="19">
        <v>31.81</v>
      </c>
      <c r="J202" s="19">
        <v>32.14</v>
      </c>
      <c r="K202" s="19">
        <v>8.0399999999999991</v>
      </c>
      <c r="L202" s="19">
        <v>8.09</v>
      </c>
      <c r="M202" s="19">
        <v>11.59</v>
      </c>
      <c r="N202" s="19">
        <v>8.7100000000000009</v>
      </c>
      <c r="O202" s="19">
        <v>1.07</v>
      </c>
      <c r="P202" s="19">
        <v>1.04</v>
      </c>
      <c r="Q202" s="20">
        <v>1.0999999999999999E-2</v>
      </c>
      <c r="R202" s="20">
        <v>0.02</v>
      </c>
      <c r="S202" s="20">
        <v>1.0999999999999999E-2</v>
      </c>
      <c r="T202" s="20">
        <v>0.01</v>
      </c>
      <c r="U202" s="20">
        <v>8.1000000000000003E-2</v>
      </c>
      <c r="V202" s="20">
        <v>0.108</v>
      </c>
      <c r="W202" s="20">
        <v>0.10199999999999999</v>
      </c>
      <c r="X202" s="20">
        <v>0.13800000000000001</v>
      </c>
      <c r="Y202" s="20">
        <v>0.25800000000000001</v>
      </c>
      <c r="Z202" s="20">
        <v>0.20100000000000001</v>
      </c>
      <c r="AA202" s="20">
        <v>5.0000000000000001E-3</v>
      </c>
      <c r="AB202" s="20">
        <v>1.2999999999999999E-2</v>
      </c>
      <c r="AC202" s="20">
        <v>1.2999999999999999E-2</v>
      </c>
      <c r="AD202" s="20">
        <v>1.7999999999999999E-2</v>
      </c>
      <c r="AE202" s="20">
        <v>9.2999999999999999E-2</v>
      </c>
      <c r="AF202" s="20">
        <v>0.19900000000000001</v>
      </c>
      <c r="AG202" s="26">
        <v>113.6</v>
      </c>
      <c r="AH202" s="26">
        <v>113.2</v>
      </c>
      <c r="AI202" s="19">
        <v>10.39</v>
      </c>
      <c r="AJ202" s="19">
        <v>7.6</v>
      </c>
      <c r="AK202" s="189">
        <v>0</v>
      </c>
      <c r="AL202" s="27">
        <v>2.1</v>
      </c>
      <c r="AM202" s="27"/>
    </row>
    <row r="203" spans="1:39">
      <c r="A203" s="85">
        <f>A$3</f>
        <v>2010</v>
      </c>
      <c r="B203" s="86">
        <f>B$3</f>
        <v>5</v>
      </c>
      <c r="C203" s="90" t="s">
        <v>181</v>
      </c>
      <c r="D203" s="89" t="s">
        <v>268</v>
      </c>
      <c r="E203" s="90" t="s">
        <v>84</v>
      </c>
      <c r="F203" s="303">
        <v>1</v>
      </c>
      <c r="G203" s="19">
        <v>15.37</v>
      </c>
      <c r="H203" s="19">
        <v>13.14</v>
      </c>
      <c r="I203" s="19">
        <v>29.69</v>
      </c>
      <c r="J203" s="19">
        <v>31.79</v>
      </c>
      <c r="K203" s="19">
        <v>7.87</v>
      </c>
      <c r="L203" s="19">
        <v>8.19</v>
      </c>
      <c r="M203" s="19">
        <v>7.54</v>
      </c>
      <c r="N203" s="19">
        <v>8.17</v>
      </c>
      <c r="O203" s="19">
        <v>2.14</v>
      </c>
      <c r="P203" s="19">
        <v>0.65</v>
      </c>
      <c r="Q203" s="20">
        <v>0.11600000000000001</v>
      </c>
      <c r="R203" s="20">
        <v>8.5999999999999993E-2</v>
      </c>
      <c r="S203" s="20">
        <v>1.4E-2</v>
      </c>
      <c r="T203" s="20">
        <v>1.0999999999999999E-2</v>
      </c>
      <c r="U203" s="20">
        <v>0.11799999999999999</v>
      </c>
      <c r="V203" s="20">
        <v>0.18</v>
      </c>
      <c r="W203" s="20">
        <v>0.248</v>
      </c>
      <c r="X203" s="20">
        <v>0.27700000000000002</v>
      </c>
      <c r="Y203" s="20">
        <v>0.47199999999999998</v>
      </c>
      <c r="Z203" s="20">
        <v>0.40400000000000003</v>
      </c>
      <c r="AA203" s="20">
        <v>8.9999999999999993E-3</v>
      </c>
      <c r="AB203" s="20">
        <v>1.9E-2</v>
      </c>
      <c r="AC203" s="20">
        <v>2.1999999999999999E-2</v>
      </c>
      <c r="AD203" s="20">
        <v>0.03</v>
      </c>
      <c r="AE203" s="20">
        <v>2.5000000000000001E-2</v>
      </c>
      <c r="AF203" s="20">
        <v>0.379</v>
      </c>
      <c r="AG203" s="26">
        <v>15.2</v>
      </c>
      <c r="AH203" s="26">
        <v>14.8</v>
      </c>
      <c r="AI203" s="19">
        <v>5.59</v>
      </c>
      <c r="AJ203" s="19">
        <v>4.96</v>
      </c>
      <c r="AK203" s="189" t="s">
        <v>61</v>
      </c>
      <c r="AL203" s="27">
        <v>3</v>
      </c>
      <c r="AM203" s="27">
        <v>0</v>
      </c>
    </row>
    <row r="204" spans="1:39">
      <c r="A204" s="308"/>
      <c r="B204" s="275"/>
      <c r="C204" s="275"/>
      <c r="D204" s="275"/>
      <c r="E204" s="275"/>
      <c r="F204" s="303">
        <v>2</v>
      </c>
      <c r="G204" s="19">
        <v>16.52</v>
      </c>
      <c r="H204" s="19">
        <v>15.96</v>
      </c>
      <c r="I204" s="19">
        <v>30.65</v>
      </c>
      <c r="J204" s="19">
        <v>30.84</v>
      </c>
      <c r="K204" s="19">
        <v>8.0500000000000007</v>
      </c>
      <c r="L204" s="19">
        <v>8.0299999999999994</v>
      </c>
      <c r="M204" s="19">
        <v>9.42</v>
      </c>
      <c r="N204" s="19">
        <v>9.25</v>
      </c>
      <c r="O204" s="19">
        <v>0.94</v>
      </c>
      <c r="P204" s="19">
        <v>0.99</v>
      </c>
      <c r="Q204" s="20">
        <v>3.1E-2</v>
      </c>
      <c r="R204" s="20">
        <v>2.9000000000000001E-2</v>
      </c>
      <c r="S204" s="20">
        <v>8.9999999999999993E-3</v>
      </c>
      <c r="T204" s="20">
        <v>8.9999999999999993E-3</v>
      </c>
      <c r="U204" s="20">
        <v>0.151</v>
      </c>
      <c r="V204" s="20">
        <v>0.13800000000000001</v>
      </c>
      <c r="W204" s="20">
        <v>0.191</v>
      </c>
      <c r="X204" s="20">
        <v>0.17699999999999999</v>
      </c>
      <c r="Y204" s="20">
        <v>0.35599999999999998</v>
      </c>
      <c r="Z204" s="20">
        <v>0.29499999999999998</v>
      </c>
      <c r="AA204" s="20">
        <v>1.0999999999999999E-2</v>
      </c>
      <c r="AB204" s="20">
        <v>8.9999999999999993E-3</v>
      </c>
      <c r="AC204" s="20">
        <v>1.4999999999999999E-2</v>
      </c>
      <c r="AD204" s="20">
        <v>1.2E-2</v>
      </c>
      <c r="AE204" s="20">
        <v>0.308</v>
      </c>
      <c r="AF204" s="20">
        <v>0.28799999999999998</v>
      </c>
      <c r="AG204" s="26">
        <v>18.399999999999999</v>
      </c>
      <c r="AH204" s="26">
        <v>16.8</v>
      </c>
      <c r="AI204" s="19">
        <v>1.2</v>
      </c>
      <c r="AJ204" s="19">
        <v>1.46</v>
      </c>
      <c r="AK204" s="189">
        <v>0</v>
      </c>
      <c r="AL204" s="27">
        <v>1</v>
      </c>
      <c r="AM204" s="27"/>
    </row>
    <row r="205" spans="1:39">
      <c r="A205" s="308"/>
      <c r="B205" s="275"/>
      <c r="C205" s="275"/>
      <c r="D205" s="275"/>
      <c r="E205" s="275"/>
      <c r="F205" s="303">
        <v>3</v>
      </c>
      <c r="G205" s="19">
        <v>14.68</v>
      </c>
      <c r="H205" s="19">
        <v>14.62</v>
      </c>
      <c r="I205" s="19">
        <v>31.58</v>
      </c>
      <c r="J205" s="19">
        <v>31.63</v>
      </c>
      <c r="K205" s="19">
        <v>8.08</v>
      </c>
      <c r="L205" s="19">
        <v>8.06</v>
      </c>
      <c r="M205" s="19">
        <v>9.1300000000000008</v>
      </c>
      <c r="N205" s="19">
        <v>9.0500000000000007</v>
      </c>
      <c r="O205" s="19">
        <v>0.73</v>
      </c>
      <c r="P205" s="19">
        <v>2.0499999999999998</v>
      </c>
      <c r="Q205" s="20">
        <v>1.7000000000000001E-2</v>
      </c>
      <c r="R205" s="20">
        <v>2.1000000000000001E-2</v>
      </c>
      <c r="S205" s="20">
        <v>0.01</v>
      </c>
      <c r="T205" s="20">
        <v>0.01</v>
      </c>
      <c r="U205" s="20">
        <v>0.121</v>
      </c>
      <c r="V205" s="20">
        <v>0.123</v>
      </c>
      <c r="W205" s="20">
        <v>0.14899999999999999</v>
      </c>
      <c r="X205" s="20">
        <v>0.153</v>
      </c>
      <c r="Y205" s="20">
        <v>0.217</v>
      </c>
      <c r="Z205" s="20">
        <v>0.22800000000000001</v>
      </c>
      <c r="AA205" s="20">
        <v>1.0999999999999999E-2</v>
      </c>
      <c r="AB205" s="20">
        <v>1.0999999999999999E-2</v>
      </c>
      <c r="AC205" s="20">
        <v>1.2999999999999999E-2</v>
      </c>
      <c r="AD205" s="20">
        <v>1.6E-2</v>
      </c>
      <c r="AE205" s="20">
        <v>0.17899999999999999</v>
      </c>
      <c r="AF205" s="20">
        <v>0.184</v>
      </c>
      <c r="AG205" s="26">
        <v>123.2</v>
      </c>
      <c r="AH205" s="26">
        <v>121.2</v>
      </c>
      <c r="AI205" s="19">
        <v>5.07</v>
      </c>
      <c r="AJ205" s="19">
        <v>4.53</v>
      </c>
      <c r="AK205" s="189" t="s">
        <v>61</v>
      </c>
      <c r="AL205" s="27">
        <v>1.2</v>
      </c>
      <c r="AM205" s="27"/>
    </row>
    <row r="206" spans="1:39">
      <c r="A206" s="306"/>
      <c r="B206" s="307"/>
      <c r="C206" s="307"/>
      <c r="D206" s="307"/>
      <c r="E206" s="307"/>
      <c r="F206" s="303">
        <v>4</v>
      </c>
      <c r="G206" s="19">
        <v>14.59</v>
      </c>
      <c r="H206" s="19">
        <v>13.7</v>
      </c>
      <c r="I206" s="19">
        <v>31.79</v>
      </c>
      <c r="J206" s="19">
        <v>32.4</v>
      </c>
      <c r="K206" s="19">
        <v>8.0399999999999991</v>
      </c>
      <c r="L206" s="19">
        <v>8.06</v>
      </c>
      <c r="M206" s="19">
        <v>10.59</v>
      </c>
      <c r="N206" s="19">
        <v>9.59</v>
      </c>
      <c r="O206" s="19">
        <v>0.69</v>
      </c>
      <c r="P206" s="19">
        <v>0.57999999999999996</v>
      </c>
      <c r="Q206" s="20">
        <v>1.0999999999999999E-2</v>
      </c>
      <c r="R206" s="20">
        <v>1.4E-2</v>
      </c>
      <c r="S206" s="20">
        <v>0.01</v>
      </c>
      <c r="T206" s="20">
        <v>1.2E-2</v>
      </c>
      <c r="U206" s="20">
        <v>0.106</v>
      </c>
      <c r="V206" s="20">
        <v>0.126</v>
      </c>
      <c r="W206" s="20">
        <v>0.127</v>
      </c>
      <c r="X206" s="20">
        <v>0.151</v>
      </c>
      <c r="Y206" s="20">
        <v>0.17799999999999999</v>
      </c>
      <c r="Z206" s="20">
        <v>0.17699999999999999</v>
      </c>
      <c r="AA206" s="20">
        <v>8.9999999999999993E-3</v>
      </c>
      <c r="AB206" s="20">
        <v>1.0999999999999999E-2</v>
      </c>
      <c r="AC206" s="20">
        <v>1.0999999999999999E-2</v>
      </c>
      <c r="AD206" s="20">
        <v>1.6E-2</v>
      </c>
      <c r="AE206" s="20">
        <v>0.14699999999999999</v>
      </c>
      <c r="AF206" s="20">
        <v>0.216</v>
      </c>
      <c r="AG206" s="26">
        <v>105.6</v>
      </c>
      <c r="AH206" s="26">
        <v>120.4</v>
      </c>
      <c r="AI206" s="19">
        <v>5.84</v>
      </c>
      <c r="AJ206" s="19">
        <v>2.4500000000000002</v>
      </c>
      <c r="AK206" s="189" t="s">
        <v>61</v>
      </c>
      <c r="AL206" s="27">
        <v>1.9</v>
      </c>
      <c r="AM206" s="27"/>
    </row>
    <row r="207" spans="1:39">
      <c r="A207" s="85">
        <f>A$3</f>
        <v>2010</v>
      </c>
      <c r="B207" s="86">
        <f>B$3</f>
        <v>5</v>
      </c>
      <c r="C207" s="90" t="s">
        <v>181</v>
      </c>
      <c r="D207" s="89" t="s">
        <v>269</v>
      </c>
      <c r="E207" s="90" t="s">
        <v>85</v>
      </c>
      <c r="F207" s="303">
        <v>1</v>
      </c>
      <c r="G207" s="19">
        <v>14.66</v>
      </c>
      <c r="H207" s="19">
        <v>14.27</v>
      </c>
      <c r="I207" s="19">
        <v>32.54</v>
      </c>
      <c r="J207" s="19">
        <v>32.270000000000003</v>
      </c>
      <c r="K207" s="19">
        <v>7.95</v>
      </c>
      <c r="L207" s="19">
        <v>7.93</v>
      </c>
      <c r="M207" s="19">
        <v>10.210000000000001</v>
      </c>
      <c r="N207" s="19">
        <v>8.8000000000000007</v>
      </c>
      <c r="O207" s="19">
        <v>0.42</v>
      </c>
      <c r="P207" s="19">
        <v>0.64</v>
      </c>
      <c r="Q207" s="20">
        <v>5.0000000000000001E-3</v>
      </c>
      <c r="R207" s="20">
        <v>5.0000000000000001E-3</v>
      </c>
      <c r="S207" s="20">
        <v>1.0999999999999999E-2</v>
      </c>
      <c r="T207" s="20">
        <v>0.01</v>
      </c>
      <c r="U207" s="20">
        <v>0.127</v>
      </c>
      <c r="V207" s="20">
        <v>0.111</v>
      </c>
      <c r="W207" s="20">
        <v>0.14399999999999999</v>
      </c>
      <c r="X207" s="20">
        <v>0.126</v>
      </c>
      <c r="Y207" s="325">
        <v>0.21000000000000002</v>
      </c>
      <c r="Z207" s="325">
        <v>0.13900000000000001</v>
      </c>
      <c r="AA207" s="20">
        <v>8.9999999999999993E-3</v>
      </c>
      <c r="AB207" s="20">
        <v>8.0000000000000002E-3</v>
      </c>
      <c r="AC207" s="20">
        <v>1.4999999999999999E-2</v>
      </c>
      <c r="AD207" s="20">
        <v>1.7000000000000001E-2</v>
      </c>
      <c r="AE207" s="20">
        <v>0.23100000000000001</v>
      </c>
      <c r="AF207" s="20">
        <v>0.24</v>
      </c>
      <c r="AG207" s="26">
        <v>107.6</v>
      </c>
      <c r="AH207" s="26">
        <v>124.4</v>
      </c>
      <c r="AI207" s="19">
        <v>1.86</v>
      </c>
      <c r="AJ207" s="19">
        <v>2.11</v>
      </c>
      <c r="AK207" s="189" t="s">
        <v>61</v>
      </c>
      <c r="AL207" s="27">
        <v>1.3</v>
      </c>
      <c r="AM207" s="27">
        <v>0</v>
      </c>
    </row>
    <row r="208" spans="1:39">
      <c r="A208" s="306"/>
      <c r="B208" s="307"/>
      <c r="C208" s="307"/>
      <c r="D208" s="307"/>
      <c r="E208" s="307"/>
      <c r="F208" s="303">
        <v>2</v>
      </c>
      <c r="G208" s="19">
        <v>14.03</v>
      </c>
      <c r="H208" s="19">
        <v>14.04</v>
      </c>
      <c r="I208" s="19">
        <v>33.020000000000003</v>
      </c>
      <c r="J208" s="19">
        <v>33.020000000000003</v>
      </c>
      <c r="K208" s="19">
        <v>8</v>
      </c>
      <c r="L208" s="19">
        <v>7.98</v>
      </c>
      <c r="M208" s="19">
        <v>8.84</v>
      </c>
      <c r="N208" s="19">
        <v>8.8000000000000007</v>
      </c>
      <c r="O208" s="19">
        <v>0.37</v>
      </c>
      <c r="P208" s="19">
        <v>0.45</v>
      </c>
      <c r="Q208" s="20">
        <v>5.0000000000000001E-3</v>
      </c>
      <c r="R208" s="20">
        <v>5.0000000000000001E-3</v>
      </c>
      <c r="S208" s="20">
        <v>8.9999999999999993E-3</v>
      </c>
      <c r="T208" s="20">
        <v>8.9999999999999993E-3</v>
      </c>
      <c r="U208" s="20">
        <v>0.127</v>
      </c>
      <c r="V208" s="20">
        <v>8.6999999999999994E-2</v>
      </c>
      <c r="W208" s="20">
        <v>0.14199999999999999</v>
      </c>
      <c r="X208" s="20">
        <v>0.10199999999999999</v>
      </c>
      <c r="Y208" s="325">
        <v>0.185</v>
      </c>
      <c r="Z208" s="325">
        <v>0.17900000000000002</v>
      </c>
      <c r="AA208" s="20">
        <v>8.9999999999999993E-3</v>
      </c>
      <c r="AB208" s="20">
        <v>8.0000000000000002E-3</v>
      </c>
      <c r="AC208" s="20">
        <v>1.2999999999999999E-2</v>
      </c>
      <c r="AD208" s="20">
        <v>1.4999999999999999E-2</v>
      </c>
      <c r="AE208" s="20">
        <v>0.24299999999999999</v>
      </c>
      <c r="AF208" s="20">
        <v>0.23499999999999999</v>
      </c>
      <c r="AG208" s="26">
        <v>114.8</v>
      </c>
      <c r="AH208" s="26">
        <v>124.4</v>
      </c>
      <c r="AI208" s="19">
        <v>1.83</v>
      </c>
      <c r="AJ208" s="19">
        <v>2.08</v>
      </c>
      <c r="AK208" s="189">
        <v>0</v>
      </c>
      <c r="AL208" s="27">
        <v>1.3</v>
      </c>
      <c r="AM208" s="27"/>
    </row>
    <row r="209" spans="1:39">
      <c r="A209" s="85">
        <f>A$3</f>
        <v>2010</v>
      </c>
      <c r="B209" s="86">
        <f>B$3</f>
        <v>5</v>
      </c>
      <c r="C209" s="90" t="s">
        <v>181</v>
      </c>
      <c r="D209" s="89" t="s">
        <v>270</v>
      </c>
      <c r="E209" s="90" t="s">
        <v>86</v>
      </c>
      <c r="F209" s="303">
        <v>1</v>
      </c>
      <c r="G209" s="19">
        <v>17.2</v>
      </c>
      <c r="H209" s="19">
        <v>16.8</v>
      </c>
      <c r="I209" s="19">
        <v>30.17</v>
      </c>
      <c r="J209" s="19">
        <v>30.24</v>
      </c>
      <c r="K209" s="19">
        <v>8.0299999999999994</v>
      </c>
      <c r="L209" s="19">
        <v>8</v>
      </c>
      <c r="M209" s="19">
        <v>8.3000000000000007</v>
      </c>
      <c r="N209" s="19">
        <v>8.25</v>
      </c>
      <c r="O209" s="19">
        <v>1.1100000000000001</v>
      </c>
      <c r="P209" s="19">
        <v>1.24</v>
      </c>
      <c r="Q209" s="20">
        <v>3.7999999999999999E-2</v>
      </c>
      <c r="R209" s="20">
        <v>4.3999999999999997E-2</v>
      </c>
      <c r="S209" s="20">
        <v>1.0999999999999999E-2</v>
      </c>
      <c r="T209" s="20">
        <v>1.0999999999999999E-2</v>
      </c>
      <c r="U209" s="20">
        <v>0.156</v>
      </c>
      <c r="V209" s="20">
        <v>0.16400000000000001</v>
      </c>
      <c r="W209" s="20">
        <v>0.20499999999999999</v>
      </c>
      <c r="X209" s="20">
        <v>0.218</v>
      </c>
      <c r="Y209" s="20">
        <v>0.312</v>
      </c>
      <c r="Z209" s="20">
        <v>0.27500000000000002</v>
      </c>
      <c r="AA209" s="20">
        <v>1.2E-2</v>
      </c>
      <c r="AB209" s="20">
        <v>1.0999999999999999E-2</v>
      </c>
      <c r="AC209" s="20">
        <v>1.7000000000000001E-2</v>
      </c>
      <c r="AD209" s="20">
        <v>1.9E-2</v>
      </c>
      <c r="AE209" s="20">
        <v>0.34300000000000003</v>
      </c>
      <c r="AF209" s="20">
        <v>0.33</v>
      </c>
      <c r="AG209" s="26">
        <v>100.8</v>
      </c>
      <c r="AH209" s="26">
        <v>112</v>
      </c>
      <c r="AI209" s="19">
        <v>0.83</v>
      </c>
      <c r="AJ209" s="19">
        <v>1.28</v>
      </c>
      <c r="AK209" s="189" t="s">
        <v>61</v>
      </c>
      <c r="AL209" s="27">
        <v>2.2000000000000002</v>
      </c>
      <c r="AM209" s="27">
        <v>0</v>
      </c>
    </row>
    <row r="210" spans="1:39">
      <c r="A210" s="308"/>
      <c r="B210" s="275"/>
      <c r="C210" s="275"/>
      <c r="D210" s="275"/>
      <c r="E210" s="275"/>
      <c r="F210" s="303">
        <v>2</v>
      </c>
      <c r="G210" s="19">
        <v>16.98</v>
      </c>
      <c r="H210" s="19">
        <v>16.940000000000001</v>
      </c>
      <c r="I210" s="19">
        <v>31.37</v>
      </c>
      <c r="J210" s="19">
        <v>31.37</v>
      </c>
      <c r="K210" s="19">
        <v>8.0299999999999994</v>
      </c>
      <c r="L210" s="19">
        <v>8</v>
      </c>
      <c r="M210" s="19">
        <v>8.59</v>
      </c>
      <c r="N210" s="19">
        <v>8.59</v>
      </c>
      <c r="O210" s="19">
        <v>0.96</v>
      </c>
      <c r="P210" s="19">
        <v>1</v>
      </c>
      <c r="Q210" s="20">
        <v>1.6E-2</v>
      </c>
      <c r="R210" s="20">
        <v>1.6E-2</v>
      </c>
      <c r="S210" s="20">
        <v>6.0000000000000001E-3</v>
      </c>
      <c r="T210" s="20">
        <v>7.0000000000000001E-3</v>
      </c>
      <c r="U210" s="20">
        <v>7.3999999999999996E-2</v>
      </c>
      <c r="V210" s="20">
        <v>8.1000000000000003E-2</v>
      </c>
      <c r="W210" s="20">
        <v>9.7000000000000003E-2</v>
      </c>
      <c r="X210" s="20">
        <v>0.105</v>
      </c>
      <c r="Y210" s="20">
        <v>0.20499999999999999</v>
      </c>
      <c r="Z210" s="20">
        <v>0.26200000000000001</v>
      </c>
      <c r="AA210" s="20">
        <v>6.0000000000000001E-3</v>
      </c>
      <c r="AB210" s="20">
        <v>7.0000000000000001E-3</v>
      </c>
      <c r="AC210" s="20">
        <v>8.9999999999999993E-3</v>
      </c>
      <c r="AD210" s="20">
        <v>1.7000000000000001E-2</v>
      </c>
      <c r="AE210" s="20">
        <v>0.22600000000000001</v>
      </c>
      <c r="AF210" s="20">
        <v>0.22700000000000001</v>
      </c>
      <c r="AG210" s="26">
        <v>123.2</v>
      </c>
      <c r="AH210" s="26">
        <v>115.2</v>
      </c>
      <c r="AI210" s="19">
        <v>1.86</v>
      </c>
      <c r="AJ210" s="19">
        <v>2.08</v>
      </c>
      <c r="AK210" s="189">
        <v>0</v>
      </c>
      <c r="AL210" s="27">
        <v>1.1000000000000001</v>
      </c>
      <c r="AM210" s="27"/>
    </row>
    <row r="211" spans="1:39">
      <c r="A211" s="306"/>
      <c r="B211" s="307"/>
      <c r="C211" s="307"/>
      <c r="D211" s="307"/>
      <c r="E211" s="307"/>
      <c r="F211" s="303">
        <v>3</v>
      </c>
      <c r="G211" s="19">
        <v>14.88</v>
      </c>
      <c r="H211" s="19">
        <v>14.35</v>
      </c>
      <c r="I211" s="19">
        <v>31.98</v>
      </c>
      <c r="J211" s="19">
        <v>32.08</v>
      </c>
      <c r="K211" s="19">
        <v>7.96</v>
      </c>
      <c r="L211" s="19">
        <v>7.92</v>
      </c>
      <c r="M211" s="19">
        <v>8.67</v>
      </c>
      <c r="N211" s="19">
        <v>8.5</v>
      </c>
      <c r="O211" s="19">
        <v>0.91</v>
      </c>
      <c r="P211" s="19">
        <v>0.67</v>
      </c>
      <c r="Q211" s="20">
        <v>5.0000000000000001E-3</v>
      </c>
      <c r="R211" s="20">
        <v>5.0000000000000001E-3</v>
      </c>
      <c r="S211" s="20">
        <v>8.0000000000000002E-3</v>
      </c>
      <c r="T211" s="20">
        <v>0.01</v>
      </c>
      <c r="U211" s="20">
        <v>0.106</v>
      </c>
      <c r="V211" s="20">
        <v>0.109</v>
      </c>
      <c r="W211" s="20">
        <v>0.11899999999999999</v>
      </c>
      <c r="X211" s="20">
        <v>0.123</v>
      </c>
      <c r="Y211" s="20">
        <v>0.21</v>
      </c>
      <c r="Z211" s="20">
        <v>0.30199999999999999</v>
      </c>
      <c r="AA211" s="20">
        <v>8.9999999999999993E-3</v>
      </c>
      <c r="AB211" s="20">
        <v>0.01</v>
      </c>
      <c r="AC211" s="20">
        <v>1.2999999999999999E-2</v>
      </c>
      <c r="AD211" s="20">
        <v>1.2999999999999999E-2</v>
      </c>
      <c r="AE211" s="20">
        <v>0.20100000000000001</v>
      </c>
      <c r="AF211" s="20">
        <v>0.20599999999999999</v>
      </c>
      <c r="AG211" s="26">
        <v>107.2</v>
      </c>
      <c r="AH211" s="26">
        <v>118</v>
      </c>
      <c r="AI211" s="19">
        <v>2.52</v>
      </c>
      <c r="AJ211" s="19">
        <v>1.36</v>
      </c>
      <c r="AK211" s="189" t="s">
        <v>61</v>
      </c>
      <c r="AL211" s="27">
        <v>1.2</v>
      </c>
      <c r="AM211" s="27"/>
    </row>
    <row r="212" spans="1:39">
      <c r="A212" s="85">
        <f>A$3</f>
        <v>2010</v>
      </c>
      <c r="B212" s="86">
        <f>B$3</f>
        <v>5</v>
      </c>
      <c r="C212" s="90" t="s">
        <v>181</v>
      </c>
      <c r="D212" s="89" t="s">
        <v>271</v>
      </c>
      <c r="E212" s="90" t="s">
        <v>87</v>
      </c>
      <c r="F212" s="303">
        <v>1</v>
      </c>
      <c r="G212" s="19">
        <v>15.74</v>
      </c>
      <c r="H212" s="19">
        <v>14.97</v>
      </c>
      <c r="I212" s="19">
        <v>31.62</v>
      </c>
      <c r="J212" s="19">
        <v>31.69</v>
      </c>
      <c r="K212" s="19">
        <v>7.95</v>
      </c>
      <c r="L212" s="19">
        <v>7.93</v>
      </c>
      <c r="M212" s="19">
        <v>9.75</v>
      </c>
      <c r="N212" s="19">
        <v>8.75</v>
      </c>
      <c r="O212" s="19">
        <v>0.77</v>
      </c>
      <c r="P212" s="19">
        <v>1.26</v>
      </c>
      <c r="Q212" s="20">
        <v>7.0000000000000001E-3</v>
      </c>
      <c r="R212" s="20">
        <v>5.0000000000000001E-3</v>
      </c>
      <c r="S212" s="20">
        <v>8.9999999999999993E-3</v>
      </c>
      <c r="T212" s="20">
        <v>8.9999999999999993E-3</v>
      </c>
      <c r="U212" s="20">
        <v>0.05</v>
      </c>
      <c r="V212" s="20">
        <v>4.9000000000000002E-2</v>
      </c>
      <c r="W212" s="20">
        <v>6.6000000000000003E-2</v>
      </c>
      <c r="X212" s="20">
        <v>6.2E-2</v>
      </c>
      <c r="Y212" s="20">
        <v>0.186</v>
      </c>
      <c r="Z212" s="20">
        <v>0.24399999999999999</v>
      </c>
      <c r="AA212" s="20">
        <v>0.01</v>
      </c>
      <c r="AB212" s="20">
        <v>8.9999999999999993E-3</v>
      </c>
      <c r="AC212" s="20">
        <v>1.6E-2</v>
      </c>
      <c r="AD212" s="20">
        <v>0.02</v>
      </c>
      <c r="AE212" s="20">
        <v>0.17100000000000001</v>
      </c>
      <c r="AF212" s="20">
        <v>0.16600000000000001</v>
      </c>
      <c r="AG212" s="26">
        <v>106.4</v>
      </c>
      <c r="AH212" s="26">
        <v>130</v>
      </c>
      <c r="AI212" s="19">
        <v>1.74</v>
      </c>
      <c r="AJ212" s="19">
        <v>5.12</v>
      </c>
      <c r="AK212" s="189" t="s">
        <v>61</v>
      </c>
      <c r="AL212" s="27">
        <v>1.2</v>
      </c>
      <c r="AM212" s="27">
        <v>0</v>
      </c>
    </row>
    <row r="213" spans="1:39">
      <c r="A213" s="87"/>
      <c r="B213" s="88"/>
      <c r="C213" s="95"/>
      <c r="D213" s="321"/>
      <c r="E213" s="95"/>
      <c r="F213" s="303">
        <v>2</v>
      </c>
      <c r="G213" s="19">
        <v>14.9</v>
      </c>
      <c r="H213" s="19">
        <v>14.82</v>
      </c>
      <c r="I213" s="19">
        <v>31.87</v>
      </c>
      <c r="J213" s="19">
        <v>31.88</v>
      </c>
      <c r="K213" s="19">
        <v>7.93</v>
      </c>
      <c r="L213" s="19">
        <v>7.92</v>
      </c>
      <c r="M213" s="19">
        <v>9</v>
      </c>
      <c r="N213" s="19">
        <v>8.67</v>
      </c>
      <c r="O213" s="19">
        <v>0.81</v>
      </c>
      <c r="P213" s="19">
        <v>0.88</v>
      </c>
      <c r="Q213" s="20">
        <v>5.0000000000000001E-3</v>
      </c>
      <c r="R213" s="20">
        <v>5.0000000000000001E-3</v>
      </c>
      <c r="S213" s="20">
        <v>7.0000000000000001E-3</v>
      </c>
      <c r="T213" s="20">
        <v>6.0000000000000001E-3</v>
      </c>
      <c r="U213" s="20">
        <v>5.3999999999999999E-2</v>
      </c>
      <c r="V213" s="20">
        <v>6.7000000000000004E-2</v>
      </c>
      <c r="W213" s="20">
        <v>6.7000000000000004E-2</v>
      </c>
      <c r="X213" s="20">
        <v>7.9000000000000001E-2</v>
      </c>
      <c r="Y213" s="20">
        <v>0.25900000000000001</v>
      </c>
      <c r="Z213" s="20">
        <v>0.187</v>
      </c>
      <c r="AA213" s="20">
        <v>8.0000000000000002E-3</v>
      </c>
      <c r="AB213" s="20">
        <v>7.0000000000000001E-3</v>
      </c>
      <c r="AC213" s="20">
        <v>0.02</v>
      </c>
      <c r="AD213" s="20">
        <v>2.3E-2</v>
      </c>
      <c r="AE213" s="20">
        <v>0.16700000000000001</v>
      </c>
      <c r="AF213" s="20">
        <v>0.18</v>
      </c>
      <c r="AG213" s="26">
        <v>118.8</v>
      </c>
      <c r="AH213" s="26">
        <v>131.19999999999999</v>
      </c>
      <c r="AI213" s="19">
        <v>5.73</v>
      </c>
      <c r="AJ213" s="19">
        <v>4.1100000000000003</v>
      </c>
      <c r="AK213" s="189">
        <v>0</v>
      </c>
      <c r="AL213" s="27">
        <v>0.5</v>
      </c>
      <c r="AM213" s="27"/>
    </row>
    <row r="214" spans="1:39">
      <c r="A214" s="87"/>
      <c r="B214" s="88"/>
      <c r="C214" s="95"/>
      <c r="D214" s="321"/>
      <c r="E214" s="95"/>
      <c r="F214" s="303">
        <v>3</v>
      </c>
      <c r="G214" s="19">
        <v>15.54</v>
      </c>
      <c r="H214" s="19">
        <v>15.52</v>
      </c>
      <c r="I214" s="19">
        <v>31.53</v>
      </c>
      <c r="J214" s="19">
        <v>31.54</v>
      </c>
      <c r="K214" s="19">
        <v>7.96</v>
      </c>
      <c r="L214" s="19">
        <v>7.94</v>
      </c>
      <c r="M214" s="19">
        <v>8.92</v>
      </c>
      <c r="N214" s="19">
        <v>8.3800000000000008</v>
      </c>
      <c r="O214" s="19">
        <v>0.89</v>
      </c>
      <c r="P214" s="19">
        <v>0.94</v>
      </c>
      <c r="Q214" s="20">
        <v>5.0000000000000001E-3</v>
      </c>
      <c r="R214" s="20">
        <v>7.0000000000000001E-3</v>
      </c>
      <c r="S214" s="20">
        <v>6.0000000000000001E-3</v>
      </c>
      <c r="T214" s="20">
        <v>5.0000000000000001E-3</v>
      </c>
      <c r="U214" s="20">
        <v>5.7000000000000002E-2</v>
      </c>
      <c r="V214" s="20">
        <v>4.8000000000000001E-2</v>
      </c>
      <c r="W214" s="20">
        <v>6.8000000000000005E-2</v>
      </c>
      <c r="X214" s="20">
        <v>0.06</v>
      </c>
      <c r="Y214" s="20">
        <v>0.23400000000000001</v>
      </c>
      <c r="Z214" s="20">
        <v>0.19800000000000001</v>
      </c>
      <c r="AA214" s="20">
        <v>8.9999999999999993E-3</v>
      </c>
      <c r="AB214" s="20">
        <v>8.0000000000000002E-3</v>
      </c>
      <c r="AC214" s="325">
        <v>1.4999999999999999E-2</v>
      </c>
      <c r="AD214" s="325">
        <v>1.7000000000000001E-2</v>
      </c>
      <c r="AE214" s="20">
        <v>0.17599999999999999</v>
      </c>
      <c r="AF214" s="20">
        <v>0.17599999999999999</v>
      </c>
      <c r="AG214" s="26">
        <v>108</v>
      </c>
      <c r="AH214" s="26">
        <v>120.8</v>
      </c>
      <c r="AI214" s="19">
        <v>3.14</v>
      </c>
      <c r="AJ214" s="19">
        <v>3.46</v>
      </c>
      <c r="AK214" s="323"/>
      <c r="AL214" s="27">
        <v>1.2</v>
      </c>
      <c r="AM214" s="27"/>
    </row>
    <row r="215" spans="1:39" ht="14.25" thickBot="1">
      <c r="A215" s="93"/>
      <c r="B215" s="94"/>
      <c r="C215" s="96"/>
      <c r="D215" s="322"/>
      <c r="E215" s="96"/>
      <c r="F215" s="303">
        <v>4</v>
      </c>
      <c r="G215" s="19">
        <v>15.86</v>
      </c>
      <c r="H215" s="19">
        <v>15.69</v>
      </c>
      <c r="I215" s="19">
        <v>31.46</v>
      </c>
      <c r="J215" s="19">
        <v>31.49</v>
      </c>
      <c r="K215" s="19">
        <v>7.96</v>
      </c>
      <c r="L215" s="19">
        <v>7.96</v>
      </c>
      <c r="M215" s="19">
        <v>8.5500000000000007</v>
      </c>
      <c r="N215" s="19">
        <v>8.9600000000000009</v>
      </c>
      <c r="O215" s="19">
        <v>0.97</v>
      </c>
      <c r="P215" s="19">
        <v>1.75</v>
      </c>
      <c r="Q215" s="20">
        <v>1.0999999999999999E-2</v>
      </c>
      <c r="R215" s="20">
        <v>8.0000000000000002E-3</v>
      </c>
      <c r="S215" s="20">
        <v>7.0000000000000001E-3</v>
      </c>
      <c r="T215" s="20">
        <v>8.0000000000000002E-3</v>
      </c>
      <c r="U215" s="20">
        <v>4.4999999999999998E-2</v>
      </c>
      <c r="V215" s="20">
        <v>5.5E-2</v>
      </c>
      <c r="W215" s="20">
        <v>6.4000000000000001E-2</v>
      </c>
      <c r="X215" s="20">
        <v>7.0000000000000007E-2</v>
      </c>
      <c r="Y215" s="20">
        <v>0.16700000000000001</v>
      </c>
      <c r="Z215" s="20">
        <v>0.17599999999999999</v>
      </c>
      <c r="AA215" s="20">
        <v>8.9999999999999993E-3</v>
      </c>
      <c r="AB215" s="20">
        <v>8.0000000000000002E-3</v>
      </c>
      <c r="AC215" s="20">
        <v>2.1000000000000001E-2</v>
      </c>
      <c r="AD215" s="20">
        <v>2.7E-2</v>
      </c>
      <c r="AE215" s="20">
        <v>0.17399999999999999</v>
      </c>
      <c r="AF215" s="20">
        <v>0.18</v>
      </c>
      <c r="AG215" s="26">
        <v>102</v>
      </c>
      <c r="AH215" s="26">
        <v>110.4</v>
      </c>
      <c r="AI215" s="19">
        <v>3.85</v>
      </c>
      <c r="AJ215" s="19">
        <v>3.69</v>
      </c>
      <c r="AK215" s="323"/>
      <c r="AL215" s="27">
        <v>1.2</v>
      </c>
      <c r="AM215" s="27"/>
    </row>
    <row r="216" spans="1:39" ht="15" thickTop="1" thickBot="1">
      <c r="A216" s="85">
        <f>A$3</f>
        <v>2010</v>
      </c>
      <c r="B216" s="86">
        <f>B$3</f>
        <v>5</v>
      </c>
      <c r="C216" s="90" t="s">
        <v>88</v>
      </c>
      <c r="D216" s="89" t="s">
        <v>188</v>
      </c>
      <c r="E216" s="90" t="s">
        <v>89</v>
      </c>
      <c r="F216" s="303">
        <v>1</v>
      </c>
      <c r="G216" s="331">
        <v>14.4</v>
      </c>
      <c r="H216" s="331">
        <v>14.4</v>
      </c>
      <c r="I216" s="331">
        <v>31.4</v>
      </c>
      <c r="J216" s="331">
        <v>31.54</v>
      </c>
      <c r="K216" s="331">
        <v>8.11</v>
      </c>
      <c r="L216" s="331">
        <v>8.1999999999999993</v>
      </c>
      <c r="M216" s="331">
        <v>9.4305736638741688</v>
      </c>
      <c r="N216" s="56">
        <v>8.6650195372750645</v>
      </c>
      <c r="O216" s="332">
        <v>2.1989500000000044</v>
      </c>
      <c r="P216" s="332">
        <v>2.2155333333333362</v>
      </c>
      <c r="Q216" s="333">
        <v>2.1999999999999999E-2</v>
      </c>
      <c r="R216" s="333">
        <v>7.0000000000000001E-3</v>
      </c>
      <c r="S216" s="333">
        <v>2E-3</v>
      </c>
      <c r="T216" s="333">
        <v>2E-3</v>
      </c>
      <c r="U216" s="334">
        <v>1.0999999999999999E-2</v>
      </c>
      <c r="V216" s="335">
        <v>4.0000000000000001E-3</v>
      </c>
      <c r="W216" s="334">
        <f t="shared" ref="W216:X247" si="3">Q216+S216+U216</f>
        <v>3.5000000000000003E-2</v>
      </c>
      <c r="X216" s="334">
        <f t="shared" si="3"/>
        <v>1.3000000000000001E-2</v>
      </c>
      <c r="Y216" s="334">
        <v>0.39400000000000002</v>
      </c>
      <c r="Z216" s="336">
        <v>0.307</v>
      </c>
      <c r="AA216" s="333">
        <v>1.2E-2</v>
      </c>
      <c r="AB216" s="333">
        <v>3.0000000000000001E-3</v>
      </c>
      <c r="AC216" s="333">
        <v>1.9879999999999998E-2</v>
      </c>
      <c r="AD216" s="333">
        <v>3.3000000000000002E-2</v>
      </c>
      <c r="AE216" s="334">
        <v>6.6000000000000003E-2</v>
      </c>
      <c r="AF216" s="333">
        <v>6.5000000000000002E-2</v>
      </c>
      <c r="AG216" s="337">
        <v>12.8</v>
      </c>
      <c r="AH216" s="338">
        <v>14.6</v>
      </c>
      <c r="AI216" s="339">
        <v>1.1562000000000001</v>
      </c>
      <c r="AJ216" s="340">
        <v>2.91812</v>
      </c>
      <c r="AK216" s="323"/>
      <c r="AL216" s="341">
        <v>1.2</v>
      </c>
      <c r="AM216" s="342"/>
    </row>
    <row r="217" spans="1:39" ht="14.25" thickTop="1">
      <c r="A217" s="308"/>
      <c r="B217" s="275"/>
      <c r="C217" s="275"/>
      <c r="D217" s="275"/>
      <c r="E217" s="275"/>
      <c r="F217" s="303">
        <v>2</v>
      </c>
      <c r="G217" s="331">
        <v>15.72</v>
      </c>
      <c r="H217" s="331">
        <v>15.72</v>
      </c>
      <c r="I217" s="331">
        <v>31.56</v>
      </c>
      <c r="J217" s="331">
        <v>31.55</v>
      </c>
      <c r="K217" s="331">
        <v>8.2200000000000006</v>
      </c>
      <c r="L217" s="331">
        <v>8.23</v>
      </c>
      <c r="M217" s="331">
        <v>8.4635197805965046</v>
      </c>
      <c r="N217" s="56">
        <v>8.8272716246741965</v>
      </c>
      <c r="O217" s="332">
        <v>1.840750000000005</v>
      </c>
      <c r="P217" s="332">
        <v>2.0563333333333369</v>
      </c>
      <c r="Q217" s="333">
        <v>8.9999999999999993E-3</v>
      </c>
      <c r="R217" s="333">
        <v>8.0000000000000002E-3</v>
      </c>
      <c r="S217" s="333">
        <v>2E-3</v>
      </c>
      <c r="T217" s="333">
        <v>3.0000000000000001E-3</v>
      </c>
      <c r="U217" s="334">
        <v>8.0000000000000002E-3</v>
      </c>
      <c r="V217" s="335">
        <v>1E-3</v>
      </c>
      <c r="W217" s="334">
        <f t="shared" si="3"/>
        <v>1.9E-2</v>
      </c>
      <c r="X217" s="334">
        <f t="shared" si="3"/>
        <v>1.2E-2</v>
      </c>
      <c r="Y217" s="334">
        <v>0.38500000000000001</v>
      </c>
      <c r="Z217" s="336">
        <v>0.31900000000000001</v>
      </c>
      <c r="AA217" s="333">
        <v>1E-3</v>
      </c>
      <c r="AB217" s="333">
        <v>3.0000000000000001E-3</v>
      </c>
      <c r="AC217" s="333">
        <v>1.3310000000000001E-2</v>
      </c>
      <c r="AD217" s="333">
        <v>2.4E-2</v>
      </c>
      <c r="AE217" s="334">
        <v>3.6999999999999998E-2</v>
      </c>
      <c r="AF217" s="333">
        <v>4.2999999999999997E-2</v>
      </c>
      <c r="AG217" s="337">
        <v>25.8</v>
      </c>
      <c r="AH217" s="338">
        <v>31.4</v>
      </c>
      <c r="AI217" s="339">
        <v>1.8321600000000002</v>
      </c>
      <c r="AJ217" s="343">
        <v>2.7677200000000006</v>
      </c>
      <c r="AK217" s="344"/>
      <c r="AL217" s="345">
        <v>0.3</v>
      </c>
      <c r="AM217" s="346"/>
    </row>
    <row r="218" spans="1:39">
      <c r="A218" s="308"/>
      <c r="B218" s="275"/>
      <c r="C218" s="275"/>
      <c r="D218" s="275"/>
      <c r="E218" s="275"/>
      <c r="F218" s="303">
        <v>3</v>
      </c>
      <c r="G218" s="331">
        <v>17.579999999999998</v>
      </c>
      <c r="H218" s="331">
        <v>17.600000000000001</v>
      </c>
      <c r="I218" s="331">
        <v>31.62</v>
      </c>
      <c r="J218" s="331">
        <v>31.72</v>
      </c>
      <c r="K218" s="331">
        <v>8.25</v>
      </c>
      <c r="L218" s="331">
        <v>8.27</v>
      </c>
      <c r="M218" s="331">
        <v>8.5443118886406619</v>
      </c>
      <c r="N218" s="56">
        <v>8.9072382219159216</v>
      </c>
      <c r="O218" s="332">
        <v>1.9601500000000027</v>
      </c>
      <c r="P218" s="332">
        <v>2.0364333333333371</v>
      </c>
      <c r="Q218" s="333">
        <v>8.9999999999999993E-3</v>
      </c>
      <c r="R218" s="333">
        <v>7.0000000000000001E-3</v>
      </c>
      <c r="S218" s="333">
        <v>2E-3</v>
      </c>
      <c r="T218" s="333">
        <v>3.0000000000000001E-3</v>
      </c>
      <c r="U218" s="334">
        <v>4.0000000000000001E-3</v>
      </c>
      <c r="V218" s="335">
        <v>8.0000000000000002E-3</v>
      </c>
      <c r="W218" s="334">
        <f t="shared" si="3"/>
        <v>1.4999999999999999E-2</v>
      </c>
      <c r="X218" s="334">
        <f t="shared" si="3"/>
        <v>1.8000000000000002E-2</v>
      </c>
      <c r="Y218" s="334">
        <v>0.36899999999999999</v>
      </c>
      <c r="Z218" s="336">
        <v>0.309</v>
      </c>
      <c r="AA218" s="333">
        <v>2E-3</v>
      </c>
      <c r="AB218" s="333">
        <v>1E-3</v>
      </c>
      <c r="AC218" s="333">
        <v>1.516E-2</v>
      </c>
      <c r="AD218" s="333">
        <v>2.7E-2</v>
      </c>
      <c r="AE218" s="334">
        <v>2.7E-2</v>
      </c>
      <c r="AF218" s="333">
        <v>2.8000000000000001E-2</v>
      </c>
      <c r="AG218" s="337">
        <v>21.8</v>
      </c>
      <c r="AH218" s="338">
        <v>37.799999999999997</v>
      </c>
      <c r="AI218" s="339">
        <v>1.06948</v>
      </c>
      <c r="AJ218" s="343">
        <v>1.5116000000000005</v>
      </c>
      <c r="AK218" s="347"/>
      <c r="AL218" s="345">
        <v>1.2</v>
      </c>
      <c r="AM218" s="346">
        <v>0</v>
      </c>
    </row>
    <row r="219" spans="1:39">
      <c r="A219" s="306"/>
      <c r="B219" s="307"/>
      <c r="C219" s="307"/>
      <c r="D219" s="307"/>
      <c r="E219" s="307"/>
      <c r="F219" s="303">
        <v>4</v>
      </c>
      <c r="G219" s="348">
        <v>16.010000000000002</v>
      </c>
      <c r="H219" s="348">
        <v>15.98</v>
      </c>
      <c r="I219" s="348">
        <v>31.51</v>
      </c>
      <c r="J219" s="348">
        <v>31.74</v>
      </c>
      <c r="K219" s="348">
        <v>8.2899999999999991</v>
      </c>
      <c r="L219" s="348">
        <v>8.0299999999999994</v>
      </c>
      <c r="M219" s="348">
        <v>9.5518748664204107</v>
      </c>
      <c r="N219" s="56">
        <v>9.4312837257438549</v>
      </c>
      <c r="O219" s="349">
        <v>2.179050000000005</v>
      </c>
      <c r="P219" s="349">
        <v>2.2155333333333362</v>
      </c>
      <c r="Q219" s="350">
        <v>1.0999999999999999E-2</v>
      </c>
      <c r="R219" s="350">
        <v>1.2999999999999999E-2</v>
      </c>
      <c r="S219" s="350">
        <v>2E-3</v>
      </c>
      <c r="T219" s="350">
        <v>3.0000000000000001E-3</v>
      </c>
      <c r="U219" s="351">
        <v>5.0000000000000001E-3</v>
      </c>
      <c r="V219" s="352">
        <v>1E-3</v>
      </c>
      <c r="W219" s="351">
        <f t="shared" si="3"/>
        <v>1.7999999999999999E-2</v>
      </c>
      <c r="X219" s="351">
        <f t="shared" si="3"/>
        <v>1.7000000000000001E-2</v>
      </c>
      <c r="Y219" s="351">
        <v>0.376</v>
      </c>
      <c r="Z219" s="353">
        <v>0.317</v>
      </c>
      <c r="AA219" s="350">
        <v>2E-3</v>
      </c>
      <c r="AB219" s="350">
        <v>1E-3</v>
      </c>
      <c r="AC219" s="350">
        <v>1.755E-2</v>
      </c>
      <c r="AD219" s="350">
        <v>2.8000000000000001E-2</v>
      </c>
      <c r="AE219" s="351">
        <v>1.7000000000000001E-2</v>
      </c>
      <c r="AF219" s="350">
        <v>1.7000000000000001E-2</v>
      </c>
      <c r="AG219" s="354">
        <v>30.6</v>
      </c>
      <c r="AH219" s="355">
        <v>33.6</v>
      </c>
      <c r="AI219" s="356">
        <v>2.5903199999999997</v>
      </c>
      <c r="AJ219" s="343">
        <v>3.6979199999999999</v>
      </c>
      <c r="AK219" s="347">
        <v>2.9479999999999999E-2</v>
      </c>
      <c r="AL219" s="345">
        <v>1</v>
      </c>
      <c r="AM219" s="346"/>
    </row>
    <row r="220" spans="1:39">
      <c r="A220" s="85">
        <f>A$3</f>
        <v>2010</v>
      </c>
      <c r="B220" s="86">
        <f>B$3</f>
        <v>5</v>
      </c>
      <c r="C220" s="90" t="s">
        <v>88</v>
      </c>
      <c r="D220" s="89" t="s">
        <v>189</v>
      </c>
      <c r="E220" s="90" t="s">
        <v>90</v>
      </c>
      <c r="F220" s="303">
        <v>1</v>
      </c>
      <c r="G220" s="331">
        <v>13.37</v>
      </c>
      <c r="H220" s="331">
        <v>13.11</v>
      </c>
      <c r="I220" s="331">
        <v>31.22</v>
      </c>
      <c r="J220" s="331">
        <v>31.24</v>
      </c>
      <c r="K220" s="331">
        <v>8.3000000000000007</v>
      </c>
      <c r="L220" s="331">
        <v>8.2899999999999991</v>
      </c>
      <c r="M220" s="331">
        <v>9.7928153166170855</v>
      </c>
      <c r="N220" s="56">
        <v>10.03635193615545</v>
      </c>
      <c r="O220" s="332">
        <v>2.0596500000000044</v>
      </c>
      <c r="P220" s="332">
        <v>2.4742333333333346</v>
      </c>
      <c r="Q220" s="333">
        <v>0.01</v>
      </c>
      <c r="R220" s="333">
        <v>7.0000000000000001E-3</v>
      </c>
      <c r="S220" s="333">
        <v>2E-3</v>
      </c>
      <c r="T220" s="333">
        <v>3.0000000000000001E-3</v>
      </c>
      <c r="U220" s="334">
        <v>5.0000000000000001E-3</v>
      </c>
      <c r="V220" s="335">
        <v>5.9999999999999993E-3</v>
      </c>
      <c r="W220" s="334">
        <f t="shared" si="3"/>
        <v>1.7000000000000001E-2</v>
      </c>
      <c r="X220" s="334">
        <f t="shared" si="3"/>
        <v>1.6E-2</v>
      </c>
      <c r="Y220" s="334">
        <v>0.35899999999999999</v>
      </c>
      <c r="Z220" s="336">
        <v>0.32200000000000001</v>
      </c>
      <c r="AA220" s="333">
        <v>1E-3</v>
      </c>
      <c r="AB220" s="333">
        <v>3.0000000000000001E-3</v>
      </c>
      <c r="AC220" s="333">
        <v>1.3390000000000001E-2</v>
      </c>
      <c r="AD220" s="333">
        <v>2.4E-2</v>
      </c>
      <c r="AE220" s="334">
        <v>1E-3</v>
      </c>
      <c r="AF220" s="333">
        <v>6.0000000000000001E-3</v>
      </c>
      <c r="AG220" s="337">
        <v>3.5999999999999921</v>
      </c>
      <c r="AH220" s="338">
        <v>3.4000000000000141</v>
      </c>
      <c r="AI220" s="339">
        <v>1.4232</v>
      </c>
      <c r="AJ220" s="343">
        <v>2.2405200000000001</v>
      </c>
      <c r="AK220" s="347"/>
      <c r="AL220" s="345">
        <v>3.2</v>
      </c>
      <c r="AM220" s="346"/>
    </row>
    <row r="221" spans="1:39">
      <c r="A221" s="308"/>
      <c r="B221" s="275"/>
      <c r="C221" s="275"/>
      <c r="D221" s="275"/>
      <c r="E221" s="275"/>
      <c r="F221" s="303">
        <v>2</v>
      </c>
      <c r="G221" s="331">
        <v>12.3</v>
      </c>
      <c r="H221" s="331">
        <v>11.79</v>
      </c>
      <c r="I221" s="331">
        <v>31.56</v>
      </c>
      <c r="J221" s="331">
        <v>31.64</v>
      </c>
      <c r="K221" s="331">
        <v>8.2899999999999991</v>
      </c>
      <c r="L221" s="331">
        <v>8.27</v>
      </c>
      <c r="M221" s="331">
        <v>9.2705258848022201</v>
      </c>
      <c r="N221" s="56">
        <v>9.5123160468140426</v>
      </c>
      <c r="O221" s="332">
        <v>2.378050000000004</v>
      </c>
      <c r="P221" s="332">
        <v>2.4543333333333357</v>
      </c>
      <c r="Q221" s="333">
        <v>1.0999999999999999E-2</v>
      </c>
      <c r="R221" s="333">
        <v>0.01</v>
      </c>
      <c r="S221" s="333">
        <v>2E-3</v>
      </c>
      <c r="T221" s="333">
        <v>3.0000000000000001E-3</v>
      </c>
      <c r="U221" s="334">
        <v>1.7000000000000001E-2</v>
      </c>
      <c r="V221" s="335">
        <v>7.0000000000000001E-3</v>
      </c>
      <c r="W221" s="334">
        <f t="shared" si="3"/>
        <v>0.03</v>
      </c>
      <c r="X221" s="334">
        <f t="shared" si="3"/>
        <v>0.02</v>
      </c>
      <c r="Y221" s="334">
        <v>0.34399999999999997</v>
      </c>
      <c r="Z221" s="336">
        <v>0.28000000000000003</v>
      </c>
      <c r="AA221" s="333">
        <v>1E-3</v>
      </c>
      <c r="AB221" s="333">
        <v>2E-3</v>
      </c>
      <c r="AC221" s="333">
        <v>1.7670000000000002E-2</v>
      </c>
      <c r="AD221" s="333">
        <v>2.1000000000000001E-2</v>
      </c>
      <c r="AE221" s="334">
        <v>1.7999999999999999E-2</v>
      </c>
      <c r="AF221" s="333">
        <v>1.9E-2</v>
      </c>
      <c r="AG221" s="337">
        <v>9.0000000000000071</v>
      </c>
      <c r="AH221" s="338">
        <v>14.6</v>
      </c>
      <c r="AI221" s="339">
        <v>1.6894000000000005</v>
      </c>
      <c r="AJ221" s="343">
        <v>4.1202400000000008</v>
      </c>
      <c r="AK221" s="347"/>
      <c r="AL221" s="345">
        <v>2</v>
      </c>
      <c r="AM221" s="346">
        <v>0</v>
      </c>
    </row>
    <row r="222" spans="1:39">
      <c r="A222" s="308"/>
      <c r="B222" s="275"/>
      <c r="C222" s="275"/>
      <c r="D222" s="275"/>
      <c r="E222" s="275"/>
      <c r="F222" s="303">
        <v>3</v>
      </c>
      <c r="G222" s="331">
        <v>13.93</v>
      </c>
      <c r="H222" s="331">
        <v>10.57</v>
      </c>
      <c r="I222" s="331">
        <v>31.28</v>
      </c>
      <c r="J222" s="331">
        <v>32.340000000000003</v>
      </c>
      <c r="K222" s="331">
        <v>8.27</v>
      </c>
      <c r="L222" s="331">
        <v>8.26</v>
      </c>
      <c r="M222" s="331">
        <v>9.5927790654205598</v>
      </c>
      <c r="N222" s="56">
        <v>9.6723482184055385</v>
      </c>
      <c r="O222" s="332">
        <v>2.2984500000000021</v>
      </c>
      <c r="P222" s="332">
        <v>2.3946333333333363</v>
      </c>
      <c r="Q222" s="333">
        <v>1.7999999999999999E-2</v>
      </c>
      <c r="R222" s="333">
        <v>2.3E-2</v>
      </c>
      <c r="S222" s="333">
        <v>3.0000000000000001E-3</v>
      </c>
      <c r="T222" s="333">
        <v>3.0000000000000001E-3</v>
      </c>
      <c r="U222" s="334">
        <v>7.0000000000000001E-3</v>
      </c>
      <c r="V222" s="335">
        <v>4.0000000000000001E-3</v>
      </c>
      <c r="W222" s="334">
        <f t="shared" si="3"/>
        <v>2.7999999999999997E-2</v>
      </c>
      <c r="X222" s="334">
        <f t="shared" si="3"/>
        <v>0.03</v>
      </c>
      <c r="Y222" s="334">
        <v>0.43099999999999999</v>
      </c>
      <c r="Z222" s="336">
        <v>0.28399999999999997</v>
      </c>
      <c r="AA222" s="333">
        <v>2E-3</v>
      </c>
      <c r="AB222" s="333">
        <v>2E-3</v>
      </c>
      <c r="AC222" s="333">
        <v>1.9650000000000001E-2</v>
      </c>
      <c r="AD222" s="333">
        <v>0.02</v>
      </c>
      <c r="AE222" s="334">
        <v>4.5999999999999999E-2</v>
      </c>
      <c r="AF222" s="333">
        <v>2.3E-2</v>
      </c>
      <c r="AG222" s="337">
        <v>6.1999999999999833</v>
      </c>
      <c r="AH222" s="338">
        <v>4</v>
      </c>
      <c r="AI222" s="339">
        <v>1.5078800000000003</v>
      </c>
      <c r="AJ222" s="343">
        <v>3.1733600000000006</v>
      </c>
      <c r="AK222" s="347">
        <v>2.2749999999999999E-2</v>
      </c>
      <c r="AL222" s="345">
        <v>2</v>
      </c>
      <c r="AM222" s="346"/>
    </row>
    <row r="223" spans="1:39">
      <c r="A223" s="308"/>
      <c r="B223" s="275"/>
      <c r="C223" s="275"/>
      <c r="D223" s="275"/>
      <c r="E223" s="275"/>
      <c r="F223" s="303">
        <v>4</v>
      </c>
      <c r="G223" s="331">
        <v>14.53</v>
      </c>
      <c r="H223" s="331">
        <v>12.33</v>
      </c>
      <c r="I223" s="331">
        <v>31.32</v>
      </c>
      <c r="J223" s="331">
        <v>31.77</v>
      </c>
      <c r="K223" s="331">
        <v>8.27</v>
      </c>
      <c r="L223" s="331">
        <v>8.27</v>
      </c>
      <c r="M223" s="331">
        <v>9.5113633587524635</v>
      </c>
      <c r="N223" s="56">
        <v>9.4300172495755508</v>
      </c>
      <c r="O223" s="332">
        <v>1.8208500000000019</v>
      </c>
      <c r="P223" s="332">
        <v>2.1558333333333346</v>
      </c>
      <c r="Q223" s="333">
        <v>4.0000000000000001E-3</v>
      </c>
      <c r="R223" s="333">
        <v>0.01</v>
      </c>
      <c r="S223" s="333">
        <v>2E-3</v>
      </c>
      <c r="T223" s="333">
        <v>3.0000000000000001E-3</v>
      </c>
      <c r="U223" s="334">
        <v>1.2E-2</v>
      </c>
      <c r="V223" s="335">
        <v>3.0000000000000001E-3</v>
      </c>
      <c r="W223" s="334">
        <f t="shared" si="3"/>
        <v>1.8000000000000002E-2</v>
      </c>
      <c r="X223" s="334">
        <f t="shared" si="3"/>
        <v>1.6E-2</v>
      </c>
      <c r="Y223" s="334">
        <v>0.37</v>
      </c>
      <c r="Z223" s="336">
        <v>0.32200000000000001</v>
      </c>
      <c r="AA223" s="333">
        <v>2E-3</v>
      </c>
      <c r="AB223" s="333">
        <v>4.0000000000000001E-3</v>
      </c>
      <c r="AC223" s="333">
        <v>1.8370000000000001E-2</v>
      </c>
      <c r="AD223" s="333">
        <v>2.5000000000000001E-2</v>
      </c>
      <c r="AE223" s="334">
        <v>2.1000000000000001E-2</v>
      </c>
      <c r="AF223" s="333">
        <v>2.8000000000000001E-2</v>
      </c>
      <c r="AG223" s="337">
        <v>7.0000000000000062</v>
      </c>
      <c r="AH223" s="338">
        <v>12.6</v>
      </c>
      <c r="AI223" s="339">
        <v>0.7115999999999999</v>
      </c>
      <c r="AJ223" s="343">
        <v>5.6853599999999993</v>
      </c>
      <c r="AK223" s="347"/>
      <c r="AL223" s="345">
        <v>2.8</v>
      </c>
      <c r="AM223" s="346"/>
    </row>
    <row r="224" spans="1:39">
      <c r="A224" s="308"/>
      <c r="B224" s="275"/>
      <c r="C224" s="275"/>
      <c r="D224" s="275"/>
      <c r="E224" s="275"/>
      <c r="F224" s="303">
        <v>5</v>
      </c>
      <c r="G224" s="331">
        <v>15.59</v>
      </c>
      <c r="H224" s="331">
        <v>13.32</v>
      </c>
      <c r="I224" s="331">
        <v>30.96</v>
      </c>
      <c r="J224" s="331">
        <v>32.78</v>
      </c>
      <c r="K224" s="331">
        <v>8.24</v>
      </c>
      <c r="L224" s="331">
        <v>8.23</v>
      </c>
      <c r="M224" s="331">
        <v>9.1480799183395707</v>
      </c>
      <c r="N224" s="56">
        <v>8.8658535326086962</v>
      </c>
      <c r="O224" s="332">
        <v>2.3581500000000051</v>
      </c>
      <c r="P224" s="332">
        <v>1.7777333333333354</v>
      </c>
      <c r="Q224" s="333">
        <v>1.6E-2</v>
      </c>
      <c r="R224" s="333">
        <v>1.0999999999999999E-2</v>
      </c>
      <c r="S224" s="333">
        <v>3.0000000000000001E-3</v>
      </c>
      <c r="T224" s="333">
        <v>3.0000000000000001E-3</v>
      </c>
      <c r="U224" s="334">
        <v>4.0000000000000001E-3</v>
      </c>
      <c r="V224" s="335">
        <v>3.0000000000000001E-3</v>
      </c>
      <c r="W224" s="334">
        <f t="shared" si="3"/>
        <v>2.3E-2</v>
      </c>
      <c r="X224" s="334">
        <f t="shared" si="3"/>
        <v>1.6999999999999998E-2</v>
      </c>
      <c r="Y224" s="334">
        <v>0.34399999999999997</v>
      </c>
      <c r="Z224" s="336">
        <v>0.28599999999999998</v>
      </c>
      <c r="AA224" s="333">
        <v>2E-3</v>
      </c>
      <c r="AB224" s="333">
        <v>2E-3</v>
      </c>
      <c r="AC224" s="333">
        <v>1.788E-2</v>
      </c>
      <c r="AD224" s="333">
        <v>0.03</v>
      </c>
      <c r="AE224" s="334">
        <v>6.7000000000000004E-2</v>
      </c>
      <c r="AF224" s="333">
        <v>5.7000000000000002E-2</v>
      </c>
      <c r="AG224" s="337">
        <v>8.0000000000000071</v>
      </c>
      <c r="AH224" s="338">
        <v>9.4000000000000199</v>
      </c>
      <c r="AI224" s="339">
        <v>1.56968</v>
      </c>
      <c r="AJ224" s="343">
        <v>3.5394400000000004</v>
      </c>
      <c r="AK224" s="347"/>
      <c r="AL224" s="345">
        <v>2</v>
      </c>
      <c r="AM224" s="346"/>
    </row>
    <row r="225" spans="1:39">
      <c r="A225" s="306"/>
      <c r="B225" s="307"/>
      <c r="C225" s="307"/>
      <c r="D225" s="307"/>
      <c r="E225" s="307"/>
      <c r="F225" s="303">
        <v>6</v>
      </c>
      <c r="G225" s="331">
        <v>14.8</v>
      </c>
      <c r="H225" s="331">
        <v>13.77</v>
      </c>
      <c r="I225" s="331">
        <v>31.42</v>
      </c>
      <c r="J225" s="331">
        <v>31.78</v>
      </c>
      <c r="K225" s="331">
        <v>8.24</v>
      </c>
      <c r="L225" s="331">
        <v>8.23</v>
      </c>
      <c r="M225" s="331">
        <v>8.9464522010869594</v>
      </c>
      <c r="N225" s="56">
        <v>9.1480733554478189</v>
      </c>
      <c r="O225" s="332">
        <v>1.482550000000002</v>
      </c>
      <c r="P225" s="332">
        <v>2.4344333333333359</v>
      </c>
      <c r="Q225" s="333">
        <v>0.01</v>
      </c>
      <c r="R225" s="333">
        <v>1.4999999999999999E-2</v>
      </c>
      <c r="S225" s="333">
        <v>2E-3</v>
      </c>
      <c r="T225" s="333">
        <v>3.0000000000000001E-3</v>
      </c>
      <c r="U225" s="334">
        <v>8.9999999999999993E-3</v>
      </c>
      <c r="V225" s="335">
        <v>9.0000000000000011E-3</v>
      </c>
      <c r="W225" s="334">
        <f t="shared" si="3"/>
        <v>2.0999999999999998E-2</v>
      </c>
      <c r="X225" s="334">
        <f t="shared" si="3"/>
        <v>2.7E-2</v>
      </c>
      <c r="Y225" s="334">
        <v>0.34599999999999997</v>
      </c>
      <c r="Z225" s="336">
        <v>0.27</v>
      </c>
      <c r="AA225" s="333">
        <v>2E-3</v>
      </c>
      <c r="AB225" s="333">
        <v>2E-3</v>
      </c>
      <c r="AC225" s="333">
        <v>1.8939999999999999E-2</v>
      </c>
      <c r="AD225" s="333">
        <v>3.3000000000000002E-2</v>
      </c>
      <c r="AE225" s="334">
        <v>3.6999999999999998E-2</v>
      </c>
      <c r="AF225" s="333">
        <v>0.05</v>
      </c>
      <c r="AG225" s="337">
        <v>4.7999999999999705</v>
      </c>
      <c r="AH225" s="338">
        <v>12.6</v>
      </c>
      <c r="AI225" s="339">
        <v>0.71944000000000019</v>
      </c>
      <c r="AJ225" s="343">
        <v>2.7724400000000005</v>
      </c>
      <c r="AK225" s="347"/>
      <c r="AL225" s="345">
        <v>2.2000000000000002</v>
      </c>
      <c r="AM225" s="346"/>
    </row>
    <row r="226" spans="1:39">
      <c r="A226" s="85">
        <f>A$3</f>
        <v>2010</v>
      </c>
      <c r="B226" s="86">
        <f>B$3</f>
        <v>5</v>
      </c>
      <c r="C226" s="90" t="s">
        <v>88</v>
      </c>
      <c r="D226" s="89" t="s">
        <v>190</v>
      </c>
      <c r="E226" s="90" t="s">
        <v>91</v>
      </c>
      <c r="F226" s="303">
        <v>1</v>
      </c>
      <c r="G226" s="331">
        <v>16.73</v>
      </c>
      <c r="H226" s="331">
        <v>15.06</v>
      </c>
      <c r="I226" s="331">
        <v>18.91</v>
      </c>
      <c r="J226" s="331">
        <v>23.72</v>
      </c>
      <c r="K226" s="331">
        <v>8.42</v>
      </c>
      <c r="L226" s="331">
        <v>8.27</v>
      </c>
      <c r="M226" s="331">
        <v>10.719294512226078</v>
      </c>
      <c r="N226" s="56">
        <v>9.4704724164327665</v>
      </c>
      <c r="O226" s="332">
        <v>2.5438833333333357</v>
      </c>
      <c r="P226" s="332">
        <v>2.789316666666668</v>
      </c>
      <c r="Q226" s="333">
        <v>5.2999999999999999E-2</v>
      </c>
      <c r="R226" s="333">
        <v>3.4000000000000002E-2</v>
      </c>
      <c r="S226" s="333">
        <v>2.5000000000000001E-2</v>
      </c>
      <c r="T226" s="333">
        <v>1.7999999999999999E-2</v>
      </c>
      <c r="U226" s="334">
        <v>0.30499999999999999</v>
      </c>
      <c r="V226" s="335">
        <v>0.371</v>
      </c>
      <c r="W226" s="334">
        <f t="shared" si="3"/>
        <v>0.38300000000000001</v>
      </c>
      <c r="X226" s="334">
        <f t="shared" si="3"/>
        <v>0.42299999999999999</v>
      </c>
      <c r="Y226" s="334">
        <v>0.68</v>
      </c>
      <c r="Z226" s="336">
        <v>0.42899999999999999</v>
      </c>
      <c r="AA226" s="333">
        <v>8.0000000000000002E-3</v>
      </c>
      <c r="AB226" s="333">
        <v>4.0000000000000001E-3</v>
      </c>
      <c r="AC226" s="333">
        <v>8.2000000000000003E-2</v>
      </c>
      <c r="AD226" s="333">
        <v>7.6999999999999999E-2</v>
      </c>
      <c r="AE226" s="334">
        <v>0.13300000000000001</v>
      </c>
      <c r="AF226" s="333">
        <v>8.3000000000000004E-2</v>
      </c>
      <c r="AG226" s="337">
        <v>20.6</v>
      </c>
      <c r="AH226" s="338">
        <v>48.8</v>
      </c>
      <c r="AI226" s="339">
        <v>5.41</v>
      </c>
      <c r="AJ226" s="343">
        <v>4.97</v>
      </c>
      <c r="AK226" s="347"/>
      <c r="AL226" s="345">
        <v>0.6</v>
      </c>
      <c r="AM226" s="346"/>
    </row>
    <row r="227" spans="1:39">
      <c r="A227" s="308"/>
      <c r="B227" s="275"/>
      <c r="C227" s="275"/>
      <c r="D227" s="275"/>
      <c r="E227" s="275"/>
      <c r="F227" s="303">
        <v>2</v>
      </c>
      <c r="G227" s="331">
        <v>15.3</v>
      </c>
      <c r="H227" s="331">
        <v>13.46</v>
      </c>
      <c r="I227" s="331">
        <v>25.55</v>
      </c>
      <c r="J227" s="331">
        <v>29.43</v>
      </c>
      <c r="K227" s="331">
        <v>8.41</v>
      </c>
      <c r="L227" s="331">
        <v>8.2799999999999994</v>
      </c>
      <c r="M227" s="331">
        <v>11.525782968949384</v>
      </c>
      <c r="N227" s="56">
        <v>9.873224084124832</v>
      </c>
      <c r="O227" s="332">
        <v>0.69318333333333215</v>
      </c>
      <c r="P227" s="332">
        <v>2.1923166666666662</v>
      </c>
      <c r="Q227" s="333">
        <v>1.2E-2</v>
      </c>
      <c r="R227" s="333">
        <v>1.4E-2</v>
      </c>
      <c r="S227" s="333">
        <v>1.4E-2</v>
      </c>
      <c r="T227" s="333">
        <v>8.9999999999999993E-3</v>
      </c>
      <c r="U227" s="334">
        <v>0.31</v>
      </c>
      <c r="V227" s="335">
        <v>0.155</v>
      </c>
      <c r="W227" s="334">
        <f t="shared" si="3"/>
        <v>0.33600000000000002</v>
      </c>
      <c r="X227" s="334">
        <f t="shared" si="3"/>
        <v>0.17799999999999999</v>
      </c>
      <c r="Y227" s="334">
        <v>0.34200000000000003</v>
      </c>
      <c r="Z227" s="336">
        <v>0.47099999999999997</v>
      </c>
      <c r="AA227" s="333">
        <v>2E-3</v>
      </c>
      <c r="AB227" s="333">
        <v>2E-3</v>
      </c>
      <c r="AC227" s="333">
        <v>9.5000000000000001E-2</v>
      </c>
      <c r="AD227" s="333">
        <v>5.0999999999999997E-2</v>
      </c>
      <c r="AE227" s="334">
        <v>4.3999999999999997E-2</v>
      </c>
      <c r="AF227" s="333">
        <v>2.7E-2</v>
      </c>
      <c r="AG227" s="337">
        <v>16</v>
      </c>
      <c r="AH227" s="338">
        <v>19.8</v>
      </c>
      <c r="AI227" s="339">
        <v>4.9378799999999998</v>
      </c>
      <c r="AJ227" s="343">
        <v>3.21</v>
      </c>
      <c r="AK227" s="347"/>
      <c r="AL227" s="345">
        <v>0.8</v>
      </c>
      <c r="AM227" s="346">
        <v>0</v>
      </c>
    </row>
    <row r="228" spans="1:39">
      <c r="A228" s="308"/>
      <c r="B228" s="275"/>
      <c r="C228" s="275"/>
      <c r="D228" s="275"/>
      <c r="E228" s="275"/>
      <c r="F228" s="303">
        <v>3</v>
      </c>
      <c r="G228" s="331">
        <v>13.5</v>
      </c>
      <c r="H228" s="331">
        <v>13.14</v>
      </c>
      <c r="I228" s="331">
        <v>29.2</v>
      </c>
      <c r="J228" s="331">
        <v>30.35</v>
      </c>
      <c r="K228" s="331">
        <v>8.36</v>
      </c>
      <c r="L228" s="331">
        <v>8.27</v>
      </c>
      <c r="M228" s="331">
        <v>10.558622297872342</v>
      </c>
      <c r="N228" s="56">
        <v>9.2686749364514487</v>
      </c>
      <c r="O228" s="332">
        <v>1.2105833333333351</v>
      </c>
      <c r="P228" s="332">
        <v>1.336616666666667</v>
      </c>
      <c r="Q228" s="333">
        <v>1.0999999999999999E-2</v>
      </c>
      <c r="R228" s="333">
        <v>1.6E-2</v>
      </c>
      <c r="S228" s="333">
        <v>1.0999999999999999E-2</v>
      </c>
      <c r="T228" s="333">
        <v>7.0000000000000001E-3</v>
      </c>
      <c r="U228" s="334">
        <v>0.158</v>
      </c>
      <c r="V228" s="335">
        <v>4.7E-2</v>
      </c>
      <c r="W228" s="334">
        <f t="shared" si="3"/>
        <v>0.18</v>
      </c>
      <c r="X228" s="334">
        <f t="shared" si="3"/>
        <v>7.0000000000000007E-2</v>
      </c>
      <c r="Y228" s="334">
        <v>0.316</v>
      </c>
      <c r="Z228" s="336">
        <v>0.23499999999999999</v>
      </c>
      <c r="AA228" s="333">
        <v>2E-3</v>
      </c>
      <c r="AB228" s="333">
        <v>2E-3</v>
      </c>
      <c r="AC228" s="333">
        <v>8.8999999999999996E-2</v>
      </c>
      <c r="AD228" s="333">
        <v>5.3999999999999999E-2</v>
      </c>
      <c r="AE228" s="334">
        <v>2.1999999999999999E-2</v>
      </c>
      <c r="AF228" s="333">
        <v>1.7000000000000001E-2</v>
      </c>
      <c r="AG228" s="337">
        <v>13.6</v>
      </c>
      <c r="AH228" s="338">
        <v>18.8</v>
      </c>
      <c r="AI228" s="339">
        <v>8.3229999999999986</v>
      </c>
      <c r="AJ228" s="343">
        <v>7.4514000000000005</v>
      </c>
      <c r="AK228" s="347">
        <v>2.2119999999999997E-2</v>
      </c>
      <c r="AL228" s="345">
        <v>1.3</v>
      </c>
      <c r="AM228" s="346"/>
    </row>
    <row r="229" spans="1:39">
      <c r="A229" s="308"/>
      <c r="B229" s="275"/>
      <c r="C229" s="275"/>
      <c r="D229" s="275"/>
      <c r="E229" s="275"/>
      <c r="F229" s="303">
        <v>4</v>
      </c>
      <c r="G229" s="331">
        <v>13.62</v>
      </c>
      <c r="H229" s="331">
        <v>12.98</v>
      </c>
      <c r="I229" s="331">
        <v>29.82</v>
      </c>
      <c r="J229" s="331">
        <v>30.5</v>
      </c>
      <c r="K229" s="331">
        <v>8.3000000000000007</v>
      </c>
      <c r="L229" s="331">
        <v>8.2799999999999994</v>
      </c>
      <c r="M229" s="331">
        <v>9.7927102207130758</v>
      </c>
      <c r="N229" s="56">
        <v>10.558162113284229</v>
      </c>
      <c r="O229" s="332">
        <v>0.97178333333333322</v>
      </c>
      <c r="P229" s="332">
        <v>1.4560166666666681</v>
      </c>
      <c r="Q229" s="333">
        <v>0.01</v>
      </c>
      <c r="R229" s="333">
        <v>1.2E-2</v>
      </c>
      <c r="S229" s="333">
        <v>5.0000000000000001E-3</v>
      </c>
      <c r="T229" s="333">
        <v>5.0000000000000001E-3</v>
      </c>
      <c r="U229" s="334">
        <v>4.3000000000000003E-2</v>
      </c>
      <c r="V229" s="335">
        <v>3.9E-2</v>
      </c>
      <c r="W229" s="334">
        <f t="shared" si="3"/>
        <v>5.8000000000000003E-2</v>
      </c>
      <c r="X229" s="334">
        <f t="shared" si="3"/>
        <v>5.6000000000000001E-2</v>
      </c>
      <c r="Y229" s="334">
        <v>0.315</v>
      </c>
      <c r="Z229" s="336">
        <v>0.27</v>
      </c>
      <c r="AA229" s="333">
        <v>1E-3</v>
      </c>
      <c r="AB229" s="333">
        <v>2E-3</v>
      </c>
      <c r="AC229" s="333">
        <v>5.2999999999999999E-2</v>
      </c>
      <c r="AD229" s="333">
        <v>4.8000000000000001E-2</v>
      </c>
      <c r="AE229" s="334">
        <v>0.01</v>
      </c>
      <c r="AF229" s="333">
        <v>1.2999999999999999E-2</v>
      </c>
      <c r="AG229" s="337">
        <v>11</v>
      </c>
      <c r="AH229" s="338">
        <v>15</v>
      </c>
      <c r="AI229" s="339">
        <v>5.9587199999999996</v>
      </c>
      <c r="AJ229" s="343">
        <v>7.6254799999999996</v>
      </c>
      <c r="AK229" s="347"/>
      <c r="AL229" s="345">
        <v>0.9</v>
      </c>
      <c r="AM229" s="346">
        <v>0</v>
      </c>
    </row>
    <row r="230" spans="1:39">
      <c r="A230" s="308"/>
      <c r="B230" s="275"/>
      <c r="C230" s="275"/>
      <c r="D230" s="275"/>
      <c r="E230" s="275"/>
      <c r="F230" s="303">
        <v>5</v>
      </c>
      <c r="G230" s="331">
        <v>13.93</v>
      </c>
      <c r="H230" s="331">
        <v>13.2</v>
      </c>
      <c r="I230" s="331">
        <v>30.27</v>
      </c>
      <c r="J230" s="331">
        <v>31.07</v>
      </c>
      <c r="K230" s="331">
        <v>8.2899999999999991</v>
      </c>
      <c r="L230" s="331">
        <v>8.2899999999999991</v>
      </c>
      <c r="M230" s="331">
        <v>9.5910022250444484</v>
      </c>
      <c r="N230" s="56">
        <v>9.7119524764890315</v>
      </c>
      <c r="O230" s="332">
        <v>1.3498833333333324</v>
      </c>
      <c r="P230" s="332">
        <v>1.2769166666666685</v>
      </c>
      <c r="Q230" s="333">
        <v>1.7000000000000001E-2</v>
      </c>
      <c r="R230" s="333">
        <v>1.2E-2</v>
      </c>
      <c r="S230" s="333">
        <v>5.0000000000000001E-3</v>
      </c>
      <c r="T230" s="333">
        <v>3.0000000000000001E-3</v>
      </c>
      <c r="U230" s="334">
        <v>0.03</v>
      </c>
      <c r="V230" s="335">
        <v>1.4000000000000002E-2</v>
      </c>
      <c r="W230" s="334">
        <f t="shared" si="3"/>
        <v>5.2000000000000005E-2</v>
      </c>
      <c r="X230" s="334">
        <f t="shared" si="3"/>
        <v>2.9000000000000001E-2</v>
      </c>
      <c r="Y230" s="334">
        <v>0.39</v>
      </c>
      <c r="Z230" s="336">
        <v>0.23499999999999999</v>
      </c>
      <c r="AA230" s="333">
        <v>3.0000000000000001E-3</v>
      </c>
      <c r="AB230" s="333">
        <v>1E-3</v>
      </c>
      <c r="AC230" s="333">
        <v>2.0580000000000001E-2</v>
      </c>
      <c r="AD230" s="333">
        <v>3.5000000000000003E-2</v>
      </c>
      <c r="AE230" s="334">
        <v>3.9E-2</v>
      </c>
      <c r="AF230" s="333">
        <v>3.9E-2</v>
      </c>
      <c r="AG230" s="337">
        <v>7.6</v>
      </c>
      <c r="AH230" s="338">
        <v>10.199999999999999</v>
      </c>
      <c r="AI230" s="339">
        <v>2.4568000000000003</v>
      </c>
      <c r="AJ230" s="343">
        <v>3.9055600000000004</v>
      </c>
      <c r="AK230" s="347">
        <v>1.504E-2</v>
      </c>
      <c r="AL230" s="345">
        <v>2</v>
      </c>
      <c r="AM230" s="346"/>
    </row>
    <row r="231" spans="1:39">
      <c r="A231" s="308"/>
      <c r="B231" s="275"/>
      <c r="C231" s="275"/>
      <c r="D231" s="275"/>
      <c r="E231" s="275"/>
      <c r="F231" s="303">
        <v>6</v>
      </c>
      <c r="G231" s="331">
        <v>13.66</v>
      </c>
      <c r="H231" s="331">
        <v>12.35</v>
      </c>
      <c r="I231" s="331">
        <v>30.83</v>
      </c>
      <c r="J231" s="331">
        <v>31.33</v>
      </c>
      <c r="K231" s="331">
        <v>8.3000000000000007</v>
      </c>
      <c r="L231" s="331">
        <v>8.2799999999999994</v>
      </c>
      <c r="M231" s="331">
        <v>10.679377058373692</v>
      </c>
      <c r="N231" s="56">
        <v>9.4701543883429355</v>
      </c>
      <c r="O231" s="332">
        <v>1.4493833333333337</v>
      </c>
      <c r="P231" s="332">
        <v>1.3764166666666664</v>
      </c>
      <c r="Q231" s="333">
        <v>1.2999999999999999E-2</v>
      </c>
      <c r="R231" s="333">
        <v>6.0000000000000001E-3</v>
      </c>
      <c r="S231" s="333">
        <v>3.0000000000000001E-3</v>
      </c>
      <c r="T231" s="333">
        <v>3.0000000000000001E-3</v>
      </c>
      <c r="U231" s="334">
        <v>1.0999999999999999E-2</v>
      </c>
      <c r="V231" s="335">
        <v>8.0000000000000002E-3</v>
      </c>
      <c r="W231" s="334">
        <f t="shared" si="3"/>
        <v>2.7E-2</v>
      </c>
      <c r="X231" s="334">
        <f t="shared" si="3"/>
        <v>1.7000000000000001E-2</v>
      </c>
      <c r="Y231" s="334">
        <v>0.316</v>
      </c>
      <c r="Z231" s="336">
        <v>0.246</v>
      </c>
      <c r="AA231" s="333">
        <v>2E-3</v>
      </c>
      <c r="AB231" s="333">
        <v>1E-3</v>
      </c>
      <c r="AC231" s="333">
        <v>2.1659999999999999E-2</v>
      </c>
      <c r="AD231" s="333">
        <v>2.7E-2</v>
      </c>
      <c r="AE231" s="334">
        <v>6.4000000000000001E-2</v>
      </c>
      <c r="AF231" s="333">
        <v>3.5000000000000003E-2</v>
      </c>
      <c r="AG231" s="337">
        <v>6.0000000000000053</v>
      </c>
      <c r="AH231" s="338">
        <v>6.1999999999999833</v>
      </c>
      <c r="AI231" s="339">
        <v>1.2518000000000002</v>
      </c>
      <c r="AJ231" s="343">
        <v>1.6459200000000005</v>
      </c>
      <c r="AK231" s="347"/>
      <c r="AL231" s="345">
        <v>2.2999999999999998</v>
      </c>
      <c r="AM231" s="346"/>
    </row>
    <row r="232" spans="1:39">
      <c r="A232" s="308"/>
      <c r="B232" s="275"/>
      <c r="C232" s="275"/>
      <c r="D232" s="275"/>
      <c r="E232" s="275"/>
      <c r="F232" s="303">
        <v>7</v>
      </c>
      <c r="G232" s="331">
        <v>12.85</v>
      </c>
      <c r="H232" s="331">
        <v>12.76</v>
      </c>
      <c r="I232" s="331">
        <v>31.48</v>
      </c>
      <c r="J232" s="331">
        <v>31.46</v>
      </c>
      <c r="K232" s="331">
        <v>8.34</v>
      </c>
      <c r="L232" s="331">
        <v>8.34</v>
      </c>
      <c r="M232" s="331">
        <v>10.155200487804878</v>
      </c>
      <c r="N232" s="56">
        <v>10.558433121019112</v>
      </c>
      <c r="O232" s="332">
        <v>0.82585000000000197</v>
      </c>
      <c r="P232" s="332">
        <v>1.2205333333333368</v>
      </c>
      <c r="Q232" s="333">
        <v>0.01</v>
      </c>
      <c r="R232" s="333">
        <v>7.0000000000000001E-3</v>
      </c>
      <c r="S232" s="333">
        <v>3.0000000000000001E-3</v>
      </c>
      <c r="T232" s="333">
        <v>4.0000000000000001E-3</v>
      </c>
      <c r="U232" s="334">
        <v>4.0000000000000001E-3</v>
      </c>
      <c r="V232" s="335">
        <v>2E-3</v>
      </c>
      <c r="W232" s="334">
        <f t="shared" si="3"/>
        <v>1.7000000000000001E-2</v>
      </c>
      <c r="X232" s="334">
        <f t="shared" si="3"/>
        <v>1.2999999999999999E-2</v>
      </c>
      <c r="Y232" s="334">
        <v>0.32900000000000001</v>
      </c>
      <c r="Z232" s="336">
        <v>0.252</v>
      </c>
      <c r="AA232" s="333">
        <v>1E-3</v>
      </c>
      <c r="AB232" s="333">
        <v>1E-3</v>
      </c>
      <c r="AC232" s="333">
        <v>2.129E-2</v>
      </c>
      <c r="AD232" s="333">
        <v>3.2000000000000001E-2</v>
      </c>
      <c r="AE232" s="334">
        <v>2.8000000000000001E-2</v>
      </c>
      <c r="AF232" s="333">
        <v>3.5999999999999997E-2</v>
      </c>
      <c r="AG232" s="337">
        <v>6.8000000000000282</v>
      </c>
      <c r="AH232" s="338">
        <v>4.6000000000000485</v>
      </c>
      <c r="AI232" s="339">
        <v>0.98951999999999996</v>
      </c>
      <c r="AJ232" s="343">
        <v>1.7553599999999996</v>
      </c>
      <c r="AK232" s="347"/>
      <c r="AL232" s="345">
        <v>2.2000000000000002</v>
      </c>
      <c r="AM232" s="346"/>
    </row>
    <row r="233" spans="1:39">
      <c r="A233" s="308"/>
      <c r="B233" s="275"/>
      <c r="C233" s="275"/>
      <c r="D233" s="275"/>
      <c r="E233" s="275"/>
      <c r="F233" s="303">
        <v>8</v>
      </c>
      <c r="G233" s="331">
        <v>13.05</v>
      </c>
      <c r="H233" s="331">
        <v>12.21</v>
      </c>
      <c r="I233" s="331">
        <v>30.92</v>
      </c>
      <c r="J233" s="331">
        <v>31.2</v>
      </c>
      <c r="K233" s="331">
        <v>8.2899999999999991</v>
      </c>
      <c r="L233" s="331">
        <v>8.26</v>
      </c>
      <c r="M233" s="331">
        <v>9.6719302218821728</v>
      </c>
      <c r="N233" s="56">
        <v>9.4297955066452221</v>
      </c>
      <c r="O233" s="332">
        <v>1.2437499999999999</v>
      </c>
      <c r="P233" s="332">
        <v>1.4991333333333345</v>
      </c>
      <c r="Q233" s="333">
        <v>0.01</v>
      </c>
      <c r="R233" s="333">
        <v>1.2999999999999999E-2</v>
      </c>
      <c r="S233" s="333">
        <v>4.0000000000000001E-3</v>
      </c>
      <c r="T233" s="333">
        <v>3.0000000000000001E-3</v>
      </c>
      <c r="U233" s="334">
        <v>2.1999999999999999E-2</v>
      </c>
      <c r="V233" s="335">
        <v>1.3000000000000001E-2</v>
      </c>
      <c r="W233" s="334">
        <f t="shared" si="3"/>
        <v>3.5999999999999997E-2</v>
      </c>
      <c r="X233" s="334">
        <f t="shared" si="3"/>
        <v>2.9000000000000001E-2</v>
      </c>
      <c r="Y233" s="334">
        <v>0.38300000000000001</v>
      </c>
      <c r="Z233" s="336">
        <v>0.28399999999999997</v>
      </c>
      <c r="AA233" s="333">
        <v>1E-3</v>
      </c>
      <c r="AB233" s="333">
        <v>2E-3</v>
      </c>
      <c r="AC233" s="333">
        <v>1.9949999999999999E-2</v>
      </c>
      <c r="AD233" s="333">
        <v>3.3000000000000002E-2</v>
      </c>
      <c r="AE233" s="334">
        <v>2.3E-2</v>
      </c>
      <c r="AF233" s="333">
        <v>4.1000000000000002E-2</v>
      </c>
      <c r="AG233" s="337">
        <v>6.1999999999999833</v>
      </c>
      <c r="AH233" s="338">
        <v>2.6000000000000467</v>
      </c>
      <c r="AI233" s="339">
        <v>1.5041599999999999</v>
      </c>
      <c r="AJ233" s="343">
        <v>3.03288</v>
      </c>
      <c r="AK233" s="347"/>
      <c r="AL233" s="345">
        <v>3</v>
      </c>
      <c r="AM233" s="346"/>
    </row>
    <row r="234" spans="1:39">
      <c r="A234" s="308"/>
      <c r="B234" s="275"/>
      <c r="C234" s="275"/>
      <c r="D234" s="275"/>
      <c r="E234" s="275"/>
      <c r="F234" s="303">
        <v>9</v>
      </c>
      <c r="G234" s="331">
        <v>13.72</v>
      </c>
      <c r="H234" s="331">
        <v>11.58</v>
      </c>
      <c r="I234" s="331">
        <v>30.54</v>
      </c>
      <c r="J234" s="331">
        <v>31.63</v>
      </c>
      <c r="K234" s="331">
        <v>8.3000000000000007</v>
      </c>
      <c r="L234" s="331">
        <v>8.26</v>
      </c>
      <c r="M234" s="331">
        <v>10.235572240898724</v>
      </c>
      <c r="N234" s="56">
        <v>9.4702285932332746</v>
      </c>
      <c r="O234" s="332">
        <v>1.3432500000000052</v>
      </c>
      <c r="P234" s="332">
        <v>1.6185333333333354</v>
      </c>
      <c r="Q234" s="333">
        <v>1.0999999999999999E-2</v>
      </c>
      <c r="R234" s="333">
        <v>1.4E-2</v>
      </c>
      <c r="S234" s="333">
        <v>2E-3</v>
      </c>
      <c r="T234" s="333">
        <v>4.0000000000000001E-3</v>
      </c>
      <c r="U234" s="334">
        <v>4.0000000000000001E-3</v>
      </c>
      <c r="V234" s="335">
        <v>1.9E-2</v>
      </c>
      <c r="W234" s="334">
        <f t="shared" si="3"/>
        <v>1.7000000000000001E-2</v>
      </c>
      <c r="X234" s="334">
        <f t="shared" si="3"/>
        <v>3.7000000000000005E-2</v>
      </c>
      <c r="Y234" s="334">
        <v>0.39500000000000002</v>
      </c>
      <c r="Z234" s="336">
        <v>0.27800000000000002</v>
      </c>
      <c r="AA234" s="333">
        <v>1E-3</v>
      </c>
      <c r="AB234" s="333">
        <v>5.0000000000000001E-3</v>
      </c>
      <c r="AC234" s="333">
        <v>1.472E-2</v>
      </c>
      <c r="AD234" s="333">
        <v>2.3E-2</v>
      </c>
      <c r="AE234" s="334">
        <v>2.3E-2</v>
      </c>
      <c r="AF234" s="333">
        <v>2.1999999999999999E-2</v>
      </c>
      <c r="AG234" s="337">
        <v>4.4000000000000146</v>
      </c>
      <c r="AH234" s="338">
        <v>3</v>
      </c>
      <c r="AI234" s="339">
        <v>0.72763999999999995</v>
      </c>
      <c r="AJ234" s="343">
        <v>1.6879600000000003</v>
      </c>
      <c r="AK234" s="347"/>
      <c r="AL234" s="345">
        <v>3.1</v>
      </c>
      <c r="AM234" s="346"/>
    </row>
    <row r="235" spans="1:39">
      <c r="A235" s="306"/>
      <c r="B235" s="307"/>
      <c r="C235" s="307"/>
      <c r="D235" s="307"/>
      <c r="E235" s="307"/>
      <c r="F235" s="303">
        <v>10</v>
      </c>
      <c r="G235" s="331">
        <v>12.72</v>
      </c>
      <c r="H235" s="331">
        <v>11.24</v>
      </c>
      <c r="I235" s="331">
        <v>31.23</v>
      </c>
      <c r="J235" s="331">
        <v>31.8</v>
      </c>
      <c r="K235" s="331">
        <v>8.3000000000000007</v>
      </c>
      <c r="L235" s="331">
        <v>8.26</v>
      </c>
      <c r="M235" s="331">
        <v>9.752564599421671</v>
      </c>
      <c r="N235" s="56">
        <v>9.7926193538539845</v>
      </c>
      <c r="O235" s="332">
        <v>2.1989500000000044</v>
      </c>
      <c r="P235" s="332">
        <v>1.6583333333333348</v>
      </c>
      <c r="Q235" s="333">
        <v>0.02</v>
      </c>
      <c r="R235" s="333">
        <v>1.6E-2</v>
      </c>
      <c r="S235" s="333">
        <v>2E-3</v>
      </c>
      <c r="T235" s="333">
        <v>3.0000000000000001E-3</v>
      </c>
      <c r="U235" s="334">
        <v>5.0000000000000001E-3</v>
      </c>
      <c r="V235" s="335">
        <v>9.0000000000000011E-3</v>
      </c>
      <c r="W235" s="334">
        <f t="shared" si="3"/>
        <v>2.7E-2</v>
      </c>
      <c r="X235" s="334">
        <f t="shared" si="3"/>
        <v>2.8000000000000001E-2</v>
      </c>
      <c r="Y235" s="334">
        <v>0.36399999999999999</v>
      </c>
      <c r="Z235" s="336">
        <v>0.30199999999999999</v>
      </c>
      <c r="AA235" s="333">
        <v>2E-3</v>
      </c>
      <c r="AB235" s="333">
        <v>4.0000000000000001E-3</v>
      </c>
      <c r="AC235" s="333">
        <v>1.908E-2</v>
      </c>
      <c r="AD235" s="333">
        <v>2.8000000000000001E-2</v>
      </c>
      <c r="AE235" s="334">
        <v>0.02</v>
      </c>
      <c r="AF235" s="333">
        <v>2.5000000000000001E-2</v>
      </c>
      <c r="AG235" s="337">
        <v>5</v>
      </c>
      <c r="AH235" s="338">
        <v>3.8000000000000256</v>
      </c>
      <c r="AI235" s="339">
        <v>0.72663999999999995</v>
      </c>
      <c r="AJ235" s="343">
        <v>1.74092</v>
      </c>
      <c r="AK235" s="347"/>
      <c r="AL235" s="345">
        <v>3.3</v>
      </c>
      <c r="AM235" s="346"/>
    </row>
    <row r="236" spans="1:39">
      <c r="A236" s="85">
        <f>A$3</f>
        <v>2010</v>
      </c>
      <c r="B236" s="86">
        <f>B$3</f>
        <v>5</v>
      </c>
      <c r="C236" s="90" t="s">
        <v>88</v>
      </c>
      <c r="D236" s="89" t="s">
        <v>191</v>
      </c>
      <c r="E236" s="90" t="s">
        <v>92</v>
      </c>
      <c r="F236" s="303">
        <v>1</v>
      </c>
      <c r="G236" s="331">
        <v>13.32</v>
      </c>
      <c r="H236" s="331">
        <v>12.45</v>
      </c>
      <c r="I236" s="331">
        <v>31.98</v>
      </c>
      <c r="J236" s="331">
        <v>32.049999999999997</v>
      </c>
      <c r="K236" s="331">
        <v>8.24</v>
      </c>
      <c r="L236" s="331">
        <v>8.2799999999999994</v>
      </c>
      <c r="M236" s="331">
        <v>9.7127482282487829</v>
      </c>
      <c r="N236" s="56">
        <v>9.8749930019054233</v>
      </c>
      <c r="O236" s="332">
        <v>1.0513833333333351</v>
      </c>
      <c r="P236" s="332">
        <v>1.515716666666667</v>
      </c>
      <c r="Q236" s="333">
        <v>0.01</v>
      </c>
      <c r="R236" s="333">
        <v>6.0000000000000001E-3</v>
      </c>
      <c r="S236" s="333">
        <v>3.0000000000000001E-3</v>
      </c>
      <c r="T236" s="333">
        <v>3.0000000000000001E-3</v>
      </c>
      <c r="U236" s="334">
        <v>1.3000000000000001E-2</v>
      </c>
      <c r="V236" s="335">
        <v>1.0999999999999999E-2</v>
      </c>
      <c r="W236" s="334">
        <f t="shared" si="3"/>
        <v>2.6000000000000002E-2</v>
      </c>
      <c r="X236" s="334">
        <f t="shared" si="3"/>
        <v>0.02</v>
      </c>
      <c r="Y236" s="334">
        <v>0.34</v>
      </c>
      <c r="Z236" s="336">
        <v>0.22800000000000001</v>
      </c>
      <c r="AA236" s="333">
        <v>1E-3</v>
      </c>
      <c r="AB236" s="333">
        <v>3.0000000000000001E-3</v>
      </c>
      <c r="AC236" s="333">
        <v>2.7E-2</v>
      </c>
      <c r="AD236" s="333">
        <v>2.3E-2</v>
      </c>
      <c r="AE236" s="334">
        <v>6.6000000000000003E-2</v>
      </c>
      <c r="AF236" s="333">
        <v>3.4000000000000002E-2</v>
      </c>
      <c r="AG236" s="337">
        <v>4.1999999999999815</v>
      </c>
      <c r="AH236" s="338">
        <v>7.6</v>
      </c>
      <c r="AI236" s="357">
        <v>0.7033600000000001</v>
      </c>
      <c r="AJ236" s="343">
        <v>1.6970000000000001</v>
      </c>
      <c r="AK236" s="347"/>
      <c r="AL236" s="345">
        <v>3.1</v>
      </c>
      <c r="AM236" s="346"/>
    </row>
    <row r="237" spans="1:39">
      <c r="A237" s="87"/>
      <c r="B237" s="88"/>
      <c r="C237" s="95"/>
      <c r="D237" s="321"/>
      <c r="E237" s="95"/>
      <c r="F237" s="303">
        <v>2</v>
      </c>
      <c r="G237" s="331">
        <v>12.5</v>
      </c>
      <c r="H237" s="331">
        <v>12.4</v>
      </c>
      <c r="I237" s="331">
        <v>31.87</v>
      </c>
      <c r="J237" s="331">
        <v>31.91</v>
      </c>
      <c r="K237" s="331">
        <v>8.3000000000000007</v>
      </c>
      <c r="L237" s="331">
        <v>8.31</v>
      </c>
      <c r="M237" s="331">
        <v>10.276103040569154</v>
      </c>
      <c r="N237" s="56">
        <v>9.7924869082289234</v>
      </c>
      <c r="O237" s="332">
        <v>1.7279833333333348</v>
      </c>
      <c r="P237" s="332">
        <v>1.6948166666666666</v>
      </c>
      <c r="Q237" s="333">
        <v>8.0000000000000002E-3</v>
      </c>
      <c r="R237" s="333">
        <v>1.2E-2</v>
      </c>
      <c r="S237" s="333">
        <v>3.0000000000000001E-3</v>
      </c>
      <c r="T237" s="333">
        <v>3.0000000000000001E-3</v>
      </c>
      <c r="U237" s="334">
        <v>1.4000000000000002E-2</v>
      </c>
      <c r="V237" s="335">
        <v>1.2E-2</v>
      </c>
      <c r="W237" s="334">
        <f t="shared" si="3"/>
        <v>2.5000000000000001E-2</v>
      </c>
      <c r="X237" s="334">
        <f t="shared" si="3"/>
        <v>2.7E-2</v>
      </c>
      <c r="Y237" s="334">
        <v>0.26900000000000002</v>
      </c>
      <c r="Z237" s="336">
        <v>0.26700000000000002</v>
      </c>
      <c r="AA237" s="333">
        <v>3.0000000000000001E-3</v>
      </c>
      <c r="AB237" s="333">
        <v>3.0000000000000001E-3</v>
      </c>
      <c r="AC237" s="333">
        <v>7.8E-2</v>
      </c>
      <c r="AD237" s="333">
        <v>2.4E-2</v>
      </c>
      <c r="AE237" s="334">
        <v>3.1E-2</v>
      </c>
      <c r="AF237" s="333">
        <v>4.3999999999999997E-2</v>
      </c>
      <c r="AG237" s="337">
        <v>7.8000000000000291</v>
      </c>
      <c r="AH237" s="338">
        <v>6.5999999999999943</v>
      </c>
      <c r="AI237" s="357">
        <v>0.438</v>
      </c>
      <c r="AJ237" s="343">
        <v>1.1290000000000002</v>
      </c>
      <c r="AK237" s="347"/>
      <c r="AL237" s="345">
        <v>2</v>
      </c>
      <c r="AM237" s="346"/>
    </row>
    <row r="238" spans="1:39">
      <c r="A238" s="87"/>
      <c r="B238" s="88"/>
      <c r="C238" s="95"/>
      <c r="D238" s="321"/>
      <c r="E238" s="95"/>
      <c r="F238" s="303">
        <v>3</v>
      </c>
      <c r="G238" s="331">
        <v>13.3</v>
      </c>
      <c r="H238" s="331">
        <v>12.17</v>
      </c>
      <c r="I238" s="331">
        <v>31.45</v>
      </c>
      <c r="J238" s="331">
        <v>31.93</v>
      </c>
      <c r="K238" s="331">
        <v>8.34</v>
      </c>
      <c r="L238" s="331">
        <v>8.33</v>
      </c>
      <c r="M238" s="331">
        <v>9.7524598114329422</v>
      </c>
      <c r="N238" s="56">
        <v>11.202927409414155</v>
      </c>
      <c r="O238" s="332">
        <v>1.1906833333333322</v>
      </c>
      <c r="P238" s="332">
        <v>1.4560166666666681</v>
      </c>
      <c r="Q238" s="333">
        <v>1.7999999999999999E-2</v>
      </c>
      <c r="R238" s="333">
        <v>1.2999999999999999E-2</v>
      </c>
      <c r="S238" s="333">
        <v>2E-3</v>
      </c>
      <c r="T238" s="333">
        <v>3.0000000000000001E-3</v>
      </c>
      <c r="U238" s="334">
        <v>1.2E-2</v>
      </c>
      <c r="V238" s="335">
        <v>9.0000000000000011E-3</v>
      </c>
      <c r="W238" s="334">
        <f t="shared" si="3"/>
        <v>3.2000000000000001E-2</v>
      </c>
      <c r="X238" s="334">
        <f t="shared" si="3"/>
        <v>2.5000000000000001E-2</v>
      </c>
      <c r="Y238" s="334">
        <v>0.27100000000000002</v>
      </c>
      <c r="Z238" s="336">
        <v>0.218</v>
      </c>
      <c r="AA238" s="333">
        <v>1E-3</v>
      </c>
      <c r="AB238" s="333">
        <v>2E-3</v>
      </c>
      <c r="AC238" s="333">
        <v>6.7000000000000004E-2</v>
      </c>
      <c r="AD238" s="333">
        <v>2.5000000000000001E-2</v>
      </c>
      <c r="AE238" s="334">
        <v>2.1999999999999999E-2</v>
      </c>
      <c r="AF238" s="333">
        <v>3.2000000000000001E-2</v>
      </c>
      <c r="AG238" s="337">
        <v>4.3999999999999595</v>
      </c>
      <c r="AH238" s="338">
        <v>6.1999999999999833</v>
      </c>
      <c r="AI238" s="357">
        <v>0.69903999999999988</v>
      </c>
      <c r="AJ238" s="343">
        <v>1.2346799999999998</v>
      </c>
      <c r="AK238" s="347"/>
      <c r="AL238" s="345">
        <v>3</v>
      </c>
      <c r="AM238" s="346"/>
    </row>
    <row r="239" spans="1:39">
      <c r="A239" s="93"/>
      <c r="B239" s="94"/>
      <c r="C239" s="96"/>
      <c r="D239" s="322"/>
      <c r="E239" s="96"/>
      <c r="F239" s="303">
        <v>4</v>
      </c>
      <c r="G239" s="331">
        <v>13.11</v>
      </c>
      <c r="H239" s="331">
        <v>12.21</v>
      </c>
      <c r="I239" s="331">
        <v>31.45</v>
      </c>
      <c r="J239" s="331">
        <v>31.67</v>
      </c>
      <c r="K239" s="331">
        <v>8.34</v>
      </c>
      <c r="L239" s="331">
        <v>8.33</v>
      </c>
      <c r="M239" s="331">
        <v>9.3088808530805718</v>
      </c>
      <c r="N239" s="56">
        <v>9.268833622007131</v>
      </c>
      <c r="O239" s="332">
        <v>1.310083333333333</v>
      </c>
      <c r="P239" s="332">
        <v>1.2570166666666687</v>
      </c>
      <c r="Q239" s="333">
        <v>3.0000000000000001E-3</v>
      </c>
      <c r="R239" s="333">
        <v>8.0000000000000002E-3</v>
      </c>
      <c r="S239" s="333">
        <v>2E-3</v>
      </c>
      <c r="T239" s="333">
        <v>3.0000000000000001E-3</v>
      </c>
      <c r="U239" s="334">
        <v>1.2999999999999999E-2</v>
      </c>
      <c r="V239" s="335">
        <v>1.2E-2</v>
      </c>
      <c r="W239" s="334">
        <f t="shared" si="3"/>
        <v>1.7999999999999999E-2</v>
      </c>
      <c r="X239" s="334">
        <f t="shared" si="3"/>
        <v>2.3E-2</v>
      </c>
      <c r="Y239" s="334">
        <v>0.27200000000000002</v>
      </c>
      <c r="Z239" s="336">
        <v>0.21</v>
      </c>
      <c r="AA239" s="333">
        <v>2E-3</v>
      </c>
      <c r="AB239" s="333">
        <v>1E-3</v>
      </c>
      <c r="AC239" s="333">
        <v>7.2999999999999995E-2</v>
      </c>
      <c r="AD239" s="333">
        <v>3.4000000000000002E-2</v>
      </c>
      <c r="AE239" s="334">
        <v>1.7000000000000001E-2</v>
      </c>
      <c r="AF239" s="333">
        <v>2.8000000000000001E-2</v>
      </c>
      <c r="AG239" s="337">
        <v>5.1999999999999824</v>
      </c>
      <c r="AH239" s="338">
        <v>7.1999999999999842</v>
      </c>
      <c r="AI239" s="357">
        <v>0.76660000000000017</v>
      </c>
      <c r="AJ239" s="343">
        <v>1.7365600000000005</v>
      </c>
      <c r="AK239" s="347"/>
      <c r="AL239" s="345">
        <v>2.9</v>
      </c>
      <c r="AM239" s="346">
        <v>0</v>
      </c>
    </row>
    <row r="240" spans="1:39">
      <c r="A240" s="85">
        <f>A$3</f>
        <v>2010</v>
      </c>
      <c r="B240" s="86">
        <f>B$3</f>
        <v>5</v>
      </c>
      <c r="C240" s="90" t="s">
        <v>88</v>
      </c>
      <c r="D240" s="89" t="s">
        <v>192</v>
      </c>
      <c r="E240" s="90" t="s">
        <v>93</v>
      </c>
      <c r="F240" s="303">
        <v>1</v>
      </c>
      <c r="G240" s="331">
        <v>14.15</v>
      </c>
      <c r="H240" s="331">
        <v>11.77</v>
      </c>
      <c r="I240" s="331">
        <v>31.79</v>
      </c>
      <c r="J240" s="331">
        <v>31.93</v>
      </c>
      <c r="K240" s="331">
        <v>8.3000000000000007</v>
      </c>
      <c r="L240" s="331">
        <v>8.2799999999999994</v>
      </c>
      <c r="M240" s="331">
        <v>9.4301860655040404</v>
      </c>
      <c r="N240" s="56">
        <v>9.9941991749427057</v>
      </c>
      <c r="O240" s="332">
        <v>1.4493833333333337</v>
      </c>
      <c r="P240" s="332">
        <v>1.2172166666666662</v>
      </c>
      <c r="Q240" s="333">
        <v>8.9999999999999993E-3</v>
      </c>
      <c r="R240" s="333">
        <v>3.5999999999999997E-2</v>
      </c>
      <c r="S240" s="333">
        <v>2E-3</v>
      </c>
      <c r="T240" s="333">
        <v>4.0000000000000001E-3</v>
      </c>
      <c r="U240" s="334">
        <v>5.0000000000000001E-3</v>
      </c>
      <c r="V240" s="335">
        <v>6.9999999999999993E-3</v>
      </c>
      <c r="W240" s="334">
        <f t="shared" si="3"/>
        <v>1.6E-2</v>
      </c>
      <c r="X240" s="334">
        <f t="shared" si="3"/>
        <v>4.6999999999999993E-2</v>
      </c>
      <c r="Y240" s="334">
        <v>0.26600000000000001</v>
      </c>
      <c r="Z240" s="336">
        <v>0.30099999999999999</v>
      </c>
      <c r="AA240" s="333">
        <v>2E-3</v>
      </c>
      <c r="AB240" s="333">
        <v>4.0000000000000001E-3</v>
      </c>
      <c r="AC240" s="333">
        <v>1.0999999999999999E-2</v>
      </c>
      <c r="AD240" s="333">
        <v>3.1E-2</v>
      </c>
      <c r="AE240" s="334">
        <v>3.3000000000000002E-2</v>
      </c>
      <c r="AF240" s="333">
        <v>7.8E-2</v>
      </c>
      <c r="AG240" s="337">
        <v>4.8000000000000265</v>
      </c>
      <c r="AH240" s="338">
        <v>5.4000000000000163</v>
      </c>
      <c r="AI240" s="357">
        <v>0.81748000000000021</v>
      </c>
      <c r="AJ240" s="343">
        <v>5.1078400000000004</v>
      </c>
      <c r="AK240" s="347">
        <v>4.0749999999999995E-2</v>
      </c>
      <c r="AL240" s="345">
        <v>7.5</v>
      </c>
      <c r="AM240" s="346">
        <v>0</v>
      </c>
    </row>
    <row r="241" spans="1:39">
      <c r="A241" s="308"/>
      <c r="B241" s="275"/>
      <c r="C241" s="275"/>
      <c r="D241" s="275"/>
      <c r="E241" s="275"/>
      <c r="F241" s="303">
        <v>2</v>
      </c>
      <c r="G241" s="331">
        <v>13.8</v>
      </c>
      <c r="H241" s="331">
        <v>11.92</v>
      </c>
      <c r="I241" s="331">
        <v>32.33</v>
      </c>
      <c r="J241" s="331">
        <v>32.119999999999997</v>
      </c>
      <c r="K241" s="331">
        <v>8.31</v>
      </c>
      <c r="L241" s="331">
        <v>8.3000000000000007</v>
      </c>
      <c r="M241" s="331">
        <v>9.7926472915429645</v>
      </c>
      <c r="N241" s="56">
        <v>9.6718125636672312</v>
      </c>
      <c r="O241" s="332">
        <v>1.310083333333333</v>
      </c>
      <c r="P241" s="332">
        <v>1.177416666666667</v>
      </c>
      <c r="Q241" s="333">
        <v>0.01</v>
      </c>
      <c r="R241" s="333">
        <v>0.01</v>
      </c>
      <c r="S241" s="333">
        <v>3.0000000000000001E-3</v>
      </c>
      <c r="T241" s="333">
        <v>4.0000000000000001E-3</v>
      </c>
      <c r="U241" s="334">
        <v>4.0000000000000001E-3</v>
      </c>
      <c r="V241" s="335">
        <v>0.01</v>
      </c>
      <c r="W241" s="334">
        <f t="shared" si="3"/>
        <v>1.7000000000000001E-2</v>
      </c>
      <c r="X241" s="334">
        <f t="shared" si="3"/>
        <v>2.4E-2</v>
      </c>
      <c r="Y241" s="334">
        <v>0.29699999999999999</v>
      </c>
      <c r="Z241" s="336">
        <v>0.216</v>
      </c>
      <c r="AA241" s="333">
        <v>4.0000000000000001E-3</v>
      </c>
      <c r="AB241" s="333">
        <v>5.0000000000000001E-3</v>
      </c>
      <c r="AC241" s="333">
        <v>8.9999999999999993E-3</v>
      </c>
      <c r="AD241" s="333">
        <v>1.9E-2</v>
      </c>
      <c r="AE241" s="334">
        <v>5.2999999999999999E-2</v>
      </c>
      <c r="AF241" s="333">
        <v>4.3999999999999997E-2</v>
      </c>
      <c r="AG241" s="337">
        <v>4.1999999999999815</v>
      </c>
      <c r="AH241" s="338">
        <v>4.3999999999999595</v>
      </c>
      <c r="AI241" s="357">
        <v>0.56511999999999996</v>
      </c>
      <c r="AJ241" s="343">
        <v>0.94460000000000011</v>
      </c>
      <c r="AK241" s="347">
        <v>1.18E-2</v>
      </c>
      <c r="AL241" s="345">
        <v>3.5</v>
      </c>
      <c r="AM241" s="346"/>
    </row>
    <row r="242" spans="1:39">
      <c r="A242" s="308"/>
      <c r="B242" s="275"/>
      <c r="C242" s="275"/>
      <c r="D242" s="275"/>
      <c r="E242" s="275"/>
      <c r="F242" s="303">
        <v>3</v>
      </c>
      <c r="G242" s="331">
        <v>12.28</v>
      </c>
      <c r="H242" s="331">
        <v>11.76</v>
      </c>
      <c r="I242" s="331">
        <v>32.46</v>
      </c>
      <c r="J242" s="331">
        <v>32.1</v>
      </c>
      <c r="K242" s="331">
        <v>8.31</v>
      </c>
      <c r="L242" s="331">
        <v>8.2899999999999991</v>
      </c>
      <c r="M242" s="331">
        <v>9.955575584415584</v>
      </c>
      <c r="N242" s="56">
        <v>9.4717914231367804</v>
      </c>
      <c r="O242" s="332">
        <v>1.2503833333333345</v>
      </c>
      <c r="P242" s="332">
        <v>1.3764166666666664</v>
      </c>
      <c r="Q242" s="333">
        <v>2.3E-2</v>
      </c>
      <c r="R242" s="333">
        <v>7.0000000000000001E-3</v>
      </c>
      <c r="S242" s="333">
        <v>3.0000000000000001E-3</v>
      </c>
      <c r="T242" s="333">
        <v>5.0000000000000001E-3</v>
      </c>
      <c r="U242" s="334">
        <v>5.9999999999999993E-3</v>
      </c>
      <c r="V242" s="335">
        <v>1.2999999999999998E-2</v>
      </c>
      <c r="W242" s="334">
        <f t="shared" si="3"/>
        <v>3.2000000000000001E-2</v>
      </c>
      <c r="X242" s="334">
        <f t="shared" si="3"/>
        <v>2.4999999999999998E-2</v>
      </c>
      <c r="Y242" s="334">
        <v>0.28799999999999998</v>
      </c>
      <c r="Z242" s="336">
        <v>0.22900000000000001</v>
      </c>
      <c r="AA242" s="333">
        <v>2E-3</v>
      </c>
      <c r="AB242" s="333">
        <v>2E-3</v>
      </c>
      <c r="AC242" s="333">
        <v>1.6E-2</v>
      </c>
      <c r="AD242" s="333">
        <v>2.4E-2</v>
      </c>
      <c r="AE242" s="334">
        <v>3.2000000000000001E-2</v>
      </c>
      <c r="AF242" s="333">
        <v>3.6999999999999998E-2</v>
      </c>
      <c r="AG242" s="337">
        <v>3.4000000000000141</v>
      </c>
      <c r="AH242" s="338">
        <v>4.4000000000000146</v>
      </c>
      <c r="AI242" s="357">
        <v>0.43779999999999997</v>
      </c>
      <c r="AJ242" s="343">
        <v>0.71572000000000013</v>
      </c>
      <c r="AK242" s="347"/>
      <c r="AL242" s="345">
        <v>5.2</v>
      </c>
      <c r="AM242" s="346">
        <v>0</v>
      </c>
    </row>
    <row r="243" spans="1:39">
      <c r="A243" s="308"/>
      <c r="B243" s="275"/>
      <c r="C243" s="275"/>
      <c r="D243" s="275"/>
      <c r="E243" s="275"/>
      <c r="F243" s="303">
        <v>4</v>
      </c>
      <c r="G243" s="331">
        <v>12.7</v>
      </c>
      <c r="H243" s="331">
        <v>12.42</v>
      </c>
      <c r="I243" s="331">
        <v>32.380000000000003</v>
      </c>
      <c r="J243" s="331">
        <v>32.92</v>
      </c>
      <c r="K243" s="331">
        <v>8.32</v>
      </c>
      <c r="L243" s="331">
        <v>8.3000000000000007</v>
      </c>
      <c r="M243" s="331">
        <v>9.8337752981494191</v>
      </c>
      <c r="N243" s="56">
        <v>9.5926226844014515</v>
      </c>
      <c r="O243" s="332">
        <v>1.2702833333333341</v>
      </c>
      <c r="P243" s="332">
        <v>1.177416666666667</v>
      </c>
      <c r="Q243" s="333">
        <v>0.01</v>
      </c>
      <c r="R243" s="333">
        <v>1.2999999999999999E-2</v>
      </c>
      <c r="S243" s="333">
        <v>3.0000000000000001E-3</v>
      </c>
      <c r="T243" s="333">
        <v>4.0000000000000001E-3</v>
      </c>
      <c r="U243" s="334">
        <v>1.3000000000000001E-2</v>
      </c>
      <c r="V243" s="335">
        <v>2.5000000000000001E-2</v>
      </c>
      <c r="W243" s="334">
        <f t="shared" si="3"/>
        <v>2.6000000000000002E-2</v>
      </c>
      <c r="X243" s="334">
        <f t="shared" si="3"/>
        <v>4.2000000000000003E-2</v>
      </c>
      <c r="Y243" s="334">
        <v>0.27200000000000002</v>
      </c>
      <c r="Z243" s="336">
        <v>0.193</v>
      </c>
      <c r="AA243" s="333">
        <v>3.0000000000000001E-3</v>
      </c>
      <c r="AB243" s="333">
        <v>6.0000000000000001E-3</v>
      </c>
      <c r="AC243" s="333">
        <v>5.7000000000000002E-2</v>
      </c>
      <c r="AD243" s="333">
        <v>0.03</v>
      </c>
      <c r="AE243" s="334">
        <v>2.1000000000000001E-2</v>
      </c>
      <c r="AF243" s="333">
        <v>4.5999999999999999E-2</v>
      </c>
      <c r="AG243" s="337">
        <v>4.5999999999999925</v>
      </c>
      <c r="AH243" s="338">
        <v>8.0000000000000071</v>
      </c>
      <c r="AI243" s="357">
        <v>0.80784000000000011</v>
      </c>
      <c r="AJ243" s="343">
        <v>1.3618000000000001</v>
      </c>
      <c r="AK243" s="347">
        <v>1.6479999999999998E-2</v>
      </c>
      <c r="AL243" s="345">
        <v>3.2</v>
      </c>
      <c r="AM243" s="346"/>
    </row>
    <row r="244" spans="1:39">
      <c r="A244" s="306"/>
      <c r="B244" s="307"/>
      <c r="C244" s="307"/>
      <c r="D244" s="307"/>
      <c r="E244" s="307"/>
      <c r="F244" s="303">
        <v>5</v>
      </c>
      <c r="G244" s="331">
        <v>18.28</v>
      </c>
      <c r="H244" s="331">
        <v>12.32</v>
      </c>
      <c r="I244" s="331">
        <v>31.39</v>
      </c>
      <c r="J244" s="331">
        <v>31.99</v>
      </c>
      <c r="K244" s="331">
        <v>8.26</v>
      </c>
      <c r="L244" s="331">
        <v>8.31</v>
      </c>
      <c r="M244" s="331">
        <v>9.1493271224824948</v>
      </c>
      <c r="N244" s="56">
        <v>9.9149685583642491</v>
      </c>
      <c r="O244" s="332">
        <v>1.4294833333333341</v>
      </c>
      <c r="P244" s="332">
        <v>1.3167166666666674</v>
      </c>
      <c r="Q244" s="333">
        <v>1.2E-2</v>
      </c>
      <c r="R244" s="333">
        <v>0.01</v>
      </c>
      <c r="S244" s="333">
        <v>3.0000000000000001E-3</v>
      </c>
      <c r="T244" s="333">
        <v>3.0000000000000001E-3</v>
      </c>
      <c r="U244" s="334">
        <v>1.9E-2</v>
      </c>
      <c r="V244" s="335">
        <v>1.3000000000000001E-2</v>
      </c>
      <c r="W244" s="334">
        <f t="shared" si="3"/>
        <v>3.4000000000000002E-2</v>
      </c>
      <c r="X244" s="334">
        <f t="shared" si="3"/>
        <v>2.6000000000000002E-2</v>
      </c>
      <c r="Y244" s="334">
        <v>0.36199999999999999</v>
      </c>
      <c r="Z244" s="336">
        <v>0.219</v>
      </c>
      <c r="AA244" s="333">
        <v>4.0000000000000001E-3</v>
      </c>
      <c r="AB244" s="333">
        <v>4.0000000000000001E-3</v>
      </c>
      <c r="AC244" s="333">
        <v>2.4E-2</v>
      </c>
      <c r="AD244" s="333">
        <v>2.1000000000000001E-2</v>
      </c>
      <c r="AE244" s="334">
        <v>3.1E-2</v>
      </c>
      <c r="AF244" s="333">
        <v>1.6E-2</v>
      </c>
      <c r="AG244" s="337">
        <v>5.8000000000000274</v>
      </c>
      <c r="AH244" s="338">
        <v>4.7999999999999705</v>
      </c>
      <c r="AI244" s="357">
        <v>0.95984000000000003</v>
      </c>
      <c r="AJ244" s="343">
        <v>1.19184</v>
      </c>
      <c r="AK244" s="347"/>
      <c r="AL244" s="345">
        <v>1.2</v>
      </c>
      <c r="AM244" s="346"/>
    </row>
    <row r="245" spans="1:39">
      <c r="A245" s="85">
        <f>A$3</f>
        <v>2010</v>
      </c>
      <c r="B245" s="86">
        <f>B$3</f>
        <v>5</v>
      </c>
      <c r="C245" s="90" t="s">
        <v>88</v>
      </c>
      <c r="D245" s="89" t="s">
        <v>193</v>
      </c>
      <c r="E245" s="90" t="s">
        <v>94</v>
      </c>
      <c r="F245" s="303">
        <v>1</v>
      </c>
      <c r="G245" s="331">
        <v>7.88</v>
      </c>
      <c r="H245" s="331">
        <v>7.78</v>
      </c>
      <c r="I245" s="331">
        <v>32.25</v>
      </c>
      <c r="J245" s="331">
        <v>31.88</v>
      </c>
      <c r="K245" s="331">
        <v>8.17</v>
      </c>
      <c r="L245" s="331">
        <v>8.11</v>
      </c>
      <c r="M245" s="331">
        <v>10.679691609822648</v>
      </c>
      <c r="N245" s="56">
        <v>10.316541133355958</v>
      </c>
      <c r="O245" s="332">
        <v>0.93198333333333405</v>
      </c>
      <c r="P245" s="332">
        <v>1.0580166666666659</v>
      </c>
      <c r="Q245" s="333">
        <v>4.0000000000000001E-3</v>
      </c>
      <c r="R245" s="333">
        <v>0.01</v>
      </c>
      <c r="S245" s="333">
        <v>6.0000000000000001E-3</v>
      </c>
      <c r="T245" s="333">
        <v>6.0000000000000001E-3</v>
      </c>
      <c r="U245" s="334">
        <v>0.17399999999999999</v>
      </c>
      <c r="V245" s="335">
        <v>0.17</v>
      </c>
      <c r="W245" s="334">
        <f t="shared" si="3"/>
        <v>0.184</v>
      </c>
      <c r="X245" s="334">
        <f t="shared" si="3"/>
        <v>0.186</v>
      </c>
      <c r="Y245" s="334">
        <v>0.311</v>
      </c>
      <c r="Z245" s="336">
        <v>0.32600000000000001</v>
      </c>
      <c r="AA245" s="333">
        <v>2.1999999999999999E-2</v>
      </c>
      <c r="AB245" s="333">
        <v>2.1000000000000001E-2</v>
      </c>
      <c r="AC245" s="333">
        <v>2.4E-2</v>
      </c>
      <c r="AD245" s="333">
        <v>3.6999999999999998E-2</v>
      </c>
      <c r="AE245" s="334">
        <v>0.27300000000000002</v>
      </c>
      <c r="AF245" s="333">
        <v>0.27200000000000002</v>
      </c>
      <c r="AG245" s="337">
        <v>12</v>
      </c>
      <c r="AH245" s="338">
        <v>10.8</v>
      </c>
      <c r="AI245" s="357">
        <v>1.2386000000000001</v>
      </c>
      <c r="AJ245" s="343">
        <v>1.7412800000000002</v>
      </c>
      <c r="AK245" s="347"/>
      <c r="AL245" s="345">
        <v>1.3</v>
      </c>
      <c r="AM245" s="358"/>
    </row>
    <row r="246" spans="1:39">
      <c r="A246" s="308"/>
      <c r="B246" s="275"/>
      <c r="C246" s="275"/>
      <c r="D246" s="275"/>
      <c r="E246" s="275"/>
      <c r="F246" s="303">
        <v>2</v>
      </c>
      <c r="G246" s="359">
        <v>8.36</v>
      </c>
      <c r="H246" s="359">
        <v>8.3000000000000007</v>
      </c>
      <c r="I246" s="359">
        <v>31.98</v>
      </c>
      <c r="J246" s="359">
        <v>31.96</v>
      </c>
      <c r="K246" s="359">
        <v>8.16</v>
      </c>
      <c r="L246" s="359">
        <v>8.15</v>
      </c>
      <c r="M246" s="359">
        <v>10.960982068965517</v>
      </c>
      <c r="N246" s="56">
        <v>10.356840122158127</v>
      </c>
      <c r="O246" s="332">
        <v>0.87228333333333552</v>
      </c>
      <c r="P246" s="332">
        <v>1.1973166666666664</v>
      </c>
      <c r="Q246" s="333">
        <v>6.0000000000000001E-3</v>
      </c>
      <c r="R246" s="333">
        <v>8.9999999999999993E-3</v>
      </c>
      <c r="S246" s="333">
        <v>5.0000000000000001E-3</v>
      </c>
      <c r="T246" s="333">
        <v>6.0000000000000001E-3</v>
      </c>
      <c r="U246" s="334">
        <v>0.17099999999999999</v>
      </c>
      <c r="V246" s="335">
        <v>0.153</v>
      </c>
      <c r="W246" s="334">
        <f t="shared" si="3"/>
        <v>0.182</v>
      </c>
      <c r="X246" s="334">
        <f t="shared" si="3"/>
        <v>0.16799999999999998</v>
      </c>
      <c r="Y246" s="334">
        <v>0.23</v>
      </c>
      <c r="Z246" s="336">
        <v>0.28399999999999997</v>
      </c>
      <c r="AA246" s="333">
        <v>0.02</v>
      </c>
      <c r="AB246" s="333">
        <v>1.9E-2</v>
      </c>
      <c r="AC246" s="333">
        <v>8.3000000000000004E-2</v>
      </c>
      <c r="AD246" s="333">
        <v>3.1E-2</v>
      </c>
      <c r="AE246" s="334">
        <v>0.246</v>
      </c>
      <c r="AF246" s="333">
        <v>0.249</v>
      </c>
      <c r="AG246" s="337">
        <v>9.4000000000000199</v>
      </c>
      <c r="AH246" s="338">
        <v>9.6</v>
      </c>
      <c r="AI246" s="357">
        <v>2.21224</v>
      </c>
      <c r="AJ246" s="343">
        <v>2.20648</v>
      </c>
      <c r="AK246" s="347"/>
      <c r="AL246" s="360">
        <v>1.8</v>
      </c>
      <c r="AM246" s="358"/>
    </row>
    <row r="247" spans="1:39">
      <c r="A247" s="308"/>
      <c r="B247" s="275"/>
      <c r="C247" s="275"/>
      <c r="D247" s="275"/>
      <c r="E247" s="275"/>
      <c r="F247" s="303">
        <v>3</v>
      </c>
      <c r="G247" s="331">
        <v>13.02</v>
      </c>
      <c r="H247" s="331">
        <v>11.16</v>
      </c>
      <c r="I247" s="331">
        <v>31.85</v>
      </c>
      <c r="J247" s="331">
        <v>32.630000000000003</v>
      </c>
      <c r="K247" s="331">
        <v>8.31</v>
      </c>
      <c r="L247" s="331">
        <v>8.33</v>
      </c>
      <c r="M247" s="331">
        <v>10.881218763326228</v>
      </c>
      <c r="N247" s="56">
        <v>10.638925452540505</v>
      </c>
      <c r="O247" s="332">
        <v>1.150883333333333</v>
      </c>
      <c r="P247" s="332">
        <v>0.85901666666666676</v>
      </c>
      <c r="Q247" s="333">
        <v>1.7999999999999999E-2</v>
      </c>
      <c r="R247" s="333">
        <v>5.0000000000000001E-3</v>
      </c>
      <c r="S247" s="333">
        <v>2E-3</v>
      </c>
      <c r="T247" s="333">
        <v>2E-3</v>
      </c>
      <c r="U247" s="334">
        <v>8.0000000000000002E-3</v>
      </c>
      <c r="V247" s="335">
        <v>6.9999999999999993E-3</v>
      </c>
      <c r="W247" s="334">
        <f t="shared" si="3"/>
        <v>2.7999999999999997E-2</v>
      </c>
      <c r="X247" s="334">
        <f t="shared" si="3"/>
        <v>1.3999999999999999E-2</v>
      </c>
      <c r="Y247" s="334">
        <v>0.23599999999999999</v>
      </c>
      <c r="Z247" s="336">
        <v>0.184</v>
      </c>
      <c r="AA247" s="333">
        <v>1E-3</v>
      </c>
      <c r="AB247" s="333">
        <v>2E-3</v>
      </c>
      <c r="AC247" s="333">
        <v>3.1E-2</v>
      </c>
      <c r="AD247" s="333">
        <v>1.7999999999999999E-2</v>
      </c>
      <c r="AE247" s="334">
        <v>3.0000000000000001E-3</v>
      </c>
      <c r="AF247" s="333">
        <v>3.0000000000000001E-3</v>
      </c>
      <c r="AG247" s="337">
        <v>5.1999999999999824</v>
      </c>
      <c r="AH247" s="338">
        <v>6.4000000000000163</v>
      </c>
      <c r="AI247" s="357">
        <v>0.40668000000000004</v>
      </c>
      <c r="AJ247" s="343">
        <v>2.4275599999999997</v>
      </c>
      <c r="AK247" s="347"/>
      <c r="AL247" s="345">
        <v>2.4</v>
      </c>
      <c r="AM247" s="358">
        <v>0</v>
      </c>
    </row>
    <row r="248" spans="1:39">
      <c r="A248" s="308"/>
      <c r="B248" s="275"/>
      <c r="C248" s="275"/>
      <c r="D248" s="275"/>
      <c r="E248" s="275"/>
      <c r="F248" s="303">
        <v>4</v>
      </c>
      <c r="G248" s="331">
        <v>10.98</v>
      </c>
      <c r="H248" s="331">
        <v>10.84</v>
      </c>
      <c r="I248" s="331">
        <v>31.98</v>
      </c>
      <c r="J248" s="331">
        <v>32</v>
      </c>
      <c r="K248" s="331">
        <v>8.34</v>
      </c>
      <c r="L248" s="331">
        <v>8.34</v>
      </c>
      <c r="M248" s="331">
        <v>11.283894339622639</v>
      </c>
      <c r="N248" s="56">
        <v>11.042175760462742</v>
      </c>
      <c r="O248" s="332">
        <v>1.0513833333333351</v>
      </c>
      <c r="P248" s="332">
        <v>1.1973166666666664</v>
      </c>
      <c r="Q248" s="333">
        <v>8.9999999999999993E-3</v>
      </c>
      <c r="R248" s="333">
        <v>1.4999999999999999E-2</v>
      </c>
      <c r="S248" s="333">
        <v>2E-3</v>
      </c>
      <c r="T248" s="333">
        <v>3.0000000000000001E-3</v>
      </c>
      <c r="U248" s="334">
        <v>8.0000000000000002E-3</v>
      </c>
      <c r="V248" s="335">
        <v>3.0000000000000001E-3</v>
      </c>
      <c r="W248" s="334">
        <f t="shared" ref="W248:X282" si="4">Q248+S248+U248</f>
        <v>1.9E-2</v>
      </c>
      <c r="X248" s="334">
        <f t="shared" si="4"/>
        <v>2.0999999999999998E-2</v>
      </c>
      <c r="Y248" s="334">
        <v>0.26400000000000001</v>
      </c>
      <c r="Z248" s="336">
        <v>0.224</v>
      </c>
      <c r="AA248" s="333">
        <v>3.0000000000000001E-3</v>
      </c>
      <c r="AB248" s="333">
        <v>2E-3</v>
      </c>
      <c r="AC248" s="333">
        <v>5.0000000000000001E-3</v>
      </c>
      <c r="AD248" s="333">
        <v>2.1000000000000001E-2</v>
      </c>
      <c r="AE248" s="334">
        <v>5.0000000000000001E-3</v>
      </c>
      <c r="AF248" s="333">
        <v>1E-3</v>
      </c>
      <c r="AG248" s="337">
        <v>7.6</v>
      </c>
      <c r="AH248" s="338">
        <v>8.4000000000000181</v>
      </c>
      <c r="AI248" s="357">
        <v>2.3385199999999999</v>
      </c>
      <c r="AJ248" s="343">
        <v>4.4566400000000002</v>
      </c>
      <c r="AK248" s="347">
        <v>3.3079999999999998E-2</v>
      </c>
      <c r="AL248" s="345">
        <v>2</v>
      </c>
      <c r="AM248" s="358"/>
    </row>
    <row r="249" spans="1:39">
      <c r="A249" s="306"/>
      <c r="B249" s="307"/>
      <c r="C249" s="307"/>
      <c r="D249" s="307"/>
      <c r="E249" s="307"/>
      <c r="F249" s="303">
        <v>5</v>
      </c>
      <c r="G249" s="331">
        <v>11.66</v>
      </c>
      <c r="H249" s="331">
        <v>10.27</v>
      </c>
      <c r="I249" s="331">
        <v>32.049999999999997</v>
      </c>
      <c r="J249" s="331">
        <v>32.29</v>
      </c>
      <c r="K249" s="331">
        <v>8.35</v>
      </c>
      <c r="L249" s="331">
        <v>8.35</v>
      </c>
      <c r="M249" s="331">
        <v>10.679392351491458</v>
      </c>
      <c r="N249" s="56">
        <v>11.404678981324281</v>
      </c>
      <c r="O249" s="332">
        <v>1.1707833333333326</v>
      </c>
      <c r="P249" s="332">
        <v>1.2371166666666691</v>
      </c>
      <c r="Q249" s="333">
        <v>8.9999999999999993E-3</v>
      </c>
      <c r="R249" s="333">
        <v>0.02</v>
      </c>
      <c r="S249" s="333">
        <v>2E-3</v>
      </c>
      <c r="T249" s="333">
        <v>4.0000000000000001E-3</v>
      </c>
      <c r="U249" s="334">
        <v>5.0000000000000001E-3</v>
      </c>
      <c r="V249" s="335">
        <v>1.2E-2</v>
      </c>
      <c r="W249" s="334">
        <f t="shared" si="4"/>
        <v>1.6E-2</v>
      </c>
      <c r="X249" s="334">
        <f t="shared" si="4"/>
        <v>3.6000000000000004E-2</v>
      </c>
      <c r="Y249" s="334">
        <v>0.20200000000000001</v>
      </c>
      <c r="Z249" s="336">
        <v>0.21</v>
      </c>
      <c r="AA249" s="333">
        <v>4.0000000000000001E-3</v>
      </c>
      <c r="AB249" s="333">
        <v>3.0000000000000001E-3</v>
      </c>
      <c r="AC249" s="333">
        <v>5.1999999999999998E-2</v>
      </c>
      <c r="AD249" s="333">
        <v>2.1999999999999999E-2</v>
      </c>
      <c r="AE249" s="334">
        <v>0.02</v>
      </c>
      <c r="AF249" s="333">
        <v>7.0000000000000001E-3</v>
      </c>
      <c r="AG249" s="337">
        <v>6.5999999999999943</v>
      </c>
      <c r="AH249" s="338">
        <v>8.4000000000000181</v>
      </c>
      <c r="AI249" s="357">
        <v>0.97199999999999998</v>
      </c>
      <c r="AJ249" s="343">
        <v>4.0820800000000004</v>
      </c>
      <c r="AK249" s="347"/>
      <c r="AL249" s="345">
        <v>2.8</v>
      </c>
      <c r="AM249" s="358"/>
    </row>
    <row r="250" spans="1:39">
      <c r="A250" s="85">
        <f>A$3</f>
        <v>2010</v>
      </c>
      <c r="B250" s="86">
        <f>B$3</f>
        <v>5</v>
      </c>
      <c r="C250" s="90" t="s">
        <v>88</v>
      </c>
      <c r="D250" s="89" t="s">
        <v>194</v>
      </c>
      <c r="E250" s="90" t="s">
        <v>95</v>
      </c>
      <c r="F250" s="303">
        <v>1</v>
      </c>
      <c r="G250" s="359">
        <v>10.563000000000001</v>
      </c>
      <c r="H250" s="359">
        <v>10.39</v>
      </c>
      <c r="I250" s="359">
        <v>31.88</v>
      </c>
      <c r="J250" s="359">
        <v>31.77</v>
      </c>
      <c r="K250" s="359">
        <v>8.1999999999999993</v>
      </c>
      <c r="L250" s="359">
        <v>8.15</v>
      </c>
      <c r="M250" s="359">
        <v>10.437415761173776</v>
      </c>
      <c r="N250" s="56">
        <v>10.276227480916033</v>
      </c>
      <c r="O250" s="332">
        <v>0.6334833333333334</v>
      </c>
      <c r="P250" s="332">
        <v>0.97841666666666771</v>
      </c>
      <c r="Q250" s="333">
        <v>8.9999999999999993E-3</v>
      </c>
      <c r="R250" s="333">
        <v>8.0000000000000002E-3</v>
      </c>
      <c r="S250" s="333">
        <v>5.0000000000000001E-3</v>
      </c>
      <c r="T250" s="333">
        <v>5.0000000000000001E-3</v>
      </c>
      <c r="U250" s="334">
        <v>0.14899999999999999</v>
      </c>
      <c r="V250" s="335">
        <v>0.14099999999999999</v>
      </c>
      <c r="W250" s="334">
        <f t="shared" si="4"/>
        <v>0.16299999999999998</v>
      </c>
      <c r="X250" s="334">
        <f t="shared" si="4"/>
        <v>0.154</v>
      </c>
      <c r="Y250" s="334">
        <v>0.27300000000000002</v>
      </c>
      <c r="Z250" s="336">
        <v>0.58599999999999997</v>
      </c>
      <c r="AA250" s="333">
        <v>1.9E-2</v>
      </c>
      <c r="AB250" s="333">
        <v>1.7999999999999999E-2</v>
      </c>
      <c r="AC250" s="333">
        <v>0.02</v>
      </c>
      <c r="AD250" s="333">
        <v>3.2000000000000001E-2</v>
      </c>
      <c r="AE250" s="334">
        <v>0.23499999999999999</v>
      </c>
      <c r="AF250" s="333">
        <v>0.24099999999999999</v>
      </c>
      <c r="AG250" s="337">
        <v>9.6</v>
      </c>
      <c r="AH250" s="338">
        <v>9.6</v>
      </c>
      <c r="AI250" s="357">
        <v>2.0598400000000003</v>
      </c>
      <c r="AJ250" s="343">
        <v>2.7571999999999997</v>
      </c>
      <c r="AK250" s="347"/>
      <c r="AL250" s="360">
        <v>1</v>
      </c>
      <c r="AM250" s="358"/>
    </row>
    <row r="251" spans="1:39">
      <c r="A251" s="308"/>
      <c r="B251" s="275"/>
      <c r="C251" s="275"/>
      <c r="D251" s="275"/>
      <c r="E251" s="275"/>
      <c r="F251" s="303">
        <v>2</v>
      </c>
      <c r="G251" s="359">
        <v>8.76</v>
      </c>
      <c r="H251" s="359">
        <v>8.5399999999999991</v>
      </c>
      <c r="I251" s="359">
        <v>31.96</v>
      </c>
      <c r="J251" s="359">
        <v>31.8</v>
      </c>
      <c r="K251" s="359">
        <v>8.0299999999999994</v>
      </c>
      <c r="L251" s="359">
        <v>8.09</v>
      </c>
      <c r="M251" s="359">
        <v>10.437475356021386</v>
      </c>
      <c r="N251" s="56">
        <v>10.558229710218606</v>
      </c>
      <c r="O251" s="332">
        <v>0.85238333333333238</v>
      </c>
      <c r="P251" s="332">
        <v>1.0580166666666659</v>
      </c>
      <c r="Q251" s="333">
        <v>7.0000000000000001E-3</v>
      </c>
      <c r="R251" s="333">
        <v>0.03</v>
      </c>
      <c r="S251" s="333">
        <v>5.0000000000000001E-3</v>
      </c>
      <c r="T251" s="333">
        <v>6.0000000000000001E-3</v>
      </c>
      <c r="U251" s="334">
        <v>0.158</v>
      </c>
      <c r="V251" s="335">
        <v>0.16400000000000001</v>
      </c>
      <c r="W251" s="334">
        <f t="shared" si="4"/>
        <v>0.17</v>
      </c>
      <c r="X251" s="334">
        <f t="shared" si="4"/>
        <v>0.2</v>
      </c>
      <c r="Y251" s="334">
        <v>0.34399999999999997</v>
      </c>
      <c r="Z251" s="336">
        <v>0.312</v>
      </c>
      <c r="AA251" s="333">
        <v>1.7999999999999999E-2</v>
      </c>
      <c r="AB251" s="333">
        <v>2.3E-2</v>
      </c>
      <c r="AC251" s="333">
        <v>3.2000000000000001E-2</v>
      </c>
      <c r="AD251" s="333">
        <v>3.1E-2</v>
      </c>
      <c r="AE251" s="334">
        <v>0.23400000000000001</v>
      </c>
      <c r="AF251" s="333">
        <v>0.24</v>
      </c>
      <c r="AG251" s="337">
        <v>7.6</v>
      </c>
      <c r="AH251" s="338">
        <v>9.6</v>
      </c>
      <c r="AI251" s="357">
        <v>1.7388000000000001</v>
      </c>
      <c r="AJ251" s="343">
        <v>1.4758800000000001</v>
      </c>
      <c r="AK251" s="347"/>
      <c r="AL251" s="360">
        <v>2.1</v>
      </c>
      <c r="AM251" s="358">
        <v>0</v>
      </c>
    </row>
    <row r="252" spans="1:39">
      <c r="A252" s="306"/>
      <c r="B252" s="307"/>
      <c r="C252" s="307"/>
      <c r="D252" s="307"/>
      <c r="E252" s="307"/>
      <c r="F252" s="303">
        <v>3</v>
      </c>
      <c r="G252" s="331">
        <v>8.08</v>
      </c>
      <c r="H252" s="331">
        <v>8.02</v>
      </c>
      <c r="I252" s="331">
        <v>32.1</v>
      </c>
      <c r="J252" s="331">
        <v>31.83</v>
      </c>
      <c r="K252" s="331">
        <v>8.15</v>
      </c>
      <c r="L252" s="331">
        <v>8.11</v>
      </c>
      <c r="M252" s="331">
        <v>11.082103448275863</v>
      </c>
      <c r="N252" s="56">
        <v>10.477826902173913</v>
      </c>
      <c r="O252" s="332">
        <v>0.49418333333333281</v>
      </c>
      <c r="P252" s="332">
        <v>0.97841666666666771</v>
      </c>
      <c r="Q252" s="333">
        <v>7.0000000000000001E-3</v>
      </c>
      <c r="R252" s="333">
        <v>8.0000000000000002E-3</v>
      </c>
      <c r="S252" s="333">
        <v>6.0000000000000001E-3</v>
      </c>
      <c r="T252" s="333">
        <v>8.0000000000000002E-3</v>
      </c>
      <c r="U252" s="334">
        <v>0.214</v>
      </c>
      <c r="V252" s="335">
        <v>0.16500000000000001</v>
      </c>
      <c r="W252" s="334">
        <f t="shared" si="4"/>
        <v>0.22700000000000001</v>
      </c>
      <c r="X252" s="334">
        <f t="shared" si="4"/>
        <v>0.18099999999999999</v>
      </c>
      <c r="Y252" s="334">
        <v>0.28599999999999998</v>
      </c>
      <c r="Z252" s="336">
        <v>0.313</v>
      </c>
      <c r="AA252" s="333">
        <v>2.1999999999999999E-2</v>
      </c>
      <c r="AB252" s="333">
        <v>0.02</v>
      </c>
      <c r="AC252" s="333">
        <v>4.7E-2</v>
      </c>
      <c r="AD252" s="333">
        <v>3.6999999999999998E-2</v>
      </c>
      <c r="AE252" s="334">
        <v>0.26700000000000002</v>
      </c>
      <c r="AF252" s="333">
        <v>0.26200000000000001</v>
      </c>
      <c r="AG252" s="337">
        <v>8.1999999999999851</v>
      </c>
      <c r="AH252" s="338">
        <v>12</v>
      </c>
      <c r="AI252" s="357">
        <v>1.4363600000000005</v>
      </c>
      <c r="AJ252" s="343">
        <v>1.6640400000000002</v>
      </c>
      <c r="AK252" s="347">
        <v>1.7940000000000001E-2</v>
      </c>
      <c r="AL252" s="345">
        <v>2.1</v>
      </c>
      <c r="AM252" s="358"/>
    </row>
    <row r="253" spans="1:39">
      <c r="A253" s="85">
        <f>A$3</f>
        <v>2010</v>
      </c>
      <c r="B253" s="86">
        <f>B$3</f>
        <v>5</v>
      </c>
      <c r="C253" s="90" t="s">
        <v>88</v>
      </c>
      <c r="D253" s="89" t="s">
        <v>195</v>
      </c>
      <c r="E253" s="90" t="s">
        <v>96</v>
      </c>
      <c r="F253" s="303">
        <v>1</v>
      </c>
      <c r="G253" s="331">
        <v>10.15</v>
      </c>
      <c r="H253" s="331">
        <v>9.89</v>
      </c>
      <c r="I253" s="331">
        <v>31.53</v>
      </c>
      <c r="J253" s="331">
        <v>31.44</v>
      </c>
      <c r="K253" s="331">
        <v>8.25</v>
      </c>
      <c r="L253" s="331">
        <v>8.24</v>
      </c>
      <c r="M253" s="331">
        <v>10.115096745607335</v>
      </c>
      <c r="N253" s="56">
        <v>10.881132515337425</v>
      </c>
      <c r="O253" s="332">
        <v>0.96514999999999884</v>
      </c>
      <c r="P253" s="332">
        <v>1.2470666666666674</v>
      </c>
      <c r="Q253" s="333">
        <v>7.0000000000000001E-3</v>
      </c>
      <c r="R253" s="333">
        <v>3.0000000000000001E-3</v>
      </c>
      <c r="S253" s="333">
        <v>5.0000000000000001E-3</v>
      </c>
      <c r="T253" s="333">
        <v>7.0000000000000001E-3</v>
      </c>
      <c r="U253" s="334">
        <v>0.11399999999999999</v>
      </c>
      <c r="V253" s="335">
        <v>0.14799999999999999</v>
      </c>
      <c r="W253" s="334">
        <f t="shared" si="4"/>
        <v>0.126</v>
      </c>
      <c r="X253" s="334">
        <f t="shared" si="4"/>
        <v>0.158</v>
      </c>
      <c r="Y253" s="334">
        <v>0.189</v>
      </c>
      <c r="Z253" s="336">
        <v>0.436</v>
      </c>
      <c r="AA253" s="333">
        <v>0.01</v>
      </c>
      <c r="AB253" s="333">
        <v>8.9999999999999993E-3</v>
      </c>
      <c r="AC253" s="333">
        <v>3.1E-2</v>
      </c>
      <c r="AD253" s="333">
        <v>1.3809999999999999E-2</v>
      </c>
      <c r="AE253" s="334">
        <v>6.2E-2</v>
      </c>
      <c r="AF253" s="333">
        <v>6.9000000000000006E-2</v>
      </c>
      <c r="AG253" s="337">
        <v>7.7999999999999741</v>
      </c>
      <c r="AH253" s="338">
        <v>6.3999999999999613</v>
      </c>
      <c r="AI253" s="357">
        <v>0.60776000000000008</v>
      </c>
      <c r="AJ253" s="343">
        <v>1.17144</v>
      </c>
      <c r="AK253" s="347"/>
      <c r="AL253" s="345">
        <v>4.3</v>
      </c>
      <c r="AM253" s="346">
        <v>0</v>
      </c>
    </row>
    <row r="254" spans="1:39">
      <c r="A254" s="308"/>
      <c r="B254" s="275"/>
      <c r="C254" s="275"/>
      <c r="D254" s="275"/>
      <c r="E254" s="275"/>
      <c r="F254" s="303">
        <v>2</v>
      </c>
      <c r="G254" s="331">
        <v>9.41</v>
      </c>
      <c r="H254" s="331">
        <v>8.82</v>
      </c>
      <c r="I254" s="331">
        <v>31.78</v>
      </c>
      <c r="J254" s="331">
        <v>31.69</v>
      </c>
      <c r="K254" s="331">
        <v>8.23</v>
      </c>
      <c r="L254" s="331">
        <v>8.19</v>
      </c>
      <c r="M254" s="331">
        <v>10.437737037793667</v>
      </c>
      <c r="N254" s="56">
        <v>10.397124274809162</v>
      </c>
      <c r="O254" s="332">
        <v>0.60694999999999588</v>
      </c>
      <c r="P254" s="332">
        <v>0.96846666666666603</v>
      </c>
      <c r="Q254" s="333">
        <v>7.0000000000000001E-3</v>
      </c>
      <c r="R254" s="333">
        <v>2.1000000000000001E-2</v>
      </c>
      <c r="S254" s="333">
        <v>5.0000000000000001E-3</v>
      </c>
      <c r="T254" s="333">
        <v>6.0000000000000001E-3</v>
      </c>
      <c r="U254" s="334">
        <v>0.122</v>
      </c>
      <c r="V254" s="335">
        <v>0.16699999999999998</v>
      </c>
      <c r="W254" s="334">
        <f t="shared" si="4"/>
        <v>0.13400000000000001</v>
      </c>
      <c r="X254" s="334">
        <f t="shared" si="4"/>
        <v>0.19399999999999998</v>
      </c>
      <c r="Y254" s="334">
        <v>0.17499999999999999</v>
      </c>
      <c r="Z254" s="336">
        <v>0.32900000000000001</v>
      </c>
      <c r="AA254" s="333">
        <v>1.2999999999999999E-2</v>
      </c>
      <c r="AB254" s="333">
        <v>1.7000000000000001E-2</v>
      </c>
      <c r="AC254" s="333">
        <v>0.08</v>
      </c>
      <c r="AD254" s="333">
        <v>2.257E-2</v>
      </c>
      <c r="AE254" s="334">
        <v>9.6000000000000002E-2</v>
      </c>
      <c r="AF254" s="333">
        <v>0.19400000000000001</v>
      </c>
      <c r="AG254" s="337">
        <v>5</v>
      </c>
      <c r="AH254" s="338">
        <v>11.4</v>
      </c>
      <c r="AI254" s="357">
        <v>1.12056</v>
      </c>
      <c r="AJ254" s="343">
        <v>2.1032800000000003</v>
      </c>
      <c r="AK254" s="347">
        <v>3.0249999999999999E-2</v>
      </c>
      <c r="AL254" s="345">
        <v>4.5</v>
      </c>
      <c r="AM254" s="346"/>
    </row>
    <row r="255" spans="1:39">
      <c r="A255" s="308"/>
      <c r="B255" s="275"/>
      <c r="C255" s="275"/>
      <c r="D255" s="275"/>
      <c r="E255" s="275"/>
      <c r="F255" s="303">
        <v>3</v>
      </c>
      <c r="G255" s="331">
        <v>9.2100000000000009</v>
      </c>
      <c r="H255" s="331">
        <v>8.98</v>
      </c>
      <c r="I255" s="331">
        <v>31.69</v>
      </c>
      <c r="J255" s="331">
        <v>31.55</v>
      </c>
      <c r="K255" s="331">
        <v>8.2200000000000006</v>
      </c>
      <c r="L255" s="331">
        <v>8.1999999999999993</v>
      </c>
      <c r="M255" s="331">
        <v>10.316548495800461</v>
      </c>
      <c r="N255" s="56">
        <v>10.034355227523093</v>
      </c>
      <c r="O255" s="332">
        <v>1.2039499999999974</v>
      </c>
      <c r="P255" s="332">
        <v>1.2470666666666674</v>
      </c>
      <c r="Q255" s="333">
        <v>1.4E-2</v>
      </c>
      <c r="R255" s="333">
        <v>8.9999999999999993E-3</v>
      </c>
      <c r="S255" s="333">
        <v>5.0000000000000001E-3</v>
      </c>
      <c r="T255" s="333">
        <v>5.0000000000000001E-3</v>
      </c>
      <c r="U255" s="334">
        <v>0.11</v>
      </c>
      <c r="V255" s="335">
        <v>0.13799999999999998</v>
      </c>
      <c r="W255" s="334">
        <f t="shared" si="4"/>
        <v>0.129</v>
      </c>
      <c r="X255" s="334">
        <f t="shared" si="4"/>
        <v>0.15199999999999997</v>
      </c>
      <c r="Y255" s="334">
        <v>0.24</v>
      </c>
      <c r="Z255" s="336">
        <v>0.375</v>
      </c>
      <c r="AA255" s="333">
        <v>1.4999999999999999E-2</v>
      </c>
      <c r="AB255" s="333">
        <v>1.4999999999999999E-2</v>
      </c>
      <c r="AC255" s="333">
        <v>2.3E-2</v>
      </c>
      <c r="AD255" s="333">
        <v>1.711E-2</v>
      </c>
      <c r="AE255" s="334">
        <v>0.13500000000000001</v>
      </c>
      <c r="AF255" s="333">
        <v>0.11600000000000001</v>
      </c>
      <c r="AG255" s="337">
        <v>5.1999999999999824</v>
      </c>
      <c r="AH255" s="338">
        <v>5.3999999999999604</v>
      </c>
      <c r="AI255" s="357">
        <v>0.52288000000000001</v>
      </c>
      <c r="AJ255" s="343">
        <v>0.57728000000000002</v>
      </c>
      <c r="AK255" s="347"/>
      <c r="AL255" s="345">
        <v>4.4000000000000004</v>
      </c>
      <c r="AM255" s="346"/>
    </row>
    <row r="256" spans="1:39">
      <c r="A256" s="306"/>
      <c r="B256" s="307"/>
      <c r="C256" s="307"/>
      <c r="D256" s="307"/>
      <c r="E256" s="307"/>
      <c r="F256" s="303">
        <v>4</v>
      </c>
      <c r="G256" s="331">
        <v>8.2799999999999994</v>
      </c>
      <c r="H256" s="331">
        <v>8.1</v>
      </c>
      <c r="I256" s="331">
        <v>31.66</v>
      </c>
      <c r="J256" s="331">
        <v>31.65</v>
      </c>
      <c r="K256" s="331">
        <v>8.19</v>
      </c>
      <c r="L256" s="331">
        <v>8.16</v>
      </c>
      <c r="M256" s="331">
        <v>10.558177125920908</v>
      </c>
      <c r="N256" s="56">
        <v>10.155767570332481</v>
      </c>
      <c r="O256" s="332">
        <v>0.8125833333333331</v>
      </c>
      <c r="P256" s="332">
        <v>0.89881666666666937</v>
      </c>
      <c r="Q256" s="333">
        <v>4.0000000000000001E-3</v>
      </c>
      <c r="R256" s="333">
        <v>4.0000000000000001E-3</v>
      </c>
      <c r="S256" s="333">
        <v>6.0000000000000001E-3</v>
      </c>
      <c r="T256" s="333">
        <v>6.0000000000000001E-3</v>
      </c>
      <c r="U256" s="334">
        <v>0.13</v>
      </c>
      <c r="V256" s="335">
        <v>0.151</v>
      </c>
      <c r="W256" s="334">
        <f t="shared" si="4"/>
        <v>0.14000000000000001</v>
      </c>
      <c r="X256" s="334">
        <f t="shared" si="4"/>
        <v>0.161</v>
      </c>
      <c r="Y256" s="334">
        <v>0.27100000000000002</v>
      </c>
      <c r="Z256" s="336">
        <v>0.39200000000000002</v>
      </c>
      <c r="AA256" s="333">
        <v>1.7999999999999999E-2</v>
      </c>
      <c r="AB256" s="333">
        <v>1.7000000000000001E-2</v>
      </c>
      <c r="AC256" s="333">
        <v>2.3E-2</v>
      </c>
      <c r="AD256" s="333">
        <v>1.8069999999999999E-2</v>
      </c>
      <c r="AE256" s="334">
        <v>0.157</v>
      </c>
      <c r="AF256" s="333">
        <v>0.15</v>
      </c>
      <c r="AG256" s="337">
        <v>6.1999999999999833</v>
      </c>
      <c r="AH256" s="338">
        <v>8.6</v>
      </c>
      <c r="AI256" s="357">
        <v>0.61620000000000008</v>
      </c>
      <c r="AJ256" s="343">
        <v>1.12652</v>
      </c>
      <c r="AK256" s="347"/>
      <c r="AL256" s="345">
        <v>3.1</v>
      </c>
      <c r="AM256" s="346"/>
    </row>
    <row r="257" spans="1:39">
      <c r="A257" s="85">
        <f>A$3</f>
        <v>2010</v>
      </c>
      <c r="B257" s="86">
        <f>B$3</f>
        <v>5</v>
      </c>
      <c r="C257" s="90" t="s">
        <v>88</v>
      </c>
      <c r="D257" s="89" t="s">
        <v>196</v>
      </c>
      <c r="E257" s="90" t="s">
        <v>97</v>
      </c>
      <c r="F257" s="303">
        <v>1</v>
      </c>
      <c r="G257" s="331">
        <v>9.66</v>
      </c>
      <c r="H257" s="331">
        <v>9.52</v>
      </c>
      <c r="I257" s="331">
        <v>31.7</v>
      </c>
      <c r="J257" s="331">
        <v>31.35</v>
      </c>
      <c r="K257" s="331">
        <v>7.98</v>
      </c>
      <c r="L257" s="331">
        <v>8.1300000000000008</v>
      </c>
      <c r="M257" s="331">
        <v>10.598975699565699</v>
      </c>
      <c r="N257" s="56">
        <v>10.598475511897705</v>
      </c>
      <c r="O257" s="332">
        <v>1.004949999999998</v>
      </c>
      <c r="P257" s="332">
        <v>1.2470666666666674</v>
      </c>
      <c r="Q257" s="333">
        <v>3.0000000000000001E-3</v>
      </c>
      <c r="R257" s="333">
        <v>1.6E-2</v>
      </c>
      <c r="S257" s="333">
        <v>5.0000000000000001E-3</v>
      </c>
      <c r="T257" s="333">
        <v>5.0000000000000001E-3</v>
      </c>
      <c r="U257" s="334">
        <v>0.125</v>
      </c>
      <c r="V257" s="335">
        <v>0.126</v>
      </c>
      <c r="W257" s="334">
        <f t="shared" si="4"/>
        <v>0.13300000000000001</v>
      </c>
      <c r="X257" s="334">
        <f t="shared" si="4"/>
        <v>0.14699999999999999</v>
      </c>
      <c r="Y257" s="334">
        <v>0.17399999999999999</v>
      </c>
      <c r="Z257" s="336">
        <v>0.70699999999999996</v>
      </c>
      <c r="AA257" s="333">
        <v>8.9999999999999993E-3</v>
      </c>
      <c r="AB257" s="333">
        <v>0.01</v>
      </c>
      <c r="AC257" s="333">
        <v>2.1999999999999999E-2</v>
      </c>
      <c r="AD257" s="333">
        <v>1.367E-2</v>
      </c>
      <c r="AE257" s="334">
        <v>5.2999999999999999E-2</v>
      </c>
      <c r="AF257" s="333">
        <v>5.2999999999999999E-2</v>
      </c>
      <c r="AG257" s="337">
        <v>6.1999999999999833</v>
      </c>
      <c r="AH257" s="338">
        <v>11</v>
      </c>
      <c r="AI257" s="339">
        <v>0.64359999999999995</v>
      </c>
      <c r="AJ257" s="343">
        <v>1.5626800000000003</v>
      </c>
      <c r="AK257" s="347"/>
      <c r="AL257" s="345">
        <v>3.3</v>
      </c>
      <c r="AM257" s="346"/>
    </row>
    <row r="258" spans="1:39">
      <c r="A258" s="87"/>
      <c r="B258" s="88"/>
      <c r="C258" s="95"/>
      <c r="D258" s="321"/>
      <c r="E258" s="95"/>
      <c r="F258" s="303">
        <v>2</v>
      </c>
      <c r="G258" s="331">
        <v>9.9</v>
      </c>
      <c r="H258" s="331">
        <v>9.2100000000000009</v>
      </c>
      <c r="I258" s="331">
        <v>32.659999999999997</v>
      </c>
      <c r="J258" s="331">
        <v>32.729999999999997</v>
      </c>
      <c r="K258" s="331">
        <v>8.17</v>
      </c>
      <c r="L258" s="331">
        <v>8.18</v>
      </c>
      <c r="M258" s="331">
        <v>10.678928238079134</v>
      </c>
      <c r="N258" s="56">
        <v>12.492945692660943</v>
      </c>
      <c r="O258" s="332">
        <v>0.54724999999999724</v>
      </c>
      <c r="P258" s="332">
        <v>0.86896666666666467</v>
      </c>
      <c r="Q258" s="333">
        <v>8.9999999999999993E-3</v>
      </c>
      <c r="R258" s="333">
        <v>1.0999999999999999E-2</v>
      </c>
      <c r="S258" s="333">
        <v>5.0000000000000001E-3</v>
      </c>
      <c r="T258" s="333">
        <v>6.0000000000000001E-3</v>
      </c>
      <c r="U258" s="334">
        <v>0.11799999999999999</v>
      </c>
      <c r="V258" s="335">
        <v>0.123</v>
      </c>
      <c r="W258" s="334">
        <f t="shared" si="4"/>
        <v>0.13200000000000001</v>
      </c>
      <c r="X258" s="334">
        <f t="shared" si="4"/>
        <v>0.14000000000000001</v>
      </c>
      <c r="Y258" s="334">
        <v>0.154</v>
      </c>
      <c r="Z258" s="336">
        <v>0.64100000000000001</v>
      </c>
      <c r="AA258" s="333">
        <v>8.9999999999999993E-3</v>
      </c>
      <c r="AB258" s="333">
        <v>7.0000000000000001E-3</v>
      </c>
      <c r="AC258" s="333">
        <v>1.9E-2</v>
      </c>
      <c r="AD258" s="333">
        <v>1.341E-2</v>
      </c>
      <c r="AE258" s="334">
        <v>5.6000000000000001E-2</v>
      </c>
      <c r="AF258" s="333">
        <v>6.4000000000000001E-2</v>
      </c>
      <c r="AG258" s="337">
        <v>4.3999999999999595</v>
      </c>
      <c r="AH258" s="338">
        <v>8.3999999999999631</v>
      </c>
      <c r="AI258" s="339">
        <v>0.35868000000000005</v>
      </c>
      <c r="AJ258" s="343">
        <v>1.55196</v>
      </c>
      <c r="AK258" s="347"/>
      <c r="AL258" s="345">
        <v>5.7</v>
      </c>
      <c r="AM258" s="346"/>
    </row>
    <row r="259" spans="1:39">
      <c r="A259" s="87"/>
      <c r="B259" s="88"/>
      <c r="C259" s="95"/>
      <c r="D259" s="321"/>
      <c r="E259" s="95"/>
      <c r="F259" s="303">
        <v>3</v>
      </c>
      <c r="G259" s="331">
        <v>10.41</v>
      </c>
      <c r="H259" s="331">
        <v>9.93</v>
      </c>
      <c r="I259" s="331">
        <v>31.51</v>
      </c>
      <c r="J259" s="331">
        <v>31.33</v>
      </c>
      <c r="K259" s="331">
        <v>8.26</v>
      </c>
      <c r="L259" s="331">
        <v>8.24</v>
      </c>
      <c r="M259" s="331">
        <v>10.639115620537233</v>
      </c>
      <c r="N259" s="56">
        <v>10.316386810060125</v>
      </c>
      <c r="O259" s="332">
        <v>0.98504999999999843</v>
      </c>
      <c r="P259" s="332">
        <v>1.0480666666666643</v>
      </c>
      <c r="Q259" s="333">
        <v>7.0000000000000001E-3</v>
      </c>
      <c r="R259" s="333">
        <v>7.0000000000000001E-3</v>
      </c>
      <c r="S259" s="333">
        <v>5.0000000000000001E-3</v>
      </c>
      <c r="T259" s="333">
        <v>6.0000000000000001E-3</v>
      </c>
      <c r="U259" s="334">
        <v>0.12</v>
      </c>
      <c r="V259" s="335">
        <v>0.127</v>
      </c>
      <c r="W259" s="334">
        <f t="shared" si="4"/>
        <v>0.13200000000000001</v>
      </c>
      <c r="X259" s="334">
        <f t="shared" si="4"/>
        <v>0.14000000000000001</v>
      </c>
      <c r="Y259" s="334">
        <v>0.152</v>
      </c>
      <c r="Z259" s="336">
        <v>0.58199999999999996</v>
      </c>
      <c r="AA259" s="333">
        <v>6.0000000000000001E-3</v>
      </c>
      <c r="AB259" s="333">
        <v>8.9999999999999993E-3</v>
      </c>
      <c r="AC259" s="333">
        <v>1.9E-2</v>
      </c>
      <c r="AD259" s="333">
        <v>1.251E-2</v>
      </c>
      <c r="AE259" s="334">
        <v>4.4999999999999998E-2</v>
      </c>
      <c r="AF259" s="333">
        <v>5.7000000000000002E-2</v>
      </c>
      <c r="AG259" s="337">
        <v>2.7999999999999692</v>
      </c>
      <c r="AH259" s="338">
        <v>4.3999999999999595</v>
      </c>
      <c r="AI259" s="339">
        <v>0.26019999999999999</v>
      </c>
      <c r="AJ259" s="343">
        <v>0.5991200000000001</v>
      </c>
      <c r="AK259" s="347"/>
      <c r="AL259" s="345">
        <v>4.5</v>
      </c>
      <c r="AM259" s="346"/>
    </row>
    <row r="260" spans="1:39">
      <c r="A260" s="87"/>
      <c r="B260" s="88"/>
      <c r="C260" s="95"/>
      <c r="D260" s="321"/>
      <c r="E260" s="95"/>
      <c r="F260" s="303">
        <v>4</v>
      </c>
      <c r="G260" s="331">
        <v>12.44</v>
      </c>
      <c r="H260" s="331">
        <v>10.19</v>
      </c>
      <c r="I260" s="331">
        <v>29.98</v>
      </c>
      <c r="J260" s="331">
        <v>30.95</v>
      </c>
      <c r="K260" s="331">
        <v>8.26</v>
      </c>
      <c r="L260" s="331">
        <v>8.25</v>
      </c>
      <c r="M260" s="331">
        <v>9.9136220478858892</v>
      </c>
      <c r="N260" s="56">
        <v>9.9939713061881008</v>
      </c>
      <c r="O260" s="332">
        <v>1.0646499999999968</v>
      </c>
      <c r="P260" s="332">
        <v>1.6052666666666668</v>
      </c>
      <c r="Q260" s="333">
        <v>3.6999999999999998E-2</v>
      </c>
      <c r="R260" s="333">
        <v>8.9999999999999993E-3</v>
      </c>
      <c r="S260" s="333">
        <v>1.0999999999999999E-2</v>
      </c>
      <c r="T260" s="333">
        <v>8.0000000000000002E-3</v>
      </c>
      <c r="U260" s="334">
        <v>0.22</v>
      </c>
      <c r="V260" s="335">
        <v>0.14799999999999999</v>
      </c>
      <c r="W260" s="334">
        <f t="shared" si="4"/>
        <v>0.26800000000000002</v>
      </c>
      <c r="X260" s="334">
        <f t="shared" si="4"/>
        <v>0.16499999999999998</v>
      </c>
      <c r="Y260" s="334">
        <v>0.27600000000000002</v>
      </c>
      <c r="Z260" s="336">
        <v>0.48399999999999999</v>
      </c>
      <c r="AA260" s="333">
        <v>6.0000000000000001E-3</v>
      </c>
      <c r="AB260" s="333">
        <v>4.0000000000000001E-3</v>
      </c>
      <c r="AC260" s="333">
        <v>4.4999999999999998E-2</v>
      </c>
      <c r="AD260" s="333">
        <v>2.2120000000000001E-2</v>
      </c>
      <c r="AE260" s="334">
        <v>8.5999999999999993E-2</v>
      </c>
      <c r="AF260" s="333">
        <v>6.3E-2</v>
      </c>
      <c r="AG260" s="337">
        <v>3.8000000000000256</v>
      </c>
      <c r="AH260" s="338">
        <v>4.5999999999999925</v>
      </c>
      <c r="AI260" s="339">
        <v>0.56884000000000001</v>
      </c>
      <c r="AJ260" s="343">
        <v>0.92320000000000002</v>
      </c>
      <c r="AK260" s="347"/>
      <c r="AL260" s="345">
        <v>3.3</v>
      </c>
      <c r="AM260" s="346">
        <v>0</v>
      </c>
    </row>
    <row r="261" spans="1:39">
      <c r="A261" s="93"/>
      <c r="B261" s="94"/>
      <c r="C261" s="96"/>
      <c r="D261" s="322"/>
      <c r="E261" s="96"/>
      <c r="F261" s="303">
        <v>5</v>
      </c>
      <c r="G261" s="331">
        <v>10.87</v>
      </c>
      <c r="H261" s="331">
        <v>9.31</v>
      </c>
      <c r="I261" s="331">
        <v>31.21</v>
      </c>
      <c r="J261" s="331">
        <v>31.27</v>
      </c>
      <c r="K261" s="331">
        <v>8.25</v>
      </c>
      <c r="L261" s="331">
        <v>8.2200000000000006</v>
      </c>
      <c r="M261" s="331">
        <v>10.43734881355932</v>
      </c>
      <c r="N261" s="361">
        <v>9.9540567293137183</v>
      </c>
      <c r="O261" s="332">
        <v>0.70644999999999736</v>
      </c>
      <c r="P261" s="332">
        <v>1.087866666666667</v>
      </c>
      <c r="Q261" s="333">
        <v>6.0000000000000001E-3</v>
      </c>
      <c r="R261" s="333">
        <v>1.2E-2</v>
      </c>
      <c r="S261" s="333">
        <v>6.0000000000000001E-3</v>
      </c>
      <c r="T261" s="333">
        <v>6.0000000000000001E-3</v>
      </c>
      <c r="U261" s="334">
        <v>0.14000000000000001</v>
      </c>
      <c r="V261" s="335">
        <v>0.125</v>
      </c>
      <c r="W261" s="334">
        <f t="shared" si="4"/>
        <v>0.15200000000000002</v>
      </c>
      <c r="X261" s="334">
        <f t="shared" si="4"/>
        <v>0.14300000000000002</v>
      </c>
      <c r="Y261" s="334">
        <v>0.189</v>
      </c>
      <c r="Z261" s="336">
        <v>0.47199999999999998</v>
      </c>
      <c r="AA261" s="333">
        <v>4.0000000000000001E-3</v>
      </c>
      <c r="AB261" s="333">
        <v>0.01</v>
      </c>
      <c r="AC261" s="333">
        <v>2.8000000000000001E-2</v>
      </c>
      <c r="AD261" s="333">
        <v>1.376E-2</v>
      </c>
      <c r="AE261" s="334">
        <v>4.7E-2</v>
      </c>
      <c r="AF261" s="333">
        <v>5.8000000000000003E-2</v>
      </c>
      <c r="AG261" s="337">
        <v>5.2000000000000384</v>
      </c>
      <c r="AH261" s="338">
        <v>6.5999999999999943</v>
      </c>
      <c r="AI261" s="339">
        <v>0.54164000000000001</v>
      </c>
      <c r="AJ261" s="343">
        <v>1.1646399999999999</v>
      </c>
      <c r="AK261" s="347">
        <v>3.9350000000000003E-2</v>
      </c>
      <c r="AL261" s="345">
        <v>4.0999999999999996</v>
      </c>
      <c r="AM261" s="346"/>
    </row>
    <row r="262" spans="1:39">
      <c r="A262" s="85">
        <f>A$3</f>
        <v>2010</v>
      </c>
      <c r="B262" s="86">
        <f>B$3</f>
        <v>5</v>
      </c>
      <c r="C262" s="90" t="s">
        <v>88</v>
      </c>
      <c r="D262" s="89" t="s">
        <v>197</v>
      </c>
      <c r="E262" s="90" t="s">
        <v>98</v>
      </c>
      <c r="F262" s="303">
        <v>1</v>
      </c>
      <c r="G262" s="331">
        <v>12.78</v>
      </c>
      <c r="H262" s="331">
        <v>12.25</v>
      </c>
      <c r="I262" s="331">
        <v>22.04</v>
      </c>
      <c r="J262" s="331">
        <v>25.95</v>
      </c>
      <c r="K262" s="331">
        <v>8.01</v>
      </c>
      <c r="L262" s="331">
        <v>8</v>
      </c>
      <c r="M262" s="331">
        <v>7.6973549757302226</v>
      </c>
      <c r="N262" s="331">
        <v>9.9943135741606461</v>
      </c>
      <c r="O262" s="332">
        <v>1.2437499999999999</v>
      </c>
      <c r="P262" s="332">
        <v>2.003266666666665</v>
      </c>
      <c r="Q262" s="333">
        <v>8.1000000000000003E-2</v>
      </c>
      <c r="R262" s="333">
        <v>7.4999999999999997E-2</v>
      </c>
      <c r="S262" s="333">
        <v>6.6000000000000003E-2</v>
      </c>
      <c r="T262" s="333">
        <v>5.8000000000000003E-2</v>
      </c>
      <c r="U262" s="334">
        <v>1.119</v>
      </c>
      <c r="V262" s="335">
        <v>0.91399999999999992</v>
      </c>
      <c r="W262" s="334">
        <f t="shared" si="4"/>
        <v>1.266</v>
      </c>
      <c r="X262" s="334">
        <f t="shared" si="4"/>
        <v>1.0469999999999999</v>
      </c>
      <c r="Y262" s="334">
        <v>1.274</v>
      </c>
      <c r="Z262" s="336">
        <v>1.1200000000000001</v>
      </c>
      <c r="AA262" s="333">
        <v>3.2000000000000001E-2</v>
      </c>
      <c r="AB262" s="333">
        <v>2.8000000000000001E-2</v>
      </c>
      <c r="AC262" s="333">
        <v>0.10100000000000001</v>
      </c>
      <c r="AD262" s="333">
        <v>4.6550000000000001E-2</v>
      </c>
      <c r="AE262" s="334">
        <v>0.40899999999999997</v>
      </c>
      <c r="AF262" s="333">
        <v>0.35</v>
      </c>
      <c r="AG262" s="337">
        <v>13</v>
      </c>
      <c r="AH262" s="338">
        <v>12.4</v>
      </c>
      <c r="AI262" s="339">
        <v>1.0989600000000002</v>
      </c>
      <c r="AJ262" s="343">
        <v>1.8067999999999997</v>
      </c>
      <c r="AK262" s="347"/>
      <c r="AL262" s="345">
        <v>0.9</v>
      </c>
      <c r="AM262" s="346"/>
    </row>
    <row r="263" spans="1:39">
      <c r="A263" s="308"/>
      <c r="B263" s="275"/>
      <c r="C263" s="275"/>
      <c r="D263" s="275"/>
      <c r="E263" s="275"/>
      <c r="F263" s="303">
        <v>2</v>
      </c>
      <c r="G263" s="331">
        <v>12.53</v>
      </c>
      <c r="H263" s="331">
        <v>12.01</v>
      </c>
      <c r="I263" s="331">
        <v>25.15</v>
      </c>
      <c r="J263" s="331">
        <v>27.93</v>
      </c>
      <c r="K263" s="331">
        <v>8.02</v>
      </c>
      <c r="L263" s="331">
        <v>8.0500000000000007</v>
      </c>
      <c r="M263" s="359">
        <v>9.147994687738974</v>
      </c>
      <c r="N263" s="331">
        <v>10.07500680735194</v>
      </c>
      <c r="O263" s="332">
        <v>1.2636499999999962</v>
      </c>
      <c r="P263" s="332">
        <v>1.7445666666666673</v>
      </c>
      <c r="Q263" s="333">
        <v>4.7E-2</v>
      </c>
      <c r="R263" s="333">
        <v>3.5000000000000003E-2</v>
      </c>
      <c r="S263" s="333">
        <v>4.4999999999999998E-2</v>
      </c>
      <c r="T263" s="333">
        <v>5.1999999999999998E-2</v>
      </c>
      <c r="U263" s="334">
        <v>0.70499999999999996</v>
      </c>
      <c r="V263" s="335">
        <v>0.82699999999999996</v>
      </c>
      <c r="W263" s="334">
        <f t="shared" si="4"/>
        <v>0.79699999999999993</v>
      </c>
      <c r="X263" s="334">
        <f t="shared" si="4"/>
        <v>0.91399999999999992</v>
      </c>
      <c r="Y263" s="334">
        <v>0.93899999999999995</v>
      </c>
      <c r="Z263" s="336">
        <v>0.998</v>
      </c>
      <c r="AA263" s="333">
        <v>2.1999999999999999E-2</v>
      </c>
      <c r="AB263" s="333">
        <v>2.1999999999999999E-2</v>
      </c>
      <c r="AC263" s="333">
        <v>7.4999999999999997E-2</v>
      </c>
      <c r="AD263" s="333">
        <v>4.3920000000000001E-2</v>
      </c>
      <c r="AE263" s="334">
        <v>0.22700000000000001</v>
      </c>
      <c r="AF263" s="333">
        <v>0.27200000000000002</v>
      </c>
      <c r="AG263" s="337">
        <v>17</v>
      </c>
      <c r="AH263" s="338">
        <v>18.399999999999999</v>
      </c>
      <c r="AI263" s="339">
        <v>1.0902399999999999</v>
      </c>
      <c r="AJ263" s="343">
        <v>1.3045200000000001</v>
      </c>
      <c r="AK263" s="347"/>
      <c r="AL263" s="345">
        <v>1</v>
      </c>
      <c r="AM263" s="346">
        <v>0</v>
      </c>
    </row>
    <row r="264" spans="1:39">
      <c r="A264" s="308"/>
      <c r="B264" s="275"/>
      <c r="C264" s="275"/>
      <c r="D264" s="275"/>
      <c r="E264" s="275"/>
      <c r="F264" s="303">
        <v>3</v>
      </c>
      <c r="G264" s="331">
        <v>12.45</v>
      </c>
      <c r="H264" s="331">
        <v>10.68</v>
      </c>
      <c r="I264" s="331">
        <v>27.79</v>
      </c>
      <c r="J264" s="331">
        <v>29.84</v>
      </c>
      <c r="K264" s="331">
        <v>7.89</v>
      </c>
      <c r="L264" s="331">
        <v>8</v>
      </c>
      <c r="M264" s="359">
        <v>10.276278825426463</v>
      </c>
      <c r="N264" s="331">
        <v>8.8661335151721783</v>
      </c>
      <c r="O264" s="332">
        <v>1.0646499999999968</v>
      </c>
      <c r="P264" s="332">
        <v>1.6450666666666658</v>
      </c>
      <c r="Q264" s="333">
        <v>2.5999999999999999E-2</v>
      </c>
      <c r="R264" s="333">
        <v>0.03</v>
      </c>
      <c r="S264" s="333">
        <v>6.0999999999999999E-2</v>
      </c>
      <c r="T264" s="333">
        <v>6.7000000000000004E-2</v>
      </c>
      <c r="U264" s="334">
        <v>0.378</v>
      </c>
      <c r="V264" s="335">
        <v>0.40599999999999997</v>
      </c>
      <c r="W264" s="334">
        <f t="shared" si="4"/>
        <v>0.46499999999999997</v>
      </c>
      <c r="X264" s="334">
        <f t="shared" si="4"/>
        <v>0.503</v>
      </c>
      <c r="Y264" s="334">
        <v>0.77200000000000002</v>
      </c>
      <c r="Z264" s="336">
        <v>0.79500000000000004</v>
      </c>
      <c r="AA264" s="333">
        <v>3.3000000000000002E-2</v>
      </c>
      <c r="AB264" s="333">
        <v>3.6999999999999998E-2</v>
      </c>
      <c r="AC264" s="333">
        <v>0.112</v>
      </c>
      <c r="AD264" s="333">
        <v>4.6010000000000002E-2</v>
      </c>
      <c r="AE264" s="334">
        <v>0.16500000000000001</v>
      </c>
      <c r="AF264" s="333">
        <v>0.17299999999999999</v>
      </c>
      <c r="AG264" s="337">
        <v>12.4</v>
      </c>
      <c r="AH264" s="338">
        <v>6.5999999999999943</v>
      </c>
      <c r="AI264" s="339">
        <v>0.97199999999999998</v>
      </c>
      <c r="AJ264" s="343">
        <v>0.87083999999999995</v>
      </c>
      <c r="AK264" s="347">
        <v>2.9009999999999998E-2</v>
      </c>
      <c r="AL264" s="345">
        <v>3.1</v>
      </c>
      <c r="AM264" s="346"/>
    </row>
    <row r="265" spans="1:39">
      <c r="A265" s="308"/>
      <c r="B265" s="275"/>
      <c r="C265" s="275"/>
      <c r="D265" s="275"/>
      <c r="E265" s="275"/>
      <c r="F265" s="303">
        <v>4</v>
      </c>
      <c r="G265" s="331">
        <v>11.94</v>
      </c>
      <c r="H265" s="331">
        <v>11.86</v>
      </c>
      <c r="I265" s="331">
        <v>28.78</v>
      </c>
      <c r="J265" s="331">
        <v>29.13</v>
      </c>
      <c r="K265" s="331">
        <v>8.15</v>
      </c>
      <c r="L265" s="331">
        <v>8.1999999999999993</v>
      </c>
      <c r="M265" s="359">
        <v>9.4705744506898348</v>
      </c>
      <c r="N265" s="331">
        <v>11.727274256549849</v>
      </c>
      <c r="O265" s="332">
        <v>1.1044499999999962</v>
      </c>
      <c r="P265" s="332">
        <v>1.465966666666666</v>
      </c>
      <c r="Q265" s="333">
        <v>5.2999999999999999E-2</v>
      </c>
      <c r="R265" s="333">
        <v>5.5E-2</v>
      </c>
      <c r="S265" s="333">
        <v>2.7E-2</v>
      </c>
      <c r="T265" s="333">
        <v>2.7E-2</v>
      </c>
      <c r="U265" s="334">
        <v>0.33899999999999997</v>
      </c>
      <c r="V265" s="335">
        <v>0.32699999999999996</v>
      </c>
      <c r="W265" s="334">
        <f t="shared" si="4"/>
        <v>0.41899999999999998</v>
      </c>
      <c r="X265" s="334">
        <f t="shared" si="4"/>
        <v>0.40899999999999997</v>
      </c>
      <c r="Y265" s="334">
        <v>0.46400000000000002</v>
      </c>
      <c r="Z265" s="336">
        <v>0.60799999999999998</v>
      </c>
      <c r="AA265" s="333">
        <v>1.4999999999999999E-2</v>
      </c>
      <c r="AB265" s="333">
        <v>1.6E-2</v>
      </c>
      <c r="AC265" s="333">
        <v>7.8E-2</v>
      </c>
      <c r="AD265" s="333">
        <v>2.596E-2</v>
      </c>
      <c r="AE265" s="334">
        <v>7.3999999999999996E-2</v>
      </c>
      <c r="AF265" s="333">
        <v>6.7000000000000004E-2</v>
      </c>
      <c r="AG265" s="337">
        <v>8.1999999999999851</v>
      </c>
      <c r="AH265" s="338">
        <v>12</v>
      </c>
      <c r="AI265" s="339">
        <v>1.4761200000000003</v>
      </c>
      <c r="AJ265" s="343">
        <v>1.5754400000000002</v>
      </c>
      <c r="AK265" s="362"/>
      <c r="AL265" s="345">
        <v>1.7</v>
      </c>
      <c r="AM265" s="346">
        <v>0</v>
      </c>
    </row>
    <row r="266" spans="1:39">
      <c r="A266" s="308"/>
      <c r="B266" s="275"/>
      <c r="C266" s="275"/>
      <c r="D266" s="275"/>
      <c r="E266" s="275"/>
      <c r="F266" s="303">
        <v>5</v>
      </c>
      <c r="G266" s="331">
        <v>11.27</v>
      </c>
      <c r="H266" s="331">
        <v>11.04</v>
      </c>
      <c r="I266" s="331">
        <v>30.91</v>
      </c>
      <c r="J266" s="331">
        <v>30.61</v>
      </c>
      <c r="K266" s="331">
        <v>8.1999999999999993</v>
      </c>
      <c r="L266" s="331">
        <v>8.2100000000000009</v>
      </c>
      <c r="M266" s="359">
        <v>9.3498217064846401</v>
      </c>
      <c r="N266" s="331">
        <v>10.840777426551989</v>
      </c>
      <c r="O266" s="332">
        <v>1.2437499999999999</v>
      </c>
      <c r="P266" s="332">
        <v>1.4858666666666658</v>
      </c>
      <c r="Q266" s="333">
        <v>2.1999999999999999E-2</v>
      </c>
      <c r="R266" s="333">
        <v>2.4E-2</v>
      </c>
      <c r="S266" s="333">
        <v>1.0999999999999999E-2</v>
      </c>
      <c r="T266" s="333">
        <v>1.2E-2</v>
      </c>
      <c r="U266" s="334">
        <v>0.14699999999999999</v>
      </c>
      <c r="V266" s="335">
        <v>0.13699999999999998</v>
      </c>
      <c r="W266" s="334">
        <f t="shared" si="4"/>
        <v>0.18</v>
      </c>
      <c r="X266" s="334">
        <f t="shared" si="4"/>
        <v>0.17299999999999999</v>
      </c>
      <c r="Y266" s="334">
        <v>0.182</v>
      </c>
      <c r="Z266" s="336">
        <v>0.505</v>
      </c>
      <c r="AA266" s="333">
        <v>6.0000000000000001E-3</v>
      </c>
      <c r="AB266" s="333">
        <v>6.0000000000000001E-3</v>
      </c>
      <c r="AC266" s="333">
        <v>6.8000000000000005E-2</v>
      </c>
      <c r="AD266" s="333">
        <v>2.1760000000000002E-2</v>
      </c>
      <c r="AE266" s="334">
        <v>3.0000000000000001E-3</v>
      </c>
      <c r="AF266" s="333">
        <v>1E-3</v>
      </c>
      <c r="AG266" s="337">
        <v>12</v>
      </c>
      <c r="AH266" s="338">
        <v>10.4</v>
      </c>
      <c r="AI266" s="339">
        <v>1.8131600000000003</v>
      </c>
      <c r="AJ266" s="343">
        <v>1.9848000000000001</v>
      </c>
      <c r="AK266" s="347">
        <v>4.1669999999999999E-2</v>
      </c>
      <c r="AL266" s="345">
        <v>1.1000000000000001</v>
      </c>
      <c r="AM266" s="346"/>
    </row>
    <row r="267" spans="1:39">
      <c r="A267" s="308"/>
      <c r="B267" s="275"/>
      <c r="C267" s="275"/>
      <c r="D267" s="275"/>
      <c r="E267" s="275"/>
      <c r="F267" s="303">
        <v>6</v>
      </c>
      <c r="G267" s="331">
        <v>11.07</v>
      </c>
      <c r="H267" s="331">
        <v>10.5</v>
      </c>
      <c r="I267" s="331">
        <v>30.84</v>
      </c>
      <c r="J267" s="331">
        <v>31.02</v>
      </c>
      <c r="K267" s="331">
        <v>8.2200000000000006</v>
      </c>
      <c r="L267" s="331">
        <v>8.2100000000000009</v>
      </c>
      <c r="M267" s="331">
        <v>9.752634606741573</v>
      </c>
      <c r="N267" s="331">
        <v>14.790184367816094</v>
      </c>
      <c r="O267" s="332">
        <v>1.2238499999999968</v>
      </c>
      <c r="P267" s="332">
        <v>1.5256666666666647</v>
      </c>
      <c r="Q267" s="333">
        <v>0.03</v>
      </c>
      <c r="R267" s="333">
        <v>5.6000000000000001E-2</v>
      </c>
      <c r="S267" s="333">
        <v>1.2E-2</v>
      </c>
      <c r="T267" s="333">
        <v>1.0999999999999999E-2</v>
      </c>
      <c r="U267" s="334">
        <v>0.14099999999999999</v>
      </c>
      <c r="V267" s="335">
        <v>0.151</v>
      </c>
      <c r="W267" s="334">
        <f t="shared" si="4"/>
        <v>0.183</v>
      </c>
      <c r="X267" s="334">
        <f t="shared" si="4"/>
        <v>0.218</v>
      </c>
      <c r="Y267" s="334">
        <v>0.26600000000000001</v>
      </c>
      <c r="Z267" s="336">
        <v>0.52</v>
      </c>
      <c r="AA267" s="333">
        <v>6.0000000000000001E-3</v>
      </c>
      <c r="AB267" s="333">
        <v>8.9999999999999993E-3</v>
      </c>
      <c r="AC267" s="333">
        <v>4.7E-2</v>
      </c>
      <c r="AD267" s="333">
        <v>1.8280000000000001E-2</v>
      </c>
      <c r="AE267" s="334">
        <v>1.2E-2</v>
      </c>
      <c r="AF267" s="333">
        <v>1.9E-2</v>
      </c>
      <c r="AG267" s="337">
        <v>4</v>
      </c>
      <c r="AH267" s="338">
        <v>5</v>
      </c>
      <c r="AI267" s="339">
        <v>0.70108000000000004</v>
      </c>
      <c r="AJ267" s="343">
        <v>1.1794799999999999</v>
      </c>
      <c r="AK267" s="347"/>
      <c r="AL267" s="345">
        <v>3.3</v>
      </c>
      <c r="AM267" s="346"/>
    </row>
    <row r="268" spans="1:39">
      <c r="A268" s="308"/>
      <c r="B268" s="275"/>
      <c r="C268" s="275"/>
      <c r="D268" s="275"/>
      <c r="E268" s="275"/>
      <c r="F268" s="303">
        <v>7</v>
      </c>
      <c r="G268" s="331">
        <v>11.83</v>
      </c>
      <c r="H268" s="331">
        <v>11.47</v>
      </c>
      <c r="I268" s="331">
        <v>30.29</v>
      </c>
      <c r="J268" s="331">
        <v>30.32</v>
      </c>
      <c r="K268" s="331">
        <v>8.18</v>
      </c>
      <c r="L268" s="331">
        <v>8.17</v>
      </c>
      <c r="M268" s="331">
        <v>8.3823575510204087</v>
      </c>
      <c r="N268" s="331">
        <v>12.493305264954351</v>
      </c>
      <c r="O268" s="332">
        <v>1.3233499999999985</v>
      </c>
      <c r="P268" s="332">
        <v>1.4460666666666664</v>
      </c>
      <c r="Q268" s="333">
        <v>0.159</v>
      </c>
      <c r="R268" s="333">
        <v>0.10299999999999999</v>
      </c>
      <c r="S268" s="333">
        <v>1.7999999999999999E-2</v>
      </c>
      <c r="T268" s="333">
        <v>1.9E-2</v>
      </c>
      <c r="U268" s="334">
        <v>0.19800000000000001</v>
      </c>
      <c r="V268" s="335">
        <v>0.20600000000000002</v>
      </c>
      <c r="W268" s="334">
        <f t="shared" si="4"/>
        <v>0.375</v>
      </c>
      <c r="X268" s="334">
        <f t="shared" si="4"/>
        <v>0.32800000000000001</v>
      </c>
      <c r="Y268" s="334">
        <v>0.58399999999999996</v>
      </c>
      <c r="Z268" s="336">
        <v>0.59799999999999998</v>
      </c>
      <c r="AA268" s="333">
        <v>2.1000000000000001E-2</v>
      </c>
      <c r="AB268" s="333">
        <v>2.5000000000000001E-2</v>
      </c>
      <c r="AC268" s="333">
        <v>4.8000000000000001E-2</v>
      </c>
      <c r="AD268" s="333">
        <v>2.6079999999999999E-2</v>
      </c>
      <c r="AE268" s="334">
        <v>8.2000000000000003E-2</v>
      </c>
      <c r="AF268" s="333">
        <v>8.5000000000000006E-2</v>
      </c>
      <c r="AG268" s="337">
        <v>6.8000000000000282</v>
      </c>
      <c r="AH268" s="338">
        <v>6.3999999999999613</v>
      </c>
      <c r="AI268" s="339">
        <v>0.52660000000000007</v>
      </c>
      <c r="AJ268" s="343">
        <v>0.38300000000000006</v>
      </c>
      <c r="AK268" s="347"/>
      <c r="AL268" s="345">
        <v>3.1</v>
      </c>
      <c r="AM268" s="346">
        <v>0</v>
      </c>
    </row>
    <row r="269" spans="1:39">
      <c r="A269" s="308"/>
      <c r="B269" s="275"/>
      <c r="C269" s="275"/>
      <c r="D269" s="275"/>
      <c r="E269" s="275"/>
      <c r="F269" s="303">
        <v>8</v>
      </c>
      <c r="G269" s="331">
        <v>11.73</v>
      </c>
      <c r="H269" s="331">
        <v>10.73</v>
      </c>
      <c r="I269" s="331">
        <v>30.27</v>
      </c>
      <c r="J269" s="331">
        <v>30.75</v>
      </c>
      <c r="K269" s="331">
        <v>8.1999999999999993</v>
      </c>
      <c r="L269" s="331">
        <v>8.1999999999999993</v>
      </c>
      <c r="M269" s="331">
        <v>9.752564599421671</v>
      </c>
      <c r="N269" s="331">
        <v>12.251252275474592</v>
      </c>
      <c r="O269" s="332">
        <v>1.2437499999999999</v>
      </c>
      <c r="P269" s="332">
        <v>1.7246666666666677</v>
      </c>
      <c r="Q269" s="333">
        <v>0.128</v>
      </c>
      <c r="R269" s="333">
        <v>0.10299999999999999</v>
      </c>
      <c r="S269" s="333">
        <v>1.4999999999999999E-2</v>
      </c>
      <c r="T269" s="333">
        <v>1.4999999999999999E-2</v>
      </c>
      <c r="U269" s="334">
        <v>0.19500000000000001</v>
      </c>
      <c r="V269" s="335">
        <v>0.19400000000000001</v>
      </c>
      <c r="W269" s="334">
        <f t="shared" si="4"/>
        <v>0.33800000000000002</v>
      </c>
      <c r="X269" s="334">
        <f t="shared" si="4"/>
        <v>0.312</v>
      </c>
      <c r="Y269" s="334">
        <v>0.54200000000000004</v>
      </c>
      <c r="Z269" s="336">
        <v>1.0029999999999999</v>
      </c>
      <c r="AA269" s="333">
        <v>1.6E-2</v>
      </c>
      <c r="AB269" s="333">
        <v>1.4999999999999999E-2</v>
      </c>
      <c r="AC269" s="333">
        <v>4.5999999999999999E-2</v>
      </c>
      <c r="AD269" s="333">
        <v>2.4400000000000002E-2</v>
      </c>
      <c r="AE269" s="334">
        <v>7.2999999999999995E-2</v>
      </c>
      <c r="AF269" s="333">
        <v>6.5000000000000002E-2</v>
      </c>
      <c r="AG269" s="337">
        <v>6.4000000000000163</v>
      </c>
      <c r="AH269" s="338">
        <v>5.5999999999999943</v>
      </c>
      <c r="AI269" s="339">
        <v>0.54060000000000008</v>
      </c>
      <c r="AJ269" s="343">
        <v>0.73880000000000001</v>
      </c>
      <c r="AK269" s="347">
        <v>2.2339999999999999E-2</v>
      </c>
      <c r="AL269" s="345">
        <v>3.7</v>
      </c>
      <c r="AM269" s="346"/>
    </row>
    <row r="270" spans="1:39">
      <c r="A270" s="308"/>
      <c r="B270" s="275"/>
      <c r="C270" s="275"/>
      <c r="D270" s="275"/>
      <c r="E270" s="275"/>
      <c r="F270" s="303">
        <v>9</v>
      </c>
      <c r="G270" s="331">
        <v>10.63</v>
      </c>
      <c r="H270" s="331">
        <v>10.14</v>
      </c>
      <c r="I270" s="331">
        <v>31.09</v>
      </c>
      <c r="J270" s="331">
        <v>32.159999999999997</v>
      </c>
      <c r="K270" s="331">
        <v>8.2200000000000006</v>
      </c>
      <c r="L270" s="331">
        <v>8.2100000000000009</v>
      </c>
      <c r="M270" s="331">
        <v>9.7523692109282205</v>
      </c>
      <c r="N270" s="331">
        <v>14.104908348920254</v>
      </c>
      <c r="O270" s="332">
        <v>1.3034499999999989</v>
      </c>
      <c r="P270" s="332">
        <v>1.6649666666666656</v>
      </c>
      <c r="Q270" s="333">
        <v>2.8000000000000001E-2</v>
      </c>
      <c r="R270" s="333">
        <v>2.1000000000000001E-2</v>
      </c>
      <c r="S270" s="333">
        <v>0.01</v>
      </c>
      <c r="T270" s="333">
        <v>1.0999999999999999E-2</v>
      </c>
      <c r="U270" s="334">
        <v>0.14199999999999999</v>
      </c>
      <c r="V270" s="335">
        <v>0.14699999999999999</v>
      </c>
      <c r="W270" s="334">
        <f t="shared" si="4"/>
        <v>0.18</v>
      </c>
      <c r="X270" s="334">
        <f t="shared" si="4"/>
        <v>0.17899999999999999</v>
      </c>
      <c r="Y270" s="334">
        <v>0.221</v>
      </c>
      <c r="Z270" s="336">
        <v>0.77600000000000002</v>
      </c>
      <c r="AA270" s="333">
        <v>7.0000000000000001E-3</v>
      </c>
      <c r="AB270" s="333">
        <v>6.0000000000000001E-3</v>
      </c>
      <c r="AC270" s="333">
        <v>5.8999999999999997E-2</v>
      </c>
      <c r="AD270" s="333">
        <v>2.2950000000000002E-2</v>
      </c>
      <c r="AE270" s="334">
        <v>1.7000000000000001E-2</v>
      </c>
      <c r="AF270" s="333">
        <v>1.4E-2</v>
      </c>
      <c r="AG270" s="337">
        <v>3.7999999999999701</v>
      </c>
      <c r="AH270" s="338">
        <v>4.1999999999999815</v>
      </c>
      <c r="AI270" s="339">
        <v>1.1154000000000002</v>
      </c>
      <c r="AJ270" s="343">
        <v>0.82367999999999997</v>
      </c>
      <c r="AK270" s="347"/>
      <c r="AL270" s="345">
        <v>3.4</v>
      </c>
      <c r="AM270" s="346"/>
    </row>
    <row r="271" spans="1:39">
      <c r="A271" s="308"/>
      <c r="B271" s="275"/>
      <c r="C271" s="275"/>
      <c r="D271" s="275"/>
      <c r="E271" s="275"/>
      <c r="F271" s="303">
        <v>10</v>
      </c>
      <c r="G271" s="331">
        <v>10.78</v>
      </c>
      <c r="H271" s="331">
        <v>9.74</v>
      </c>
      <c r="I271" s="331">
        <v>30.72</v>
      </c>
      <c r="J271" s="331">
        <v>31.16</v>
      </c>
      <c r="K271" s="331">
        <v>8.25</v>
      </c>
      <c r="L271" s="331">
        <v>8.23</v>
      </c>
      <c r="M271" s="331">
        <v>9.8748390593930999</v>
      </c>
      <c r="N271" s="331">
        <v>9.9557683859770929</v>
      </c>
      <c r="O271" s="332">
        <v>0.46764999999999884</v>
      </c>
      <c r="P271" s="332">
        <v>1.7644666666666671</v>
      </c>
      <c r="Q271" s="333">
        <v>2.8000000000000001E-2</v>
      </c>
      <c r="R271" s="333">
        <v>1.0999999999999999E-2</v>
      </c>
      <c r="S271" s="333">
        <v>1.0999999999999999E-2</v>
      </c>
      <c r="T271" s="333">
        <v>8.0000000000000002E-3</v>
      </c>
      <c r="U271" s="334">
        <v>0.14899999999999999</v>
      </c>
      <c r="V271" s="335">
        <v>0.124</v>
      </c>
      <c r="W271" s="334">
        <f t="shared" si="4"/>
        <v>0.188</v>
      </c>
      <c r="X271" s="334">
        <f t="shared" si="4"/>
        <v>0.14299999999999999</v>
      </c>
      <c r="Y271" s="334">
        <v>0.23799999999999999</v>
      </c>
      <c r="Z271" s="336">
        <v>0.75700000000000001</v>
      </c>
      <c r="AA271" s="333">
        <v>1.2E-2</v>
      </c>
      <c r="AB271" s="333">
        <v>5.0000000000000001E-3</v>
      </c>
      <c r="AC271" s="333">
        <v>8.5000000000000006E-2</v>
      </c>
      <c r="AD271" s="333">
        <v>1.7469999999999999E-2</v>
      </c>
      <c r="AE271" s="334">
        <v>5.0000000000000001E-3</v>
      </c>
      <c r="AF271" s="333">
        <v>1.7999999999999999E-2</v>
      </c>
      <c r="AG271" s="337">
        <v>6.9999999999999503</v>
      </c>
      <c r="AH271" s="338">
        <v>10.8</v>
      </c>
      <c r="AI271" s="339">
        <v>2.3191600000000006</v>
      </c>
      <c r="AJ271" s="343">
        <v>1.9943200000000001</v>
      </c>
      <c r="AK271" s="347"/>
      <c r="AL271" s="345">
        <v>1.5</v>
      </c>
      <c r="AM271" s="346"/>
    </row>
    <row r="272" spans="1:39">
      <c r="A272" s="308"/>
      <c r="B272" s="275"/>
      <c r="C272" s="275"/>
      <c r="D272" s="275"/>
      <c r="E272" s="275"/>
      <c r="F272" s="303">
        <v>11</v>
      </c>
      <c r="G272" s="331">
        <v>10.7</v>
      </c>
      <c r="H272" s="331">
        <v>9.94</v>
      </c>
      <c r="I272" s="331">
        <v>31.39</v>
      </c>
      <c r="J272" s="331">
        <v>31.1</v>
      </c>
      <c r="K272" s="331">
        <v>8.2100000000000009</v>
      </c>
      <c r="L272" s="331">
        <v>8.2200000000000006</v>
      </c>
      <c r="M272" s="331">
        <v>9.9137426885468933</v>
      </c>
      <c r="N272" s="331">
        <v>10.075050229865488</v>
      </c>
      <c r="O272" s="332">
        <v>1.2039499999999974</v>
      </c>
      <c r="P272" s="332">
        <v>1.6450666666666658</v>
      </c>
      <c r="Q272" s="333">
        <v>1.2E-2</v>
      </c>
      <c r="R272" s="333">
        <v>2.1000000000000001E-2</v>
      </c>
      <c r="S272" s="333">
        <v>7.0000000000000001E-3</v>
      </c>
      <c r="T272" s="333">
        <v>7.0000000000000001E-3</v>
      </c>
      <c r="U272" s="334">
        <v>0.11599999999999999</v>
      </c>
      <c r="V272" s="335">
        <v>0.128</v>
      </c>
      <c r="W272" s="334">
        <f t="shared" si="4"/>
        <v>0.13499999999999998</v>
      </c>
      <c r="X272" s="334">
        <f t="shared" si="4"/>
        <v>0.156</v>
      </c>
      <c r="Y272" s="334">
        <v>0.14000000000000001</v>
      </c>
      <c r="Z272" s="336">
        <v>0.73299999999999998</v>
      </c>
      <c r="AA272" s="333">
        <v>6.0000000000000001E-3</v>
      </c>
      <c r="AB272" s="333">
        <v>7.0000000000000001E-3</v>
      </c>
      <c r="AC272" s="333">
        <v>2.3E-2</v>
      </c>
      <c r="AD272" s="333">
        <v>1.372E-2</v>
      </c>
      <c r="AE272" s="334">
        <v>2.4E-2</v>
      </c>
      <c r="AF272" s="333">
        <v>1.6E-2</v>
      </c>
      <c r="AG272" s="337">
        <v>4.1999999999999815</v>
      </c>
      <c r="AH272" s="338">
        <v>5.7999999999999723</v>
      </c>
      <c r="AI272" s="339">
        <v>0.8677600000000002</v>
      </c>
      <c r="AJ272" s="343">
        <v>1.0589600000000001</v>
      </c>
      <c r="AK272" s="347"/>
      <c r="AL272" s="345">
        <v>3.7</v>
      </c>
      <c r="AM272" s="346"/>
    </row>
    <row r="273" spans="1:39">
      <c r="A273" s="308"/>
      <c r="B273" s="275"/>
      <c r="C273" s="275"/>
      <c r="D273" s="275"/>
      <c r="E273" s="275"/>
      <c r="F273" s="303">
        <v>12</v>
      </c>
      <c r="G273" s="331">
        <v>11.04</v>
      </c>
      <c r="H273" s="331">
        <v>9.5500000000000007</v>
      </c>
      <c r="I273" s="331">
        <v>30.91</v>
      </c>
      <c r="J273" s="331">
        <v>31.07</v>
      </c>
      <c r="K273" s="331">
        <v>8.24</v>
      </c>
      <c r="L273" s="331">
        <v>8.2200000000000006</v>
      </c>
      <c r="M273" s="331">
        <v>9.0684685507496123</v>
      </c>
      <c r="N273" s="331">
        <v>9.8339043212630841</v>
      </c>
      <c r="O273" s="332">
        <v>1.2636499999999962</v>
      </c>
      <c r="P273" s="332">
        <v>1.7047666666666648</v>
      </c>
      <c r="Q273" s="333">
        <v>8.0000000000000002E-3</v>
      </c>
      <c r="R273" s="333">
        <v>2.4E-2</v>
      </c>
      <c r="S273" s="333">
        <v>8.9999999999999993E-3</v>
      </c>
      <c r="T273" s="333">
        <v>8.0000000000000002E-3</v>
      </c>
      <c r="U273" s="334">
        <v>0.13500000000000001</v>
      </c>
      <c r="V273" s="335">
        <v>0.13299999999999998</v>
      </c>
      <c r="W273" s="334">
        <f t="shared" si="4"/>
        <v>0.15200000000000002</v>
      </c>
      <c r="X273" s="334">
        <f t="shared" si="4"/>
        <v>0.16499999999999998</v>
      </c>
      <c r="Y273" s="334">
        <v>0.27</v>
      </c>
      <c r="Z273" s="336">
        <v>0.64900000000000002</v>
      </c>
      <c r="AA273" s="333">
        <v>6.0000000000000001E-3</v>
      </c>
      <c r="AB273" s="333">
        <v>1.2E-2</v>
      </c>
      <c r="AC273" s="333">
        <v>2.4E-2</v>
      </c>
      <c r="AD273" s="333">
        <v>1.821E-2</v>
      </c>
      <c r="AE273" s="334">
        <v>2E-3</v>
      </c>
      <c r="AF273" s="333">
        <v>2.5999999999999999E-2</v>
      </c>
      <c r="AG273" s="337">
        <v>4.4000000000000146</v>
      </c>
      <c r="AH273" s="338">
        <v>8.8000000000000291</v>
      </c>
      <c r="AI273" s="339">
        <v>0.64791999999999983</v>
      </c>
      <c r="AJ273" s="343">
        <v>2.0280399999999998</v>
      </c>
      <c r="AK273" s="347"/>
      <c r="AL273" s="345">
        <v>3.2</v>
      </c>
      <c r="AM273" s="346"/>
    </row>
    <row r="274" spans="1:39">
      <c r="A274" s="308"/>
      <c r="B274" s="275"/>
      <c r="C274" s="275"/>
      <c r="D274" s="275"/>
      <c r="E274" s="275"/>
      <c r="F274" s="303">
        <v>13</v>
      </c>
      <c r="G274" s="331">
        <v>9.99</v>
      </c>
      <c r="H274" s="331">
        <v>9</v>
      </c>
      <c r="I274" s="331">
        <v>31.43</v>
      </c>
      <c r="J274" s="331">
        <v>31.55</v>
      </c>
      <c r="K274" s="331">
        <v>8.2100000000000009</v>
      </c>
      <c r="L274" s="331">
        <v>8.19</v>
      </c>
      <c r="M274" s="331">
        <v>10.439519635258359</v>
      </c>
      <c r="N274" s="348">
        <v>10.03532362046799</v>
      </c>
      <c r="O274" s="332">
        <v>1.3432499999999978</v>
      </c>
      <c r="P274" s="332">
        <v>1.9634666666666662</v>
      </c>
      <c r="Q274" s="333">
        <v>1.6E-2</v>
      </c>
      <c r="R274" s="333">
        <v>0.01</v>
      </c>
      <c r="S274" s="333">
        <v>5.0000000000000001E-3</v>
      </c>
      <c r="T274" s="333">
        <v>6.0000000000000001E-3</v>
      </c>
      <c r="U274" s="334">
        <v>0.123</v>
      </c>
      <c r="V274" s="335">
        <v>0.13</v>
      </c>
      <c r="W274" s="334">
        <f t="shared" si="4"/>
        <v>0.14399999999999999</v>
      </c>
      <c r="X274" s="334">
        <f t="shared" si="4"/>
        <v>0.14600000000000002</v>
      </c>
      <c r="Y274" s="334">
        <v>0.14899999999999999</v>
      </c>
      <c r="Z274" s="336">
        <v>0.57099999999999995</v>
      </c>
      <c r="AA274" s="333">
        <v>1.2E-2</v>
      </c>
      <c r="AB274" s="333">
        <v>1.0999999999999999E-2</v>
      </c>
      <c r="AC274" s="333">
        <v>2.5999999999999999E-2</v>
      </c>
      <c r="AD274" s="333">
        <v>2.1100000000000001E-2</v>
      </c>
      <c r="AE274" s="334">
        <v>3.5000000000000003E-2</v>
      </c>
      <c r="AF274" s="333">
        <v>4.8000000000000001E-2</v>
      </c>
      <c r="AG274" s="337">
        <v>5</v>
      </c>
      <c r="AH274" s="338">
        <v>8.0000000000000071</v>
      </c>
      <c r="AI274" s="339">
        <v>0.44644000000000006</v>
      </c>
      <c r="AJ274" s="343">
        <v>1.3616000000000004</v>
      </c>
      <c r="AK274" s="347"/>
      <c r="AL274" s="345">
        <v>5.4</v>
      </c>
      <c r="AM274" s="346"/>
    </row>
    <row r="275" spans="1:39">
      <c r="A275" s="308"/>
      <c r="B275" s="275"/>
      <c r="C275" s="275"/>
      <c r="D275" s="275"/>
      <c r="E275" s="275"/>
      <c r="F275" s="303">
        <v>14</v>
      </c>
      <c r="G275" s="331">
        <v>9.25</v>
      </c>
      <c r="H275" s="331">
        <v>8.6</v>
      </c>
      <c r="I275" s="331">
        <v>31.95</v>
      </c>
      <c r="J275" s="331">
        <v>31.56</v>
      </c>
      <c r="K275" s="331">
        <v>8.18</v>
      </c>
      <c r="L275" s="331">
        <v>8.15</v>
      </c>
      <c r="M275" s="331">
        <v>9.5524945520644007</v>
      </c>
      <c r="N275" s="56">
        <v>9.3512299435518891</v>
      </c>
      <c r="O275" s="332">
        <v>1.3233499999999985</v>
      </c>
      <c r="P275" s="332">
        <v>1.8440666666666652</v>
      </c>
      <c r="Q275" s="333">
        <v>3.0000000000000001E-3</v>
      </c>
      <c r="R275" s="333">
        <v>0.01</v>
      </c>
      <c r="S275" s="333">
        <v>4.0000000000000001E-3</v>
      </c>
      <c r="T275" s="333">
        <v>5.0000000000000001E-3</v>
      </c>
      <c r="U275" s="334">
        <v>0.13200000000000001</v>
      </c>
      <c r="V275" s="335">
        <v>0.14299999999999999</v>
      </c>
      <c r="W275" s="334">
        <f t="shared" si="4"/>
        <v>0.13900000000000001</v>
      </c>
      <c r="X275" s="334">
        <f t="shared" si="4"/>
        <v>0.15799999999999997</v>
      </c>
      <c r="Y275" s="334">
        <v>0.14299999999999999</v>
      </c>
      <c r="Z275" s="336">
        <v>0.57999999999999996</v>
      </c>
      <c r="AA275" s="333">
        <v>1.2E-2</v>
      </c>
      <c r="AB275" s="333">
        <v>1.4E-2</v>
      </c>
      <c r="AC275" s="333">
        <v>2.5000000000000001E-2</v>
      </c>
      <c r="AD275" s="333">
        <v>1.7989999999999999E-2</v>
      </c>
      <c r="AE275" s="334">
        <v>6.7000000000000004E-2</v>
      </c>
      <c r="AF275" s="333">
        <v>9.6000000000000002E-2</v>
      </c>
      <c r="AG275" s="337">
        <v>5</v>
      </c>
      <c r="AH275" s="338">
        <v>7.4000000000000181</v>
      </c>
      <c r="AI275" s="339">
        <v>0.26824000000000003</v>
      </c>
      <c r="AJ275" s="343">
        <v>1.0496799999999999</v>
      </c>
      <c r="AK275" s="347"/>
      <c r="AL275" s="345">
        <v>4.5999999999999996</v>
      </c>
      <c r="AM275" s="346"/>
    </row>
    <row r="276" spans="1:39">
      <c r="A276" s="308"/>
      <c r="B276" s="275"/>
      <c r="C276" s="275"/>
      <c r="D276" s="275"/>
      <c r="E276" s="275"/>
      <c r="F276" s="303">
        <v>15</v>
      </c>
      <c r="G276" s="331">
        <v>9.84</v>
      </c>
      <c r="H276" s="331">
        <v>9.19</v>
      </c>
      <c r="I276" s="331">
        <v>31.44</v>
      </c>
      <c r="J276" s="331">
        <v>31.34</v>
      </c>
      <c r="K276" s="331">
        <v>8.1999999999999993</v>
      </c>
      <c r="L276" s="331">
        <v>8.19</v>
      </c>
      <c r="M276" s="331">
        <v>9.8345481712062277</v>
      </c>
      <c r="N276" s="56">
        <v>8.7867154000692782</v>
      </c>
      <c r="O276" s="332">
        <v>1.4427499999999958</v>
      </c>
      <c r="P276" s="332">
        <v>1.7246666666666677</v>
      </c>
      <c r="Q276" s="333">
        <v>1.2E-2</v>
      </c>
      <c r="R276" s="333">
        <v>1.7999999999999999E-2</v>
      </c>
      <c r="S276" s="333">
        <v>5.0000000000000001E-3</v>
      </c>
      <c r="T276" s="333">
        <v>6.0000000000000001E-3</v>
      </c>
      <c r="U276" s="334">
        <v>0.121</v>
      </c>
      <c r="V276" s="335">
        <v>0.125</v>
      </c>
      <c r="W276" s="334">
        <f t="shared" si="4"/>
        <v>0.13800000000000001</v>
      </c>
      <c r="X276" s="334">
        <f t="shared" si="4"/>
        <v>0.14899999999999999</v>
      </c>
      <c r="Y276" s="334">
        <v>0.17299999999999999</v>
      </c>
      <c r="Z276" s="336">
        <v>0.56799999999999995</v>
      </c>
      <c r="AA276" s="333">
        <v>8.9999999999999993E-3</v>
      </c>
      <c r="AB276" s="333">
        <v>1.2E-2</v>
      </c>
      <c r="AC276" s="333">
        <v>2.5999999999999999E-2</v>
      </c>
      <c r="AD276" s="333">
        <v>1.618E-2</v>
      </c>
      <c r="AE276" s="334">
        <v>0.04</v>
      </c>
      <c r="AF276" s="333">
        <v>4.2000000000000003E-2</v>
      </c>
      <c r="AG276" s="337">
        <v>3.4000000000000141</v>
      </c>
      <c r="AH276" s="338">
        <v>8.0000000000000071</v>
      </c>
      <c r="AI276" s="339">
        <v>0.52679999999999993</v>
      </c>
      <c r="AJ276" s="343">
        <v>1.4780000000000002</v>
      </c>
      <c r="AK276" s="347"/>
      <c r="AL276" s="345">
        <v>3.3</v>
      </c>
      <c r="AM276" s="346"/>
    </row>
    <row r="277" spans="1:39">
      <c r="A277" s="308"/>
      <c r="B277" s="275"/>
      <c r="C277" s="275"/>
      <c r="D277" s="275"/>
      <c r="E277" s="275"/>
      <c r="F277" s="303">
        <v>16</v>
      </c>
      <c r="G277" s="331">
        <v>10.95</v>
      </c>
      <c r="H277" s="331">
        <v>10.44</v>
      </c>
      <c r="I277" s="331">
        <v>30.82</v>
      </c>
      <c r="J277" s="331">
        <v>30.99</v>
      </c>
      <c r="K277" s="331">
        <v>8.2100000000000009</v>
      </c>
      <c r="L277" s="331">
        <v>8.1999999999999993</v>
      </c>
      <c r="M277" s="331">
        <v>9.5510242502550167</v>
      </c>
      <c r="N277" s="56">
        <v>9.2286797414086461</v>
      </c>
      <c r="O277" s="332">
        <v>0.70644999999999736</v>
      </c>
      <c r="P277" s="332">
        <v>1.2669666666666668</v>
      </c>
      <c r="Q277" s="333">
        <v>5.2999999999999999E-2</v>
      </c>
      <c r="R277" s="333">
        <v>5.5E-2</v>
      </c>
      <c r="S277" s="333">
        <v>8.0000000000000002E-3</v>
      </c>
      <c r="T277" s="333">
        <v>0.01</v>
      </c>
      <c r="U277" s="334">
        <v>0.12</v>
      </c>
      <c r="V277" s="335">
        <v>0.128</v>
      </c>
      <c r="W277" s="334">
        <f t="shared" si="4"/>
        <v>0.18099999999999999</v>
      </c>
      <c r="X277" s="334">
        <f t="shared" si="4"/>
        <v>0.193</v>
      </c>
      <c r="Y277" s="334">
        <v>0.32400000000000001</v>
      </c>
      <c r="Z277" s="336">
        <v>0.52600000000000002</v>
      </c>
      <c r="AA277" s="333">
        <v>8.9999999999999993E-3</v>
      </c>
      <c r="AB277" s="333">
        <v>0.01</v>
      </c>
      <c r="AC277" s="333">
        <v>2.7E-2</v>
      </c>
      <c r="AD277" s="333">
        <v>2.1479999999999999E-2</v>
      </c>
      <c r="AE277" s="334">
        <v>2.8000000000000001E-2</v>
      </c>
      <c r="AF277" s="333">
        <v>3.6999999999999998E-2</v>
      </c>
      <c r="AG277" s="337">
        <v>3.4000000000000141</v>
      </c>
      <c r="AH277" s="338">
        <v>5.7999999999999723</v>
      </c>
      <c r="AI277" s="339">
        <v>0.75116000000000016</v>
      </c>
      <c r="AJ277" s="343">
        <v>1.2171999999999998</v>
      </c>
      <c r="AK277" s="347"/>
      <c r="AL277" s="345">
        <v>3.5</v>
      </c>
      <c r="AM277" s="346"/>
    </row>
    <row r="278" spans="1:39">
      <c r="A278" s="308"/>
      <c r="B278" s="275"/>
      <c r="C278" s="275"/>
      <c r="D278" s="275"/>
      <c r="E278" s="275"/>
      <c r="F278" s="313">
        <v>17</v>
      </c>
      <c r="G278" s="331">
        <v>10.97</v>
      </c>
      <c r="H278" s="331">
        <v>10.42</v>
      </c>
      <c r="I278" s="331">
        <v>31.09</v>
      </c>
      <c r="J278" s="331">
        <v>31.5</v>
      </c>
      <c r="K278" s="331">
        <v>8.2200000000000006</v>
      </c>
      <c r="L278" s="331">
        <v>8.2100000000000009</v>
      </c>
      <c r="M278" s="331">
        <v>11.243490140079803</v>
      </c>
      <c r="N278" s="56">
        <v>9.7525436204404414</v>
      </c>
      <c r="O278" s="332">
        <v>0.56714999999999671</v>
      </c>
      <c r="P278" s="332">
        <v>0.92866666666666697</v>
      </c>
      <c r="Q278" s="333">
        <v>1.2E-2</v>
      </c>
      <c r="R278" s="333">
        <v>1.9E-2</v>
      </c>
      <c r="S278" s="333">
        <v>6.0000000000000001E-3</v>
      </c>
      <c r="T278" s="333">
        <v>7.0000000000000001E-3</v>
      </c>
      <c r="U278" s="334">
        <v>0.11699999999999999</v>
      </c>
      <c r="V278" s="335">
        <v>0.124</v>
      </c>
      <c r="W278" s="334">
        <f t="shared" si="4"/>
        <v>0.13500000000000001</v>
      </c>
      <c r="X278" s="334">
        <f t="shared" si="4"/>
        <v>0.15</v>
      </c>
      <c r="Y278" s="334">
        <v>0.217</v>
      </c>
      <c r="Z278" s="336">
        <v>0.47499999999999998</v>
      </c>
      <c r="AA278" s="333">
        <v>8.0000000000000002E-3</v>
      </c>
      <c r="AB278" s="333">
        <v>8.0000000000000002E-3</v>
      </c>
      <c r="AC278" s="333">
        <v>2.1000000000000001E-2</v>
      </c>
      <c r="AD278" s="333">
        <v>1.6959999999999999E-2</v>
      </c>
      <c r="AE278" s="334">
        <v>2.1000000000000001E-2</v>
      </c>
      <c r="AF278" s="333">
        <v>2.5999999999999999E-2</v>
      </c>
      <c r="AG278" s="337">
        <v>5</v>
      </c>
      <c r="AH278" s="338">
        <v>5</v>
      </c>
      <c r="AI278" s="339">
        <v>0.55008000000000001</v>
      </c>
      <c r="AJ278" s="343">
        <v>0.93555999999999995</v>
      </c>
      <c r="AK278" s="347"/>
      <c r="AL278" s="345">
        <v>3.1</v>
      </c>
      <c r="AM278" s="346"/>
    </row>
    <row r="279" spans="1:39" ht="14.25" thickBot="1">
      <c r="A279" s="306"/>
      <c r="B279" s="307"/>
      <c r="C279" s="307"/>
      <c r="D279" s="307"/>
      <c r="E279" s="307"/>
      <c r="F279" s="303">
        <v>18</v>
      </c>
      <c r="G279" s="331">
        <v>10.039999999999999</v>
      </c>
      <c r="H279" s="331">
        <v>9.42</v>
      </c>
      <c r="I279" s="331">
        <v>31.3</v>
      </c>
      <c r="J279" s="331">
        <v>31.24</v>
      </c>
      <c r="K279" s="331">
        <v>8.23</v>
      </c>
      <c r="L279" s="331">
        <v>8.2200000000000006</v>
      </c>
      <c r="M279" s="331">
        <v>11.082443877551022</v>
      </c>
      <c r="N279" s="56">
        <v>9.6715851350207416</v>
      </c>
      <c r="O279" s="332">
        <v>0.46764999999999884</v>
      </c>
      <c r="P279" s="332">
        <v>0.86896666666666467</v>
      </c>
      <c r="Q279" s="333">
        <v>7.0000000000000001E-3</v>
      </c>
      <c r="R279" s="333">
        <v>1.4999999999999999E-2</v>
      </c>
      <c r="S279" s="333">
        <v>6.0000000000000001E-3</v>
      </c>
      <c r="T279" s="333">
        <v>7.0000000000000001E-3</v>
      </c>
      <c r="U279" s="334">
        <v>0.125</v>
      </c>
      <c r="V279" s="335">
        <v>0.125</v>
      </c>
      <c r="W279" s="334">
        <f t="shared" si="4"/>
        <v>0.13800000000000001</v>
      </c>
      <c r="X279" s="334">
        <f t="shared" si="4"/>
        <v>0.14699999999999999</v>
      </c>
      <c r="Y279" s="334">
        <v>0.187</v>
      </c>
      <c r="Z279" s="336">
        <v>0.749</v>
      </c>
      <c r="AA279" s="333">
        <v>8.0000000000000002E-3</v>
      </c>
      <c r="AB279" s="333">
        <v>7.0000000000000001E-3</v>
      </c>
      <c r="AC279" s="333">
        <v>1.7999999999999999E-2</v>
      </c>
      <c r="AD279" s="333">
        <v>1.362E-2</v>
      </c>
      <c r="AE279" s="334">
        <v>1.6E-2</v>
      </c>
      <c r="AF279" s="333">
        <v>1.4E-2</v>
      </c>
      <c r="AG279" s="337">
        <v>6.2000000000000384</v>
      </c>
      <c r="AH279" s="338">
        <v>4.3999999999999595</v>
      </c>
      <c r="AI279" s="339">
        <v>0.61372000000000004</v>
      </c>
      <c r="AJ279" s="363">
        <v>0.73095999999999994</v>
      </c>
      <c r="AK279" s="347"/>
      <c r="AL279" s="345">
        <v>3.8</v>
      </c>
      <c r="AM279" s="364"/>
    </row>
    <row r="280" spans="1:39" ht="14.25" thickBot="1">
      <c r="A280" s="85">
        <f>A3</f>
        <v>2010</v>
      </c>
      <c r="B280" s="85">
        <f>B3</f>
        <v>5</v>
      </c>
      <c r="C280" s="90" t="s">
        <v>198</v>
      </c>
      <c r="D280" s="89" t="s">
        <v>199</v>
      </c>
      <c r="E280" s="92" t="s">
        <v>200</v>
      </c>
      <c r="F280" s="303">
        <v>1</v>
      </c>
      <c r="G280" s="365">
        <v>19.420000000000002</v>
      </c>
      <c r="H280" s="366">
        <v>13.76</v>
      </c>
      <c r="I280" s="366">
        <v>27.51</v>
      </c>
      <c r="J280" s="367">
        <v>31.24</v>
      </c>
      <c r="K280" s="368">
        <v>8.3699999999999992</v>
      </c>
      <c r="L280" s="368">
        <v>8.23</v>
      </c>
      <c r="M280" s="369">
        <v>9.25</v>
      </c>
      <c r="N280" s="370">
        <v>7.99</v>
      </c>
      <c r="O280" s="371">
        <v>2.7362500000000001</v>
      </c>
      <c r="P280" s="371">
        <v>2.8523333333333376</v>
      </c>
      <c r="Q280" s="372">
        <v>1.2E-2</v>
      </c>
      <c r="R280" s="372">
        <v>8.3000000000000004E-2</v>
      </c>
      <c r="S280" s="372">
        <v>0.01</v>
      </c>
      <c r="T280" s="372">
        <v>1.0999999999999999E-2</v>
      </c>
      <c r="U280" s="373">
        <v>2.0999999999999998E-2</v>
      </c>
      <c r="V280" s="373">
        <v>8.5000000000000006E-2</v>
      </c>
      <c r="W280" s="374">
        <f t="shared" si="4"/>
        <v>4.2999999999999997E-2</v>
      </c>
      <c r="X280" s="374">
        <f t="shared" si="4"/>
        <v>0.17899999999999999</v>
      </c>
      <c r="Y280" s="374">
        <v>0.52300000000000002</v>
      </c>
      <c r="Z280" s="375">
        <v>0.41099999999999998</v>
      </c>
      <c r="AA280" s="372">
        <v>2E-3</v>
      </c>
      <c r="AB280" s="372">
        <v>4.0000000000000001E-3</v>
      </c>
      <c r="AC280" s="372">
        <v>3.1620000000000002E-2</v>
      </c>
      <c r="AD280" s="372">
        <v>0.04</v>
      </c>
      <c r="AE280" s="373">
        <v>0.191</v>
      </c>
      <c r="AF280" s="372">
        <v>0.28599999999999998</v>
      </c>
      <c r="AG280" s="376">
        <v>14.4</v>
      </c>
      <c r="AH280" s="377">
        <v>10.199999999999999</v>
      </c>
      <c r="AI280" s="378">
        <v>8.2720800000000008</v>
      </c>
      <c r="AJ280" s="379">
        <v>1.5377600000000002</v>
      </c>
      <c r="AK280" s="380"/>
      <c r="AL280" s="381">
        <v>0.7</v>
      </c>
      <c r="AM280" s="382"/>
    </row>
    <row r="281" spans="1:39">
      <c r="A281" s="308"/>
      <c r="B281" s="308"/>
      <c r="C281" s="275"/>
      <c r="D281" s="275"/>
      <c r="E281" s="383"/>
      <c r="F281" s="313">
        <v>2</v>
      </c>
      <c r="G281" s="384">
        <v>18.09</v>
      </c>
      <c r="H281" s="56">
        <v>13.45</v>
      </c>
      <c r="I281" s="56">
        <v>30</v>
      </c>
      <c r="J281" s="385">
        <v>31.49</v>
      </c>
      <c r="K281" s="331">
        <v>8.2799999999999994</v>
      </c>
      <c r="L281" s="331">
        <v>8.19</v>
      </c>
      <c r="M281" s="386">
        <v>8.84</v>
      </c>
      <c r="N281" s="387">
        <v>8.7799999999999994</v>
      </c>
      <c r="O281" s="332">
        <v>1.78105</v>
      </c>
      <c r="P281" s="332">
        <v>1.8971333333333362</v>
      </c>
      <c r="Q281" s="333">
        <v>1.4999999999999999E-2</v>
      </c>
      <c r="R281" s="333">
        <v>1.7000000000000001E-2</v>
      </c>
      <c r="S281" s="333">
        <v>7.0000000000000001E-3</v>
      </c>
      <c r="T281" s="333">
        <v>8.0000000000000002E-3</v>
      </c>
      <c r="U281" s="335">
        <v>1.2E-2</v>
      </c>
      <c r="V281" s="335">
        <v>0.10600000000000001</v>
      </c>
      <c r="W281" s="334">
        <f t="shared" si="4"/>
        <v>3.4000000000000002E-2</v>
      </c>
      <c r="X281" s="334">
        <f t="shared" si="4"/>
        <v>0.13100000000000001</v>
      </c>
      <c r="Y281" s="334">
        <v>0.46500000000000002</v>
      </c>
      <c r="Z281" s="336">
        <v>0.40500000000000003</v>
      </c>
      <c r="AA281" s="333">
        <v>2E-3</v>
      </c>
      <c r="AB281" s="333">
        <v>2E-3</v>
      </c>
      <c r="AC281" s="333">
        <v>2.3210000000000001E-2</v>
      </c>
      <c r="AD281" s="333">
        <v>3.4000000000000002E-2</v>
      </c>
      <c r="AE281" s="335">
        <v>0.123</v>
      </c>
      <c r="AF281" s="333">
        <v>8.5000000000000006E-2</v>
      </c>
      <c r="AG281" s="337">
        <v>8.4000000000000181</v>
      </c>
      <c r="AH281" s="338">
        <v>13.4</v>
      </c>
      <c r="AI281" s="388">
        <v>3.7291599999999998</v>
      </c>
      <c r="AJ281" s="18">
        <v>1.6504399999999999</v>
      </c>
      <c r="AK281" s="389"/>
      <c r="AL281" s="390">
        <v>1.5</v>
      </c>
      <c r="AM281" s="391"/>
    </row>
    <row r="282" spans="1:39" ht="14.25" thickBot="1">
      <c r="A282" s="392"/>
      <c r="B282" s="392"/>
      <c r="C282" s="393"/>
      <c r="D282" s="393"/>
      <c r="E282" s="394"/>
      <c r="F282" s="395">
        <v>3</v>
      </c>
      <c r="G282" s="396">
        <v>17.25</v>
      </c>
      <c r="H282" s="397">
        <v>14.43</v>
      </c>
      <c r="I282" s="397">
        <v>30.3</v>
      </c>
      <c r="J282" s="398">
        <v>31.2</v>
      </c>
      <c r="K282" s="399">
        <v>8.2799999999999994</v>
      </c>
      <c r="L282" s="399">
        <v>8.1999999999999993</v>
      </c>
      <c r="M282" s="400">
        <v>8.56</v>
      </c>
      <c r="N282" s="401">
        <v>8.36</v>
      </c>
      <c r="O282" s="402">
        <v>1.9601500000000027</v>
      </c>
      <c r="P282" s="402">
        <v>2.2155333333333362</v>
      </c>
      <c r="Q282" s="403">
        <v>1.4E-2</v>
      </c>
      <c r="R282" s="403">
        <v>3.6999999999999998E-2</v>
      </c>
      <c r="S282" s="403">
        <v>8.0000000000000002E-3</v>
      </c>
      <c r="T282" s="403">
        <v>8.9999999999999993E-3</v>
      </c>
      <c r="U282" s="404">
        <v>3.9E-2</v>
      </c>
      <c r="V282" s="404">
        <v>7.8E-2</v>
      </c>
      <c r="W282" s="405">
        <f t="shared" si="4"/>
        <v>6.0999999999999999E-2</v>
      </c>
      <c r="X282" s="405">
        <f t="shared" si="4"/>
        <v>0.124</v>
      </c>
      <c r="Y282" s="405">
        <v>0.48299999999999998</v>
      </c>
      <c r="Z282" s="406">
        <v>0.39400000000000002</v>
      </c>
      <c r="AA282" s="403">
        <v>1E-3</v>
      </c>
      <c r="AB282" s="403">
        <v>2E-3</v>
      </c>
      <c r="AC282" s="403">
        <v>2.46E-2</v>
      </c>
      <c r="AD282" s="403">
        <v>3.3000000000000002E-2</v>
      </c>
      <c r="AE282" s="404">
        <v>0.13700000000000001</v>
      </c>
      <c r="AF282" s="403">
        <v>0.14799999999999999</v>
      </c>
      <c r="AG282" s="407">
        <v>11.2</v>
      </c>
      <c r="AH282" s="408">
        <v>5.5999999999999943</v>
      </c>
      <c r="AI282" s="409">
        <v>5.0975599999999996</v>
      </c>
      <c r="AJ282" s="410">
        <v>3.1690400000000007</v>
      </c>
      <c r="AK282" s="411"/>
      <c r="AL282" s="412">
        <v>2</v>
      </c>
      <c r="AM282" s="413"/>
    </row>
    <row r="283" spans="1:39" ht="14.25" thickBot="1">
      <c r="A283" s="87">
        <f>A$3</f>
        <v>2010</v>
      </c>
      <c r="B283" s="88">
        <f>B$3</f>
        <v>5</v>
      </c>
      <c r="C283" s="414" t="s">
        <v>201</v>
      </c>
      <c r="D283" s="321" t="s">
        <v>145</v>
      </c>
      <c r="E283" s="95" t="s">
        <v>52</v>
      </c>
      <c r="F283" s="313">
        <v>1</v>
      </c>
      <c r="G283" s="13">
        <v>12.960599999999999</v>
      </c>
      <c r="H283" s="13">
        <v>9.5769000000000002</v>
      </c>
      <c r="I283" s="13">
        <v>34.094700000000003</v>
      </c>
      <c r="J283" s="13">
        <v>34.185600000000001</v>
      </c>
      <c r="K283" s="13">
        <v>8.02</v>
      </c>
      <c r="L283" s="13">
        <v>8.01</v>
      </c>
      <c r="M283" s="13">
        <v>7.8981494949494966</v>
      </c>
      <c r="N283" s="13">
        <v>8.3360000000000021</v>
      </c>
      <c r="O283" s="13">
        <v>0.1952640000000016</v>
      </c>
      <c r="P283" s="13">
        <v>0.58579200000000187</v>
      </c>
      <c r="Q283" s="14">
        <v>1.4285275199999999E-2</v>
      </c>
      <c r="R283" s="14">
        <v>3.7148874000000002E-3</v>
      </c>
      <c r="S283" s="14">
        <v>8.8530175999999988E-3</v>
      </c>
      <c r="T283" s="14">
        <v>5.4735296000000006E-3</v>
      </c>
      <c r="U283" s="14">
        <v>8.6826136874025475E-2</v>
      </c>
      <c r="V283" s="14">
        <v>0.1389361080535205</v>
      </c>
      <c r="W283" s="14">
        <v>0.10996442967402548</v>
      </c>
      <c r="X283" s="14">
        <v>0.1481245250535205</v>
      </c>
      <c r="Y283" s="14">
        <v>0.23226065445707833</v>
      </c>
      <c r="Z283" s="14">
        <v>0.25703512426583336</v>
      </c>
      <c r="AA283" s="14">
        <v>1.84132002E-2</v>
      </c>
      <c r="AB283" s="14">
        <v>2.6274763E-2</v>
      </c>
      <c r="AC283" s="14">
        <v>2.5909519999999998E-2</v>
      </c>
      <c r="AD283" s="14">
        <v>4.1297920000000002E-2</v>
      </c>
      <c r="AE283" s="14">
        <v>0.321661788</v>
      </c>
      <c r="AF283" s="14">
        <v>0.505293824</v>
      </c>
      <c r="AG283" s="15">
        <v>3.55</v>
      </c>
      <c r="AH283" s="13">
        <v>10.3</v>
      </c>
      <c r="AI283" s="15">
        <v>0.86693822640000018</v>
      </c>
      <c r="AJ283" s="15">
        <v>0.75483414540000005</v>
      </c>
      <c r="AK283" s="415"/>
      <c r="AL283" s="50">
        <v>0.9</v>
      </c>
      <c r="AM283" s="51"/>
    </row>
    <row r="284" spans="1:39">
      <c r="A284" s="308"/>
      <c r="B284" s="275"/>
      <c r="C284" s="275"/>
      <c r="D284" s="275"/>
      <c r="E284" s="275"/>
      <c r="F284" s="303">
        <v>2</v>
      </c>
      <c r="G284" s="13">
        <v>12.865600000000001</v>
      </c>
      <c r="H284" s="13">
        <v>12.2049</v>
      </c>
      <c r="I284" s="13">
        <v>34.167400000000001</v>
      </c>
      <c r="J284" s="13">
        <v>34.337600000000002</v>
      </c>
      <c r="K284" s="13">
        <v>8.0399999999999991</v>
      </c>
      <c r="L284" s="13">
        <v>8.0399999999999991</v>
      </c>
      <c r="M284" s="13">
        <v>8.689648484848485</v>
      </c>
      <c r="N284" s="13">
        <v>8.6222868686868708</v>
      </c>
      <c r="O284" s="13">
        <v>0.68342399999999981</v>
      </c>
      <c r="P284" s="13">
        <v>1.073952</v>
      </c>
      <c r="Q284" s="14">
        <v>7.2938375999999994E-3</v>
      </c>
      <c r="R284" s="14">
        <v>5.3795153999999998E-3</v>
      </c>
      <c r="S284" s="14">
        <v>8.4305816000000006E-3</v>
      </c>
      <c r="T284" s="14">
        <v>7.3604103999999997E-3</v>
      </c>
      <c r="U284" s="14">
        <v>8.284238689492715E-2</v>
      </c>
      <c r="V284" s="14">
        <v>7.9616872077687084E-2</v>
      </c>
      <c r="W284" s="14">
        <v>9.8566806094927156E-2</v>
      </c>
      <c r="X284" s="14">
        <v>9.235679787768708E-2</v>
      </c>
      <c r="Y284" s="14">
        <v>0.2477446980875502</v>
      </c>
      <c r="Z284" s="14">
        <v>0.22503476742952477</v>
      </c>
      <c r="AA284" s="14">
        <v>1.4180050999999999E-2</v>
      </c>
      <c r="AB284" s="14">
        <v>1.6901361199999996E-2</v>
      </c>
      <c r="AC284" s="14">
        <v>2.2288720000000001E-2</v>
      </c>
      <c r="AD284" s="14">
        <v>2.7900959999999995E-2</v>
      </c>
      <c r="AE284" s="14">
        <v>0.31460906399999999</v>
      </c>
      <c r="AF284" s="14">
        <v>0.31852724399999999</v>
      </c>
      <c r="AG284" s="15">
        <v>7.95</v>
      </c>
      <c r="AH284" s="13">
        <v>7.2</v>
      </c>
      <c r="AI284" s="15">
        <v>0.5306259834</v>
      </c>
      <c r="AJ284" s="15">
        <v>0.74736053999999963</v>
      </c>
      <c r="AK284" s="318"/>
      <c r="AL284" s="52">
        <v>0.7</v>
      </c>
      <c r="AM284" s="17"/>
    </row>
    <row r="285" spans="1:39">
      <c r="A285" s="308"/>
      <c r="B285" s="275"/>
      <c r="C285" s="275"/>
      <c r="D285" s="275"/>
      <c r="E285" s="275"/>
      <c r="F285" s="303">
        <v>3</v>
      </c>
      <c r="G285" s="13">
        <v>13.9861</v>
      </c>
      <c r="H285" s="13">
        <v>12.808299999999999</v>
      </c>
      <c r="I285" s="13">
        <v>33.495800000000003</v>
      </c>
      <c r="J285" s="13">
        <v>34.335299999999997</v>
      </c>
      <c r="K285" s="13">
        <v>8.0399999999999991</v>
      </c>
      <c r="L285" s="13">
        <v>8.0399999999999991</v>
      </c>
      <c r="M285" s="13">
        <v>8.7738505050505058</v>
      </c>
      <c r="N285" s="13">
        <v>8.6222868686868708</v>
      </c>
      <c r="O285" s="13">
        <v>1.2203999999999997</v>
      </c>
      <c r="P285" s="13">
        <v>0.48816000000000115</v>
      </c>
      <c r="Q285" s="14">
        <v>2.9017232999999996E-2</v>
      </c>
      <c r="R285" s="14">
        <v>9.6243167999999976E-3</v>
      </c>
      <c r="S285" s="14">
        <v>1.21480184E-2</v>
      </c>
      <c r="T285" s="14">
        <v>9.3317784000000008E-3</v>
      </c>
      <c r="U285" s="14">
        <v>0.13082511974936309</v>
      </c>
      <c r="V285" s="14">
        <v>8.2562752380379897E-2</v>
      </c>
      <c r="W285" s="14">
        <v>0.17199037114936308</v>
      </c>
      <c r="X285" s="14">
        <v>0.10151884758037989</v>
      </c>
      <c r="Y285" s="14">
        <v>0.4077464822690931</v>
      </c>
      <c r="Z285" s="14">
        <v>0.24258335021072625</v>
      </c>
      <c r="AA285" s="14">
        <v>2.2343981599999996E-2</v>
      </c>
      <c r="AB285" s="14">
        <v>1.6598993399999998E-2</v>
      </c>
      <c r="AC285" s="14">
        <v>3.4961520000000003E-2</v>
      </c>
      <c r="AD285" s="14">
        <v>2.5909519999999998E-2</v>
      </c>
      <c r="AE285" s="14">
        <v>0.34987268399999999</v>
      </c>
      <c r="AF285" s="14">
        <v>0.31330300400000005</v>
      </c>
      <c r="AG285" s="15">
        <v>0.14999999999998348</v>
      </c>
      <c r="AH285" s="13">
        <v>2.6500000000000137</v>
      </c>
      <c r="AI285" s="15">
        <v>2.2047135929999997</v>
      </c>
      <c r="AJ285" s="15">
        <v>0.67262448599999991</v>
      </c>
      <c r="AK285" s="319"/>
      <c r="AL285" s="53">
        <v>0.4</v>
      </c>
      <c r="AM285" s="16">
        <v>20</v>
      </c>
    </row>
    <row r="286" spans="1:39">
      <c r="A286" s="308"/>
      <c r="B286" s="275"/>
      <c r="C286" s="275"/>
      <c r="D286" s="275"/>
      <c r="E286" s="275"/>
      <c r="F286" s="303">
        <v>4</v>
      </c>
      <c r="G286" s="13">
        <v>14.1578</v>
      </c>
      <c r="H286" s="13">
        <v>13.265499999999999</v>
      </c>
      <c r="I286" s="13">
        <v>32.901000000000003</v>
      </c>
      <c r="J286" s="13">
        <v>33.517800000000001</v>
      </c>
      <c r="K286" s="13">
        <v>8</v>
      </c>
      <c r="L286" s="13">
        <v>8</v>
      </c>
      <c r="M286" s="13">
        <v>7.98</v>
      </c>
      <c r="N286" s="13">
        <v>8.2854787878787874</v>
      </c>
      <c r="O286" s="13">
        <v>1.0414080000000008</v>
      </c>
      <c r="P286" s="13">
        <v>1.4319360000000012</v>
      </c>
      <c r="Q286" s="14">
        <v>6.7053982800000009E-2</v>
      </c>
      <c r="R286" s="14">
        <v>4.6828752600000002E-2</v>
      </c>
      <c r="S286" s="14">
        <v>1.4063061599999998E-2</v>
      </c>
      <c r="T286" s="14">
        <v>8.9938295999999994E-3</v>
      </c>
      <c r="U286" s="14">
        <v>0.1906381177424365</v>
      </c>
      <c r="V286" s="14">
        <v>0.1620601113565947</v>
      </c>
      <c r="W286" s="14">
        <v>0.2717551621424365</v>
      </c>
      <c r="X286" s="14">
        <v>0.2178826935565947</v>
      </c>
      <c r="Y286" s="14">
        <v>0.53368337046359782</v>
      </c>
      <c r="Z286" s="14">
        <v>0.4459404565575904</v>
      </c>
      <c r="AA286" s="14">
        <v>3.4741061400000002E-2</v>
      </c>
      <c r="AB286" s="14">
        <v>3.0659096099999998E-2</v>
      </c>
      <c r="AC286" s="14">
        <v>5.1255120000000001E-2</v>
      </c>
      <c r="AD286" s="14">
        <v>5.9039840000000003E-2</v>
      </c>
      <c r="AE286" s="14">
        <v>0.41595932000000002</v>
      </c>
      <c r="AF286" s="14">
        <v>0.38487509199999997</v>
      </c>
      <c r="AG286" s="15">
        <v>9.4500000000000277</v>
      </c>
      <c r="AH286" s="13">
        <v>13.5</v>
      </c>
      <c r="AI286" s="15">
        <v>2.2794496470000007</v>
      </c>
      <c r="AJ286" s="15">
        <v>1.3601961827999998</v>
      </c>
      <c r="AK286" s="319">
        <f>0.05905/1000</f>
        <v>5.9049999999999999E-5</v>
      </c>
      <c r="AL286" s="52">
        <v>1.5</v>
      </c>
      <c r="AM286" s="17"/>
    </row>
    <row r="287" spans="1:39">
      <c r="A287" s="308"/>
      <c r="B287" s="275"/>
      <c r="C287" s="275"/>
      <c r="D287" s="307"/>
      <c r="E287" s="307"/>
      <c r="F287" s="303">
        <v>5</v>
      </c>
      <c r="G287" s="13">
        <v>13.863799999999999</v>
      </c>
      <c r="H287" s="13">
        <v>13.2691</v>
      </c>
      <c r="I287" s="13">
        <v>33.421700000000001</v>
      </c>
      <c r="J287" s="13">
        <v>34.2742</v>
      </c>
      <c r="K287" s="13">
        <v>8.0299999999999994</v>
      </c>
      <c r="L287" s="13">
        <v>8.0399999999999991</v>
      </c>
      <c r="M287" s="13">
        <v>8.554925252525253</v>
      </c>
      <c r="N287" s="13">
        <v>8.689648484848485</v>
      </c>
      <c r="O287" s="13">
        <v>1.5295680000000018</v>
      </c>
      <c r="P287" s="13">
        <v>1.3343040000000006</v>
      </c>
      <c r="Q287" s="14">
        <v>5.2322024999999994E-2</v>
      </c>
      <c r="R287" s="14">
        <v>1.9195927799999998E-2</v>
      </c>
      <c r="S287" s="14">
        <v>1.3612463199999999E-2</v>
      </c>
      <c r="T287" s="14">
        <v>1.1106009599999999E-2</v>
      </c>
      <c r="U287" s="14">
        <v>0.18202771927005876</v>
      </c>
      <c r="V287" s="14">
        <v>0.10078901427672594</v>
      </c>
      <c r="W287" s="14">
        <v>0.24796220747005876</v>
      </c>
      <c r="X287" s="14">
        <v>0.13109095167672594</v>
      </c>
      <c r="Y287" s="14">
        <v>0.45626315231123832</v>
      </c>
      <c r="Z287" s="14">
        <v>0.28800321152677716</v>
      </c>
      <c r="AA287" s="14">
        <v>3.1263831700000001E-2</v>
      </c>
      <c r="AB287" s="14">
        <v>2.0529774799999997E-2</v>
      </c>
      <c r="AC287" s="14">
        <v>4.5461839999999996E-2</v>
      </c>
      <c r="AD287" s="14">
        <v>3.2426959999999998E-2</v>
      </c>
      <c r="AE287" s="14">
        <v>0.39349508799999999</v>
      </c>
      <c r="AF287" s="14">
        <v>0.321661788</v>
      </c>
      <c r="AG287" s="15">
        <v>4.149999999999987</v>
      </c>
      <c r="AH287" s="13">
        <v>4.3</v>
      </c>
      <c r="AI287" s="15">
        <v>2.2196608038000001</v>
      </c>
      <c r="AJ287" s="15">
        <v>1.718929242</v>
      </c>
      <c r="AK287" s="319"/>
      <c r="AL287" s="52">
        <v>1.2</v>
      </c>
      <c r="AM287" s="17"/>
    </row>
    <row r="288" spans="1:39">
      <c r="A288" s="308"/>
      <c r="B288" s="275"/>
      <c r="C288" s="275"/>
      <c r="D288" s="89" t="s">
        <v>53</v>
      </c>
      <c r="E288" s="90" t="s">
        <v>54</v>
      </c>
      <c r="F288" s="303">
        <v>1</v>
      </c>
      <c r="G288" s="13">
        <v>13.686199999999999</v>
      </c>
      <c r="H288" s="13">
        <v>12.886900000000001</v>
      </c>
      <c r="I288" s="13">
        <v>33.817500000000003</v>
      </c>
      <c r="J288" s="13">
        <v>34.173499999999997</v>
      </c>
      <c r="K288" s="13">
        <v>8</v>
      </c>
      <c r="L288" s="13">
        <v>8.01</v>
      </c>
      <c r="M288" s="13">
        <v>8.7906909090909107</v>
      </c>
      <c r="N288" s="13">
        <v>8.7233292929292929</v>
      </c>
      <c r="O288" s="13">
        <v>1.2366719999999995</v>
      </c>
      <c r="P288" s="13">
        <v>1.6109280000000001</v>
      </c>
      <c r="Q288" s="14">
        <v>2.2025795400000003E-2</v>
      </c>
      <c r="R288" s="14">
        <v>1.5866671799999999E-2</v>
      </c>
      <c r="S288" s="14">
        <v>1.1387633599999999E-2</v>
      </c>
      <c r="T288" s="14">
        <v>1.1134172000000001E-2</v>
      </c>
      <c r="U288" s="14">
        <v>0.11490001030876501</v>
      </c>
      <c r="V288" s="14">
        <v>0.10352335092318257</v>
      </c>
      <c r="W288" s="14">
        <v>0.148313439308765</v>
      </c>
      <c r="X288" s="14">
        <v>0.13052419472318258</v>
      </c>
      <c r="Y288" s="14">
        <v>0.30039044643115465</v>
      </c>
      <c r="Z288" s="14">
        <v>0.33032626411673366</v>
      </c>
      <c r="AA288" s="14">
        <v>1.6598993399999998E-2</v>
      </c>
      <c r="AB288" s="14">
        <v>1.7959648499999998E-2</v>
      </c>
      <c r="AC288" s="14">
        <v>2.98924E-2</v>
      </c>
      <c r="AD288" s="14">
        <v>2.9711359999999999E-2</v>
      </c>
      <c r="AE288" s="14">
        <v>0.31565391200000004</v>
      </c>
      <c r="AF288" s="14">
        <v>0.26184424000000001</v>
      </c>
      <c r="AG288" s="15">
        <v>4.7000000000000099</v>
      </c>
      <c r="AH288" s="13">
        <v>6.3999999999999888</v>
      </c>
      <c r="AI288" s="15">
        <v>1.2854601288000003</v>
      </c>
      <c r="AJ288" s="15">
        <v>1.2705129179999999</v>
      </c>
      <c r="AK288" s="319"/>
      <c r="AL288" s="52">
        <v>1.4</v>
      </c>
      <c r="AM288" s="16">
        <v>5</v>
      </c>
    </row>
    <row r="289" spans="1:39">
      <c r="A289" s="308"/>
      <c r="B289" s="275"/>
      <c r="C289" s="275"/>
      <c r="D289" s="275"/>
      <c r="E289" s="275"/>
      <c r="F289" s="303">
        <v>2</v>
      </c>
      <c r="G289" s="13">
        <v>12.8917</v>
      </c>
      <c r="H289" s="13">
        <v>12.524800000000001</v>
      </c>
      <c r="I289" s="13">
        <v>34.127899999999997</v>
      </c>
      <c r="J289" s="13">
        <v>34.208500000000001</v>
      </c>
      <c r="K289" s="13">
        <v>8.0399999999999991</v>
      </c>
      <c r="L289" s="13">
        <v>8.0399999999999991</v>
      </c>
      <c r="M289" s="13">
        <v>8.8243717171717186</v>
      </c>
      <c r="N289" s="13">
        <v>8.5717656565656561</v>
      </c>
      <c r="O289" s="13">
        <v>1.4807520000000001</v>
      </c>
      <c r="P289" s="13">
        <v>1.6760160000000019</v>
      </c>
      <c r="Q289" s="14">
        <v>5.9621351999999996E-3</v>
      </c>
      <c r="R289" s="14">
        <v>4.0478129999999999E-3</v>
      </c>
      <c r="S289" s="14">
        <v>8.6558807999999998E-3</v>
      </c>
      <c r="T289" s="14">
        <v>5.6425040000000004E-3</v>
      </c>
      <c r="U289" s="14">
        <v>8.3155775008986216E-2</v>
      </c>
      <c r="V289" s="14">
        <v>9.2177587235029376E-2</v>
      </c>
      <c r="W289" s="14">
        <v>9.7773791008986213E-2</v>
      </c>
      <c r="X289" s="14">
        <v>0.10186790423502938</v>
      </c>
      <c r="Y289" s="14">
        <v>0.25084150681364459</v>
      </c>
      <c r="Z289" s="14">
        <v>0.22813157615561916</v>
      </c>
      <c r="AA289" s="14">
        <v>1.7052545099999997E-2</v>
      </c>
      <c r="AB289" s="14">
        <v>1.7203728999999994E-2</v>
      </c>
      <c r="AC289" s="14">
        <v>2.2469760000000002E-2</v>
      </c>
      <c r="AD289" s="14">
        <v>2.8081999999999996E-2</v>
      </c>
      <c r="AE289" s="14">
        <v>0.27986786799999996</v>
      </c>
      <c r="AF289" s="14">
        <v>0.32270663599999999</v>
      </c>
      <c r="AG289" s="15">
        <v>3.5999999999999921</v>
      </c>
      <c r="AH289" s="13">
        <v>3.05</v>
      </c>
      <c r="AI289" s="15">
        <v>1.0537783614</v>
      </c>
      <c r="AJ289" s="15">
        <v>0.54557319419999994</v>
      </c>
      <c r="AK289" s="320">
        <f>0.07554/1000</f>
        <v>7.5539999999999998E-5</v>
      </c>
      <c r="AL289" s="52">
        <v>1.4</v>
      </c>
      <c r="AM289" s="17"/>
    </row>
    <row r="290" spans="1:39">
      <c r="A290" s="306"/>
      <c r="B290" s="307"/>
      <c r="C290" s="307"/>
      <c r="D290" s="307"/>
      <c r="E290" s="307"/>
      <c r="F290" s="303">
        <v>3</v>
      </c>
      <c r="G290" s="13">
        <v>13.555099999999999</v>
      </c>
      <c r="H290" s="13">
        <v>12.9519</v>
      </c>
      <c r="I290" s="13">
        <v>34.189599999999999</v>
      </c>
      <c r="J290" s="13">
        <v>34.257199999999997</v>
      </c>
      <c r="K290" s="13">
        <v>8.06</v>
      </c>
      <c r="L290" s="13">
        <v>8.06</v>
      </c>
      <c r="M290" s="13">
        <v>8.7570101010101027</v>
      </c>
      <c r="N290" s="13">
        <v>8.6559676767676788</v>
      </c>
      <c r="O290" s="13">
        <v>1.5621120000000011</v>
      </c>
      <c r="P290" s="13">
        <v>1.6271999999999998</v>
      </c>
      <c r="Q290" s="14">
        <v>5.0465897999999992E-3</v>
      </c>
      <c r="R290" s="14">
        <v>4.3807385999999988E-3</v>
      </c>
      <c r="S290" s="14">
        <v>8.4305816000000006E-3</v>
      </c>
      <c r="T290" s="14">
        <v>8.6277184000000014E-3</v>
      </c>
      <c r="U290" s="14">
        <v>5.9347332504813485E-2</v>
      </c>
      <c r="V290" s="14">
        <v>6.0296632809093004E-2</v>
      </c>
      <c r="W290" s="14">
        <v>7.2824503904813487E-2</v>
      </c>
      <c r="X290" s="14">
        <v>7.3305089809093005E-2</v>
      </c>
      <c r="Y290" s="14">
        <v>0.20438937592222894</v>
      </c>
      <c r="Z290" s="14">
        <v>0.253938315539739</v>
      </c>
      <c r="AA290" s="14">
        <v>1.5087154399999999E-2</v>
      </c>
      <c r="AB290" s="14">
        <v>1.5087154399999999E-2</v>
      </c>
      <c r="AC290" s="14">
        <v>2.482328E-2</v>
      </c>
      <c r="AD290" s="14">
        <v>2.6090559999999999E-2</v>
      </c>
      <c r="AE290" s="14">
        <v>0.25165697200000003</v>
      </c>
      <c r="AF290" s="14">
        <v>0.26184424000000001</v>
      </c>
      <c r="AG290" s="15">
        <v>6.550000000000014</v>
      </c>
      <c r="AH290" s="13">
        <v>8.9000000000000057</v>
      </c>
      <c r="AI290" s="15">
        <v>0.53809958879999986</v>
      </c>
      <c r="AJ290" s="15">
        <v>0.78472856699999993</v>
      </c>
      <c r="AK290" s="319"/>
      <c r="AL290" s="52">
        <v>2</v>
      </c>
      <c r="AM290" s="17"/>
    </row>
    <row r="291" spans="1:39">
      <c r="A291" s="85">
        <f>A$3</f>
        <v>2010</v>
      </c>
      <c r="B291" s="86">
        <f>B$3</f>
        <v>5</v>
      </c>
      <c r="C291" s="264" t="s">
        <v>272</v>
      </c>
      <c r="D291" s="89" t="s">
        <v>148</v>
      </c>
      <c r="E291" s="90" t="s">
        <v>55</v>
      </c>
      <c r="F291" s="303">
        <v>1</v>
      </c>
      <c r="G291" s="13">
        <v>13.641500000000001</v>
      </c>
      <c r="H291" s="13">
        <v>13.466100000000001</v>
      </c>
      <c r="I291" s="13">
        <v>34.0413</v>
      </c>
      <c r="J291" s="13">
        <v>34.253999999999998</v>
      </c>
      <c r="K291" s="13">
        <v>8.0299999999999994</v>
      </c>
      <c r="L291" s="13">
        <v>8.0299999999999994</v>
      </c>
      <c r="M291" s="13">
        <v>8.8580525252525248</v>
      </c>
      <c r="N291" s="13">
        <v>8.7233292929292929</v>
      </c>
      <c r="O291" s="13">
        <v>0.42307199999999967</v>
      </c>
      <c r="P291" s="13">
        <v>0.40679999999999994</v>
      </c>
      <c r="Q291" s="14">
        <v>1.2703878599999999E-2</v>
      </c>
      <c r="R291" s="14">
        <v>9.6243167999999976E-3</v>
      </c>
      <c r="S291" s="14">
        <v>8.3179320000000001E-3</v>
      </c>
      <c r="T291" s="14">
        <v>6.8534872000000011E-3</v>
      </c>
      <c r="U291" s="14">
        <v>7.6894381095695297E-2</v>
      </c>
      <c r="V291" s="14">
        <v>6.4788576969256023E-2</v>
      </c>
      <c r="W291" s="14">
        <v>9.7916191695695293E-2</v>
      </c>
      <c r="X291" s="14">
        <v>8.1266380969256022E-2</v>
      </c>
      <c r="Y291" s="14">
        <v>0.19513989805154588</v>
      </c>
      <c r="Z291" s="14">
        <v>0.14858367871945116</v>
      </c>
      <c r="AA291" s="14">
        <v>1.2668212E-2</v>
      </c>
      <c r="AB291" s="14">
        <v>1.2214660300000001E-2</v>
      </c>
      <c r="AC291" s="14">
        <v>2.681472E-2</v>
      </c>
      <c r="AD291" s="14">
        <v>2.1202480000000003E-2</v>
      </c>
      <c r="AE291" s="14">
        <v>0.23023758799999999</v>
      </c>
      <c r="AF291" s="14">
        <v>0.19471275600000001</v>
      </c>
      <c r="AG291" s="15">
        <v>2.8000000000000247</v>
      </c>
      <c r="AH291" s="13">
        <v>4</v>
      </c>
      <c r="AI291" s="15">
        <v>1.0388311505999999</v>
      </c>
      <c r="AJ291" s="15">
        <v>0.7922021723999999</v>
      </c>
      <c r="AK291" s="319"/>
      <c r="AL291" s="52">
        <v>1.6</v>
      </c>
      <c r="AM291" s="16"/>
    </row>
    <row r="292" spans="1:39">
      <c r="A292" s="308"/>
      <c r="B292" s="275"/>
      <c r="C292" s="416"/>
      <c r="D292" s="275"/>
      <c r="E292" s="275"/>
      <c r="F292" s="303">
        <v>2</v>
      </c>
      <c r="G292" s="13">
        <v>13.7925</v>
      </c>
      <c r="H292" s="13">
        <v>13.454800000000001</v>
      </c>
      <c r="I292" s="13">
        <v>34.296999999999997</v>
      </c>
      <c r="J292" s="13">
        <v>34.378799999999998</v>
      </c>
      <c r="K292" s="13">
        <v>7.98</v>
      </c>
      <c r="L292" s="13">
        <v>8.0299999999999994</v>
      </c>
      <c r="M292" s="13">
        <v>8.7233292929292929</v>
      </c>
      <c r="N292" s="13">
        <v>8.6728080808080836</v>
      </c>
      <c r="O292" s="13">
        <v>0.48815999999999826</v>
      </c>
      <c r="P292" s="13">
        <v>0.50443199999999788</v>
      </c>
      <c r="Q292" s="14">
        <v>4.7744298000000004E-2</v>
      </c>
      <c r="R292" s="14">
        <v>1.8197151000000002E-2</v>
      </c>
      <c r="S292" s="14">
        <v>1.0148488000000001E-2</v>
      </c>
      <c r="T292" s="14">
        <v>8.3179320000000001E-3</v>
      </c>
      <c r="U292" s="14">
        <v>0.14498010760800195</v>
      </c>
      <c r="V292" s="14">
        <v>8.7735829966274478E-2</v>
      </c>
      <c r="W292" s="14">
        <v>0.20287289360800195</v>
      </c>
      <c r="X292" s="14">
        <v>0.11425091296627449</v>
      </c>
      <c r="Y292" s="14">
        <v>0.2852806631413462</v>
      </c>
      <c r="Z292" s="14">
        <v>0.18028153017960075</v>
      </c>
      <c r="AA292" s="14">
        <v>2.64259469E-2</v>
      </c>
      <c r="AB292" s="14">
        <v>1.5994257799999998E-2</v>
      </c>
      <c r="AC292" s="14">
        <v>3.369424E-2</v>
      </c>
      <c r="AD292" s="14">
        <v>2.6090559999999999E-2</v>
      </c>
      <c r="AE292" s="14">
        <v>0.28012908000000003</v>
      </c>
      <c r="AF292" s="14">
        <v>0.23729031200000003</v>
      </c>
      <c r="AG292" s="15">
        <v>3.5</v>
      </c>
      <c r="AH292" s="13">
        <v>3.55</v>
      </c>
      <c r="AI292" s="15">
        <v>1.3527225773999998</v>
      </c>
      <c r="AJ292" s="15">
        <v>1.3826169990000001</v>
      </c>
      <c r="AK292" s="319"/>
      <c r="AL292" s="52">
        <v>0.8</v>
      </c>
      <c r="AM292" s="16"/>
    </row>
    <row r="293" spans="1:39">
      <c r="A293" s="308"/>
      <c r="B293" s="275"/>
      <c r="C293" s="416"/>
      <c r="D293" s="275"/>
      <c r="E293" s="275"/>
      <c r="F293" s="303">
        <v>3</v>
      </c>
      <c r="G293" s="13">
        <v>15.3531</v>
      </c>
      <c r="H293" s="13">
        <v>14.5632</v>
      </c>
      <c r="I293" s="13">
        <v>34.013100000000001</v>
      </c>
      <c r="J293" s="13">
        <v>34.689300000000003</v>
      </c>
      <c r="K293" s="13">
        <v>8.02</v>
      </c>
      <c r="L293" s="13">
        <v>8.0299999999999994</v>
      </c>
      <c r="M293" s="13">
        <v>8.8580525252525248</v>
      </c>
      <c r="N293" s="13">
        <v>8.7738505050505058</v>
      </c>
      <c r="O293" s="13">
        <v>0.56951999999999936</v>
      </c>
      <c r="P293" s="13">
        <v>0.71596799999999916</v>
      </c>
      <c r="Q293" s="14">
        <v>1.6199597400000001E-2</v>
      </c>
      <c r="R293" s="14">
        <v>1.4784663599999999E-2</v>
      </c>
      <c r="S293" s="14">
        <v>9.6134024000000002E-3</v>
      </c>
      <c r="T293" s="14">
        <v>7.6138719999999998E-3</v>
      </c>
      <c r="U293" s="14">
        <v>9.8402829000342168E-2</v>
      </c>
      <c r="V293" s="14">
        <v>8.9767414317773991E-2</v>
      </c>
      <c r="W293" s="14">
        <v>0.12421582880034217</v>
      </c>
      <c r="X293" s="14">
        <v>0.11216594991777398</v>
      </c>
      <c r="Y293" s="14">
        <v>0.1941493401934162</v>
      </c>
      <c r="Z293" s="14">
        <v>0.18127208803773043</v>
      </c>
      <c r="AA293" s="14">
        <v>1.7354912899999998E-2</v>
      </c>
      <c r="AB293" s="14">
        <v>1.5843073900000001E-2</v>
      </c>
      <c r="AC293" s="14">
        <v>2.6452640000000003E-2</v>
      </c>
      <c r="AD293" s="14">
        <v>2.6271599999999996E-2</v>
      </c>
      <c r="AE293" s="14">
        <v>0.23311092000000003</v>
      </c>
      <c r="AF293" s="14">
        <v>0.22344607600000002</v>
      </c>
      <c r="AG293" s="15">
        <v>3.3500000000000196</v>
      </c>
      <c r="AH293" s="13">
        <v>3.3</v>
      </c>
      <c r="AI293" s="15">
        <v>1.7936652960000001</v>
      </c>
      <c r="AJ293" s="15">
        <v>1.8758749554</v>
      </c>
      <c r="AK293" s="319"/>
      <c r="AL293" s="52">
        <v>2</v>
      </c>
      <c r="AM293" s="16"/>
    </row>
    <row r="294" spans="1:39">
      <c r="A294" s="308"/>
      <c r="B294" s="275"/>
      <c r="C294" s="416"/>
      <c r="D294" s="275"/>
      <c r="E294" s="275"/>
      <c r="F294" s="303">
        <v>4</v>
      </c>
      <c r="G294" s="13">
        <v>13.7281</v>
      </c>
      <c r="H294" s="13">
        <v>13.3466</v>
      </c>
      <c r="I294" s="13">
        <v>33.875700000000002</v>
      </c>
      <c r="J294" s="13">
        <v>34.114199999999997</v>
      </c>
      <c r="K294" s="13">
        <v>8.01</v>
      </c>
      <c r="L294" s="13">
        <v>8.01</v>
      </c>
      <c r="M294" s="13">
        <v>8.8748929292929297</v>
      </c>
      <c r="N294" s="13">
        <v>8.8580525252525248</v>
      </c>
      <c r="O294" s="13">
        <v>0.34171199999999841</v>
      </c>
      <c r="P294" s="13">
        <v>0.84614399999999934</v>
      </c>
      <c r="Q294" s="14">
        <v>2.8184918999999999E-2</v>
      </c>
      <c r="R294" s="14">
        <v>1.00404738E-2</v>
      </c>
      <c r="S294" s="14">
        <v>8.0081456000000006E-3</v>
      </c>
      <c r="T294" s="14">
        <v>7.6983592000000002E-3</v>
      </c>
      <c r="U294" s="14">
        <v>7.1348310078525295E-2</v>
      </c>
      <c r="V294" s="14">
        <v>6.6923259624843759E-2</v>
      </c>
      <c r="W294" s="14">
        <v>0.10754137467852529</v>
      </c>
      <c r="X294" s="14">
        <v>8.4662092624843754E-2</v>
      </c>
      <c r="Y294" s="14">
        <v>0.20702659234910195</v>
      </c>
      <c r="Z294" s="14">
        <v>0.1594798151588776</v>
      </c>
      <c r="AA294" s="14">
        <v>2.2041613799999998E-2</v>
      </c>
      <c r="AB294" s="14">
        <v>1.3272947599999998E-2</v>
      </c>
      <c r="AC294" s="14">
        <v>3.2608000000000005E-2</v>
      </c>
      <c r="AD294" s="14">
        <v>2.2469760000000002E-2</v>
      </c>
      <c r="AE294" s="14">
        <v>0.22214001600000005</v>
      </c>
      <c r="AF294" s="14">
        <v>0.22788668000000004</v>
      </c>
      <c r="AG294" s="15">
        <v>4.149999999999987</v>
      </c>
      <c r="AH294" s="13">
        <v>2.8</v>
      </c>
      <c r="AI294" s="15">
        <v>1.5545099232000004</v>
      </c>
      <c r="AJ294" s="15">
        <v>1.1135672046000002</v>
      </c>
      <c r="AK294" s="319"/>
      <c r="AL294" s="52">
        <v>1.4</v>
      </c>
      <c r="AM294" s="17">
        <v>0</v>
      </c>
    </row>
    <row r="295" spans="1:39">
      <c r="A295" s="308"/>
      <c r="B295" s="275"/>
      <c r="C295" s="416"/>
      <c r="D295" s="275"/>
      <c r="E295" s="275"/>
      <c r="F295" s="303">
        <v>5</v>
      </c>
      <c r="G295" s="13">
        <v>13.4628</v>
      </c>
      <c r="H295" s="13">
        <v>13.054</v>
      </c>
      <c r="I295" s="13">
        <v>33.874099999999999</v>
      </c>
      <c r="J295" s="13">
        <v>34.029600000000002</v>
      </c>
      <c r="K295" s="13">
        <v>8</v>
      </c>
      <c r="L295" s="13">
        <v>7.97</v>
      </c>
      <c r="M295" s="13">
        <v>8.5212444444444451</v>
      </c>
      <c r="N295" s="13">
        <v>8.504404040404042</v>
      </c>
      <c r="O295" s="13">
        <v>0.30916799999999917</v>
      </c>
      <c r="P295" s="13">
        <v>0.61833599999999833</v>
      </c>
      <c r="Q295" s="14">
        <v>6.2118294000000004E-3</v>
      </c>
      <c r="R295" s="14">
        <v>7.9596887999999998E-3</v>
      </c>
      <c r="S295" s="14">
        <v>6.2902392000000005E-3</v>
      </c>
      <c r="T295" s="14">
        <v>5.8396407999999995E-3</v>
      </c>
      <c r="U295" s="14">
        <v>6.495356766380618E-2</v>
      </c>
      <c r="V295" s="14">
        <v>4.6346816484502326E-2</v>
      </c>
      <c r="W295" s="14">
        <v>7.745563626380618E-2</v>
      </c>
      <c r="X295" s="14">
        <v>6.0146146084502326E-2</v>
      </c>
      <c r="Y295" s="14">
        <v>0.15353646801009954</v>
      </c>
      <c r="Z295" s="14">
        <v>0.12679140584059834</v>
      </c>
      <c r="AA295" s="14">
        <v>1.1458740799999999E-2</v>
      </c>
      <c r="AB295" s="14">
        <v>1.0249269599999998E-2</v>
      </c>
      <c r="AC295" s="14">
        <v>2.1202480000000003E-2</v>
      </c>
      <c r="AD295" s="14">
        <v>1.3417759999999997E-2</v>
      </c>
      <c r="AE295" s="14">
        <v>0.18452548799999999</v>
      </c>
      <c r="AF295" s="14">
        <v>0.19941457200000001</v>
      </c>
      <c r="AG295" s="15">
        <v>3.0000000000000164</v>
      </c>
      <c r="AH295" s="13">
        <v>5.3499999999999659</v>
      </c>
      <c r="AI295" s="15">
        <v>2.6904979439999996</v>
      </c>
      <c r="AJ295" s="15">
        <v>1.2555657072000004</v>
      </c>
      <c r="AK295" s="319"/>
      <c r="AL295" s="52">
        <v>1.6</v>
      </c>
      <c r="AM295" s="17"/>
    </row>
    <row r="296" spans="1:39">
      <c r="A296" s="308"/>
      <c r="B296" s="275"/>
      <c r="C296" s="416"/>
      <c r="D296" s="307"/>
      <c r="E296" s="307"/>
      <c r="F296" s="303">
        <v>6</v>
      </c>
      <c r="G296" s="13">
        <v>14.7921</v>
      </c>
      <c r="H296" s="13">
        <v>13.0044</v>
      </c>
      <c r="I296" s="13">
        <v>31.731000000000002</v>
      </c>
      <c r="J296" s="13">
        <v>34.183900000000001</v>
      </c>
      <c r="K296" s="13">
        <v>8.01</v>
      </c>
      <c r="L296" s="13">
        <v>7.94</v>
      </c>
      <c r="M296" s="13">
        <v>9.531668686868688</v>
      </c>
      <c r="N296" s="13">
        <v>8.554925252525253</v>
      </c>
      <c r="O296" s="13">
        <v>1.1553119999999983</v>
      </c>
      <c r="P296" s="13">
        <v>0.68342399999999981</v>
      </c>
      <c r="Q296" s="14">
        <v>7.9596887999999998E-3</v>
      </c>
      <c r="R296" s="14">
        <v>1.2121258799999998E-2</v>
      </c>
      <c r="S296" s="14">
        <v>5.3327176000000009E-3</v>
      </c>
      <c r="T296" s="14">
        <v>6.0931023999999997E-3</v>
      </c>
      <c r="U296" s="14">
        <v>0.25306252228409043</v>
      </c>
      <c r="V296" s="14">
        <v>3.871821959839402E-2</v>
      </c>
      <c r="W296" s="14">
        <v>0.26635492868409044</v>
      </c>
      <c r="X296" s="14">
        <v>5.6932580798394014E-2</v>
      </c>
      <c r="Y296" s="14">
        <v>0.35461971321042346</v>
      </c>
      <c r="Z296" s="14">
        <v>0.11985750083369061</v>
      </c>
      <c r="AA296" s="14">
        <v>7.6791432999999982E-3</v>
      </c>
      <c r="AB296" s="14">
        <v>1.40288671E-2</v>
      </c>
      <c r="AC296" s="14">
        <v>2.6271599999999996E-2</v>
      </c>
      <c r="AD296" s="14">
        <v>2.138352E-2</v>
      </c>
      <c r="AE296" s="14">
        <v>0.24695515599999998</v>
      </c>
      <c r="AF296" s="14">
        <v>0.19889214800000002</v>
      </c>
      <c r="AG296" s="15">
        <v>4.0000000000000178</v>
      </c>
      <c r="AH296" s="13">
        <v>2.8</v>
      </c>
      <c r="AI296" s="15">
        <v>5.7322553418000002</v>
      </c>
      <c r="AJ296" s="15">
        <v>2.2196608038000001</v>
      </c>
      <c r="AK296" s="319"/>
      <c r="AL296" s="52">
        <v>1.3</v>
      </c>
      <c r="AM296" s="17"/>
    </row>
    <row r="297" spans="1:39">
      <c r="A297" s="308"/>
      <c r="B297" s="275"/>
      <c r="C297" s="416"/>
      <c r="D297" s="91" t="s">
        <v>273</v>
      </c>
      <c r="E297" s="90" t="s">
        <v>150</v>
      </c>
      <c r="F297" s="303">
        <v>1</v>
      </c>
      <c r="G297" s="13">
        <v>14.2601</v>
      </c>
      <c r="H297" s="13">
        <v>12.936299999999999</v>
      </c>
      <c r="I297" s="13">
        <v>32.500500000000002</v>
      </c>
      <c r="J297" s="13">
        <v>34.201599999999999</v>
      </c>
      <c r="K297" s="13">
        <v>8.0399999999999991</v>
      </c>
      <c r="L297" s="13">
        <v>7.98</v>
      </c>
      <c r="M297" s="13">
        <v>10.053721212121211</v>
      </c>
      <c r="N297" s="13">
        <v>8.7064888888888916</v>
      </c>
      <c r="O297" s="13">
        <v>1.6760159999999988</v>
      </c>
      <c r="P297" s="13">
        <v>0.87868799999999869</v>
      </c>
      <c r="Q297" s="14">
        <v>2.6328791999999995E-3</v>
      </c>
      <c r="R297" s="14">
        <v>6.4615235999999996E-3</v>
      </c>
      <c r="S297" s="14">
        <v>2.9389136000000002E-3</v>
      </c>
      <c r="T297" s="14">
        <v>2.4038279999999998E-3</v>
      </c>
      <c r="U297" s="14">
        <v>0.26610602163723074</v>
      </c>
      <c r="V297" s="14">
        <v>3.3675333819641808E-2</v>
      </c>
      <c r="W297" s="14">
        <v>0.27167781443723071</v>
      </c>
      <c r="X297" s="14">
        <v>4.2540685419641809E-2</v>
      </c>
      <c r="Y297" s="14">
        <v>0.36042660654503222</v>
      </c>
      <c r="Z297" s="14">
        <v>0.13075363727311703</v>
      </c>
      <c r="AA297" s="14">
        <v>4.8066491999999988E-3</v>
      </c>
      <c r="AB297" s="14">
        <v>7.5279593999999991E-3</v>
      </c>
      <c r="AC297" s="14">
        <v>2.6452640000000003E-2</v>
      </c>
      <c r="AD297" s="14">
        <v>2.1926639999999997E-2</v>
      </c>
      <c r="AE297" s="14">
        <v>0.24042485600000002</v>
      </c>
      <c r="AF297" s="14">
        <v>0.12235703200000003</v>
      </c>
      <c r="AG297" s="15">
        <v>2.9500000000000082</v>
      </c>
      <c r="AH297" s="13">
        <v>2.2499999999999742</v>
      </c>
      <c r="AI297" s="15">
        <v>6.2030924819999997</v>
      </c>
      <c r="AJ297" s="15">
        <v>3.4752265109999998</v>
      </c>
      <c r="AK297" s="319"/>
      <c r="AL297" s="52">
        <v>1.5</v>
      </c>
      <c r="AM297" s="16">
        <v>0</v>
      </c>
    </row>
    <row r="298" spans="1:39">
      <c r="A298" s="308"/>
      <c r="B298" s="275"/>
      <c r="C298" s="416"/>
      <c r="D298" s="275"/>
      <c r="E298" s="275"/>
      <c r="F298" s="303">
        <v>2</v>
      </c>
      <c r="G298" s="13">
        <v>14.2212</v>
      </c>
      <c r="H298" s="13">
        <v>12.830299999999999</v>
      </c>
      <c r="I298" s="13">
        <v>32.8932</v>
      </c>
      <c r="J298" s="13">
        <v>34.063200000000002</v>
      </c>
      <c r="K298" s="13">
        <v>8.09</v>
      </c>
      <c r="L298" s="13">
        <v>7.99</v>
      </c>
      <c r="M298" s="13">
        <v>10.28948686868687</v>
      </c>
      <c r="N298" s="13">
        <v>8.8580525252525248</v>
      </c>
      <c r="O298" s="13">
        <v>1.7411040000000007</v>
      </c>
      <c r="P298" s="13">
        <v>0.94377600000000006</v>
      </c>
      <c r="Q298" s="14">
        <v>4.5472014E-3</v>
      </c>
      <c r="R298" s="14">
        <v>5.8789037999999998E-3</v>
      </c>
      <c r="S298" s="14">
        <v>3.2486999999999998E-3</v>
      </c>
      <c r="T298" s="14">
        <v>1.3336568E-3</v>
      </c>
      <c r="U298" s="14">
        <v>0.25715257668191183</v>
      </c>
      <c r="V298" s="14">
        <v>3.2754218492392559E-2</v>
      </c>
      <c r="W298" s="14">
        <v>0.2649484780819118</v>
      </c>
      <c r="X298" s="14">
        <v>3.996677909239256E-2</v>
      </c>
      <c r="Y298" s="14">
        <v>0.38631756467057304</v>
      </c>
      <c r="Z298" s="14">
        <v>8.8159649373541024E-2</v>
      </c>
      <c r="AA298" s="14">
        <v>4.0507297000000001E-3</v>
      </c>
      <c r="AB298" s="14">
        <v>1.2970579799999998E-2</v>
      </c>
      <c r="AC298" s="14">
        <v>2.1021439999999995E-2</v>
      </c>
      <c r="AD298" s="14">
        <v>2.5004319999999997E-2</v>
      </c>
      <c r="AE298" s="14">
        <v>0.18792124400000004</v>
      </c>
      <c r="AF298" s="14">
        <v>0.14456005200000005</v>
      </c>
      <c r="AG298" s="15">
        <v>1.6</v>
      </c>
      <c r="AH298" s="13">
        <v>2.9000000000000274</v>
      </c>
      <c r="AI298" s="15">
        <v>6.2778285359999995</v>
      </c>
      <c r="AJ298" s="15">
        <v>2.0029262472</v>
      </c>
      <c r="AK298" s="319"/>
      <c r="AL298" s="52">
        <v>1.9</v>
      </c>
      <c r="AM298" s="17"/>
    </row>
    <row r="299" spans="1:39">
      <c r="A299" s="308"/>
      <c r="B299" s="275"/>
      <c r="C299" s="416"/>
      <c r="D299" s="275"/>
      <c r="E299" s="275"/>
      <c r="F299" s="303">
        <v>3</v>
      </c>
      <c r="G299" s="13">
        <v>14.011699999999999</v>
      </c>
      <c r="H299" s="13">
        <v>12.6912</v>
      </c>
      <c r="I299" s="13">
        <v>33.553199999999997</v>
      </c>
      <c r="J299" s="13">
        <v>34.311399999999999</v>
      </c>
      <c r="K299" s="13">
        <v>8.02</v>
      </c>
      <c r="L299" s="13">
        <v>7.96</v>
      </c>
      <c r="M299" s="13">
        <v>9.9358383838383837</v>
      </c>
      <c r="N299" s="13">
        <v>8.8917333333333346</v>
      </c>
      <c r="O299" s="13">
        <v>1.1553119999999983</v>
      </c>
      <c r="P299" s="13">
        <v>0.97631999999999941</v>
      </c>
      <c r="Q299" s="14">
        <v>8.2926143999999986E-3</v>
      </c>
      <c r="R299" s="14">
        <v>9.0416969999999996E-3</v>
      </c>
      <c r="S299" s="14">
        <v>3.7613519999999995E-4</v>
      </c>
      <c r="T299" s="14">
        <v>1.2210071999999999E-3</v>
      </c>
      <c r="U299" s="14">
        <v>1.7397940839521002E-2</v>
      </c>
      <c r="V299" s="14">
        <v>1.5387797464315888E-2</v>
      </c>
      <c r="W299" s="14">
        <v>2.6066690439520999E-2</v>
      </c>
      <c r="X299" s="14">
        <v>2.5650501664315886E-2</v>
      </c>
      <c r="Y299" s="14">
        <v>0.10598969081987517</v>
      </c>
      <c r="Z299" s="14">
        <v>0.1089613643942642</v>
      </c>
      <c r="AA299" s="14">
        <v>5.7350000000000001E-4</v>
      </c>
      <c r="AB299" s="14">
        <v>1.17611086E-2</v>
      </c>
      <c r="AC299" s="14">
        <v>1.5952319999999996E-2</v>
      </c>
      <c r="AD299" s="14">
        <v>1.4141919999999999E-2</v>
      </c>
      <c r="AE299" s="14">
        <v>4.8956460000000007E-2</v>
      </c>
      <c r="AF299" s="14">
        <v>9.9892800000000004E-2</v>
      </c>
      <c r="AG299" s="15">
        <v>3.4500000000000086</v>
      </c>
      <c r="AH299" s="13">
        <v>3.5000000000000169</v>
      </c>
      <c r="AI299" s="15">
        <v>6.0685675848000011</v>
      </c>
      <c r="AJ299" s="15">
        <v>0.85946462099999998</v>
      </c>
      <c r="AK299" s="319"/>
      <c r="AL299" s="52">
        <v>1.2</v>
      </c>
      <c r="AM299" s="17"/>
    </row>
    <row r="300" spans="1:39">
      <c r="A300" s="308"/>
      <c r="B300" s="275"/>
      <c r="C300" s="416"/>
      <c r="D300" s="307"/>
      <c r="E300" s="307"/>
      <c r="F300" s="303">
        <v>4</v>
      </c>
      <c r="G300" s="13">
        <v>13.8369</v>
      </c>
      <c r="H300" s="13">
        <v>12.7568</v>
      </c>
      <c r="I300" s="13">
        <v>33.159399999999998</v>
      </c>
      <c r="J300" s="13">
        <v>34.2804</v>
      </c>
      <c r="K300" s="13">
        <v>8.0500000000000007</v>
      </c>
      <c r="L300" s="13">
        <v>7.95</v>
      </c>
      <c r="M300" s="13">
        <v>9.6663919191919216</v>
      </c>
      <c r="N300" s="13">
        <v>8.9254141414141408</v>
      </c>
      <c r="O300" s="54">
        <v>1.7573759999999998</v>
      </c>
      <c r="P300" s="54">
        <v>1.171583999999998</v>
      </c>
      <c r="Q300" s="54">
        <v>2.0502594000000002E-3</v>
      </c>
      <c r="R300" s="54">
        <v>8.3758457999999984E-3</v>
      </c>
      <c r="S300" s="54">
        <v>8.5489599999999985E-4</v>
      </c>
      <c r="T300" s="54">
        <v>4.8878479999999998E-4</v>
      </c>
      <c r="U300" s="54">
        <v>0.27419339936012288</v>
      </c>
      <c r="V300" s="54">
        <v>2.171037241118598E-2</v>
      </c>
      <c r="W300" s="54">
        <v>0.27709855476012291</v>
      </c>
      <c r="X300" s="54">
        <v>3.0575003011185979E-2</v>
      </c>
      <c r="Y300" s="54">
        <v>0.36749696536610921</v>
      </c>
      <c r="Z300" s="54">
        <v>0.12183861654994996</v>
      </c>
      <c r="AA300" s="54">
        <v>3.4459941000000004E-3</v>
      </c>
      <c r="AB300" s="54">
        <v>6.7720398999999987E-3</v>
      </c>
      <c r="AC300" s="14">
        <v>2.2469760000000002E-2</v>
      </c>
      <c r="AD300" s="14">
        <v>2.3193919999999996E-2</v>
      </c>
      <c r="AE300" s="14">
        <v>0.22344607600000002</v>
      </c>
      <c r="AF300" s="14">
        <v>0.12105097200000002</v>
      </c>
      <c r="AG300" s="15">
        <v>17.25</v>
      </c>
      <c r="AH300" s="13">
        <v>20.2</v>
      </c>
      <c r="AI300" s="15">
        <v>5.9265690821999994</v>
      </c>
      <c r="AJ300" s="15">
        <v>3.9385900457999998</v>
      </c>
      <c r="AK300" s="319"/>
      <c r="AL300" s="52">
        <v>1.8</v>
      </c>
      <c r="AM300" s="16"/>
    </row>
    <row r="301" spans="1:39">
      <c r="A301" s="308"/>
      <c r="B301" s="275"/>
      <c r="C301" s="416"/>
      <c r="D301" s="89" t="s">
        <v>151</v>
      </c>
      <c r="E301" s="90" t="s">
        <v>152</v>
      </c>
      <c r="F301" s="303">
        <v>1</v>
      </c>
      <c r="G301" s="13">
        <v>14.293699999999999</v>
      </c>
      <c r="H301" s="55">
        <v>13.7971</v>
      </c>
      <c r="I301" s="13">
        <v>33.0398</v>
      </c>
      <c r="J301" s="13">
        <v>33.429699999999997</v>
      </c>
      <c r="K301" s="13">
        <v>7.97</v>
      </c>
      <c r="L301" s="13">
        <v>7.95</v>
      </c>
      <c r="M301" s="13">
        <v>8.6559676767676788</v>
      </c>
      <c r="N301" s="13">
        <v>8.6391272727272721</v>
      </c>
      <c r="O301" s="54">
        <v>1.6434719999999994</v>
      </c>
      <c r="P301" s="54">
        <v>1.2203999999999997</v>
      </c>
      <c r="Q301" s="54">
        <v>3.4011117E-2</v>
      </c>
      <c r="R301" s="54">
        <v>1.91126964E-2</v>
      </c>
      <c r="S301" s="54">
        <v>5.4735296000000006E-3</v>
      </c>
      <c r="T301" s="54">
        <v>2.4601528E-3</v>
      </c>
      <c r="U301" s="54">
        <v>0.25289220974294591</v>
      </c>
      <c r="V301" s="54">
        <v>5.5582161901672318E-2</v>
      </c>
      <c r="W301" s="54">
        <v>0.29237685634294591</v>
      </c>
      <c r="X301" s="54">
        <v>7.7155011101672319E-2</v>
      </c>
      <c r="Y301" s="54">
        <v>0.40612872183316651</v>
      </c>
      <c r="Z301" s="54">
        <v>0.17730985660521173</v>
      </c>
      <c r="AA301" s="54">
        <v>1.2819395900000001E-2</v>
      </c>
      <c r="AB301" s="54">
        <v>1.10051891E-2</v>
      </c>
      <c r="AC301" s="14">
        <v>2.5909519999999998E-2</v>
      </c>
      <c r="AD301" s="14">
        <v>2.1021439999999995E-2</v>
      </c>
      <c r="AE301" s="14">
        <v>0.32453512000000001</v>
      </c>
      <c r="AF301" s="14">
        <v>0.16232246800000003</v>
      </c>
      <c r="AG301" s="15">
        <v>5.9999999999999911</v>
      </c>
      <c r="AH301" s="13">
        <v>2.8</v>
      </c>
      <c r="AI301" s="15">
        <v>3.1239670571999993</v>
      </c>
      <c r="AJ301" s="15">
        <v>2.8773380789999998</v>
      </c>
      <c r="AK301" s="320">
        <f>0.03878/1000</f>
        <v>3.8780000000000005E-5</v>
      </c>
      <c r="AL301" s="52">
        <v>1.8</v>
      </c>
      <c r="AM301" s="17"/>
    </row>
    <row r="302" spans="1:39">
      <c r="A302" s="306"/>
      <c r="B302" s="307"/>
      <c r="C302" s="417"/>
      <c r="D302" s="307"/>
      <c r="E302" s="307"/>
      <c r="F302" s="303">
        <v>2</v>
      </c>
      <c r="G302" s="55">
        <v>15.911199999999999</v>
      </c>
      <c r="H302" s="55">
        <v>15.4733</v>
      </c>
      <c r="I302" s="13">
        <v>32.978900000000003</v>
      </c>
      <c r="J302" s="13">
        <v>33.357399999999998</v>
      </c>
      <c r="K302" s="13">
        <v>8</v>
      </c>
      <c r="L302" s="13">
        <v>7.96</v>
      </c>
      <c r="M302" s="13">
        <v>9.7505939393939425</v>
      </c>
      <c r="N302" s="13">
        <v>9.7000727272727278</v>
      </c>
      <c r="O302" s="54">
        <v>1.3993919999999989</v>
      </c>
      <c r="P302" s="54">
        <v>1.6109280000000001</v>
      </c>
      <c r="Q302" s="54">
        <v>7.0441433999999985E-3</v>
      </c>
      <c r="R302" s="54">
        <v>5.2705800000000088E-5</v>
      </c>
      <c r="S302" s="54">
        <v>3.4797280000000005E-4</v>
      </c>
      <c r="T302" s="54">
        <v>2.0716079999999996E-4</v>
      </c>
      <c r="U302" s="54">
        <v>1.6069078346877076E-2</v>
      </c>
      <c r="V302" s="54">
        <v>1.4675862207366549E-2</v>
      </c>
      <c r="W302" s="54">
        <v>2.3461194546877076E-2</v>
      </c>
      <c r="X302" s="54">
        <v>1.4935728807366549E-2</v>
      </c>
      <c r="Y302" s="54">
        <v>0.12282917440807962</v>
      </c>
      <c r="Z302" s="54">
        <v>0.12381973226620931</v>
      </c>
      <c r="AA302" s="54">
        <v>2.3877068000000001E-3</v>
      </c>
      <c r="AB302" s="54">
        <v>3.4459941000000004E-3</v>
      </c>
      <c r="AC302" s="14">
        <v>1.8667919999999998E-2</v>
      </c>
      <c r="AD302" s="14">
        <v>1.8848959999999998E-2</v>
      </c>
      <c r="AE302" s="14">
        <v>6.1494635999999998E-2</v>
      </c>
      <c r="AF302" s="14">
        <v>5.9666152E-2</v>
      </c>
      <c r="AG302" s="15">
        <v>5.0500000000000265</v>
      </c>
      <c r="AH302" s="13">
        <v>4.6500000000000004</v>
      </c>
      <c r="AI302" s="15">
        <v>7.324133292</v>
      </c>
      <c r="AJ302" s="15">
        <v>7.1746611840000005</v>
      </c>
      <c r="AK302" s="319"/>
      <c r="AL302" s="52">
        <v>0.9</v>
      </c>
      <c r="AM302" s="17"/>
    </row>
    <row r="303" spans="1:39">
      <c r="A303" s="85">
        <f>A$3</f>
        <v>2010</v>
      </c>
      <c r="B303" s="86">
        <f>B$3</f>
        <v>5</v>
      </c>
      <c r="C303" s="264" t="s">
        <v>274</v>
      </c>
      <c r="D303" s="89" t="s">
        <v>153</v>
      </c>
      <c r="E303" s="90" t="s">
        <v>56</v>
      </c>
      <c r="F303" s="303">
        <v>1</v>
      </c>
      <c r="G303" s="55">
        <v>15.4214</v>
      </c>
      <c r="H303" s="55">
        <v>14.9627</v>
      </c>
      <c r="I303" s="13">
        <v>33.398800000000001</v>
      </c>
      <c r="J303" s="13">
        <v>33.876300000000001</v>
      </c>
      <c r="K303" s="13">
        <v>8.17</v>
      </c>
      <c r="L303" s="13">
        <v>8.01</v>
      </c>
      <c r="M303" s="13">
        <v>14.348024242424243</v>
      </c>
      <c r="N303" s="13">
        <v>12.613462626262628</v>
      </c>
      <c r="O303" s="54">
        <v>3.1079519999999987</v>
      </c>
      <c r="P303" s="54">
        <v>2.9380000000000002</v>
      </c>
      <c r="Q303" s="54">
        <v>3.0239999999999998E-4</v>
      </c>
      <c r="R303" s="54">
        <v>2.2167221999999996E-3</v>
      </c>
      <c r="S303" s="54">
        <v>1.002399999999997E-5</v>
      </c>
      <c r="T303" s="54">
        <v>1.002399999999997E-5</v>
      </c>
      <c r="U303" s="54">
        <v>7.0111047923751011E-3</v>
      </c>
      <c r="V303" s="54">
        <v>6.5095955929197367E-3</v>
      </c>
      <c r="W303" s="54">
        <v>7.3235287923751006E-3</v>
      </c>
      <c r="X303" s="54">
        <v>8.7363417929197367E-3</v>
      </c>
      <c r="Y303" s="54">
        <v>0.44971326759087221</v>
      </c>
      <c r="Z303" s="54">
        <v>0.31895963031775521</v>
      </c>
      <c r="AA303" s="54">
        <v>3.7483618999999998E-3</v>
      </c>
      <c r="AB303" s="54">
        <v>1.6317873000000001E-3</v>
      </c>
      <c r="AC303" s="14">
        <v>4.5099760000000003E-2</v>
      </c>
      <c r="AD303" s="14">
        <v>2.8987199999999998E-2</v>
      </c>
      <c r="AE303" s="14">
        <v>6.3224000000000049E-4</v>
      </c>
      <c r="AF303" s="14">
        <v>1.2909203999999999E-2</v>
      </c>
      <c r="AG303" s="15">
        <v>4.4499999999999815</v>
      </c>
      <c r="AH303" s="13">
        <v>4.2000000000000091</v>
      </c>
      <c r="AI303" s="15">
        <v>14.872474746</v>
      </c>
      <c r="AJ303" s="15">
        <v>11.359880208</v>
      </c>
      <c r="AK303" s="319"/>
      <c r="AL303" s="52">
        <v>0.6</v>
      </c>
      <c r="AM303" s="17">
        <v>2</v>
      </c>
    </row>
    <row r="304" spans="1:39">
      <c r="A304" s="308"/>
      <c r="B304" s="275"/>
      <c r="C304" s="275"/>
      <c r="D304" s="307"/>
      <c r="E304" s="307"/>
      <c r="F304" s="303">
        <v>2</v>
      </c>
      <c r="G304" s="55">
        <v>14.5581</v>
      </c>
      <c r="H304" s="55">
        <v>15.0654</v>
      </c>
      <c r="I304" s="13">
        <v>32.645899999999997</v>
      </c>
      <c r="J304" s="13">
        <v>32.774799999999999</v>
      </c>
      <c r="K304" s="13">
        <v>8</v>
      </c>
      <c r="L304" s="13">
        <v>8.01</v>
      </c>
      <c r="M304" s="13">
        <v>15.863660606060607</v>
      </c>
      <c r="N304" s="13">
        <v>13.539684848484848</v>
      </c>
      <c r="O304" s="54">
        <v>2.0502719999999992</v>
      </c>
      <c r="P304" s="54">
        <v>3.4540000000000002</v>
      </c>
      <c r="Q304" s="54">
        <v>2.4356274599999998E-2</v>
      </c>
      <c r="R304" s="54">
        <v>1.6532523E-2</v>
      </c>
      <c r="S304" s="54">
        <v>3.0234008000000001E-3</v>
      </c>
      <c r="T304" s="54">
        <v>1.6997679999999999E-3</v>
      </c>
      <c r="U304" s="54">
        <v>2.2081559713912652E-2</v>
      </c>
      <c r="V304" s="54">
        <v>1.7047825897287296E-2</v>
      </c>
      <c r="W304" s="54">
        <v>4.9461235113912649E-2</v>
      </c>
      <c r="X304" s="54">
        <v>3.52801168972873E-2</v>
      </c>
      <c r="Y304" s="54">
        <v>0.70626775284645782</v>
      </c>
      <c r="Z304" s="54">
        <v>0.56957076842456278</v>
      </c>
      <c r="AA304" s="54">
        <v>3.7483618999999998E-3</v>
      </c>
      <c r="AB304" s="54">
        <v>4.0507297000000001E-3</v>
      </c>
      <c r="AC304" s="14">
        <v>5.922088000000001E-2</v>
      </c>
      <c r="AD304" s="14">
        <v>4.057376E-2</v>
      </c>
      <c r="AE304" s="14">
        <v>1.6770879999999995E-3</v>
      </c>
      <c r="AF304" s="14">
        <v>1.1864356E-2</v>
      </c>
      <c r="AG304" s="15">
        <v>5.4499999999999824</v>
      </c>
      <c r="AH304" s="13">
        <v>6.0499999999999856</v>
      </c>
      <c r="AI304" s="15">
        <v>25.186050197999997</v>
      </c>
      <c r="AJ304" s="15">
        <v>22.794496469999999</v>
      </c>
      <c r="AK304" s="319"/>
      <c r="AL304" s="52">
        <v>0.5</v>
      </c>
      <c r="AM304" s="17"/>
    </row>
    <row r="305" spans="1:39">
      <c r="A305" s="308"/>
      <c r="B305" s="275"/>
      <c r="C305" s="275"/>
      <c r="D305" s="89" t="s">
        <v>154</v>
      </c>
      <c r="E305" s="90" t="s">
        <v>57</v>
      </c>
      <c r="F305" s="303">
        <v>1</v>
      </c>
      <c r="G305" s="55">
        <v>16.308800000000002</v>
      </c>
      <c r="H305" s="55">
        <v>16.956600000000002</v>
      </c>
      <c r="I305" s="13">
        <v>30.6874</v>
      </c>
      <c r="J305" s="13">
        <v>30.013100000000001</v>
      </c>
      <c r="K305" s="13">
        <v>8.2200000000000006</v>
      </c>
      <c r="L305" s="13">
        <v>8.18</v>
      </c>
      <c r="M305" s="13">
        <v>8.8243717171717186</v>
      </c>
      <c r="N305" s="13">
        <v>9.0096161616161616</v>
      </c>
      <c r="O305" s="54">
        <v>3.266</v>
      </c>
      <c r="P305" s="54">
        <v>3.0329999999999999</v>
      </c>
      <c r="Q305" s="54">
        <v>5.6067438000000004E-2</v>
      </c>
      <c r="R305" s="54">
        <v>4.4664736199999999E-2</v>
      </c>
      <c r="S305" s="54">
        <v>7.3604103999999997E-3</v>
      </c>
      <c r="T305" s="54">
        <v>4.7694695999999995E-3</v>
      </c>
      <c r="U305" s="54">
        <v>2.8984256289941706E-2</v>
      </c>
      <c r="V305" s="54">
        <v>2.3580550439800306E-2</v>
      </c>
      <c r="W305" s="54">
        <v>9.241210468994171E-2</v>
      </c>
      <c r="X305" s="54">
        <v>7.3014756239800305E-2</v>
      </c>
      <c r="Y305" s="54">
        <v>0.97768060597398865</v>
      </c>
      <c r="Z305" s="54">
        <v>0.74589006717164485</v>
      </c>
      <c r="AA305" s="54">
        <v>1.2517028099999997E-2</v>
      </c>
      <c r="AB305" s="54">
        <v>7.5279593999999991E-3</v>
      </c>
      <c r="AC305" s="14">
        <v>0.12475736</v>
      </c>
      <c r="AD305" s="14">
        <v>8.8911439999999994E-2</v>
      </c>
      <c r="AE305" s="14">
        <v>0.91591908800000021</v>
      </c>
      <c r="AF305" s="14">
        <v>0.71556948399999998</v>
      </c>
      <c r="AG305" s="15">
        <v>6.05</v>
      </c>
      <c r="AH305" s="13">
        <v>6.95</v>
      </c>
      <c r="AI305" s="15">
        <v>16.37</v>
      </c>
      <c r="AJ305" s="15">
        <v>9.1925346420000018</v>
      </c>
      <c r="AK305" s="319"/>
      <c r="AL305" s="52">
        <v>0.8</v>
      </c>
      <c r="AM305" s="17">
        <v>0</v>
      </c>
    </row>
    <row r="306" spans="1:39">
      <c r="A306" s="308"/>
      <c r="B306" s="275"/>
      <c r="C306" s="275"/>
      <c r="D306" s="275"/>
      <c r="E306" s="275"/>
      <c r="F306" s="303">
        <v>2</v>
      </c>
      <c r="G306" s="55">
        <v>13.0002</v>
      </c>
      <c r="H306" s="55">
        <v>12.9382</v>
      </c>
      <c r="I306" s="13">
        <v>33.075899999999997</v>
      </c>
      <c r="J306" s="13">
        <v>33.338700000000003</v>
      </c>
      <c r="K306" s="13">
        <v>8.07</v>
      </c>
      <c r="L306" s="13">
        <v>8.01</v>
      </c>
      <c r="M306" s="13">
        <v>9.0096161616161616</v>
      </c>
      <c r="N306" s="13">
        <v>7.8476282828282828</v>
      </c>
      <c r="O306" s="54">
        <v>2.131631999999998</v>
      </c>
      <c r="P306" s="54">
        <v>1.5946559999999976</v>
      </c>
      <c r="Q306" s="54">
        <v>6.7112177999999996E-3</v>
      </c>
      <c r="R306" s="54">
        <v>3.2596183199999997E-2</v>
      </c>
      <c r="S306" s="54">
        <v>1.4744687999999999E-3</v>
      </c>
      <c r="T306" s="54">
        <v>1.7279304000000001E-3</v>
      </c>
      <c r="U306" s="54">
        <v>1.0812506586656426E-2</v>
      </c>
      <c r="V306" s="54">
        <v>1.5854392122082183E-2</v>
      </c>
      <c r="W306" s="54">
        <v>1.8998193186656423E-2</v>
      </c>
      <c r="X306" s="54">
        <v>5.0178505722082184E-2</v>
      </c>
      <c r="Y306" s="54">
        <v>0.43089266828640838</v>
      </c>
      <c r="Z306" s="54">
        <v>0.36848752322423889</v>
      </c>
      <c r="AA306" s="54">
        <v>1.7829712E-3</v>
      </c>
      <c r="AB306" s="54">
        <v>7.830327199999999E-3</v>
      </c>
      <c r="AC306" s="14">
        <v>4.057376E-2</v>
      </c>
      <c r="AD306" s="14">
        <v>2.5547440000000001E-2</v>
      </c>
      <c r="AE306" s="14">
        <v>0.33837935600000002</v>
      </c>
      <c r="AF306" s="14">
        <v>0.36293328400000002</v>
      </c>
      <c r="AG306" s="15">
        <v>4.9499999999999824</v>
      </c>
      <c r="AH306" s="13">
        <v>2.5999999999999912</v>
      </c>
      <c r="AI306" s="15">
        <v>8.07</v>
      </c>
      <c r="AJ306" s="15">
        <v>6.9504530219999996</v>
      </c>
      <c r="AK306" s="320">
        <f>0.05367/1000</f>
        <v>5.3669999999999999E-5</v>
      </c>
      <c r="AL306" s="52">
        <v>0.7</v>
      </c>
      <c r="AM306" s="17"/>
    </row>
    <row r="307" spans="1:39">
      <c r="A307" s="308"/>
      <c r="B307" s="275"/>
      <c r="C307" s="275"/>
      <c r="D307" s="307"/>
      <c r="E307" s="307"/>
      <c r="F307" s="303">
        <v>3</v>
      </c>
      <c r="G307" s="55">
        <v>13.2668</v>
      </c>
      <c r="H307" s="55">
        <v>12.829800000000001</v>
      </c>
      <c r="I307" s="13">
        <v>32.586799999999997</v>
      </c>
      <c r="J307" s="13">
        <v>33.306399999999996</v>
      </c>
      <c r="K307" s="13">
        <v>8.01</v>
      </c>
      <c r="L307" s="13">
        <v>7.93</v>
      </c>
      <c r="M307" s="13">
        <v>7.9991919191919205</v>
      </c>
      <c r="N307" s="13">
        <v>5.2542060606060614</v>
      </c>
      <c r="O307" s="54">
        <v>2.9452319999999985</v>
      </c>
      <c r="P307" s="54">
        <v>1.7248319999999979</v>
      </c>
      <c r="Q307" s="54">
        <v>2.2441952400000003E-2</v>
      </c>
      <c r="R307" s="54">
        <v>6.0645165000000008E-2</v>
      </c>
      <c r="S307" s="54">
        <v>3.6711360000000002E-3</v>
      </c>
      <c r="T307" s="54">
        <v>2.9107511999999997E-3</v>
      </c>
      <c r="U307" s="54">
        <v>3.0298737127814827E-2</v>
      </c>
      <c r="V307" s="54">
        <v>1.7842879495108755E-2</v>
      </c>
      <c r="W307" s="54">
        <v>5.6411825527814832E-2</v>
      </c>
      <c r="X307" s="54">
        <v>8.1398795695108758E-2</v>
      </c>
      <c r="Y307" s="54">
        <v>0.50518450764613398</v>
      </c>
      <c r="Z307" s="54">
        <v>0.48636390834167015</v>
      </c>
      <c r="AA307" s="54">
        <v>4.6554652999999998E-3</v>
      </c>
      <c r="AB307" s="54">
        <v>1.0702821299999998E-2</v>
      </c>
      <c r="AC307" s="14">
        <v>5.9582959999999997E-2</v>
      </c>
      <c r="AD307" s="14">
        <v>5.0530959999999993E-2</v>
      </c>
      <c r="AE307" s="14">
        <v>0.72183857200000012</v>
      </c>
      <c r="AF307" s="14">
        <v>0.70433736800000013</v>
      </c>
      <c r="AG307" s="15">
        <v>5.15</v>
      </c>
      <c r="AH307" s="13">
        <v>4.2</v>
      </c>
      <c r="AI307" s="13">
        <v>12.032504694</v>
      </c>
      <c r="AJ307" s="13">
        <v>7.1746611840000005</v>
      </c>
      <c r="AK307" s="320">
        <f>0.03432/1000</f>
        <v>3.4320000000000003E-5</v>
      </c>
      <c r="AL307" s="52">
        <v>1.1000000000000001</v>
      </c>
      <c r="AM307" s="17"/>
    </row>
    <row r="308" spans="1:39">
      <c r="A308" s="308"/>
      <c r="B308" s="275"/>
      <c r="C308" s="275"/>
      <c r="D308" s="89" t="s">
        <v>155</v>
      </c>
      <c r="E308" s="90" t="s">
        <v>58</v>
      </c>
      <c r="F308" s="303">
        <v>1</v>
      </c>
      <c r="G308" s="55">
        <v>15.1669</v>
      </c>
      <c r="H308" s="55">
        <v>12.869199999999999</v>
      </c>
      <c r="I308" s="13">
        <v>32.7318</v>
      </c>
      <c r="J308" s="13">
        <v>34.270000000000003</v>
      </c>
      <c r="K308" s="13">
        <v>8.06</v>
      </c>
      <c r="L308" s="13">
        <v>7.97</v>
      </c>
      <c r="M308" s="13">
        <v>10.036880808080809</v>
      </c>
      <c r="N308" s="13">
        <v>8.8580525252525248</v>
      </c>
      <c r="O308" s="54">
        <v>1.2203999999999997</v>
      </c>
      <c r="P308" s="54">
        <v>0.50443199999999788</v>
      </c>
      <c r="Q308" s="54">
        <v>1.3593719999999959E-4</v>
      </c>
      <c r="R308" s="54">
        <v>7.0441433999999985E-3</v>
      </c>
      <c r="S308" s="54">
        <v>2.0716079999999996E-4</v>
      </c>
      <c r="T308" s="54">
        <v>8.5489599999999985E-4</v>
      </c>
      <c r="U308" s="54">
        <v>3.7874040384227696E-3</v>
      </c>
      <c r="V308" s="54">
        <v>1.1485456090127483E-2</v>
      </c>
      <c r="W308" s="54">
        <v>4.1305020384227696E-3</v>
      </c>
      <c r="X308" s="54">
        <v>1.9384495490127482E-2</v>
      </c>
      <c r="Y308" s="54">
        <v>0.18266441361432481</v>
      </c>
      <c r="Z308" s="54">
        <v>0.17966991503048341</v>
      </c>
      <c r="AA308" s="54">
        <v>1.1782355999999997E-3</v>
      </c>
      <c r="AB308" s="54">
        <v>2.0853389999999999E-3</v>
      </c>
      <c r="AC308" s="14">
        <v>1.3598799999999998E-2</v>
      </c>
      <c r="AD308" s="14">
        <v>1.9029999999999995E-2</v>
      </c>
      <c r="AE308" s="14">
        <v>3.1455256000000008E-2</v>
      </c>
      <c r="AF308" s="14">
        <v>0.10276613200000001</v>
      </c>
      <c r="AG308" s="15">
        <v>3.2000000000000082</v>
      </c>
      <c r="AH308" s="13">
        <v>2.8499999999999774</v>
      </c>
      <c r="AI308" s="13">
        <v>6.3301437737999997</v>
      </c>
      <c r="AJ308" s="13">
        <v>4.2001662348000002</v>
      </c>
      <c r="AK308" s="319"/>
      <c r="AL308" s="52">
        <v>0.9</v>
      </c>
      <c r="AM308" s="17"/>
    </row>
    <row r="309" spans="1:39">
      <c r="A309" s="306"/>
      <c r="B309" s="307"/>
      <c r="C309" s="307"/>
      <c r="D309" s="307"/>
      <c r="E309" s="307"/>
      <c r="F309" s="303">
        <v>2</v>
      </c>
      <c r="G309" s="55">
        <v>13.489800000000001</v>
      </c>
      <c r="H309" s="55">
        <v>13.273</v>
      </c>
      <c r="I309" s="13">
        <v>32.8245</v>
      </c>
      <c r="J309" s="13">
        <v>33.082299999999996</v>
      </c>
      <c r="K309" s="13">
        <v>8.07</v>
      </c>
      <c r="L309" s="13">
        <v>8.08</v>
      </c>
      <c r="M309" s="13">
        <v>9.1443393939393953</v>
      </c>
      <c r="N309" s="13">
        <v>9.0432969696969714</v>
      </c>
      <c r="O309" s="54">
        <v>1.6271999999999998</v>
      </c>
      <c r="P309" s="54">
        <v>2.0502719999999992</v>
      </c>
      <c r="Q309" s="54">
        <v>2.5981813999999999E-2</v>
      </c>
      <c r="R309" s="54">
        <v>2.5604745600000003E-2</v>
      </c>
      <c r="S309" s="54">
        <v>7.5293847999999995E-3</v>
      </c>
      <c r="T309" s="54">
        <v>1.6716055999999998E-3</v>
      </c>
      <c r="U309" s="54">
        <v>1.8235558407826861E-2</v>
      </c>
      <c r="V309" s="54">
        <v>1.1596056184761342E-2</v>
      </c>
      <c r="W309" s="54">
        <v>5.1999999999999998E-2</v>
      </c>
      <c r="X309" s="54">
        <v>3.8872407384761345E-2</v>
      </c>
      <c r="Y309" s="54">
        <v>0.46115278191157411</v>
      </c>
      <c r="Z309" s="54">
        <v>0.29046636263261483</v>
      </c>
      <c r="AA309" s="54">
        <v>1.2214660300000001E-2</v>
      </c>
      <c r="AB309" s="54">
        <v>5.1090169999999996E-3</v>
      </c>
      <c r="AC309" s="14">
        <v>3.7315040000000001E-2</v>
      </c>
      <c r="AD309" s="14">
        <v>2.663368E-2</v>
      </c>
      <c r="AE309" s="14">
        <v>0.26471757200000001</v>
      </c>
      <c r="AF309" s="14">
        <v>0.21456486800000002</v>
      </c>
      <c r="AG309" s="15">
        <v>3.7499999999999893</v>
      </c>
      <c r="AH309" s="13">
        <v>4.6500000000000155</v>
      </c>
      <c r="AI309" s="15">
        <v>9.7904230739999996</v>
      </c>
      <c r="AJ309" s="15">
        <v>9.1925346420000018</v>
      </c>
      <c r="AK309" s="320">
        <f>0.04374/1000</f>
        <v>4.3739999999999998E-5</v>
      </c>
      <c r="AL309" s="52">
        <v>0.8</v>
      </c>
      <c r="AM309" s="17"/>
    </row>
    <row r="310" spans="1:39">
      <c r="A310" s="85">
        <f>A$3</f>
        <v>2010</v>
      </c>
      <c r="B310" s="86">
        <f>B$3</f>
        <v>5</v>
      </c>
      <c r="C310" s="264" t="s">
        <v>275</v>
      </c>
      <c r="D310" s="89" t="s">
        <v>165</v>
      </c>
      <c r="E310" s="90" t="s">
        <v>67</v>
      </c>
      <c r="F310" s="303">
        <v>1</v>
      </c>
      <c r="G310" s="19">
        <v>17.16</v>
      </c>
      <c r="H310" s="19">
        <v>16.350000000000001</v>
      </c>
      <c r="I310" s="19">
        <v>31.92</v>
      </c>
      <c r="J310" s="19">
        <v>32.049999999999997</v>
      </c>
      <c r="K310" s="19">
        <v>8.25</v>
      </c>
      <c r="L310" s="19">
        <v>8.2899999999999991</v>
      </c>
      <c r="M310" s="19">
        <v>8.9600000000000009</v>
      </c>
      <c r="N310" s="19">
        <v>8.92</v>
      </c>
      <c r="O310" s="19">
        <v>0.86</v>
      </c>
      <c r="P310" s="19">
        <v>1.05</v>
      </c>
      <c r="Q310" s="20">
        <v>3.0000000000000001E-3</v>
      </c>
      <c r="R310" s="20">
        <v>4.0000000000000001E-3</v>
      </c>
      <c r="S310" s="20">
        <v>1E-3</v>
      </c>
      <c r="T310" s="20">
        <v>2E-3</v>
      </c>
      <c r="U310" s="20">
        <v>6.0000000000000001E-3</v>
      </c>
      <c r="V310" s="20">
        <v>1.6E-2</v>
      </c>
      <c r="W310" s="20">
        <v>0.01</v>
      </c>
      <c r="X310" s="20">
        <v>2.1999999999999999E-2</v>
      </c>
      <c r="Y310" s="20">
        <v>0.16300000000000001</v>
      </c>
      <c r="Z310" s="20">
        <v>7.1999999999999995E-2</v>
      </c>
      <c r="AA310" s="20">
        <v>7.0000000000000001E-3</v>
      </c>
      <c r="AB310" s="20">
        <v>8.0000000000000002E-3</v>
      </c>
      <c r="AC310" s="20">
        <v>1.4E-2</v>
      </c>
      <c r="AD310" s="20">
        <v>2.8000000000000001E-2</v>
      </c>
      <c r="AE310" s="20">
        <v>3.4000000000000002E-2</v>
      </c>
      <c r="AF310" s="20">
        <v>3.5999999999999997E-2</v>
      </c>
      <c r="AG310" s="26">
        <v>12.4</v>
      </c>
      <c r="AH310" s="26">
        <v>15.2</v>
      </c>
      <c r="AI310" s="19">
        <v>1.3</v>
      </c>
      <c r="AJ310" s="19">
        <v>1.42</v>
      </c>
      <c r="AK310" s="319"/>
      <c r="AL310" s="27">
        <v>3</v>
      </c>
      <c r="AM310" s="27"/>
    </row>
    <row r="311" spans="1:39">
      <c r="A311" s="418"/>
      <c r="B311" s="419"/>
      <c r="C311" s="419"/>
      <c r="D311" s="321"/>
      <c r="E311" s="95"/>
      <c r="F311" s="303">
        <v>2</v>
      </c>
      <c r="G311" s="19">
        <v>17.14</v>
      </c>
      <c r="H311" s="19">
        <v>14.68</v>
      </c>
      <c r="I311" s="19">
        <v>31.64</v>
      </c>
      <c r="J311" s="19">
        <v>32.51</v>
      </c>
      <c r="K311" s="19">
        <v>8.1999999999999993</v>
      </c>
      <c r="L311" s="19">
        <v>8.3000000000000007</v>
      </c>
      <c r="M311" s="19">
        <v>9.17</v>
      </c>
      <c r="N311" s="19">
        <v>8.0500000000000007</v>
      </c>
      <c r="O311" s="19">
        <v>0.89</v>
      </c>
      <c r="P311" s="19">
        <v>0.98</v>
      </c>
      <c r="Q311" s="20">
        <v>4.0000000000000001E-3</v>
      </c>
      <c r="R311" s="20">
        <v>4.0000000000000001E-3</v>
      </c>
      <c r="S311" s="20">
        <v>5.0000000000000001E-3</v>
      </c>
      <c r="T311" s="20">
        <v>4.0000000000000001E-3</v>
      </c>
      <c r="U311" s="20">
        <v>6.3E-2</v>
      </c>
      <c r="V311" s="20">
        <v>4.9000000000000002E-2</v>
      </c>
      <c r="W311" s="20">
        <v>7.1999999999999995E-2</v>
      </c>
      <c r="X311" s="20">
        <v>5.8000000000000003E-2</v>
      </c>
      <c r="Y311" s="20">
        <v>0.16200000000000001</v>
      </c>
      <c r="Z311" s="20">
        <v>0.111</v>
      </c>
      <c r="AA311" s="20">
        <v>8.0000000000000002E-3</v>
      </c>
      <c r="AB311" s="20">
        <v>8.9999999999999993E-3</v>
      </c>
      <c r="AC311" s="20">
        <v>1.2999999999999999E-2</v>
      </c>
      <c r="AD311" s="20">
        <v>2.5000000000000001E-2</v>
      </c>
      <c r="AE311" s="20">
        <v>3.6999999999999998E-2</v>
      </c>
      <c r="AF311" s="20">
        <v>2.8000000000000001E-2</v>
      </c>
      <c r="AG311" s="26">
        <v>15.2</v>
      </c>
      <c r="AH311" s="26">
        <v>20.399999999999999</v>
      </c>
      <c r="AI311" s="19">
        <v>1.88</v>
      </c>
      <c r="AJ311" s="19">
        <v>3.43</v>
      </c>
      <c r="AK311" s="189" t="s">
        <v>61</v>
      </c>
      <c r="AL311" s="27">
        <v>3</v>
      </c>
      <c r="AM311" s="27">
        <v>3.6</v>
      </c>
    </row>
    <row r="312" spans="1:39">
      <c r="A312" s="418"/>
      <c r="B312" s="419"/>
      <c r="C312" s="419"/>
      <c r="D312" s="321"/>
      <c r="E312" s="95"/>
      <c r="F312" s="303">
        <v>3</v>
      </c>
      <c r="G312" s="19">
        <v>17.63</v>
      </c>
      <c r="H312" s="19">
        <v>14.17</v>
      </c>
      <c r="I312" s="19">
        <v>31.21</v>
      </c>
      <c r="J312" s="19">
        <v>32.81</v>
      </c>
      <c r="K312" s="19">
        <v>8.14</v>
      </c>
      <c r="L312" s="19">
        <v>8.33</v>
      </c>
      <c r="M312" s="19">
        <v>9.7100000000000009</v>
      </c>
      <c r="N312" s="19">
        <v>7.59</v>
      </c>
      <c r="O312" s="19">
        <v>1.2</v>
      </c>
      <c r="P312" s="19">
        <v>0.93</v>
      </c>
      <c r="Q312" s="20">
        <v>0</v>
      </c>
      <c r="R312" s="20">
        <v>8.0000000000000002E-3</v>
      </c>
      <c r="S312" s="20">
        <v>4.0000000000000001E-3</v>
      </c>
      <c r="T312" s="20">
        <v>3.0000000000000001E-3</v>
      </c>
      <c r="U312" s="20">
        <v>1.0999999999999999E-2</v>
      </c>
      <c r="V312" s="20">
        <v>1.4999999999999999E-2</v>
      </c>
      <c r="W312" s="20">
        <v>1.4999999999999999E-2</v>
      </c>
      <c r="X312" s="20">
        <v>2.5999999999999999E-2</v>
      </c>
      <c r="Y312" s="20">
        <v>0.17799999999999999</v>
      </c>
      <c r="Z312" s="20">
        <v>7.1999999999999995E-2</v>
      </c>
      <c r="AA312" s="20">
        <v>7.0000000000000001E-3</v>
      </c>
      <c r="AB312" s="20">
        <v>6.0000000000000001E-3</v>
      </c>
      <c r="AC312" s="20">
        <v>7.0000000000000001E-3</v>
      </c>
      <c r="AD312" s="20">
        <v>2.1999999999999999E-2</v>
      </c>
      <c r="AE312" s="20">
        <v>2.1000000000000001E-2</v>
      </c>
      <c r="AF312" s="20">
        <v>3.1E-2</v>
      </c>
      <c r="AG312" s="26">
        <v>11.2</v>
      </c>
      <c r="AH312" s="26">
        <v>16</v>
      </c>
      <c r="AI312" s="19">
        <v>1.23</v>
      </c>
      <c r="AJ312" s="19">
        <v>4.3899999999999997</v>
      </c>
      <c r="AK312" s="189">
        <v>0</v>
      </c>
      <c r="AL312" s="27"/>
      <c r="AM312" s="27"/>
    </row>
    <row r="313" spans="1:39">
      <c r="A313" s="418"/>
      <c r="B313" s="419"/>
      <c r="C313" s="419"/>
      <c r="D313" s="321"/>
      <c r="E313" s="95"/>
      <c r="F313" s="303">
        <v>4</v>
      </c>
      <c r="G313" s="19">
        <v>15.49</v>
      </c>
      <c r="H313" s="19">
        <v>14.47</v>
      </c>
      <c r="I313" s="19">
        <v>32.619999999999997</v>
      </c>
      <c r="J313" s="19">
        <v>33.159999999999997</v>
      </c>
      <c r="K313" s="19">
        <v>8.2899999999999991</v>
      </c>
      <c r="L313" s="19">
        <v>8.2899999999999991</v>
      </c>
      <c r="M313" s="19">
        <v>8.5</v>
      </c>
      <c r="N313" s="19">
        <v>8.8000000000000007</v>
      </c>
      <c r="O313" s="19">
        <v>0.81</v>
      </c>
      <c r="P313" s="19">
        <v>0.95</v>
      </c>
      <c r="Q313" s="20">
        <v>5.0000000000000001E-3</v>
      </c>
      <c r="R313" s="20">
        <v>2E-3</v>
      </c>
      <c r="S313" s="20">
        <v>2E-3</v>
      </c>
      <c r="T313" s="20">
        <v>4.0000000000000001E-3</v>
      </c>
      <c r="U313" s="20">
        <v>0</v>
      </c>
      <c r="V313" s="20">
        <v>0.01</v>
      </c>
      <c r="W313" s="20">
        <v>7.0000000000000001E-3</v>
      </c>
      <c r="X313" s="20">
        <v>1.7000000000000001E-2</v>
      </c>
      <c r="Y313" s="20">
        <v>9.8000000000000004E-2</v>
      </c>
      <c r="Z313" s="20">
        <v>0.05</v>
      </c>
      <c r="AA313" s="20">
        <v>6.0000000000000001E-3</v>
      </c>
      <c r="AB313" s="20">
        <v>8.9999999999999993E-3</v>
      </c>
      <c r="AC313" s="20">
        <v>1.0999999999999999E-2</v>
      </c>
      <c r="AD313" s="20">
        <v>1.9E-2</v>
      </c>
      <c r="AE313" s="20">
        <v>3.5000000000000003E-2</v>
      </c>
      <c r="AF313" s="20">
        <v>3.7999999999999999E-2</v>
      </c>
      <c r="AG313" s="26">
        <v>32</v>
      </c>
      <c r="AH313" s="26">
        <v>11.6</v>
      </c>
      <c r="AI313" s="19">
        <v>2.52</v>
      </c>
      <c r="AJ313" s="19">
        <v>2.17</v>
      </c>
      <c r="AK313" s="189" t="s">
        <v>61</v>
      </c>
      <c r="AL313" s="27">
        <v>2.2000000000000002</v>
      </c>
      <c r="AM313" s="27"/>
    </row>
    <row r="314" spans="1:39">
      <c r="A314" s="418"/>
      <c r="B314" s="419"/>
      <c r="C314" s="419"/>
      <c r="D314" s="321"/>
      <c r="E314" s="95"/>
      <c r="F314" s="303">
        <v>5</v>
      </c>
      <c r="G314" s="19">
        <v>15.89</v>
      </c>
      <c r="H314" s="19">
        <v>14.35</v>
      </c>
      <c r="I314" s="19">
        <v>32.549999999999997</v>
      </c>
      <c r="J314" s="19">
        <v>33.409999999999997</v>
      </c>
      <c r="K314" s="19">
        <v>8.2799999999999994</v>
      </c>
      <c r="L314" s="19">
        <v>8.31</v>
      </c>
      <c r="M314" s="19">
        <v>9.5</v>
      </c>
      <c r="N314" s="19">
        <v>9.1300000000000008</v>
      </c>
      <c r="O314" s="19">
        <v>0.97</v>
      </c>
      <c r="P314" s="19">
        <v>0.82</v>
      </c>
      <c r="Q314" s="20">
        <v>7.0000000000000001E-3</v>
      </c>
      <c r="R314" s="20">
        <v>5.0000000000000001E-3</v>
      </c>
      <c r="S314" s="20">
        <v>3.0000000000000001E-3</v>
      </c>
      <c r="T314" s="20">
        <v>4.0000000000000001E-3</v>
      </c>
      <c r="U314" s="20">
        <v>1.7999999999999999E-2</v>
      </c>
      <c r="V314" s="20">
        <v>1.6E-2</v>
      </c>
      <c r="W314" s="20">
        <v>2.9000000000000001E-2</v>
      </c>
      <c r="X314" s="20">
        <v>2.5000000000000001E-2</v>
      </c>
      <c r="Y314" s="20">
        <v>4.2000000000000003E-2</v>
      </c>
      <c r="Z314" s="20">
        <v>4.5999999999999999E-2</v>
      </c>
      <c r="AA314" s="20">
        <v>8.9999999999999993E-3</v>
      </c>
      <c r="AB314" s="20">
        <v>1.2999999999999999E-2</v>
      </c>
      <c r="AC314" s="20">
        <v>1.2999999999999999E-2</v>
      </c>
      <c r="AD314" s="20">
        <v>1.7000000000000001E-2</v>
      </c>
      <c r="AE314" s="20">
        <v>1.4E-2</v>
      </c>
      <c r="AF314" s="20">
        <v>0.03</v>
      </c>
      <c r="AG314" s="26">
        <v>19.2</v>
      </c>
      <c r="AH314" s="26">
        <v>19.2</v>
      </c>
      <c r="AI314" s="19">
        <v>1.85</v>
      </c>
      <c r="AJ314" s="19">
        <v>1.83</v>
      </c>
      <c r="AK314" s="189" t="s">
        <v>61</v>
      </c>
      <c r="AL314" s="27">
        <v>2.5</v>
      </c>
      <c r="AM314" s="27"/>
    </row>
    <row r="315" spans="1:39">
      <c r="A315" s="418"/>
      <c r="B315" s="419"/>
      <c r="C315" s="419"/>
      <c r="D315" s="321"/>
      <c r="E315" s="95"/>
      <c r="F315" s="303">
        <v>6</v>
      </c>
      <c r="G315" s="19">
        <v>16.27</v>
      </c>
      <c r="H315" s="19">
        <v>14.99</v>
      </c>
      <c r="I315" s="19">
        <v>32.54</v>
      </c>
      <c r="J315" s="19">
        <v>32.82</v>
      </c>
      <c r="K315" s="19">
        <v>8.31</v>
      </c>
      <c r="L315" s="19">
        <v>8.31</v>
      </c>
      <c r="M315" s="19">
        <v>9.34</v>
      </c>
      <c r="N315" s="19">
        <v>9.09</v>
      </c>
      <c r="O315" s="19">
        <v>0.6</v>
      </c>
      <c r="P315" s="19">
        <v>0.73</v>
      </c>
      <c r="Q315" s="20">
        <v>4.0000000000000001E-3</v>
      </c>
      <c r="R315" s="20">
        <v>6.0000000000000001E-3</v>
      </c>
      <c r="S315" s="20">
        <v>3.0000000000000001E-3</v>
      </c>
      <c r="T315" s="20">
        <v>3.0000000000000001E-3</v>
      </c>
      <c r="U315" s="20">
        <v>1.2E-2</v>
      </c>
      <c r="V315" s="20">
        <v>1.4999999999999999E-2</v>
      </c>
      <c r="W315" s="20">
        <v>1.9E-2</v>
      </c>
      <c r="X315" s="20">
        <v>2.3E-2</v>
      </c>
      <c r="Y315" s="20">
        <v>0.03</v>
      </c>
      <c r="Z315" s="20">
        <v>6.5000000000000002E-2</v>
      </c>
      <c r="AA315" s="20">
        <v>0.01</v>
      </c>
      <c r="AB315" s="20">
        <v>0.01</v>
      </c>
      <c r="AC315" s="325">
        <v>1.0999999999999999E-2</v>
      </c>
      <c r="AD315" s="325">
        <v>1.3999999999999999E-2</v>
      </c>
      <c r="AE315" s="20">
        <v>2.5999999999999999E-2</v>
      </c>
      <c r="AF315" s="20">
        <v>1.7000000000000001E-2</v>
      </c>
      <c r="AG315" s="26">
        <v>8.8000000000000007</v>
      </c>
      <c r="AH315" s="26">
        <v>11.6</v>
      </c>
      <c r="AI315" s="19">
        <v>0.96</v>
      </c>
      <c r="AJ315" s="19">
        <v>2.68</v>
      </c>
      <c r="AK315" s="189" t="s">
        <v>61</v>
      </c>
      <c r="AL315" s="27">
        <v>2.7</v>
      </c>
      <c r="AM315" s="27"/>
    </row>
    <row r="316" spans="1:39">
      <c r="A316" s="418"/>
      <c r="B316" s="419"/>
      <c r="C316" s="419"/>
      <c r="D316" s="321"/>
      <c r="E316" s="95"/>
      <c r="F316" s="303">
        <v>7</v>
      </c>
      <c r="G316" s="19">
        <v>15.82</v>
      </c>
      <c r="H316" s="19">
        <v>15.26</v>
      </c>
      <c r="I316" s="19">
        <v>32.53</v>
      </c>
      <c r="J316" s="19">
        <v>32.65</v>
      </c>
      <c r="K316" s="19">
        <v>8.3000000000000007</v>
      </c>
      <c r="L316" s="19">
        <v>8.3000000000000007</v>
      </c>
      <c r="M316" s="19">
        <v>8.9600000000000009</v>
      </c>
      <c r="N316" s="19">
        <v>8.84</v>
      </c>
      <c r="O316" s="19">
        <v>2.04</v>
      </c>
      <c r="P316" s="19">
        <v>0.86</v>
      </c>
      <c r="Q316" s="20">
        <v>7.0000000000000001E-3</v>
      </c>
      <c r="R316" s="20">
        <v>3.0000000000000001E-3</v>
      </c>
      <c r="S316" s="20">
        <v>3.0000000000000001E-3</v>
      </c>
      <c r="T316" s="20">
        <v>3.0000000000000001E-3</v>
      </c>
      <c r="U316" s="20">
        <v>5.0000000000000001E-3</v>
      </c>
      <c r="V316" s="20">
        <v>1.6E-2</v>
      </c>
      <c r="W316" s="20">
        <v>1.4999999999999999E-2</v>
      </c>
      <c r="X316" s="20">
        <v>2.1999999999999999E-2</v>
      </c>
      <c r="Y316" s="20">
        <v>7.0999999999999994E-2</v>
      </c>
      <c r="Z316" s="20">
        <v>0.17</v>
      </c>
      <c r="AA316" s="20">
        <v>8.9999999999999993E-3</v>
      </c>
      <c r="AB316" s="20">
        <v>8.0000000000000002E-3</v>
      </c>
      <c r="AC316" s="20">
        <v>0.01</v>
      </c>
      <c r="AD316" s="20">
        <v>1.6E-2</v>
      </c>
      <c r="AE316" s="20">
        <v>3.1E-2</v>
      </c>
      <c r="AF316" s="20">
        <v>0.02</v>
      </c>
      <c r="AG316" s="26">
        <v>7.6</v>
      </c>
      <c r="AH316" s="26">
        <v>17.2</v>
      </c>
      <c r="AI316" s="19">
        <v>1.89</v>
      </c>
      <c r="AJ316" s="19">
        <v>2.14</v>
      </c>
      <c r="AK316" s="189" t="s">
        <v>61</v>
      </c>
      <c r="AL316" s="27">
        <v>2.5</v>
      </c>
      <c r="AM316" s="27"/>
    </row>
    <row r="317" spans="1:39">
      <c r="A317" s="418"/>
      <c r="B317" s="419"/>
      <c r="C317" s="419"/>
      <c r="D317" s="321"/>
      <c r="E317" s="95"/>
      <c r="F317" s="303">
        <v>8</v>
      </c>
      <c r="G317" s="19">
        <v>15.89</v>
      </c>
      <c r="H317" s="19">
        <v>14.4</v>
      </c>
      <c r="I317" s="19">
        <v>32.44</v>
      </c>
      <c r="J317" s="19">
        <v>33.049999999999997</v>
      </c>
      <c r="K317" s="19">
        <v>8.27</v>
      </c>
      <c r="L317" s="19">
        <v>8.32</v>
      </c>
      <c r="M317" s="19">
        <v>9.3800000000000008</v>
      </c>
      <c r="N317" s="19">
        <v>8.59</v>
      </c>
      <c r="O317" s="19">
        <v>0.79</v>
      </c>
      <c r="P317" s="19">
        <v>0.9</v>
      </c>
      <c r="Q317" s="20">
        <v>4.0000000000000001E-3</v>
      </c>
      <c r="R317" s="20">
        <v>5.0000000000000001E-3</v>
      </c>
      <c r="S317" s="20">
        <v>2E-3</v>
      </c>
      <c r="T317" s="20">
        <v>3.0000000000000001E-3</v>
      </c>
      <c r="U317" s="20">
        <v>5.0000000000000001E-3</v>
      </c>
      <c r="V317" s="20">
        <v>0.01</v>
      </c>
      <c r="W317" s="20">
        <v>1.0999999999999999E-2</v>
      </c>
      <c r="X317" s="20">
        <v>1.7999999999999999E-2</v>
      </c>
      <c r="Y317" s="20">
        <v>9.8000000000000004E-2</v>
      </c>
      <c r="Z317" s="20">
        <v>0.124</v>
      </c>
      <c r="AA317" s="20">
        <v>8.0000000000000002E-3</v>
      </c>
      <c r="AB317" s="20">
        <v>8.0000000000000002E-3</v>
      </c>
      <c r="AC317" s="20">
        <v>1.0999999999999999E-2</v>
      </c>
      <c r="AD317" s="20">
        <v>1.4999999999999999E-2</v>
      </c>
      <c r="AE317" s="20">
        <v>3.4000000000000002E-2</v>
      </c>
      <c r="AF317" s="20">
        <v>3.2000000000000001E-2</v>
      </c>
      <c r="AG317" s="26">
        <v>14</v>
      </c>
      <c r="AH317" s="26">
        <v>16</v>
      </c>
      <c r="AI317" s="19">
        <v>1.72</v>
      </c>
      <c r="AJ317" s="19">
        <v>2.5099999999999998</v>
      </c>
      <c r="AK317" s="189" t="s">
        <v>61</v>
      </c>
      <c r="AL317" s="27">
        <v>3.9</v>
      </c>
      <c r="AM317" s="27"/>
    </row>
    <row r="318" spans="1:39">
      <c r="A318" s="420"/>
      <c r="B318" s="421"/>
      <c r="C318" s="421"/>
      <c r="D318" s="322"/>
      <c r="E318" s="96"/>
      <c r="F318" s="303">
        <v>9</v>
      </c>
      <c r="G318" s="19">
        <v>16.75</v>
      </c>
      <c r="H318" s="19">
        <v>14.31</v>
      </c>
      <c r="I318" s="19">
        <v>32.04</v>
      </c>
      <c r="J318" s="19">
        <v>32.97</v>
      </c>
      <c r="K318" s="19">
        <v>8.23</v>
      </c>
      <c r="L318" s="19">
        <v>8.34</v>
      </c>
      <c r="M318" s="19">
        <v>10.09</v>
      </c>
      <c r="N318" s="19">
        <v>8.3800000000000008</v>
      </c>
      <c r="O318" s="19">
        <v>0.9</v>
      </c>
      <c r="P318" s="19">
        <v>0.81</v>
      </c>
      <c r="Q318" s="20">
        <v>8.0000000000000002E-3</v>
      </c>
      <c r="R318" s="20">
        <v>1.4E-2</v>
      </c>
      <c r="S318" s="20">
        <v>4.0000000000000001E-3</v>
      </c>
      <c r="T318" s="20">
        <v>4.0000000000000001E-3</v>
      </c>
      <c r="U318" s="20">
        <v>1.4E-2</v>
      </c>
      <c r="V318" s="20">
        <v>3.0000000000000001E-3</v>
      </c>
      <c r="W318" s="20">
        <v>2.5999999999999999E-2</v>
      </c>
      <c r="X318" s="20">
        <v>2.1000000000000001E-2</v>
      </c>
      <c r="Y318" s="20">
        <v>0.115</v>
      </c>
      <c r="Z318" s="20">
        <v>0.16900000000000001</v>
      </c>
      <c r="AA318" s="20">
        <v>7.0000000000000001E-3</v>
      </c>
      <c r="AB318" s="20">
        <v>8.0000000000000002E-3</v>
      </c>
      <c r="AC318" s="20">
        <v>0.01</v>
      </c>
      <c r="AD318" s="20">
        <v>1.7999999999999999E-2</v>
      </c>
      <c r="AE318" s="20">
        <v>2.3E-2</v>
      </c>
      <c r="AF318" s="20">
        <v>3.3000000000000002E-2</v>
      </c>
      <c r="AG318" s="26">
        <v>13.6</v>
      </c>
      <c r="AH318" s="26">
        <v>20.399999999999999</v>
      </c>
      <c r="AI318" s="19">
        <v>0.86</v>
      </c>
      <c r="AJ318" s="19">
        <v>2.64</v>
      </c>
      <c r="AK318" s="189" t="s">
        <v>61</v>
      </c>
      <c r="AL318" s="27">
        <v>4</v>
      </c>
      <c r="AM318" s="27"/>
    </row>
    <row r="319" spans="1:39">
      <c r="A319" s="85">
        <f>A$3</f>
        <v>2010</v>
      </c>
      <c r="B319" s="86">
        <f>B$3</f>
        <v>5</v>
      </c>
      <c r="C319" s="264" t="s">
        <v>276</v>
      </c>
      <c r="D319" s="89" t="s">
        <v>167</v>
      </c>
      <c r="E319" s="90" t="s">
        <v>69</v>
      </c>
      <c r="F319" s="303">
        <v>1</v>
      </c>
      <c r="G319" s="19">
        <v>17.62</v>
      </c>
      <c r="H319" s="19">
        <v>17.38</v>
      </c>
      <c r="I319" s="19">
        <v>33.200000000000003</v>
      </c>
      <c r="J319" s="19">
        <v>33.19</v>
      </c>
      <c r="K319" s="19">
        <v>8.17</v>
      </c>
      <c r="L319" s="19">
        <v>8.25</v>
      </c>
      <c r="M319" s="19">
        <v>9.42</v>
      </c>
      <c r="N319" s="19">
        <v>8.5</v>
      </c>
      <c r="O319" s="19">
        <v>0.78</v>
      </c>
      <c r="P319" s="19">
        <v>0.73</v>
      </c>
      <c r="Q319" s="20">
        <v>1.0999999999999999E-2</v>
      </c>
      <c r="R319" s="20">
        <v>7.0000000000000001E-3</v>
      </c>
      <c r="S319" s="20">
        <v>3.0000000000000001E-3</v>
      </c>
      <c r="T319" s="20">
        <v>5.0000000000000001E-3</v>
      </c>
      <c r="U319" s="20">
        <v>7.0000000000000001E-3</v>
      </c>
      <c r="V319" s="20">
        <v>8.0000000000000002E-3</v>
      </c>
      <c r="W319" s="20">
        <v>2.1000000000000001E-2</v>
      </c>
      <c r="X319" s="20">
        <v>0.02</v>
      </c>
      <c r="Y319" s="20">
        <v>0.13600000000000001</v>
      </c>
      <c r="Z319" s="20">
        <v>0.161</v>
      </c>
      <c r="AA319" s="20">
        <v>7.0000000000000001E-3</v>
      </c>
      <c r="AB319" s="20">
        <v>5.0000000000000001E-3</v>
      </c>
      <c r="AC319" s="20">
        <v>1.0999999999999999E-2</v>
      </c>
      <c r="AD319" s="20">
        <v>1.4E-2</v>
      </c>
      <c r="AE319" s="20">
        <v>1.4999999999999999E-2</v>
      </c>
      <c r="AF319" s="20">
        <v>2.5999999999999999E-2</v>
      </c>
      <c r="AG319" s="26">
        <v>16</v>
      </c>
      <c r="AH319" s="26">
        <v>15.6</v>
      </c>
      <c r="AI319" s="19">
        <v>2.12</v>
      </c>
      <c r="AJ319" s="19">
        <v>2.46</v>
      </c>
      <c r="AK319" s="189" t="s">
        <v>61</v>
      </c>
      <c r="AL319" s="27">
        <v>2.8</v>
      </c>
      <c r="AM319" s="27">
        <v>0</v>
      </c>
    </row>
    <row r="320" spans="1:39">
      <c r="A320" s="87"/>
      <c r="B320" s="88"/>
      <c r="C320" s="414"/>
      <c r="D320" s="321"/>
      <c r="E320" s="95"/>
      <c r="F320" s="303">
        <v>2</v>
      </c>
      <c r="G320" s="19">
        <v>17.690000000000001</v>
      </c>
      <c r="H320" s="19">
        <v>17.239999999999998</v>
      </c>
      <c r="I320" s="19">
        <v>33.270000000000003</v>
      </c>
      <c r="J320" s="19">
        <v>33.35</v>
      </c>
      <c r="K320" s="19">
        <v>8.23</v>
      </c>
      <c r="L320" s="19">
        <v>8.23</v>
      </c>
      <c r="M320" s="19">
        <v>8.6300000000000008</v>
      </c>
      <c r="N320" s="19">
        <v>8.5500000000000007</v>
      </c>
      <c r="O320" s="19">
        <v>0.65</v>
      </c>
      <c r="P320" s="19">
        <v>0.82</v>
      </c>
      <c r="Q320" s="20">
        <v>5.0000000000000001E-3</v>
      </c>
      <c r="R320" s="20">
        <v>5.0000000000000001E-3</v>
      </c>
      <c r="S320" s="20">
        <v>2E-3</v>
      </c>
      <c r="T320" s="20">
        <v>2E-3</v>
      </c>
      <c r="U320" s="20">
        <v>2.1999999999999999E-2</v>
      </c>
      <c r="V320" s="20">
        <v>1.4999999999999999E-2</v>
      </c>
      <c r="W320" s="20">
        <v>0.03</v>
      </c>
      <c r="X320" s="20">
        <v>2.1999999999999999E-2</v>
      </c>
      <c r="Y320" s="20">
        <v>7.5999999999999998E-2</v>
      </c>
      <c r="Z320" s="20">
        <v>0.09</v>
      </c>
      <c r="AA320" s="20">
        <v>5.0000000000000001E-3</v>
      </c>
      <c r="AB320" s="20">
        <v>5.0000000000000001E-3</v>
      </c>
      <c r="AC320" s="20">
        <v>8.9999999999999993E-3</v>
      </c>
      <c r="AD320" s="20">
        <v>1.2E-2</v>
      </c>
      <c r="AE320" s="20">
        <v>5.8000000000000003E-2</v>
      </c>
      <c r="AF320" s="20">
        <v>6.7000000000000004E-2</v>
      </c>
      <c r="AG320" s="26">
        <v>15.2</v>
      </c>
      <c r="AH320" s="26">
        <v>13.6</v>
      </c>
      <c r="AI320" s="19">
        <v>1.67</v>
      </c>
      <c r="AJ320" s="19">
        <v>1.75</v>
      </c>
      <c r="AK320" s="189">
        <v>0</v>
      </c>
      <c r="AL320" s="27">
        <v>1</v>
      </c>
      <c r="AM320" s="27"/>
    </row>
    <row r="321" spans="1:39">
      <c r="A321" s="87"/>
      <c r="B321" s="88"/>
      <c r="C321" s="414"/>
      <c r="D321" s="321"/>
      <c r="E321" s="95"/>
      <c r="F321" s="303">
        <v>3</v>
      </c>
      <c r="G321" s="19">
        <v>16.510000000000002</v>
      </c>
      <c r="H321" s="19">
        <v>14.56</v>
      </c>
      <c r="I321" s="19">
        <v>33.340000000000003</v>
      </c>
      <c r="J321" s="19">
        <v>33.5</v>
      </c>
      <c r="K321" s="19">
        <v>8.23</v>
      </c>
      <c r="L321" s="19">
        <v>8.17</v>
      </c>
      <c r="M321" s="19">
        <v>8.67</v>
      </c>
      <c r="N321" s="19">
        <v>8.5</v>
      </c>
      <c r="O321" s="19">
        <v>0.63</v>
      </c>
      <c r="P321" s="19">
        <v>0.46</v>
      </c>
      <c r="Q321" s="20">
        <v>6.0000000000000001E-3</v>
      </c>
      <c r="R321" s="20">
        <v>5.0000000000000001E-3</v>
      </c>
      <c r="S321" s="20">
        <v>8.0000000000000002E-3</v>
      </c>
      <c r="T321" s="20">
        <v>5.0000000000000001E-3</v>
      </c>
      <c r="U321" s="20">
        <v>3.0000000000000001E-3</v>
      </c>
      <c r="V321" s="20">
        <v>2E-3</v>
      </c>
      <c r="W321" s="20">
        <v>1.7000000000000001E-2</v>
      </c>
      <c r="X321" s="20">
        <v>1.2E-2</v>
      </c>
      <c r="Y321" s="20">
        <v>0.19600000000000001</v>
      </c>
      <c r="Z321" s="20">
        <v>9.8000000000000004E-2</v>
      </c>
      <c r="AA321" s="20">
        <v>4.0000000000000001E-3</v>
      </c>
      <c r="AB321" s="20">
        <v>7.0000000000000001E-3</v>
      </c>
      <c r="AC321" s="20">
        <v>1.4999999999999999E-2</v>
      </c>
      <c r="AD321" s="20">
        <v>1.0999999999999999E-2</v>
      </c>
      <c r="AE321" s="20">
        <v>3.1E-2</v>
      </c>
      <c r="AF321" s="20">
        <v>4.5999999999999999E-2</v>
      </c>
      <c r="AG321" s="26">
        <v>13.6</v>
      </c>
      <c r="AH321" s="26">
        <v>15.6</v>
      </c>
      <c r="AI321" s="19">
        <v>1.31</v>
      </c>
      <c r="AJ321" s="19">
        <v>2.57</v>
      </c>
      <c r="AK321" s="189" t="s">
        <v>61</v>
      </c>
      <c r="AL321" s="27">
        <v>4</v>
      </c>
      <c r="AM321" s="27"/>
    </row>
    <row r="322" spans="1:39">
      <c r="A322" s="87"/>
      <c r="B322" s="88"/>
      <c r="C322" s="414"/>
      <c r="D322" s="321"/>
      <c r="E322" s="95"/>
      <c r="F322" s="303">
        <v>4</v>
      </c>
      <c r="G322" s="19">
        <v>17.41</v>
      </c>
      <c r="H322" s="19">
        <v>17.190000000000001</v>
      </c>
      <c r="I322" s="19">
        <v>33.15</v>
      </c>
      <c r="J322" s="19">
        <v>33.15</v>
      </c>
      <c r="K322" s="19">
        <v>8.1999999999999993</v>
      </c>
      <c r="L322" s="19">
        <v>8.25</v>
      </c>
      <c r="M322" s="19">
        <v>9.3800000000000008</v>
      </c>
      <c r="N322" s="19">
        <v>8.84</v>
      </c>
      <c r="O322" s="19">
        <v>0.76</v>
      </c>
      <c r="P322" s="19">
        <v>0.35</v>
      </c>
      <c r="Q322" s="20">
        <v>4.0000000000000001E-3</v>
      </c>
      <c r="R322" s="20">
        <v>4.0000000000000001E-3</v>
      </c>
      <c r="S322" s="20">
        <v>2E-3</v>
      </c>
      <c r="T322" s="20">
        <v>3.0000000000000001E-3</v>
      </c>
      <c r="U322" s="20">
        <v>2.3E-2</v>
      </c>
      <c r="V322" s="20">
        <v>1.4E-2</v>
      </c>
      <c r="W322" s="20">
        <v>0.03</v>
      </c>
      <c r="X322" s="20">
        <v>2.1000000000000001E-2</v>
      </c>
      <c r="Y322" s="20">
        <v>0.1</v>
      </c>
      <c r="Z322" s="20">
        <v>0.12</v>
      </c>
      <c r="AA322" s="20">
        <v>6.0000000000000001E-3</v>
      </c>
      <c r="AB322" s="20">
        <v>7.0000000000000001E-3</v>
      </c>
      <c r="AC322" s="20">
        <v>1.0999999999999999E-2</v>
      </c>
      <c r="AD322" s="20">
        <v>1.2999999999999999E-2</v>
      </c>
      <c r="AE322" s="20">
        <v>4.9000000000000002E-2</v>
      </c>
      <c r="AF322" s="20">
        <v>6.3E-2</v>
      </c>
      <c r="AG322" s="26">
        <v>13.2</v>
      </c>
      <c r="AH322" s="26">
        <v>10.4</v>
      </c>
      <c r="AI322" s="19">
        <v>2.2799999999999998</v>
      </c>
      <c r="AJ322" s="19">
        <v>2.5099999999999998</v>
      </c>
      <c r="AK322" s="189" t="s">
        <v>61</v>
      </c>
      <c r="AL322" s="27">
        <v>3.5</v>
      </c>
      <c r="AM322" s="27"/>
    </row>
    <row r="323" spans="1:39">
      <c r="A323" s="93"/>
      <c r="B323" s="94"/>
      <c r="C323" s="422"/>
      <c r="D323" s="322"/>
      <c r="E323" s="96"/>
      <c r="F323" s="303">
        <v>5</v>
      </c>
      <c r="G323" s="19">
        <v>17.899999999999999</v>
      </c>
      <c r="H323" s="19">
        <v>16.68</v>
      </c>
      <c r="I323" s="19">
        <v>33.130000000000003</v>
      </c>
      <c r="J323" s="19">
        <v>33.090000000000003</v>
      </c>
      <c r="K323" s="19">
        <v>8.1</v>
      </c>
      <c r="L323" s="19">
        <v>8.2200000000000006</v>
      </c>
      <c r="M323" s="19">
        <v>8.42</v>
      </c>
      <c r="N323" s="19">
        <v>7.71</v>
      </c>
      <c r="O323" s="19">
        <v>0.43</v>
      </c>
      <c r="P323" s="19">
        <v>0.39</v>
      </c>
      <c r="Q323" s="20">
        <v>4.0000000000000001E-3</v>
      </c>
      <c r="R323" s="20">
        <v>2.5000000000000001E-2</v>
      </c>
      <c r="S323" s="20">
        <v>2E-3</v>
      </c>
      <c r="T323" s="20">
        <v>4.0000000000000001E-3</v>
      </c>
      <c r="U323" s="20">
        <v>6.0000000000000001E-3</v>
      </c>
      <c r="V323" s="20">
        <v>0.04</v>
      </c>
      <c r="W323" s="20">
        <v>1.2E-2</v>
      </c>
      <c r="X323" s="20">
        <v>6.9000000000000006E-2</v>
      </c>
      <c r="Y323" s="20">
        <v>8.8999999999999996E-2</v>
      </c>
      <c r="Z323" s="20">
        <v>0.13700000000000001</v>
      </c>
      <c r="AA323" s="20">
        <v>0.01</v>
      </c>
      <c r="AB323" s="20">
        <v>1.0999999999999999E-2</v>
      </c>
      <c r="AC323" s="20">
        <v>0.01</v>
      </c>
      <c r="AD323" s="20">
        <v>1.7000000000000001E-2</v>
      </c>
      <c r="AE323" s="20">
        <v>4.7E-2</v>
      </c>
      <c r="AF323" s="20">
        <v>0.20799999999999999</v>
      </c>
      <c r="AG323" s="26">
        <v>10</v>
      </c>
      <c r="AH323" s="26">
        <v>8.8000000000000007</v>
      </c>
      <c r="AI323" s="19">
        <v>0.66</v>
      </c>
      <c r="AJ323" s="19">
        <v>0.65</v>
      </c>
      <c r="AK323" s="189" t="s">
        <v>61</v>
      </c>
      <c r="AL323" s="27">
        <v>6</v>
      </c>
      <c r="AM323" s="27"/>
    </row>
    <row r="324" spans="1:39">
      <c r="A324" s="85">
        <f>A$3</f>
        <v>2010</v>
      </c>
      <c r="B324" s="86">
        <f>B$3</f>
        <v>5</v>
      </c>
      <c r="C324" s="264" t="s">
        <v>277</v>
      </c>
      <c r="D324" s="89" t="s">
        <v>170</v>
      </c>
      <c r="E324" s="90" t="s">
        <v>72</v>
      </c>
      <c r="F324" s="303">
        <v>1</v>
      </c>
      <c r="G324" s="19">
        <v>17.3</v>
      </c>
      <c r="H324" s="19">
        <v>16.98</v>
      </c>
      <c r="I324" s="19">
        <v>32.130000000000003</v>
      </c>
      <c r="J324" s="19">
        <v>32.200000000000003</v>
      </c>
      <c r="K324" s="19">
        <v>8.1300000000000008</v>
      </c>
      <c r="L324" s="19">
        <v>8.1300000000000008</v>
      </c>
      <c r="M324" s="19">
        <v>7.84</v>
      </c>
      <c r="N324" s="19">
        <v>7.54</v>
      </c>
      <c r="O324" s="19">
        <v>0.85</v>
      </c>
      <c r="P324" s="19">
        <v>0.91</v>
      </c>
      <c r="Q324" s="20">
        <v>4.0000000000000001E-3</v>
      </c>
      <c r="R324" s="20">
        <v>6.0000000000000001E-3</v>
      </c>
      <c r="S324" s="20">
        <v>4.0000000000000001E-3</v>
      </c>
      <c r="T324" s="20">
        <v>2.4E-2</v>
      </c>
      <c r="U324" s="20">
        <v>1.2E-2</v>
      </c>
      <c r="V324" s="20">
        <v>0</v>
      </c>
      <c r="W324" s="20">
        <v>2.1000000000000001E-2</v>
      </c>
      <c r="X324" s="20">
        <v>0.03</v>
      </c>
      <c r="Y324" s="20">
        <v>0.17699999999999999</v>
      </c>
      <c r="Z324" s="20">
        <v>0.19</v>
      </c>
      <c r="AA324" s="20">
        <v>4.0000000000000001E-3</v>
      </c>
      <c r="AB324" s="20">
        <v>6.0000000000000001E-3</v>
      </c>
      <c r="AC324" s="20">
        <v>1.9E-2</v>
      </c>
      <c r="AD324" s="20">
        <v>1.7000000000000001E-2</v>
      </c>
      <c r="AE324" s="20">
        <v>0.19</v>
      </c>
      <c r="AF324" s="20">
        <v>0.191</v>
      </c>
      <c r="AG324" s="26">
        <v>22</v>
      </c>
      <c r="AH324" s="26">
        <v>17.2</v>
      </c>
      <c r="AI324" s="19">
        <v>6.01</v>
      </c>
      <c r="AJ324" s="19">
        <v>6.05</v>
      </c>
      <c r="AK324" s="189" t="s">
        <v>61</v>
      </c>
      <c r="AL324" s="27">
        <v>0.9</v>
      </c>
      <c r="AM324" s="27">
        <v>0.9</v>
      </c>
    </row>
    <row r="325" spans="1:39">
      <c r="A325" s="87"/>
      <c r="B325" s="88"/>
      <c r="C325" s="414"/>
      <c r="D325" s="321"/>
      <c r="E325" s="95"/>
      <c r="F325" s="303">
        <v>2</v>
      </c>
      <c r="G325" s="19">
        <v>16.29</v>
      </c>
      <c r="H325" s="19">
        <v>15.63</v>
      </c>
      <c r="I325" s="19">
        <v>32.9</v>
      </c>
      <c r="J325" s="19">
        <v>32.92</v>
      </c>
      <c r="K325" s="19">
        <v>8.14</v>
      </c>
      <c r="L325" s="19">
        <v>8.16</v>
      </c>
      <c r="M325" s="19">
        <v>7.84</v>
      </c>
      <c r="N325" s="19">
        <v>8.17</v>
      </c>
      <c r="O325" s="19">
        <v>0.54</v>
      </c>
      <c r="P325" s="19">
        <v>0.54</v>
      </c>
      <c r="Q325" s="20">
        <v>6.0000000000000001E-3</v>
      </c>
      <c r="R325" s="20">
        <v>6.0000000000000001E-3</v>
      </c>
      <c r="S325" s="20">
        <v>2E-3</v>
      </c>
      <c r="T325" s="20">
        <v>4.0000000000000001E-3</v>
      </c>
      <c r="U325" s="20">
        <v>1.6E-2</v>
      </c>
      <c r="V325" s="20">
        <v>2.8000000000000001E-2</v>
      </c>
      <c r="W325" s="20">
        <v>2.5000000000000001E-2</v>
      </c>
      <c r="X325" s="20">
        <v>3.7999999999999999E-2</v>
      </c>
      <c r="Y325" s="20">
        <v>0.152</v>
      </c>
      <c r="Z325" s="20">
        <v>0.14899999999999999</v>
      </c>
      <c r="AA325" s="20">
        <v>7.0000000000000001E-3</v>
      </c>
      <c r="AB325" s="20">
        <v>8.9999999999999993E-3</v>
      </c>
      <c r="AC325" s="20">
        <v>1.0999999999999999E-2</v>
      </c>
      <c r="AD325" s="20">
        <v>1.2E-2</v>
      </c>
      <c r="AE325" s="20">
        <v>0.159</v>
      </c>
      <c r="AF325" s="20">
        <v>0.16500000000000001</v>
      </c>
      <c r="AG325" s="26">
        <v>18.8</v>
      </c>
      <c r="AH325" s="26">
        <v>21.2</v>
      </c>
      <c r="AI325" s="19">
        <v>3.04</v>
      </c>
      <c r="AJ325" s="19">
        <v>4.3</v>
      </c>
      <c r="AK325" s="189">
        <v>0</v>
      </c>
      <c r="AL325" s="27">
        <v>0.9</v>
      </c>
      <c r="AM325" s="27"/>
    </row>
    <row r="326" spans="1:39">
      <c r="A326" s="87"/>
      <c r="B326" s="88"/>
      <c r="C326" s="414"/>
      <c r="D326" s="321"/>
      <c r="E326" s="95"/>
      <c r="F326" s="303">
        <v>3</v>
      </c>
      <c r="G326" s="19">
        <v>16.71</v>
      </c>
      <c r="H326" s="19">
        <v>15.6</v>
      </c>
      <c r="I326" s="19">
        <v>32.979999999999997</v>
      </c>
      <c r="J326" s="19">
        <v>33.32</v>
      </c>
      <c r="K326" s="19">
        <v>8.24</v>
      </c>
      <c r="L326" s="19">
        <v>8.18</v>
      </c>
      <c r="M326" s="19">
        <v>7.92</v>
      </c>
      <c r="N326" s="19">
        <v>8.67</v>
      </c>
      <c r="O326" s="19">
        <v>0.4</v>
      </c>
      <c r="P326" s="19">
        <v>0.59</v>
      </c>
      <c r="Q326" s="20">
        <v>6.0000000000000001E-3</v>
      </c>
      <c r="R326" s="20">
        <v>5.0000000000000001E-3</v>
      </c>
      <c r="S326" s="20">
        <v>3.0000000000000001E-3</v>
      </c>
      <c r="T326" s="20">
        <v>3.0000000000000001E-3</v>
      </c>
      <c r="U326" s="20">
        <v>4.0000000000000001E-3</v>
      </c>
      <c r="V326" s="20">
        <v>7.0000000000000001E-3</v>
      </c>
      <c r="W326" s="20">
        <v>1.2999999999999999E-2</v>
      </c>
      <c r="X326" s="20">
        <v>1.4999999999999999E-2</v>
      </c>
      <c r="Y326" s="20">
        <v>8.7999999999999995E-2</v>
      </c>
      <c r="Z326" s="20">
        <v>8.5999999999999993E-2</v>
      </c>
      <c r="AA326" s="20">
        <v>7.0000000000000001E-3</v>
      </c>
      <c r="AB326" s="20">
        <v>4.0000000000000001E-3</v>
      </c>
      <c r="AC326" s="325">
        <v>6.5000000000000006E-3</v>
      </c>
      <c r="AD326" s="325">
        <v>9.4999999999999998E-3</v>
      </c>
      <c r="AE326" s="20">
        <v>8.2000000000000003E-2</v>
      </c>
      <c r="AF326" s="20">
        <v>3.6999999999999998E-2</v>
      </c>
      <c r="AG326" s="26">
        <v>13.2</v>
      </c>
      <c r="AH326" s="26">
        <v>19.2</v>
      </c>
      <c r="AI326" s="19">
        <v>2.21</v>
      </c>
      <c r="AJ326" s="19">
        <v>6.4</v>
      </c>
      <c r="AK326" s="189" t="s">
        <v>61</v>
      </c>
      <c r="AL326" s="27">
        <v>2.8</v>
      </c>
      <c r="AM326" s="27"/>
    </row>
    <row r="327" spans="1:39">
      <c r="A327" s="87"/>
      <c r="B327" s="88"/>
      <c r="C327" s="414"/>
      <c r="D327" s="321"/>
      <c r="E327" s="95"/>
      <c r="F327" s="303">
        <v>4</v>
      </c>
      <c r="G327" s="19">
        <v>18.34</v>
      </c>
      <c r="H327" s="19">
        <v>18.329999999999998</v>
      </c>
      <c r="I327" s="19">
        <v>32.44</v>
      </c>
      <c r="J327" s="19">
        <v>32.43</v>
      </c>
      <c r="K327" s="19">
        <v>8.1199999999999992</v>
      </c>
      <c r="L327" s="19">
        <v>8.1300000000000008</v>
      </c>
      <c r="M327" s="19">
        <v>7.79</v>
      </c>
      <c r="N327" s="19">
        <v>7.5</v>
      </c>
      <c r="O327" s="19">
        <v>0.67</v>
      </c>
      <c r="P327" s="19">
        <v>1.02</v>
      </c>
      <c r="Q327" s="20">
        <v>4.0000000000000001E-3</v>
      </c>
      <c r="R327" s="20">
        <v>5.0000000000000001E-3</v>
      </c>
      <c r="S327" s="20">
        <v>4.0000000000000001E-3</v>
      </c>
      <c r="T327" s="20">
        <v>3.0000000000000001E-3</v>
      </c>
      <c r="U327" s="20">
        <v>1.6E-2</v>
      </c>
      <c r="V327" s="20">
        <v>1.4999999999999999E-2</v>
      </c>
      <c r="W327" s="20">
        <v>2.4E-2</v>
      </c>
      <c r="X327" s="20">
        <v>2.3E-2</v>
      </c>
      <c r="Y327" s="20">
        <v>6.0999999999999999E-2</v>
      </c>
      <c r="Z327" s="20">
        <v>6.7000000000000004E-2</v>
      </c>
      <c r="AA327" s="20">
        <v>5.0000000000000001E-3</v>
      </c>
      <c r="AB327" s="20">
        <v>6.0000000000000001E-3</v>
      </c>
      <c r="AC327" s="325">
        <v>5.4999999999999997E-3</v>
      </c>
      <c r="AD327" s="325">
        <v>6.4999999999999997E-3</v>
      </c>
      <c r="AE327" s="20">
        <v>0.218</v>
      </c>
      <c r="AF327" s="20">
        <v>0.22900000000000001</v>
      </c>
      <c r="AG327" s="26">
        <v>27.2</v>
      </c>
      <c r="AH327" s="26">
        <v>24.4</v>
      </c>
      <c r="AI327" s="19">
        <v>4.49</v>
      </c>
      <c r="AJ327" s="19">
        <v>4.42</v>
      </c>
      <c r="AK327" s="189" t="s">
        <v>61</v>
      </c>
      <c r="AL327" s="27">
        <v>0.7</v>
      </c>
      <c r="AM327" s="27"/>
    </row>
    <row r="328" spans="1:39" ht="14.25" thickBot="1">
      <c r="A328" s="93"/>
      <c r="B328" s="94"/>
      <c r="C328" s="422"/>
      <c r="D328" s="322"/>
      <c r="E328" s="96"/>
      <c r="F328" s="303">
        <v>5</v>
      </c>
      <c r="G328" s="19">
        <v>16.86</v>
      </c>
      <c r="H328" s="19">
        <v>15.15</v>
      </c>
      <c r="I328" s="19">
        <v>33.29</v>
      </c>
      <c r="J328" s="19">
        <v>33.700000000000003</v>
      </c>
      <c r="K328" s="19">
        <v>8.27</v>
      </c>
      <c r="L328" s="19">
        <v>8.24</v>
      </c>
      <c r="M328" s="19">
        <v>8.59</v>
      </c>
      <c r="N328" s="19">
        <v>9.1300000000000008</v>
      </c>
      <c r="O328" s="19">
        <v>0.5</v>
      </c>
      <c r="P328" s="19">
        <v>0.53</v>
      </c>
      <c r="Q328" s="20">
        <v>6.0000000000000001E-3</v>
      </c>
      <c r="R328" s="20">
        <v>4.0000000000000001E-3</v>
      </c>
      <c r="S328" s="20">
        <v>2E-3</v>
      </c>
      <c r="T328" s="20">
        <v>5.0000000000000001E-3</v>
      </c>
      <c r="U328" s="20">
        <v>7.0000000000000001E-3</v>
      </c>
      <c r="V328" s="20">
        <v>1.4999999999999999E-2</v>
      </c>
      <c r="W328" s="20">
        <v>1.4999999999999999E-2</v>
      </c>
      <c r="X328" s="20">
        <v>2.4E-2</v>
      </c>
      <c r="Y328" s="20">
        <v>9.2999999999999999E-2</v>
      </c>
      <c r="Z328" s="20">
        <v>4.7E-2</v>
      </c>
      <c r="AA328" s="20">
        <v>6.0000000000000001E-3</v>
      </c>
      <c r="AB328" s="20">
        <v>6.0000000000000001E-3</v>
      </c>
      <c r="AC328" s="325">
        <v>6.5000000000000006E-3</v>
      </c>
      <c r="AD328" s="325">
        <v>6.5000000000000006E-3</v>
      </c>
      <c r="AE328" s="20">
        <v>2.1000000000000001E-2</v>
      </c>
      <c r="AF328" s="20">
        <v>6.0999999999999999E-2</v>
      </c>
      <c r="AG328" s="26">
        <v>13.2</v>
      </c>
      <c r="AH328" s="26">
        <v>16.8</v>
      </c>
      <c r="AI328" s="19">
        <v>2.69</v>
      </c>
      <c r="AJ328" s="19">
        <v>6.43</v>
      </c>
      <c r="AK328" s="189" t="s">
        <v>61</v>
      </c>
      <c r="AL328" s="27">
        <v>3</v>
      </c>
      <c r="AM328" s="27"/>
    </row>
    <row r="329" spans="1:39">
      <c r="A329" s="85">
        <f>A$3</f>
        <v>2010</v>
      </c>
      <c r="B329" s="86">
        <f>B$3</f>
        <v>5</v>
      </c>
      <c r="C329" s="264" t="s">
        <v>278</v>
      </c>
      <c r="D329" s="89" t="s">
        <v>178</v>
      </c>
      <c r="E329" s="90" t="s">
        <v>80</v>
      </c>
      <c r="F329" s="303">
        <v>1</v>
      </c>
      <c r="G329" s="28">
        <v>15.13</v>
      </c>
      <c r="H329" s="28">
        <v>15.13</v>
      </c>
      <c r="I329" s="28">
        <v>33.450000000000003</v>
      </c>
      <c r="J329" s="28">
        <v>33.450000000000003</v>
      </c>
      <c r="K329" s="28">
        <v>8.08</v>
      </c>
      <c r="L329" s="28">
        <v>8.07</v>
      </c>
      <c r="M329" s="28">
        <v>9.5</v>
      </c>
      <c r="N329" s="28">
        <v>9.17</v>
      </c>
      <c r="O329" s="28">
        <v>0.42</v>
      </c>
      <c r="P329" s="28">
        <v>0.51</v>
      </c>
      <c r="Q329" s="29">
        <v>5.0000000000000001E-3</v>
      </c>
      <c r="R329" s="29">
        <v>8.9999999999999993E-3</v>
      </c>
      <c r="S329" s="29">
        <v>3.0000000000000001E-3</v>
      </c>
      <c r="T329" s="29">
        <v>3.0000000000000001E-3</v>
      </c>
      <c r="U329" s="29">
        <v>2E-3</v>
      </c>
      <c r="V329" s="29">
        <v>3.0000000000000001E-3</v>
      </c>
      <c r="W329" s="29">
        <v>0.01</v>
      </c>
      <c r="X329" s="29">
        <v>1.4999999999999999E-2</v>
      </c>
      <c r="Y329" s="29">
        <v>0.16500000000000001</v>
      </c>
      <c r="Z329" s="29">
        <v>9.0999999999999998E-2</v>
      </c>
      <c r="AA329" s="29">
        <v>8.9999999999999993E-3</v>
      </c>
      <c r="AB329" s="29">
        <v>0.01</v>
      </c>
      <c r="AC329" s="29">
        <v>0.01</v>
      </c>
      <c r="AD329" s="29">
        <v>1.0999999999999999E-2</v>
      </c>
      <c r="AE329" s="29">
        <v>8.3000000000000004E-2</v>
      </c>
      <c r="AF329" s="29">
        <v>7.1999999999999995E-2</v>
      </c>
      <c r="AG329" s="329">
        <v>113.2</v>
      </c>
      <c r="AH329" s="329">
        <v>117.6</v>
      </c>
      <c r="AI329" s="28">
        <v>3.83</v>
      </c>
      <c r="AJ329" s="28">
        <v>3.66</v>
      </c>
      <c r="AK329" s="323"/>
      <c r="AL329" s="30">
        <v>1.5</v>
      </c>
      <c r="AM329" s="30"/>
    </row>
    <row r="330" spans="1:39">
      <c r="A330" s="308"/>
      <c r="B330" s="275"/>
      <c r="C330" s="275"/>
      <c r="D330" s="275"/>
      <c r="E330" s="275"/>
      <c r="F330" s="303">
        <v>2</v>
      </c>
      <c r="G330" s="19">
        <v>15.2</v>
      </c>
      <c r="H330" s="19">
        <v>14.5</v>
      </c>
      <c r="I330" s="19">
        <v>33.450000000000003</v>
      </c>
      <c r="J330" s="19">
        <v>33.65</v>
      </c>
      <c r="K330" s="19">
        <v>8.09</v>
      </c>
      <c r="L330" s="19">
        <v>8</v>
      </c>
      <c r="M330" s="19">
        <v>9.5</v>
      </c>
      <c r="N330" s="19">
        <v>8.92</v>
      </c>
      <c r="O330" s="19">
        <v>0.78</v>
      </c>
      <c r="P330" s="19">
        <v>0.83</v>
      </c>
      <c r="Q330" s="20">
        <v>5.0000000000000001E-3</v>
      </c>
      <c r="R330" s="20">
        <v>5.0000000000000001E-3</v>
      </c>
      <c r="S330" s="20">
        <v>3.0000000000000001E-3</v>
      </c>
      <c r="T330" s="20">
        <v>3.0000000000000001E-3</v>
      </c>
      <c r="U330" s="20">
        <v>3.0000000000000001E-3</v>
      </c>
      <c r="V330" s="20">
        <v>4.0000000000000001E-3</v>
      </c>
      <c r="W330" s="20">
        <v>1.0999999999999999E-2</v>
      </c>
      <c r="X330" s="20">
        <v>1.0999999999999999E-2</v>
      </c>
      <c r="Y330" s="20">
        <v>7.0000000000000007E-2</v>
      </c>
      <c r="Z330" s="20">
        <v>7.4999999999999997E-2</v>
      </c>
      <c r="AA330" s="20">
        <v>8.0000000000000002E-3</v>
      </c>
      <c r="AB330" s="20">
        <v>7.0000000000000001E-3</v>
      </c>
      <c r="AC330" s="325">
        <v>8.0000000000000002E-3</v>
      </c>
      <c r="AD330" s="325">
        <v>7.0000000000000001E-3</v>
      </c>
      <c r="AE330" s="20">
        <v>5.2999999999999999E-2</v>
      </c>
      <c r="AF330" s="20">
        <v>0.08</v>
      </c>
      <c r="AG330" s="26">
        <v>107.2</v>
      </c>
      <c r="AH330" s="26">
        <v>122.4</v>
      </c>
      <c r="AI330" s="19">
        <v>3.37</v>
      </c>
      <c r="AJ330" s="19">
        <v>3.23</v>
      </c>
      <c r="AK330" s="323"/>
      <c r="AL330" s="27">
        <v>2</v>
      </c>
      <c r="AM330" s="27">
        <v>0</v>
      </c>
    </row>
    <row r="331" spans="1:39">
      <c r="A331" s="308"/>
      <c r="B331" s="275"/>
      <c r="C331" s="275"/>
      <c r="D331" s="275"/>
      <c r="E331" s="275"/>
      <c r="F331" s="303">
        <v>3</v>
      </c>
      <c r="G331" s="19">
        <v>14.68</v>
      </c>
      <c r="H331" s="19">
        <v>13.73</v>
      </c>
      <c r="I331" s="19">
        <v>33.71</v>
      </c>
      <c r="J331" s="19">
        <v>33.89</v>
      </c>
      <c r="K331" s="19">
        <v>8.08</v>
      </c>
      <c r="L331" s="19">
        <v>8.09</v>
      </c>
      <c r="M331" s="19">
        <v>9.5500000000000007</v>
      </c>
      <c r="N331" s="19">
        <v>9</v>
      </c>
      <c r="O331" s="19">
        <v>0.65</v>
      </c>
      <c r="P331" s="19">
        <v>0.7</v>
      </c>
      <c r="Q331" s="20">
        <v>8.0000000000000002E-3</v>
      </c>
      <c r="R331" s="20">
        <v>5.0000000000000001E-3</v>
      </c>
      <c r="S331" s="20">
        <v>3.0000000000000001E-3</v>
      </c>
      <c r="T331" s="20">
        <v>4.0000000000000001E-3</v>
      </c>
      <c r="U331" s="20">
        <v>1E-3</v>
      </c>
      <c r="V331" s="20">
        <v>1.2E-2</v>
      </c>
      <c r="W331" s="20">
        <v>1.0999999999999999E-2</v>
      </c>
      <c r="X331" s="20">
        <v>2.1999999999999999E-2</v>
      </c>
      <c r="Y331" s="20">
        <v>7.4999999999999997E-2</v>
      </c>
      <c r="Z331" s="20">
        <v>0.121</v>
      </c>
      <c r="AA331" s="20">
        <v>6.0000000000000001E-3</v>
      </c>
      <c r="AB331" s="20">
        <v>8.9999999999999993E-3</v>
      </c>
      <c r="AC331" s="325">
        <v>8.0000000000000002E-3</v>
      </c>
      <c r="AD331" s="325">
        <v>1.3000000000000001E-2</v>
      </c>
      <c r="AE331" s="20">
        <v>4.7E-2</v>
      </c>
      <c r="AF331" s="20">
        <v>0.121</v>
      </c>
      <c r="AG331" s="26">
        <v>129.19999999999999</v>
      </c>
      <c r="AH331" s="26">
        <v>122.4</v>
      </c>
      <c r="AI331" s="19">
        <v>3.71</v>
      </c>
      <c r="AJ331" s="19">
        <v>4.8499999999999996</v>
      </c>
      <c r="AK331" s="189">
        <v>0</v>
      </c>
      <c r="AL331" s="27">
        <v>2</v>
      </c>
      <c r="AM331" s="27"/>
    </row>
    <row r="332" spans="1:39">
      <c r="A332" s="308"/>
      <c r="B332" s="275"/>
      <c r="C332" s="275"/>
      <c r="D332" s="275"/>
      <c r="E332" s="275"/>
      <c r="F332" s="303">
        <v>4</v>
      </c>
      <c r="G332" s="19">
        <v>14.25</v>
      </c>
      <c r="H332" s="19">
        <v>13.84</v>
      </c>
      <c r="I332" s="19">
        <v>33.75</v>
      </c>
      <c r="J332" s="19">
        <v>33.770000000000003</v>
      </c>
      <c r="K332" s="19">
        <v>7.98</v>
      </c>
      <c r="L332" s="19">
        <v>7.9</v>
      </c>
      <c r="M332" s="19">
        <v>9.0500000000000007</v>
      </c>
      <c r="N332" s="19">
        <v>9.0500000000000007</v>
      </c>
      <c r="O332" s="19">
        <v>0.83</v>
      </c>
      <c r="P332" s="19">
        <v>0.37</v>
      </c>
      <c r="Q332" s="20">
        <v>8.0000000000000002E-3</v>
      </c>
      <c r="R332" s="20">
        <v>0.01</v>
      </c>
      <c r="S332" s="20">
        <v>6.0000000000000001E-3</v>
      </c>
      <c r="T332" s="20">
        <v>7.0000000000000001E-3</v>
      </c>
      <c r="U332" s="20">
        <v>4.5999999999999999E-2</v>
      </c>
      <c r="V332" s="20">
        <v>3.9E-2</v>
      </c>
      <c r="W332" s="20">
        <v>5.8999999999999997E-2</v>
      </c>
      <c r="X332" s="20">
        <v>5.5E-2</v>
      </c>
      <c r="Y332" s="20">
        <v>0.11</v>
      </c>
      <c r="Z332" s="20">
        <v>9.8000000000000004E-2</v>
      </c>
      <c r="AA332" s="20">
        <v>8.0000000000000002E-3</v>
      </c>
      <c r="AB332" s="20">
        <v>0.01</v>
      </c>
      <c r="AC332" s="325">
        <v>1.0999999999999999E-2</v>
      </c>
      <c r="AD332" s="325">
        <v>1.0999999999999999E-2</v>
      </c>
      <c r="AE332" s="20">
        <v>0.19700000000000001</v>
      </c>
      <c r="AF332" s="20">
        <v>0.192</v>
      </c>
      <c r="AG332" s="26">
        <v>119.2</v>
      </c>
      <c r="AH332" s="26">
        <v>128.4</v>
      </c>
      <c r="AI332" s="19">
        <v>2.64</v>
      </c>
      <c r="AJ332" s="19">
        <v>2.62</v>
      </c>
      <c r="AK332" s="189" t="s">
        <v>61</v>
      </c>
      <c r="AL332" s="27">
        <v>1.2</v>
      </c>
      <c r="AM332" s="27"/>
    </row>
    <row r="333" spans="1:39">
      <c r="A333" s="308"/>
      <c r="B333" s="275"/>
      <c r="C333" s="275"/>
      <c r="D333" s="307"/>
      <c r="E333" s="307"/>
      <c r="F333" s="303">
        <v>5</v>
      </c>
      <c r="G333" s="19">
        <v>14.69</v>
      </c>
      <c r="H333" s="19">
        <v>14.22</v>
      </c>
      <c r="I333" s="19">
        <v>33.799999999999997</v>
      </c>
      <c r="J333" s="19">
        <v>33.85</v>
      </c>
      <c r="K333" s="19">
        <v>8.11</v>
      </c>
      <c r="L333" s="19">
        <v>8.1199999999999992</v>
      </c>
      <c r="M333" s="19">
        <v>9.8000000000000007</v>
      </c>
      <c r="N333" s="19">
        <v>10.09</v>
      </c>
      <c r="O333" s="19">
        <v>0.57999999999999996</v>
      </c>
      <c r="P333" s="19">
        <v>0.61</v>
      </c>
      <c r="Q333" s="20">
        <v>6.0000000000000001E-3</v>
      </c>
      <c r="R333" s="20">
        <v>8.9999999999999993E-3</v>
      </c>
      <c r="S333" s="20">
        <v>2E-3</v>
      </c>
      <c r="T333" s="20">
        <v>2E-3</v>
      </c>
      <c r="U333" s="20">
        <v>5.0000000000000001E-3</v>
      </c>
      <c r="V333" s="20">
        <v>3.0000000000000001E-3</v>
      </c>
      <c r="W333" s="20">
        <v>1.2999999999999999E-2</v>
      </c>
      <c r="X333" s="20">
        <v>1.2999999999999999E-2</v>
      </c>
      <c r="Y333" s="20">
        <v>5.8999999999999997E-2</v>
      </c>
      <c r="Z333" s="20">
        <v>6.7000000000000004E-2</v>
      </c>
      <c r="AA333" s="20">
        <v>4.0000000000000001E-3</v>
      </c>
      <c r="AB333" s="20">
        <v>5.0000000000000001E-3</v>
      </c>
      <c r="AC333" s="20">
        <v>8.0000000000000002E-3</v>
      </c>
      <c r="AD333" s="20">
        <v>8.9999999999999993E-3</v>
      </c>
      <c r="AE333" s="20">
        <v>4.2000000000000003E-2</v>
      </c>
      <c r="AF333" s="20">
        <v>0.08</v>
      </c>
      <c r="AG333" s="26">
        <v>105.2</v>
      </c>
      <c r="AH333" s="26">
        <v>129.19999999999999</v>
      </c>
      <c r="AI333" s="19">
        <v>5.07</v>
      </c>
      <c r="AJ333" s="19">
        <v>6.71</v>
      </c>
      <c r="AK333" s="189" t="s">
        <v>61</v>
      </c>
      <c r="AL333" s="27">
        <v>2.2000000000000002</v>
      </c>
      <c r="AM333" s="27"/>
    </row>
    <row r="334" spans="1:39">
      <c r="A334" s="308"/>
      <c r="B334" s="275"/>
      <c r="C334" s="275"/>
      <c r="D334" s="89" t="s">
        <v>179</v>
      </c>
      <c r="E334" s="90" t="s">
        <v>81</v>
      </c>
      <c r="F334" s="303">
        <v>1</v>
      </c>
      <c r="G334" s="19">
        <v>15.72</v>
      </c>
      <c r="H334" s="19">
        <v>15.1</v>
      </c>
      <c r="I334" s="19">
        <v>33.369999999999997</v>
      </c>
      <c r="J334" s="19">
        <v>33.549999999999997</v>
      </c>
      <c r="K334" s="19">
        <v>8.15</v>
      </c>
      <c r="L334" s="19">
        <v>8.1300000000000008</v>
      </c>
      <c r="M334" s="19">
        <v>9.4600000000000009</v>
      </c>
      <c r="N334" s="19">
        <v>9.42</v>
      </c>
      <c r="O334" s="19">
        <v>0.43</v>
      </c>
      <c r="P334" s="19">
        <v>0.67</v>
      </c>
      <c r="Q334" s="20">
        <v>6.0000000000000001E-3</v>
      </c>
      <c r="R334" s="20">
        <v>5.0000000000000001E-3</v>
      </c>
      <c r="S334" s="20">
        <v>3.0000000000000001E-3</v>
      </c>
      <c r="T334" s="20">
        <v>2E-3</v>
      </c>
      <c r="U334" s="20">
        <v>5.0000000000000001E-3</v>
      </c>
      <c r="V334" s="20">
        <v>2E-3</v>
      </c>
      <c r="W334" s="20">
        <v>1.4E-2</v>
      </c>
      <c r="X334" s="20">
        <v>8.9999999999999993E-3</v>
      </c>
      <c r="Y334" s="20">
        <v>7.0000000000000007E-2</v>
      </c>
      <c r="Z334" s="20">
        <v>7.0000000000000007E-2</v>
      </c>
      <c r="AA334" s="20">
        <v>8.9999999999999993E-3</v>
      </c>
      <c r="AB334" s="20">
        <v>8.0000000000000002E-3</v>
      </c>
      <c r="AC334" s="20">
        <v>1.7999999999999999E-2</v>
      </c>
      <c r="AD334" s="20">
        <v>2.3E-2</v>
      </c>
      <c r="AE334" s="20">
        <v>3.7999999999999999E-2</v>
      </c>
      <c r="AF334" s="20">
        <v>2.5999999999999999E-2</v>
      </c>
      <c r="AG334" s="26">
        <v>106.4</v>
      </c>
      <c r="AH334" s="26">
        <v>116.8</v>
      </c>
      <c r="AI334" s="19">
        <v>3.12</v>
      </c>
      <c r="AJ334" s="19">
        <v>3.96</v>
      </c>
      <c r="AK334" s="189" t="s">
        <v>61</v>
      </c>
      <c r="AL334" s="27">
        <v>2.1</v>
      </c>
      <c r="AM334" s="27">
        <v>0.9</v>
      </c>
    </row>
    <row r="335" spans="1:39">
      <c r="A335" s="306"/>
      <c r="B335" s="307"/>
      <c r="C335" s="307"/>
      <c r="D335" s="307"/>
      <c r="E335" s="307"/>
      <c r="F335" s="303">
        <v>2</v>
      </c>
      <c r="G335" s="19">
        <v>15.84</v>
      </c>
      <c r="H335" s="19">
        <v>15.46</v>
      </c>
      <c r="I335" s="19">
        <v>32.94</v>
      </c>
      <c r="J335" s="19">
        <v>33.24</v>
      </c>
      <c r="K335" s="19">
        <v>8.1300000000000008</v>
      </c>
      <c r="L335" s="19">
        <v>8.11</v>
      </c>
      <c r="M335" s="19">
        <v>9.3000000000000007</v>
      </c>
      <c r="N335" s="19">
        <v>9.5</v>
      </c>
      <c r="O335" s="19">
        <v>0.49</v>
      </c>
      <c r="P335" s="19">
        <v>0.69</v>
      </c>
      <c r="Q335" s="20">
        <v>7.0000000000000001E-3</v>
      </c>
      <c r="R335" s="20">
        <v>6.0000000000000001E-3</v>
      </c>
      <c r="S335" s="20">
        <v>2E-3</v>
      </c>
      <c r="T335" s="20">
        <v>2E-3</v>
      </c>
      <c r="U335" s="20">
        <v>0.01</v>
      </c>
      <c r="V335" s="20">
        <v>8.0000000000000002E-3</v>
      </c>
      <c r="W335" s="20">
        <v>1.9E-2</v>
      </c>
      <c r="X335" s="20">
        <v>1.7000000000000001E-2</v>
      </c>
      <c r="Y335" s="20">
        <v>9.8000000000000004E-2</v>
      </c>
      <c r="Z335" s="20">
        <v>0.156</v>
      </c>
      <c r="AA335" s="20">
        <v>8.0000000000000002E-3</v>
      </c>
      <c r="AB335" s="20">
        <v>3.0000000000000001E-3</v>
      </c>
      <c r="AC335" s="20">
        <v>1.7000000000000001E-2</v>
      </c>
      <c r="AD335" s="20">
        <v>4.5999999999999999E-2</v>
      </c>
      <c r="AE335" s="20">
        <v>3.7999999999999999E-2</v>
      </c>
      <c r="AF335" s="20">
        <v>3.9E-2</v>
      </c>
      <c r="AG335" s="26">
        <v>105.6</v>
      </c>
      <c r="AH335" s="26">
        <v>109.2</v>
      </c>
      <c r="AI335" s="19">
        <v>3.54</v>
      </c>
      <c r="AJ335" s="19">
        <v>4.13</v>
      </c>
      <c r="AK335" s="189">
        <v>0</v>
      </c>
      <c r="AL335" s="27">
        <v>1.4</v>
      </c>
      <c r="AM335" s="27"/>
    </row>
    <row r="336" spans="1:39">
      <c r="A336" s="85">
        <f>A$3</f>
        <v>2010</v>
      </c>
      <c r="B336" s="86">
        <f>B$3</f>
        <v>5</v>
      </c>
      <c r="C336" s="264" t="s">
        <v>279</v>
      </c>
      <c r="D336" s="89" t="s">
        <v>271</v>
      </c>
      <c r="E336" s="90" t="s">
        <v>87</v>
      </c>
      <c r="F336" s="303">
        <v>1</v>
      </c>
      <c r="G336" s="19">
        <v>15.74</v>
      </c>
      <c r="H336" s="19">
        <v>14.97</v>
      </c>
      <c r="I336" s="19">
        <v>31.62</v>
      </c>
      <c r="J336" s="19">
        <v>31.69</v>
      </c>
      <c r="K336" s="19">
        <v>7.95</v>
      </c>
      <c r="L336" s="19">
        <v>7.93</v>
      </c>
      <c r="M336" s="19">
        <v>9.75</v>
      </c>
      <c r="N336" s="19">
        <v>8.75</v>
      </c>
      <c r="O336" s="19">
        <v>0.77</v>
      </c>
      <c r="P336" s="19">
        <v>1.26</v>
      </c>
      <c r="Q336" s="20">
        <v>7.0000000000000001E-3</v>
      </c>
      <c r="R336" s="20">
        <v>5.0000000000000001E-3</v>
      </c>
      <c r="S336" s="20">
        <v>8.9999999999999993E-3</v>
      </c>
      <c r="T336" s="20">
        <v>8.9999999999999993E-3</v>
      </c>
      <c r="U336" s="20">
        <v>0.05</v>
      </c>
      <c r="V336" s="20">
        <v>4.9000000000000002E-2</v>
      </c>
      <c r="W336" s="20">
        <v>6.6000000000000003E-2</v>
      </c>
      <c r="X336" s="20">
        <v>6.2E-2</v>
      </c>
      <c r="Y336" s="20">
        <v>0.186</v>
      </c>
      <c r="Z336" s="20">
        <v>0.24399999999999999</v>
      </c>
      <c r="AA336" s="20">
        <v>0.01</v>
      </c>
      <c r="AB336" s="20">
        <v>8.9999999999999993E-3</v>
      </c>
      <c r="AC336" s="20">
        <v>1.6E-2</v>
      </c>
      <c r="AD336" s="20">
        <v>0.02</v>
      </c>
      <c r="AE336" s="20">
        <v>0.17100000000000001</v>
      </c>
      <c r="AF336" s="20">
        <v>0.16600000000000001</v>
      </c>
      <c r="AG336" s="26">
        <v>106.4</v>
      </c>
      <c r="AH336" s="26">
        <v>130</v>
      </c>
      <c r="AI336" s="19">
        <v>1.74</v>
      </c>
      <c r="AJ336" s="19">
        <v>5.12</v>
      </c>
      <c r="AK336" s="189" t="s">
        <v>61</v>
      </c>
      <c r="AL336" s="27">
        <v>1.2</v>
      </c>
      <c r="AM336" s="27">
        <v>0</v>
      </c>
    </row>
    <row r="337" spans="1:39">
      <c r="A337" s="87"/>
      <c r="B337" s="88"/>
      <c r="C337" s="414"/>
      <c r="D337" s="321"/>
      <c r="E337" s="95"/>
      <c r="F337" s="303">
        <v>2</v>
      </c>
      <c r="G337" s="19">
        <v>14.9</v>
      </c>
      <c r="H337" s="19">
        <v>14.82</v>
      </c>
      <c r="I337" s="19">
        <v>31.87</v>
      </c>
      <c r="J337" s="19">
        <v>31.88</v>
      </c>
      <c r="K337" s="19">
        <v>7.93</v>
      </c>
      <c r="L337" s="19">
        <v>7.92</v>
      </c>
      <c r="M337" s="19">
        <v>9</v>
      </c>
      <c r="N337" s="19">
        <v>8.67</v>
      </c>
      <c r="O337" s="19">
        <v>0.81</v>
      </c>
      <c r="P337" s="19">
        <v>0.88</v>
      </c>
      <c r="Q337" s="20">
        <v>5.0000000000000001E-3</v>
      </c>
      <c r="R337" s="20">
        <v>5.0000000000000001E-3</v>
      </c>
      <c r="S337" s="20">
        <v>7.0000000000000001E-3</v>
      </c>
      <c r="T337" s="20">
        <v>6.0000000000000001E-3</v>
      </c>
      <c r="U337" s="20">
        <v>5.3999999999999999E-2</v>
      </c>
      <c r="V337" s="20">
        <v>6.7000000000000004E-2</v>
      </c>
      <c r="W337" s="20">
        <v>6.7000000000000004E-2</v>
      </c>
      <c r="X337" s="20">
        <v>7.9000000000000001E-2</v>
      </c>
      <c r="Y337" s="20">
        <v>0.25900000000000001</v>
      </c>
      <c r="Z337" s="20">
        <v>0.187</v>
      </c>
      <c r="AA337" s="20">
        <v>8.0000000000000002E-3</v>
      </c>
      <c r="AB337" s="20">
        <v>7.0000000000000001E-3</v>
      </c>
      <c r="AC337" s="20">
        <v>0.02</v>
      </c>
      <c r="AD337" s="20">
        <v>2.3E-2</v>
      </c>
      <c r="AE337" s="20">
        <v>0.16700000000000001</v>
      </c>
      <c r="AF337" s="20">
        <v>0.18</v>
      </c>
      <c r="AG337" s="26">
        <v>118.8</v>
      </c>
      <c r="AH337" s="26">
        <v>131.19999999999999</v>
      </c>
      <c r="AI337" s="19">
        <v>5.73</v>
      </c>
      <c r="AJ337" s="19">
        <v>4.1100000000000003</v>
      </c>
      <c r="AK337" s="189">
        <v>0</v>
      </c>
      <c r="AL337" s="27">
        <v>0.5</v>
      </c>
      <c r="AM337" s="27"/>
    </row>
    <row r="338" spans="1:39">
      <c r="A338" s="87"/>
      <c r="B338" s="88"/>
      <c r="C338" s="414"/>
      <c r="D338" s="321"/>
      <c r="E338" s="95"/>
      <c r="F338" s="303">
        <v>3</v>
      </c>
      <c r="G338" s="19">
        <v>15.54</v>
      </c>
      <c r="H338" s="19">
        <v>15.52</v>
      </c>
      <c r="I338" s="19">
        <v>31.53</v>
      </c>
      <c r="J338" s="19">
        <v>31.54</v>
      </c>
      <c r="K338" s="19">
        <v>7.96</v>
      </c>
      <c r="L338" s="19">
        <v>7.94</v>
      </c>
      <c r="M338" s="19">
        <v>8.92</v>
      </c>
      <c r="N338" s="19">
        <v>8.3800000000000008</v>
      </c>
      <c r="O338" s="19">
        <v>0.89</v>
      </c>
      <c r="P338" s="19">
        <v>0.94</v>
      </c>
      <c r="Q338" s="20">
        <v>5.0000000000000001E-3</v>
      </c>
      <c r="R338" s="20">
        <v>7.0000000000000001E-3</v>
      </c>
      <c r="S338" s="20">
        <v>6.0000000000000001E-3</v>
      </c>
      <c r="T338" s="20">
        <v>5.0000000000000001E-3</v>
      </c>
      <c r="U338" s="20">
        <v>5.7000000000000002E-2</v>
      </c>
      <c r="V338" s="20">
        <v>4.8000000000000001E-2</v>
      </c>
      <c r="W338" s="20">
        <v>6.8000000000000005E-2</v>
      </c>
      <c r="X338" s="20">
        <v>0.06</v>
      </c>
      <c r="Y338" s="20">
        <v>0.23400000000000001</v>
      </c>
      <c r="Z338" s="20">
        <v>0.19800000000000001</v>
      </c>
      <c r="AA338" s="20">
        <v>8.9999999999999993E-3</v>
      </c>
      <c r="AB338" s="20">
        <v>8.0000000000000002E-3</v>
      </c>
      <c r="AC338" s="325">
        <v>1.4999999999999999E-2</v>
      </c>
      <c r="AD338" s="325">
        <v>1.7000000000000001E-2</v>
      </c>
      <c r="AE338" s="20">
        <v>0.17599999999999999</v>
      </c>
      <c r="AF338" s="20">
        <v>0.17599999999999999</v>
      </c>
      <c r="AG338" s="26">
        <v>108</v>
      </c>
      <c r="AH338" s="26">
        <v>120.8</v>
      </c>
      <c r="AI338" s="19">
        <v>3.14</v>
      </c>
      <c r="AJ338" s="19">
        <v>3.46</v>
      </c>
      <c r="AK338" s="323"/>
      <c r="AL338" s="27">
        <v>1.2</v>
      </c>
      <c r="AM338" s="27"/>
    </row>
    <row r="339" spans="1:39">
      <c r="A339" s="93"/>
      <c r="B339" s="94"/>
      <c r="C339" s="422"/>
      <c r="D339" s="322"/>
      <c r="E339" s="96"/>
      <c r="F339" s="303">
        <v>4</v>
      </c>
      <c r="G339" s="19">
        <v>15.86</v>
      </c>
      <c r="H339" s="19">
        <v>15.69</v>
      </c>
      <c r="I339" s="19">
        <v>31.46</v>
      </c>
      <c r="J339" s="19">
        <v>31.49</v>
      </c>
      <c r="K339" s="19">
        <v>7.96</v>
      </c>
      <c r="L339" s="19">
        <v>7.96</v>
      </c>
      <c r="M339" s="19">
        <v>8.5500000000000007</v>
      </c>
      <c r="N339" s="19">
        <v>8.9600000000000009</v>
      </c>
      <c r="O339" s="19">
        <v>0.97</v>
      </c>
      <c r="P339" s="19">
        <v>1.75</v>
      </c>
      <c r="Q339" s="20">
        <v>1.0999999999999999E-2</v>
      </c>
      <c r="R339" s="20">
        <v>8.0000000000000002E-3</v>
      </c>
      <c r="S339" s="20">
        <v>7.0000000000000001E-3</v>
      </c>
      <c r="T339" s="20">
        <v>8.0000000000000002E-3</v>
      </c>
      <c r="U339" s="20">
        <v>4.4999999999999998E-2</v>
      </c>
      <c r="V339" s="20">
        <v>5.5E-2</v>
      </c>
      <c r="W339" s="20">
        <v>6.4000000000000001E-2</v>
      </c>
      <c r="X339" s="20">
        <v>7.0000000000000007E-2</v>
      </c>
      <c r="Y339" s="20">
        <v>0.16700000000000001</v>
      </c>
      <c r="Z339" s="20">
        <v>0.17599999999999999</v>
      </c>
      <c r="AA339" s="20">
        <v>8.9999999999999993E-3</v>
      </c>
      <c r="AB339" s="20">
        <v>8.0000000000000002E-3</v>
      </c>
      <c r="AC339" s="20">
        <v>2.1000000000000001E-2</v>
      </c>
      <c r="AD339" s="20">
        <v>2.7E-2</v>
      </c>
      <c r="AE339" s="20">
        <v>0.17399999999999999</v>
      </c>
      <c r="AF339" s="20">
        <v>0.18</v>
      </c>
      <c r="AG339" s="26">
        <v>102</v>
      </c>
      <c r="AH339" s="26">
        <v>110.4</v>
      </c>
      <c r="AI339" s="19">
        <v>3.85</v>
      </c>
      <c r="AJ339" s="19">
        <v>3.69</v>
      </c>
      <c r="AK339" s="323"/>
      <c r="AL339" s="27">
        <v>1.2</v>
      </c>
      <c r="AM339" s="27"/>
    </row>
    <row r="340" spans="1:39">
      <c r="A340" s="85">
        <f>A$3</f>
        <v>2010</v>
      </c>
      <c r="B340" s="86">
        <f>B$3</f>
        <v>5</v>
      </c>
      <c r="C340" s="264" t="s">
        <v>280</v>
      </c>
      <c r="D340" s="89" t="s">
        <v>197</v>
      </c>
      <c r="E340" s="90" t="s">
        <v>98</v>
      </c>
      <c r="F340" s="303">
        <v>1</v>
      </c>
      <c r="G340" s="331">
        <v>12.78</v>
      </c>
      <c r="H340" s="331">
        <v>12.25</v>
      </c>
      <c r="I340" s="331">
        <v>22.04</v>
      </c>
      <c r="J340" s="331">
        <v>25.95</v>
      </c>
      <c r="K340" s="331">
        <v>8.01</v>
      </c>
      <c r="L340" s="331">
        <v>8</v>
      </c>
      <c r="M340" s="331">
        <v>7.6973549757302226</v>
      </c>
      <c r="N340" s="331">
        <v>9.9943135741606461</v>
      </c>
      <c r="O340" s="332">
        <v>1.2437499999999999</v>
      </c>
      <c r="P340" s="332">
        <v>2.003266666666665</v>
      </c>
      <c r="Q340" s="333">
        <v>8.1000000000000003E-2</v>
      </c>
      <c r="R340" s="333">
        <v>7.4999999999999997E-2</v>
      </c>
      <c r="S340" s="333">
        <v>6.6000000000000003E-2</v>
      </c>
      <c r="T340" s="333">
        <v>5.8000000000000003E-2</v>
      </c>
      <c r="U340" s="334">
        <v>1.119</v>
      </c>
      <c r="V340" s="335">
        <v>0.91399999999999992</v>
      </c>
      <c r="W340" s="334">
        <f t="shared" ref="W340:X360" si="5">Q340+S340+U340</f>
        <v>1.266</v>
      </c>
      <c r="X340" s="334">
        <f t="shared" si="5"/>
        <v>1.0469999999999999</v>
      </c>
      <c r="Y340" s="334">
        <v>1.274</v>
      </c>
      <c r="Z340" s="336">
        <v>1.1200000000000001</v>
      </c>
      <c r="AA340" s="333">
        <v>3.2000000000000001E-2</v>
      </c>
      <c r="AB340" s="333">
        <v>2.8000000000000001E-2</v>
      </c>
      <c r="AC340" s="333">
        <v>0.10100000000000001</v>
      </c>
      <c r="AD340" s="333">
        <v>4.6550000000000001E-2</v>
      </c>
      <c r="AE340" s="334">
        <v>0.40899999999999997</v>
      </c>
      <c r="AF340" s="333">
        <v>0.35</v>
      </c>
      <c r="AG340" s="337">
        <v>13</v>
      </c>
      <c r="AH340" s="338">
        <v>12.4</v>
      </c>
      <c r="AI340" s="339">
        <v>1.0989600000000002</v>
      </c>
      <c r="AJ340" s="343">
        <v>1.8067999999999997</v>
      </c>
      <c r="AK340" s="323"/>
      <c r="AL340" s="345">
        <v>0.9</v>
      </c>
      <c r="AM340" s="346"/>
    </row>
    <row r="341" spans="1:39">
      <c r="A341" s="308"/>
      <c r="B341" s="275"/>
      <c r="C341" s="275"/>
      <c r="D341" s="275"/>
      <c r="E341" s="275"/>
      <c r="F341" s="303">
        <v>2</v>
      </c>
      <c r="G341" s="331">
        <v>12.53</v>
      </c>
      <c r="H341" s="331">
        <v>12.01</v>
      </c>
      <c r="I341" s="331">
        <v>25.15</v>
      </c>
      <c r="J341" s="331">
        <v>27.93</v>
      </c>
      <c r="K341" s="331">
        <v>8.02</v>
      </c>
      <c r="L341" s="331">
        <v>8.0500000000000007</v>
      </c>
      <c r="M341" s="359">
        <v>9.147994687738974</v>
      </c>
      <c r="N341" s="331">
        <v>10.07500680735194</v>
      </c>
      <c r="O341" s="332">
        <v>1.2636499999999962</v>
      </c>
      <c r="P341" s="332">
        <v>1.7445666666666673</v>
      </c>
      <c r="Q341" s="333">
        <v>4.7E-2</v>
      </c>
      <c r="R341" s="333">
        <v>3.5000000000000003E-2</v>
      </c>
      <c r="S341" s="333">
        <v>4.4999999999999998E-2</v>
      </c>
      <c r="T341" s="333">
        <v>5.1999999999999998E-2</v>
      </c>
      <c r="U341" s="334">
        <v>0.70499999999999996</v>
      </c>
      <c r="V341" s="335">
        <v>0.82699999999999996</v>
      </c>
      <c r="W341" s="334">
        <f t="shared" si="5"/>
        <v>0.79699999999999993</v>
      </c>
      <c r="X341" s="334">
        <f t="shared" si="5"/>
        <v>0.91399999999999992</v>
      </c>
      <c r="Y341" s="334">
        <v>0.93899999999999995</v>
      </c>
      <c r="Z341" s="336">
        <v>0.998</v>
      </c>
      <c r="AA341" s="333">
        <v>2.1999999999999999E-2</v>
      </c>
      <c r="AB341" s="333">
        <v>2.1999999999999999E-2</v>
      </c>
      <c r="AC341" s="333">
        <v>7.4999999999999997E-2</v>
      </c>
      <c r="AD341" s="333">
        <v>4.3920000000000001E-2</v>
      </c>
      <c r="AE341" s="334">
        <v>0.22700000000000001</v>
      </c>
      <c r="AF341" s="333">
        <v>0.27200000000000002</v>
      </c>
      <c r="AG341" s="337">
        <v>17</v>
      </c>
      <c r="AH341" s="338">
        <v>18.399999999999999</v>
      </c>
      <c r="AI341" s="339">
        <v>1.0902399999999999</v>
      </c>
      <c r="AJ341" s="343">
        <v>1.3045200000000001</v>
      </c>
      <c r="AK341" s="347"/>
      <c r="AL341" s="345">
        <v>1</v>
      </c>
      <c r="AM341" s="346">
        <v>0</v>
      </c>
    </row>
    <row r="342" spans="1:39">
      <c r="A342" s="308"/>
      <c r="B342" s="275"/>
      <c r="C342" s="275"/>
      <c r="D342" s="275"/>
      <c r="E342" s="275"/>
      <c r="F342" s="303">
        <v>3</v>
      </c>
      <c r="G342" s="331">
        <v>12.45</v>
      </c>
      <c r="H342" s="331">
        <v>10.68</v>
      </c>
      <c r="I342" s="331">
        <v>27.79</v>
      </c>
      <c r="J342" s="331">
        <v>29.84</v>
      </c>
      <c r="K342" s="331">
        <v>7.89</v>
      </c>
      <c r="L342" s="331">
        <v>8</v>
      </c>
      <c r="M342" s="359">
        <v>10.276278825426463</v>
      </c>
      <c r="N342" s="331">
        <v>8.8661335151721783</v>
      </c>
      <c r="O342" s="332">
        <v>1.0646499999999968</v>
      </c>
      <c r="P342" s="332">
        <v>1.6450666666666658</v>
      </c>
      <c r="Q342" s="333">
        <v>2.5999999999999999E-2</v>
      </c>
      <c r="R342" s="333">
        <v>0.03</v>
      </c>
      <c r="S342" s="333">
        <v>6.0999999999999999E-2</v>
      </c>
      <c r="T342" s="333">
        <v>6.7000000000000004E-2</v>
      </c>
      <c r="U342" s="334">
        <v>0.378</v>
      </c>
      <c r="V342" s="335">
        <v>0.40599999999999997</v>
      </c>
      <c r="W342" s="334">
        <f t="shared" si="5"/>
        <v>0.46499999999999997</v>
      </c>
      <c r="X342" s="334">
        <f t="shared" si="5"/>
        <v>0.503</v>
      </c>
      <c r="Y342" s="334">
        <v>0.77200000000000002</v>
      </c>
      <c r="Z342" s="336">
        <v>0.79500000000000004</v>
      </c>
      <c r="AA342" s="333">
        <v>3.3000000000000002E-2</v>
      </c>
      <c r="AB342" s="333">
        <v>3.6999999999999998E-2</v>
      </c>
      <c r="AC342" s="333">
        <v>0.112</v>
      </c>
      <c r="AD342" s="333">
        <v>4.6010000000000002E-2</v>
      </c>
      <c r="AE342" s="334">
        <v>0.16500000000000001</v>
      </c>
      <c r="AF342" s="333">
        <v>0.17299999999999999</v>
      </c>
      <c r="AG342" s="337">
        <v>12.4</v>
      </c>
      <c r="AH342" s="338">
        <v>6.5999999999999943</v>
      </c>
      <c r="AI342" s="339">
        <v>0.97199999999999998</v>
      </c>
      <c r="AJ342" s="343">
        <v>0.87083999999999995</v>
      </c>
      <c r="AK342" s="347">
        <v>2.9009999999999998E-2</v>
      </c>
      <c r="AL342" s="345">
        <v>3.1</v>
      </c>
      <c r="AM342" s="346"/>
    </row>
    <row r="343" spans="1:39">
      <c r="A343" s="308"/>
      <c r="B343" s="275"/>
      <c r="C343" s="275"/>
      <c r="D343" s="275"/>
      <c r="E343" s="275"/>
      <c r="F343" s="303">
        <v>4</v>
      </c>
      <c r="G343" s="331">
        <v>11.94</v>
      </c>
      <c r="H343" s="331">
        <v>11.86</v>
      </c>
      <c r="I343" s="331">
        <v>28.78</v>
      </c>
      <c r="J343" s="331">
        <v>29.13</v>
      </c>
      <c r="K343" s="331">
        <v>8.15</v>
      </c>
      <c r="L343" s="331">
        <v>8.1999999999999993</v>
      </c>
      <c r="M343" s="359">
        <v>9.4705744506898348</v>
      </c>
      <c r="N343" s="331">
        <v>11.727274256549849</v>
      </c>
      <c r="O343" s="332">
        <v>1.1044499999999962</v>
      </c>
      <c r="P343" s="332">
        <v>1.465966666666666</v>
      </c>
      <c r="Q343" s="333">
        <v>5.2999999999999999E-2</v>
      </c>
      <c r="R343" s="333">
        <v>5.5E-2</v>
      </c>
      <c r="S343" s="333">
        <v>2.7E-2</v>
      </c>
      <c r="T343" s="333">
        <v>2.7E-2</v>
      </c>
      <c r="U343" s="334">
        <v>0.33899999999999997</v>
      </c>
      <c r="V343" s="335">
        <v>0.32699999999999996</v>
      </c>
      <c r="W343" s="334">
        <f t="shared" si="5"/>
        <v>0.41899999999999998</v>
      </c>
      <c r="X343" s="334">
        <f t="shared" si="5"/>
        <v>0.40899999999999997</v>
      </c>
      <c r="Y343" s="334">
        <v>0.46400000000000002</v>
      </c>
      <c r="Z343" s="336">
        <v>0.60799999999999998</v>
      </c>
      <c r="AA343" s="333">
        <v>1.4999999999999999E-2</v>
      </c>
      <c r="AB343" s="333">
        <v>1.6E-2</v>
      </c>
      <c r="AC343" s="333">
        <v>7.8E-2</v>
      </c>
      <c r="AD343" s="333">
        <v>2.596E-2</v>
      </c>
      <c r="AE343" s="334">
        <v>7.3999999999999996E-2</v>
      </c>
      <c r="AF343" s="333">
        <v>6.7000000000000004E-2</v>
      </c>
      <c r="AG343" s="337">
        <v>8.1999999999999851</v>
      </c>
      <c r="AH343" s="338">
        <v>12</v>
      </c>
      <c r="AI343" s="339">
        <v>1.4761200000000003</v>
      </c>
      <c r="AJ343" s="343">
        <v>1.5754400000000002</v>
      </c>
      <c r="AK343" s="362"/>
      <c r="AL343" s="345">
        <v>1.7</v>
      </c>
      <c r="AM343" s="346">
        <v>0</v>
      </c>
    </row>
    <row r="344" spans="1:39">
      <c r="A344" s="308"/>
      <c r="B344" s="275"/>
      <c r="C344" s="275"/>
      <c r="D344" s="275"/>
      <c r="E344" s="275"/>
      <c r="F344" s="303">
        <v>5</v>
      </c>
      <c r="G344" s="331">
        <v>11.27</v>
      </c>
      <c r="H344" s="331">
        <v>11.04</v>
      </c>
      <c r="I344" s="331">
        <v>30.91</v>
      </c>
      <c r="J344" s="331">
        <v>30.61</v>
      </c>
      <c r="K344" s="331">
        <v>8.1999999999999993</v>
      </c>
      <c r="L344" s="331">
        <v>8.2100000000000009</v>
      </c>
      <c r="M344" s="359">
        <v>9.3498217064846401</v>
      </c>
      <c r="N344" s="331">
        <v>10.840777426551989</v>
      </c>
      <c r="O344" s="332">
        <v>1.2437499999999999</v>
      </c>
      <c r="P344" s="332">
        <v>1.4858666666666658</v>
      </c>
      <c r="Q344" s="333">
        <v>2.1999999999999999E-2</v>
      </c>
      <c r="R344" s="333">
        <v>2.4E-2</v>
      </c>
      <c r="S344" s="333">
        <v>1.0999999999999999E-2</v>
      </c>
      <c r="T344" s="333">
        <v>1.2E-2</v>
      </c>
      <c r="U344" s="334">
        <v>0.14699999999999999</v>
      </c>
      <c r="V344" s="335">
        <v>0.13699999999999998</v>
      </c>
      <c r="W344" s="334">
        <f t="shared" si="5"/>
        <v>0.18</v>
      </c>
      <c r="X344" s="334">
        <f t="shared" si="5"/>
        <v>0.17299999999999999</v>
      </c>
      <c r="Y344" s="334">
        <v>0.182</v>
      </c>
      <c r="Z344" s="336">
        <v>0.505</v>
      </c>
      <c r="AA344" s="333">
        <v>6.0000000000000001E-3</v>
      </c>
      <c r="AB344" s="333">
        <v>6.0000000000000001E-3</v>
      </c>
      <c r="AC344" s="333">
        <v>6.8000000000000005E-2</v>
      </c>
      <c r="AD344" s="333">
        <v>2.1760000000000002E-2</v>
      </c>
      <c r="AE344" s="334">
        <v>3.0000000000000001E-3</v>
      </c>
      <c r="AF344" s="333">
        <v>1E-3</v>
      </c>
      <c r="AG344" s="337">
        <v>12</v>
      </c>
      <c r="AH344" s="338">
        <v>10.4</v>
      </c>
      <c r="AI344" s="339">
        <v>1.8131600000000003</v>
      </c>
      <c r="AJ344" s="343">
        <v>1.9848000000000001</v>
      </c>
      <c r="AK344" s="347">
        <v>4.1669999999999999E-2</v>
      </c>
      <c r="AL344" s="345">
        <v>1.1000000000000001</v>
      </c>
      <c r="AM344" s="346"/>
    </row>
    <row r="345" spans="1:39">
      <c r="A345" s="308"/>
      <c r="B345" s="275"/>
      <c r="C345" s="275"/>
      <c r="D345" s="275"/>
      <c r="E345" s="275"/>
      <c r="F345" s="303">
        <v>6</v>
      </c>
      <c r="G345" s="331">
        <v>11.07</v>
      </c>
      <c r="H345" s="331">
        <v>10.5</v>
      </c>
      <c r="I345" s="331">
        <v>30.84</v>
      </c>
      <c r="J345" s="331">
        <v>31.02</v>
      </c>
      <c r="K345" s="331">
        <v>8.2200000000000006</v>
      </c>
      <c r="L345" s="331">
        <v>8.2100000000000009</v>
      </c>
      <c r="M345" s="331">
        <v>9.752634606741573</v>
      </c>
      <c r="N345" s="331">
        <v>14.790184367816094</v>
      </c>
      <c r="O345" s="332">
        <v>1.2238499999999968</v>
      </c>
      <c r="P345" s="332">
        <v>1.5256666666666647</v>
      </c>
      <c r="Q345" s="333">
        <v>0.03</v>
      </c>
      <c r="R345" s="333">
        <v>5.6000000000000001E-2</v>
      </c>
      <c r="S345" s="333">
        <v>1.2E-2</v>
      </c>
      <c r="T345" s="333">
        <v>1.0999999999999999E-2</v>
      </c>
      <c r="U345" s="334">
        <v>0.14099999999999999</v>
      </c>
      <c r="V345" s="335">
        <v>0.151</v>
      </c>
      <c r="W345" s="334">
        <f t="shared" si="5"/>
        <v>0.183</v>
      </c>
      <c r="X345" s="334">
        <f t="shared" si="5"/>
        <v>0.218</v>
      </c>
      <c r="Y345" s="334">
        <v>0.26600000000000001</v>
      </c>
      <c r="Z345" s="336">
        <v>0.52</v>
      </c>
      <c r="AA345" s="333">
        <v>6.0000000000000001E-3</v>
      </c>
      <c r="AB345" s="333">
        <v>8.9999999999999993E-3</v>
      </c>
      <c r="AC345" s="333">
        <v>4.7E-2</v>
      </c>
      <c r="AD345" s="333">
        <v>1.8280000000000001E-2</v>
      </c>
      <c r="AE345" s="334">
        <v>1.2E-2</v>
      </c>
      <c r="AF345" s="333">
        <v>1.9E-2</v>
      </c>
      <c r="AG345" s="337">
        <v>4</v>
      </c>
      <c r="AH345" s="338">
        <v>5</v>
      </c>
      <c r="AI345" s="339">
        <v>0.70108000000000004</v>
      </c>
      <c r="AJ345" s="343">
        <v>1.1794799999999999</v>
      </c>
      <c r="AK345" s="347"/>
      <c r="AL345" s="345">
        <v>3.3</v>
      </c>
      <c r="AM345" s="346"/>
    </row>
    <row r="346" spans="1:39">
      <c r="A346" s="308"/>
      <c r="B346" s="275"/>
      <c r="C346" s="275"/>
      <c r="D346" s="275"/>
      <c r="E346" s="275"/>
      <c r="F346" s="303">
        <v>7</v>
      </c>
      <c r="G346" s="331">
        <v>11.83</v>
      </c>
      <c r="H346" s="331">
        <v>11.47</v>
      </c>
      <c r="I346" s="331">
        <v>30.29</v>
      </c>
      <c r="J346" s="331">
        <v>30.32</v>
      </c>
      <c r="K346" s="331">
        <v>8.18</v>
      </c>
      <c r="L346" s="331">
        <v>8.17</v>
      </c>
      <c r="M346" s="331">
        <v>8.3823575510204087</v>
      </c>
      <c r="N346" s="331">
        <v>12.493305264954351</v>
      </c>
      <c r="O346" s="332">
        <v>1.3233499999999985</v>
      </c>
      <c r="P346" s="332">
        <v>1.4460666666666664</v>
      </c>
      <c r="Q346" s="333">
        <v>0.159</v>
      </c>
      <c r="R346" s="333">
        <v>0.10299999999999999</v>
      </c>
      <c r="S346" s="333">
        <v>1.7999999999999999E-2</v>
      </c>
      <c r="T346" s="333">
        <v>1.9E-2</v>
      </c>
      <c r="U346" s="334">
        <v>0.19800000000000001</v>
      </c>
      <c r="V346" s="335">
        <v>0.20600000000000002</v>
      </c>
      <c r="W346" s="334">
        <f t="shared" si="5"/>
        <v>0.375</v>
      </c>
      <c r="X346" s="334">
        <f t="shared" si="5"/>
        <v>0.32800000000000001</v>
      </c>
      <c r="Y346" s="334">
        <v>0.58399999999999996</v>
      </c>
      <c r="Z346" s="336">
        <v>0.59799999999999998</v>
      </c>
      <c r="AA346" s="333">
        <v>2.1000000000000001E-2</v>
      </c>
      <c r="AB346" s="333">
        <v>2.5000000000000001E-2</v>
      </c>
      <c r="AC346" s="333">
        <v>4.8000000000000001E-2</v>
      </c>
      <c r="AD346" s="333">
        <v>2.6079999999999999E-2</v>
      </c>
      <c r="AE346" s="334">
        <v>8.2000000000000003E-2</v>
      </c>
      <c r="AF346" s="333">
        <v>8.5000000000000006E-2</v>
      </c>
      <c r="AG346" s="337">
        <v>6.8000000000000282</v>
      </c>
      <c r="AH346" s="338">
        <v>6.3999999999999613</v>
      </c>
      <c r="AI346" s="339">
        <v>0.52660000000000007</v>
      </c>
      <c r="AJ346" s="343">
        <v>0.38300000000000006</v>
      </c>
      <c r="AK346" s="347"/>
      <c r="AL346" s="345">
        <v>3.1</v>
      </c>
      <c r="AM346" s="346">
        <v>0</v>
      </c>
    </row>
    <row r="347" spans="1:39">
      <c r="A347" s="308"/>
      <c r="B347" s="275"/>
      <c r="C347" s="275"/>
      <c r="D347" s="275"/>
      <c r="E347" s="275"/>
      <c r="F347" s="303">
        <v>8</v>
      </c>
      <c r="G347" s="331">
        <v>11.73</v>
      </c>
      <c r="H347" s="331">
        <v>10.73</v>
      </c>
      <c r="I347" s="331">
        <v>30.27</v>
      </c>
      <c r="J347" s="331">
        <v>30.75</v>
      </c>
      <c r="K347" s="331">
        <v>8.1999999999999993</v>
      </c>
      <c r="L347" s="331">
        <v>8.1999999999999993</v>
      </c>
      <c r="M347" s="331">
        <v>9.752564599421671</v>
      </c>
      <c r="N347" s="331">
        <v>12.251252275474592</v>
      </c>
      <c r="O347" s="332">
        <v>1.2437499999999999</v>
      </c>
      <c r="P347" s="332">
        <v>1.7246666666666677</v>
      </c>
      <c r="Q347" s="333">
        <v>0.128</v>
      </c>
      <c r="R347" s="333">
        <v>0.10299999999999999</v>
      </c>
      <c r="S347" s="333">
        <v>1.4999999999999999E-2</v>
      </c>
      <c r="T347" s="333">
        <v>1.4999999999999999E-2</v>
      </c>
      <c r="U347" s="334">
        <v>0.19500000000000001</v>
      </c>
      <c r="V347" s="335">
        <v>0.19400000000000001</v>
      </c>
      <c r="W347" s="334">
        <f t="shared" si="5"/>
        <v>0.33800000000000002</v>
      </c>
      <c r="X347" s="334">
        <f t="shared" si="5"/>
        <v>0.312</v>
      </c>
      <c r="Y347" s="334">
        <v>0.54200000000000004</v>
      </c>
      <c r="Z347" s="336">
        <v>1.0029999999999999</v>
      </c>
      <c r="AA347" s="333">
        <v>1.6E-2</v>
      </c>
      <c r="AB347" s="333">
        <v>1.4999999999999999E-2</v>
      </c>
      <c r="AC347" s="333">
        <v>4.5999999999999999E-2</v>
      </c>
      <c r="AD347" s="333">
        <v>2.4400000000000002E-2</v>
      </c>
      <c r="AE347" s="334">
        <v>7.2999999999999995E-2</v>
      </c>
      <c r="AF347" s="333">
        <v>6.5000000000000002E-2</v>
      </c>
      <c r="AG347" s="337">
        <v>6.4000000000000163</v>
      </c>
      <c r="AH347" s="338">
        <v>5.5999999999999943</v>
      </c>
      <c r="AI347" s="339">
        <v>0.54060000000000008</v>
      </c>
      <c r="AJ347" s="343">
        <v>0.73880000000000001</v>
      </c>
      <c r="AK347" s="347">
        <v>2.2339999999999999E-2</v>
      </c>
      <c r="AL347" s="345">
        <v>3.7</v>
      </c>
      <c r="AM347" s="346"/>
    </row>
    <row r="348" spans="1:39">
      <c r="A348" s="308"/>
      <c r="B348" s="275"/>
      <c r="C348" s="275"/>
      <c r="D348" s="275"/>
      <c r="E348" s="275"/>
      <c r="F348" s="303">
        <v>9</v>
      </c>
      <c r="G348" s="331">
        <v>10.63</v>
      </c>
      <c r="H348" s="331">
        <v>10.14</v>
      </c>
      <c r="I348" s="331">
        <v>31.09</v>
      </c>
      <c r="J348" s="331">
        <v>32.159999999999997</v>
      </c>
      <c r="K348" s="331">
        <v>8.2200000000000006</v>
      </c>
      <c r="L348" s="331">
        <v>8.2100000000000009</v>
      </c>
      <c r="M348" s="331">
        <v>9.7523692109282205</v>
      </c>
      <c r="N348" s="331">
        <v>14.104908348920254</v>
      </c>
      <c r="O348" s="332">
        <v>1.3034499999999989</v>
      </c>
      <c r="P348" s="332">
        <v>1.6649666666666656</v>
      </c>
      <c r="Q348" s="333">
        <v>2.8000000000000001E-2</v>
      </c>
      <c r="R348" s="333">
        <v>2.1000000000000001E-2</v>
      </c>
      <c r="S348" s="333">
        <v>0.01</v>
      </c>
      <c r="T348" s="333">
        <v>1.0999999999999999E-2</v>
      </c>
      <c r="U348" s="334">
        <v>0.14199999999999999</v>
      </c>
      <c r="V348" s="335">
        <v>0.14699999999999999</v>
      </c>
      <c r="W348" s="334">
        <f t="shared" si="5"/>
        <v>0.18</v>
      </c>
      <c r="X348" s="334">
        <f t="shared" si="5"/>
        <v>0.17899999999999999</v>
      </c>
      <c r="Y348" s="334">
        <v>0.221</v>
      </c>
      <c r="Z348" s="336">
        <v>0.77600000000000002</v>
      </c>
      <c r="AA348" s="333">
        <v>7.0000000000000001E-3</v>
      </c>
      <c r="AB348" s="333">
        <v>6.0000000000000001E-3</v>
      </c>
      <c r="AC348" s="333">
        <v>5.8999999999999997E-2</v>
      </c>
      <c r="AD348" s="333">
        <v>2.2950000000000002E-2</v>
      </c>
      <c r="AE348" s="334">
        <v>1.7000000000000001E-2</v>
      </c>
      <c r="AF348" s="333">
        <v>1.4E-2</v>
      </c>
      <c r="AG348" s="337">
        <v>3.7999999999999701</v>
      </c>
      <c r="AH348" s="338">
        <v>4.1999999999999815</v>
      </c>
      <c r="AI348" s="339">
        <v>1.1154000000000002</v>
      </c>
      <c r="AJ348" s="343">
        <v>0.82367999999999997</v>
      </c>
      <c r="AK348" s="347"/>
      <c r="AL348" s="345">
        <v>3.4</v>
      </c>
      <c r="AM348" s="346"/>
    </row>
    <row r="349" spans="1:39">
      <c r="A349" s="308"/>
      <c r="B349" s="275"/>
      <c r="C349" s="275"/>
      <c r="D349" s="275"/>
      <c r="E349" s="275"/>
      <c r="F349" s="303">
        <v>10</v>
      </c>
      <c r="G349" s="331">
        <v>10.78</v>
      </c>
      <c r="H349" s="331">
        <v>9.74</v>
      </c>
      <c r="I349" s="331">
        <v>30.72</v>
      </c>
      <c r="J349" s="331">
        <v>31.16</v>
      </c>
      <c r="K349" s="331">
        <v>8.25</v>
      </c>
      <c r="L349" s="331">
        <v>8.23</v>
      </c>
      <c r="M349" s="331">
        <v>9.8748390593930999</v>
      </c>
      <c r="N349" s="331">
        <v>9.9557683859770929</v>
      </c>
      <c r="O349" s="332">
        <v>0.46764999999999884</v>
      </c>
      <c r="P349" s="332">
        <v>1.7644666666666671</v>
      </c>
      <c r="Q349" s="333">
        <v>2.8000000000000001E-2</v>
      </c>
      <c r="R349" s="333">
        <v>1.0999999999999999E-2</v>
      </c>
      <c r="S349" s="333">
        <v>1.0999999999999999E-2</v>
      </c>
      <c r="T349" s="333">
        <v>8.0000000000000002E-3</v>
      </c>
      <c r="U349" s="334">
        <v>0.14899999999999999</v>
      </c>
      <c r="V349" s="335">
        <v>0.124</v>
      </c>
      <c r="W349" s="334">
        <f t="shared" si="5"/>
        <v>0.188</v>
      </c>
      <c r="X349" s="334">
        <f t="shared" si="5"/>
        <v>0.14299999999999999</v>
      </c>
      <c r="Y349" s="334">
        <v>0.23799999999999999</v>
      </c>
      <c r="Z349" s="336">
        <v>0.75700000000000001</v>
      </c>
      <c r="AA349" s="333">
        <v>1.2E-2</v>
      </c>
      <c r="AB349" s="333">
        <v>5.0000000000000001E-3</v>
      </c>
      <c r="AC349" s="333">
        <v>8.5000000000000006E-2</v>
      </c>
      <c r="AD349" s="333">
        <v>1.7469999999999999E-2</v>
      </c>
      <c r="AE349" s="334">
        <v>5.0000000000000001E-3</v>
      </c>
      <c r="AF349" s="333">
        <v>1.7999999999999999E-2</v>
      </c>
      <c r="AG349" s="337">
        <v>6.9999999999999503</v>
      </c>
      <c r="AH349" s="338">
        <v>10.8</v>
      </c>
      <c r="AI349" s="339">
        <v>2.3191600000000006</v>
      </c>
      <c r="AJ349" s="343">
        <v>1.9943200000000001</v>
      </c>
      <c r="AK349" s="347"/>
      <c r="AL349" s="345">
        <v>1.5</v>
      </c>
      <c r="AM349" s="346"/>
    </row>
    <row r="350" spans="1:39">
      <c r="A350" s="308"/>
      <c r="B350" s="275"/>
      <c r="C350" s="275"/>
      <c r="D350" s="275"/>
      <c r="E350" s="275"/>
      <c r="F350" s="303">
        <v>11</v>
      </c>
      <c r="G350" s="331">
        <v>10.7</v>
      </c>
      <c r="H350" s="331">
        <v>9.94</v>
      </c>
      <c r="I350" s="331">
        <v>31.39</v>
      </c>
      <c r="J350" s="331">
        <v>31.1</v>
      </c>
      <c r="K350" s="331">
        <v>8.2100000000000009</v>
      </c>
      <c r="L350" s="331">
        <v>8.2200000000000006</v>
      </c>
      <c r="M350" s="331">
        <v>9.9137426885468933</v>
      </c>
      <c r="N350" s="331">
        <v>10.075050229865488</v>
      </c>
      <c r="O350" s="332">
        <v>1.2039499999999974</v>
      </c>
      <c r="P350" s="332">
        <v>1.6450666666666658</v>
      </c>
      <c r="Q350" s="333">
        <v>1.2E-2</v>
      </c>
      <c r="R350" s="333">
        <v>2.1000000000000001E-2</v>
      </c>
      <c r="S350" s="333">
        <v>7.0000000000000001E-3</v>
      </c>
      <c r="T350" s="333">
        <v>7.0000000000000001E-3</v>
      </c>
      <c r="U350" s="334">
        <v>0.11599999999999999</v>
      </c>
      <c r="V350" s="335">
        <v>0.128</v>
      </c>
      <c r="W350" s="334">
        <f t="shared" si="5"/>
        <v>0.13499999999999998</v>
      </c>
      <c r="X350" s="334">
        <f t="shared" si="5"/>
        <v>0.156</v>
      </c>
      <c r="Y350" s="334">
        <v>0.14000000000000001</v>
      </c>
      <c r="Z350" s="336">
        <v>0.73299999999999998</v>
      </c>
      <c r="AA350" s="333">
        <v>6.0000000000000001E-3</v>
      </c>
      <c r="AB350" s="333">
        <v>7.0000000000000001E-3</v>
      </c>
      <c r="AC350" s="333">
        <v>2.3E-2</v>
      </c>
      <c r="AD350" s="333">
        <v>1.372E-2</v>
      </c>
      <c r="AE350" s="334">
        <v>2.4E-2</v>
      </c>
      <c r="AF350" s="333">
        <v>1.6E-2</v>
      </c>
      <c r="AG350" s="337">
        <v>4.1999999999999815</v>
      </c>
      <c r="AH350" s="338">
        <v>5.7999999999999723</v>
      </c>
      <c r="AI350" s="339">
        <v>0.8677600000000002</v>
      </c>
      <c r="AJ350" s="343">
        <v>1.0589600000000001</v>
      </c>
      <c r="AK350" s="347"/>
      <c r="AL350" s="345">
        <v>3.7</v>
      </c>
      <c r="AM350" s="346"/>
    </row>
    <row r="351" spans="1:39">
      <c r="A351" s="308"/>
      <c r="B351" s="275"/>
      <c r="C351" s="275"/>
      <c r="D351" s="275"/>
      <c r="E351" s="275"/>
      <c r="F351" s="303">
        <v>12</v>
      </c>
      <c r="G351" s="331">
        <v>11.04</v>
      </c>
      <c r="H351" s="331">
        <v>9.5500000000000007</v>
      </c>
      <c r="I351" s="331">
        <v>30.91</v>
      </c>
      <c r="J351" s="331">
        <v>31.07</v>
      </c>
      <c r="K351" s="331">
        <v>8.24</v>
      </c>
      <c r="L351" s="331">
        <v>8.2200000000000006</v>
      </c>
      <c r="M351" s="331">
        <v>9.0684685507496123</v>
      </c>
      <c r="N351" s="331">
        <v>9.8339043212630841</v>
      </c>
      <c r="O351" s="332">
        <v>1.2636499999999962</v>
      </c>
      <c r="P351" s="332">
        <v>1.7047666666666648</v>
      </c>
      <c r="Q351" s="333">
        <v>8.0000000000000002E-3</v>
      </c>
      <c r="R351" s="333">
        <v>2.4E-2</v>
      </c>
      <c r="S351" s="333">
        <v>8.9999999999999993E-3</v>
      </c>
      <c r="T351" s="333">
        <v>8.0000000000000002E-3</v>
      </c>
      <c r="U351" s="334">
        <v>0.13500000000000001</v>
      </c>
      <c r="V351" s="335">
        <v>0.13299999999999998</v>
      </c>
      <c r="W351" s="334">
        <f t="shared" si="5"/>
        <v>0.15200000000000002</v>
      </c>
      <c r="X351" s="334">
        <f t="shared" si="5"/>
        <v>0.16499999999999998</v>
      </c>
      <c r="Y351" s="334">
        <v>0.27</v>
      </c>
      <c r="Z351" s="336">
        <v>0.64900000000000002</v>
      </c>
      <c r="AA351" s="333">
        <v>6.0000000000000001E-3</v>
      </c>
      <c r="AB351" s="333">
        <v>1.2E-2</v>
      </c>
      <c r="AC351" s="333">
        <v>2.4E-2</v>
      </c>
      <c r="AD351" s="333">
        <v>1.821E-2</v>
      </c>
      <c r="AE351" s="334">
        <v>2E-3</v>
      </c>
      <c r="AF351" s="333">
        <v>2.5999999999999999E-2</v>
      </c>
      <c r="AG351" s="337">
        <v>4.4000000000000146</v>
      </c>
      <c r="AH351" s="338">
        <v>8.8000000000000291</v>
      </c>
      <c r="AI351" s="339">
        <v>0.64791999999999983</v>
      </c>
      <c r="AJ351" s="343">
        <v>2.0280399999999998</v>
      </c>
      <c r="AK351" s="347"/>
      <c r="AL351" s="345">
        <v>3.2</v>
      </c>
      <c r="AM351" s="346"/>
    </row>
    <row r="352" spans="1:39">
      <c r="A352" s="308"/>
      <c r="B352" s="275"/>
      <c r="C352" s="275"/>
      <c r="D352" s="275"/>
      <c r="E352" s="275"/>
      <c r="F352" s="303">
        <v>13</v>
      </c>
      <c r="G352" s="331">
        <v>9.99</v>
      </c>
      <c r="H352" s="331">
        <v>9</v>
      </c>
      <c r="I352" s="331">
        <v>31.43</v>
      </c>
      <c r="J352" s="331">
        <v>31.55</v>
      </c>
      <c r="K352" s="331">
        <v>8.2100000000000009</v>
      </c>
      <c r="L352" s="331">
        <v>8.19</v>
      </c>
      <c r="M352" s="331">
        <v>10.439519635258359</v>
      </c>
      <c r="N352" s="348">
        <v>10.03532362046799</v>
      </c>
      <c r="O352" s="332">
        <v>1.3432499999999978</v>
      </c>
      <c r="P352" s="332">
        <v>1.9634666666666662</v>
      </c>
      <c r="Q352" s="333">
        <v>1.6E-2</v>
      </c>
      <c r="R352" s="333">
        <v>0.01</v>
      </c>
      <c r="S352" s="333">
        <v>5.0000000000000001E-3</v>
      </c>
      <c r="T352" s="333">
        <v>6.0000000000000001E-3</v>
      </c>
      <c r="U352" s="334">
        <v>0.123</v>
      </c>
      <c r="V352" s="335">
        <v>0.13</v>
      </c>
      <c r="W352" s="334">
        <f t="shared" si="5"/>
        <v>0.14399999999999999</v>
      </c>
      <c r="X352" s="334">
        <f t="shared" si="5"/>
        <v>0.14600000000000002</v>
      </c>
      <c r="Y352" s="334">
        <v>0.14899999999999999</v>
      </c>
      <c r="Z352" s="336">
        <v>0.57099999999999995</v>
      </c>
      <c r="AA352" s="333">
        <v>1.2E-2</v>
      </c>
      <c r="AB352" s="333">
        <v>1.0999999999999999E-2</v>
      </c>
      <c r="AC352" s="333">
        <v>2.5999999999999999E-2</v>
      </c>
      <c r="AD352" s="333">
        <v>2.1100000000000001E-2</v>
      </c>
      <c r="AE352" s="334">
        <v>3.5000000000000003E-2</v>
      </c>
      <c r="AF352" s="333">
        <v>4.8000000000000001E-2</v>
      </c>
      <c r="AG352" s="337">
        <v>5</v>
      </c>
      <c r="AH352" s="338">
        <v>8.0000000000000071</v>
      </c>
      <c r="AI352" s="339">
        <v>0.44644000000000006</v>
      </c>
      <c r="AJ352" s="343">
        <v>1.3616000000000004</v>
      </c>
      <c r="AK352" s="347"/>
      <c r="AL352" s="345">
        <v>5.4</v>
      </c>
      <c r="AM352" s="346"/>
    </row>
    <row r="353" spans="1:39">
      <c r="A353" s="308"/>
      <c r="B353" s="275"/>
      <c r="C353" s="275"/>
      <c r="D353" s="275"/>
      <c r="E353" s="275"/>
      <c r="F353" s="303">
        <v>14</v>
      </c>
      <c r="G353" s="331">
        <v>9.25</v>
      </c>
      <c r="H353" s="331">
        <v>8.6</v>
      </c>
      <c r="I353" s="331">
        <v>31.95</v>
      </c>
      <c r="J353" s="331">
        <v>31.56</v>
      </c>
      <c r="K353" s="331">
        <v>8.18</v>
      </c>
      <c r="L353" s="331">
        <v>8.15</v>
      </c>
      <c r="M353" s="331">
        <v>9.5524945520644007</v>
      </c>
      <c r="N353" s="56">
        <v>9.3512299435518891</v>
      </c>
      <c r="O353" s="332">
        <v>1.3233499999999985</v>
      </c>
      <c r="P353" s="332">
        <v>1.8440666666666652</v>
      </c>
      <c r="Q353" s="333">
        <v>3.0000000000000001E-3</v>
      </c>
      <c r="R353" s="333">
        <v>0.01</v>
      </c>
      <c r="S353" s="333">
        <v>4.0000000000000001E-3</v>
      </c>
      <c r="T353" s="333">
        <v>5.0000000000000001E-3</v>
      </c>
      <c r="U353" s="334">
        <v>0.13200000000000001</v>
      </c>
      <c r="V353" s="335">
        <v>0.14299999999999999</v>
      </c>
      <c r="W353" s="334">
        <f t="shared" si="5"/>
        <v>0.13900000000000001</v>
      </c>
      <c r="X353" s="334">
        <f t="shared" si="5"/>
        <v>0.15799999999999997</v>
      </c>
      <c r="Y353" s="334">
        <v>0.14299999999999999</v>
      </c>
      <c r="Z353" s="336">
        <v>0.57999999999999996</v>
      </c>
      <c r="AA353" s="333">
        <v>1.2E-2</v>
      </c>
      <c r="AB353" s="333">
        <v>1.4E-2</v>
      </c>
      <c r="AC353" s="333">
        <v>2.5000000000000001E-2</v>
      </c>
      <c r="AD353" s="333">
        <v>1.7989999999999999E-2</v>
      </c>
      <c r="AE353" s="334">
        <v>6.7000000000000004E-2</v>
      </c>
      <c r="AF353" s="333">
        <v>9.6000000000000002E-2</v>
      </c>
      <c r="AG353" s="337">
        <v>5</v>
      </c>
      <c r="AH353" s="338">
        <v>7.4000000000000181</v>
      </c>
      <c r="AI353" s="339">
        <v>0.26824000000000003</v>
      </c>
      <c r="AJ353" s="343">
        <v>1.0496799999999999</v>
      </c>
      <c r="AK353" s="347"/>
      <c r="AL353" s="345">
        <v>4.5999999999999996</v>
      </c>
      <c r="AM353" s="346"/>
    </row>
    <row r="354" spans="1:39">
      <c r="A354" s="308"/>
      <c r="B354" s="275"/>
      <c r="C354" s="275"/>
      <c r="D354" s="275"/>
      <c r="E354" s="275"/>
      <c r="F354" s="303">
        <v>15</v>
      </c>
      <c r="G354" s="331">
        <v>9.84</v>
      </c>
      <c r="H354" s="331">
        <v>9.19</v>
      </c>
      <c r="I354" s="331">
        <v>31.44</v>
      </c>
      <c r="J354" s="331">
        <v>31.34</v>
      </c>
      <c r="K354" s="331">
        <v>8.1999999999999993</v>
      </c>
      <c r="L354" s="331">
        <v>8.19</v>
      </c>
      <c r="M354" s="331">
        <v>9.8345481712062277</v>
      </c>
      <c r="N354" s="56">
        <v>8.7867154000692782</v>
      </c>
      <c r="O354" s="332">
        <v>1.4427499999999958</v>
      </c>
      <c r="P354" s="332">
        <v>1.7246666666666677</v>
      </c>
      <c r="Q354" s="333">
        <v>1.2E-2</v>
      </c>
      <c r="R354" s="333">
        <v>1.7999999999999999E-2</v>
      </c>
      <c r="S354" s="333">
        <v>5.0000000000000001E-3</v>
      </c>
      <c r="T354" s="333">
        <v>6.0000000000000001E-3</v>
      </c>
      <c r="U354" s="334">
        <v>0.121</v>
      </c>
      <c r="V354" s="335">
        <v>0.125</v>
      </c>
      <c r="W354" s="334">
        <f t="shared" si="5"/>
        <v>0.13800000000000001</v>
      </c>
      <c r="X354" s="334">
        <f t="shared" si="5"/>
        <v>0.14899999999999999</v>
      </c>
      <c r="Y354" s="334">
        <v>0.17299999999999999</v>
      </c>
      <c r="Z354" s="336">
        <v>0.56799999999999995</v>
      </c>
      <c r="AA354" s="333">
        <v>8.9999999999999993E-3</v>
      </c>
      <c r="AB354" s="333">
        <v>1.2E-2</v>
      </c>
      <c r="AC354" s="333">
        <v>2.5999999999999999E-2</v>
      </c>
      <c r="AD354" s="333">
        <v>1.618E-2</v>
      </c>
      <c r="AE354" s="334">
        <v>0.04</v>
      </c>
      <c r="AF354" s="333">
        <v>4.2000000000000003E-2</v>
      </c>
      <c r="AG354" s="337">
        <v>3.4000000000000141</v>
      </c>
      <c r="AH354" s="338">
        <v>8.0000000000000071</v>
      </c>
      <c r="AI354" s="339">
        <v>0.52679999999999993</v>
      </c>
      <c r="AJ354" s="343">
        <v>1.4780000000000002</v>
      </c>
      <c r="AK354" s="347"/>
      <c r="AL354" s="345">
        <v>3.3</v>
      </c>
      <c r="AM354" s="346"/>
    </row>
    <row r="355" spans="1:39">
      <c r="A355" s="308"/>
      <c r="B355" s="275"/>
      <c r="C355" s="275"/>
      <c r="D355" s="275"/>
      <c r="E355" s="275"/>
      <c r="F355" s="303">
        <v>16</v>
      </c>
      <c r="G355" s="331">
        <v>10.95</v>
      </c>
      <c r="H355" s="331">
        <v>10.44</v>
      </c>
      <c r="I355" s="331">
        <v>30.82</v>
      </c>
      <c r="J355" s="331">
        <v>30.99</v>
      </c>
      <c r="K355" s="331">
        <v>8.2100000000000009</v>
      </c>
      <c r="L355" s="331">
        <v>8.1999999999999993</v>
      </c>
      <c r="M355" s="331">
        <v>9.5510242502550167</v>
      </c>
      <c r="N355" s="56">
        <v>9.2286797414086461</v>
      </c>
      <c r="O355" s="332">
        <v>0.70644999999999736</v>
      </c>
      <c r="P355" s="332">
        <v>1.2669666666666668</v>
      </c>
      <c r="Q355" s="333">
        <v>5.2999999999999999E-2</v>
      </c>
      <c r="R355" s="333">
        <v>5.5E-2</v>
      </c>
      <c r="S355" s="333">
        <v>8.0000000000000002E-3</v>
      </c>
      <c r="T355" s="333">
        <v>0.01</v>
      </c>
      <c r="U355" s="334">
        <v>0.12</v>
      </c>
      <c r="V355" s="335">
        <v>0.128</v>
      </c>
      <c r="W355" s="334">
        <f t="shared" si="5"/>
        <v>0.18099999999999999</v>
      </c>
      <c r="X355" s="334">
        <f t="shared" si="5"/>
        <v>0.193</v>
      </c>
      <c r="Y355" s="334">
        <v>0.32400000000000001</v>
      </c>
      <c r="Z355" s="336">
        <v>0.52600000000000002</v>
      </c>
      <c r="AA355" s="333">
        <v>8.9999999999999993E-3</v>
      </c>
      <c r="AB355" s="333">
        <v>0.01</v>
      </c>
      <c r="AC355" s="333">
        <v>2.7E-2</v>
      </c>
      <c r="AD355" s="333">
        <v>2.1479999999999999E-2</v>
      </c>
      <c r="AE355" s="334">
        <v>2.8000000000000001E-2</v>
      </c>
      <c r="AF355" s="333">
        <v>3.6999999999999998E-2</v>
      </c>
      <c r="AG355" s="337">
        <v>3.4000000000000141</v>
      </c>
      <c r="AH355" s="338">
        <v>5.7999999999999723</v>
      </c>
      <c r="AI355" s="339">
        <v>0.75116000000000016</v>
      </c>
      <c r="AJ355" s="343">
        <v>1.2171999999999998</v>
      </c>
      <c r="AK355" s="347"/>
      <c r="AL355" s="345">
        <v>3.5</v>
      </c>
      <c r="AM355" s="346"/>
    </row>
    <row r="356" spans="1:39">
      <c r="A356" s="308"/>
      <c r="B356" s="275"/>
      <c r="C356" s="275"/>
      <c r="D356" s="275"/>
      <c r="E356" s="275"/>
      <c r="F356" s="313">
        <v>17</v>
      </c>
      <c r="G356" s="331">
        <v>10.97</v>
      </c>
      <c r="H356" s="331">
        <v>10.42</v>
      </c>
      <c r="I356" s="331">
        <v>31.09</v>
      </c>
      <c r="J356" s="331">
        <v>31.5</v>
      </c>
      <c r="K356" s="331">
        <v>8.2200000000000006</v>
      </c>
      <c r="L356" s="331">
        <v>8.2100000000000009</v>
      </c>
      <c r="M356" s="331">
        <v>11.243490140079803</v>
      </c>
      <c r="N356" s="56">
        <v>9.7525436204404414</v>
      </c>
      <c r="O356" s="332">
        <v>0.56714999999999671</v>
      </c>
      <c r="P356" s="332">
        <v>0.92866666666666697</v>
      </c>
      <c r="Q356" s="333">
        <v>1.2E-2</v>
      </c>
      <c r="R356" s="333">
        <v>1.9E-2</v>
      </c>
      <c r="S356" s="333">
        <v>6.0000000000000001E-3</v>
      </c>
      <c r="T356" s="333">
        <v>7.0000000000000001E-3</v>
      </c>
      <c r="U356" s="334">
        <v>0.11699999999999999</v>
      </c>
      <c r="V356" s="335">
        <v>0.124</v>
      </c>
      <c r="W356" s="334">
        <f t="shared" si="5"/>
        <v>0.13500000000000001</v>
      </c>
      <c r="X356" s="334">
        <f t="shared" si="5"/>
        <v>0.15</v>
      </c>
      <c r="Y356" s="334">
        <v>0.217</v>
      </c>
      <c r="Z356" s="336">
        <v>0.47499999999999998</v>
      </c>
      <c r="AA356" s="333">
        <v>8.0000000000000002E-3</v>
      </c>
      <c r="AB356" s="333">
        <v>8.0000000000000002E-3</v>
      </c>
      <c r="AC356" s="333">
        <v>2.1000000000000001E-2</v>
      </c>
      <c r="AD356" s="333">
        <v>1.6959999999999999E-2</v>
      </c>
      <c r="AE356" s="334">
        <v>2.1000000000000001E-2</v>
      </c>
      <c r="AF356" s="333">
        <v>2.5999999999999999E-2</v>
      </c>
      <c r="AG356" s="337">
        <v>5</v>
      </c>
      <c r="AH356" s="338">
        <v>5</v>
      </c>
      <c r="AI356" s="339">
        <v>0.55008000000000001</v>
      </c>
      <c r="AJ356" s="343">
        <v>0.93555999999999995</v>
      </c>
      <c r="AK356" s="347"/>
      <c r="AL356" s="345">
        <v>3.1</v>
      </c>
      <c r="AM356" s="346"/>
    </row>
    <row r="357" spans="1:39" ht="14.25" thickBot="1">
      <c r="A357" s="308"/>
      <c r="B357" s="275"/>
      <c r="C357" s="275"/>
      <c r="D357" s="307"/>
      <c r="E357" s="307"/>
      <c r="F357" s="313">
        <v>18</v>
      </c>
      <c r="G357" s="331">
        <v>10.039999999999999</v>
      </c>
      <c r="H357" s="331">
        <v>9.42</v>
      </c>
      <c r="I357" s="331">
        <v>31.3</v>
      </c>
      <c r="J357" s="331">
        <v>31.24</v>
      </c>
      <c r="K357" s="331">
        <v>8.23</v>
      </c>
      <c r="L357" s="331">
        <v>8.2200000000000006</v>
      </c>
      <c r="M357" s="331">
        <v>11.082443877551022</v>
      </c>
      <c r="N357" s="56">
        <v>9.6715851350207416</v>
      </c>
      <c r="O357" s="332">
        <v>0.46764999999999884</v>
      </c>
      <c r="P357" s="332">
        <v>0.86896666666666467</v>
      </c>
      <c r="Q357" s="333">
        <v>7.0000000000000001E-3</v>
      </c>
      <c r="R357" s="333">
        <v>1.4999999999999999E-2</v>
      </c>
      <c r="S357" s="333">
        <v>6.0000000000000001E-3</v>
      </c>
      <c r="T357" s="333">
        <v>7.0000000000000001E-3</v>
      </c>
      <c r="U357" s="334">
        <v>0.125</v>
      </c>
      <c r="V357" s="335">
        <v>0.125</v>
      </c>
      <c r="W357" s="334">
        <f t="shared" si="5"/>
        <v>0.13800000000000001</v>
      </c>
      <c r="X357" s="334">
        <f t="shared" si="5"/>
        <v>0.14699999999999999</v>
      </c>
      <c r="Y357" s="334">
        <v>0.187</v>
      </c>
      <c r="Z357" s="336">
        <v>0.749</v>
      </c>
      <c r="AA357" s="333">
        <v>8.0000000000000002E-3</v>
      </c>
      <c r="AB357" s="333">
        <v>7.0000000000000001E-3</v>
      </c>
      <c r="AC357" s="333">
        <v>1.7999999999999999E-2</v>
      </c>
      <c r="AD357" s="333">
        <v>1.362E-2</v>
      </c>
      <c r="AE357" s="334">
        <v>1.6E-2</v>
      </c>
      <c r="AF357" s="333">
        <v>1.4E-2</v>
      </c>
      <c r="AG357" s="337">
        <v>6.2000000000000384</v>
      </c>
      <c r="AH357" s="338">
        <v>4.3999999999999595</v>
      </c>
      <c r="AI357" s="339">
        <v>0.61372000000000004</v>
      </c>
      <c r="AJ357" s="363">
        <v>0.73095999999999994</v>
      </c>
      <c r="AK357" s="347"/>
      <c r="AL357" s="345">
        <v>3.8</v>
      </c>
      <c r="AM357" s="364"/>
    </row>
    <row r="358" spans="1:39" ht="14.25" thickBot="1">
      <c r="A358" s="308"/>
      <c r="B358" s="275"/>
      <c r="C358" s="275"/>
      <c r="D358" s="89" t="s">
        <v>199</v>
      </c>
      <c r="E358" s="90" t="s">
        <v>200</v>
      </c>
      <c r="F358" s="313">
        <v>1</v>
      </c>
      <c r="G358" s="365">
        <v>19.420000000000002</v>
      </c>
      <c r="H358" s="366">
        <v>13.76</v>
      </c>
      <c r="I358" s="366">
        <v>27.51</v>
      </c>
      <c r="J358" s="367">
        <v>31.24</v>
      </c>
      <c r="K358" s="368">
        <v>8.3699999999999992</v>
      </c>
      <c r="L358" s="368">
        <v>8.23</v>
      </c>
      <c r="M358" s="369">
        <v>9.25</v>
      </c>
      <c r="N358" s="370">
        <v>7.99</v>
      </c>
      <c r="O358" s="371">
        <v>2.7362500000000001</v>
      </c>
      <c r="P358" s="371">
        <v>2.8523333333333376</v>
      </c>
      <c r="Q358" s="372">
        <v>1.2E-2</v>
      </c>
      <c r="R358" s="372">
        <v>8.3000000000000004E-2</v>
      </c>
      <c r="S358" s="372">
        <v>0.01</v>
      </c>
      <c r="T358" s="372">
        <v>1.0999999999999999E-2</v>
      </c>
      <c r="U358" s="373">
        <v>2.0999999999999998E-2</v>
      </c>
      <c r="V358" s="373">
        <v>8.5000000000000006E-2</v>
      </c>
      <c r="W358" s="374">
        <f t="shared" si="5"/>
        <v>4.2999999999999997E-2</v>
      </c>
      <c r="X358" s="374">
        <f t="shared" si="5"/>
        <v>0.17899999999999999</v>
      </c>
      <c r="Y358" s="374">
        <v>0.52300000000000002</v>
      </c>
      <c r="Z358" s="375">
        <v>0.41099999999999998</v>
      </c>
      <c r="AA358" s="372">
        <v>2E-3</v>
      </c>
      <c r="AB358" s="372">
        <v>4.0000000000000001E-3</v>
      </c>
      <c r="AC358" s="372">
        <v>3.1620000000000002E-2</v>
      </c>
      <c r="AD358" s="372">
        <v>0.04</v>
      </c>
      <c r="AE358" s="373">
        <v>0.191</v>
      </c>
      <c r="AF358" s="372">
        <v>0.28599999999999998</v>
      </c>
      <c r="AG358" s="376">
        <v>14.4</v>
      </c>
      <c r="AH358" s="377">
        <v>10.199999999999999</v>
      </c>
      <c r="AI358" s="378">
        <v>8.2720800000000008</v>
      </c>
      <c r="AJ358" s="379">
        <v>1.5377600000000002</v>
      </c>
      <c r="AK358" s="380"/>
      <c r="AL358" s="381">
        <v>0.7</v>
      </c>
      <c r="AM358" s="382"/>
    </row>
    <row r="359" spans="1:39">
      <c r="A359" s="308"/>
      <c r="B359" s="275"/>
      <c r="C359" s="275"/>
      <c r="D359" s="275"/>
      <c r="E359" s="275"/>
      <c r="F359" s="313">
        <v>2</v>
      </c>
      <c r="G359" s="384">
        <v>18.09</v>
      </c>
      <c r="H359" s="56">
        <v>13.45</v>
      </c>
      <c r="I359" s="56">
        <v>30</v>
      </c>
      <c r="J359" s="385">
        <v>31.49</v>
      </c>
      <c r="K359" s="331">
        <v>8.2799999999999994</v>
      </c>
      <c r="L359" s="331">
        <v>8.19</v>
      </c>
      <c r="M359" s="386">
        <v>8.84</v>
      </c>
      <c r="N359" s="387">
        <v>8.7799999999999994</v>
      </c>
      <c r="O359" s="332">
        <v>1.78105</v>
      </c>
      <c r="P359" s="332">
        <v>1.8971333333333362</v>
      </c>
      <c r="Q359" s="333">
        <v>1.4999999999999999E-2</v>
      </c>
      <c r="R359" s="333">
        <v>1.7000000000000001E-2</v>
      </c>
      <c r="S359" s="333">
        <v>7.0000000000000001E-3</v>
      </c>
      <c r="T359" s="333">
        <v>8.0000000000000002E-3</v>
      </c>
      <c r="U359" s="335">
        <v>1.2E-2</v>
      </c>
      <c r="V359" s="335">
        <v>0.10600000000000001</v>
      </c>
      <c r="W359" s="334">
        <f t="shared" si="5"/>
        <v>3.4000000000000002E-2</v>
      </c>
      <c r="X359" s="334">
        <f t="shared" si="5"/>
        <v>0.13100000000000001</v>
      </c>
      <c r="Y359" s="334">
        <v>0.46500000000000002</v>
      </c>
      <c r="Z359" s="336">
        <v>0.40500000000000003</v>
      </c>
      <c r="AA359" s="333">
        <v>2E-3</v>
      </c>
      <c r="AB359" s="333">
        <v>2E-3</v>
      </c>
      <c r="AC359" s="333">
        <v>2.3210000000000001E-2</v>
      </c>
      <c r="AD359" s="333">
        <v>3.4000000000000002E-2</v>
      </c>
      <c r="AE359" s="335">
        <v>0.123</v>
      </c>
      <c r="AF359" s="333">
        <v>8.5000000000000006E-2</v>
      </c>
      <c r="AG359" s="337">
        <v>8.4000000000000181</v>
      </c>
      <c r="AH359" s="338">
        <v>13.4</v>
      </c>
      <c r="AI359" s="388">
        <v>3.7291599999999998</v>
      </c>
      <c r="AJ359" s="18">
        <v>1.6504399999999999</v>
      </c>
      <c r="AK359" s="389"/>
      <c r="AL359" s="390">
        <v>1.5</v>
      </c>
      <c r="AM359" s="391"/>
    </row>
    <row r="360" spans="1:39" ht="14.25" thickBot="1">
      <c r="A360" s="392"/>
      <c r="B360" s="393"/>
      <c r="C360" s="393"/>
      <c r="D360" s="393"/>
      <c r="E360" s="393"/>
      <c r="F360" s="395">
        <v>3</v>
      </c>
      <c r="G360" s="396">
        <v>17.25</v>
      </c>
      <c r="H360" s="397">
        <v>14.43</v>
      </c>
      <c r="I360" s="397">
        <v>30.3</v>
      </c>
      <c r="J360" s="398">
        <v>31.2</v>
      </c>
      <c r="K360" s="399">
        <v>8.2799999999999994</v>
      </c>
      <c r="L360" s="399">
        <v>8.1999999999999993</v>
      </c>
      <c r="M360" s="400">
        <v>8.56</v>
      </c>
      <c r="N360" s="401">
        <v>8.36</v>
      </c>
      <c r="O360" s="402">
        <v>1.9601500000000027</v>
      </c>
      <c r="P360" s="402">
        <v>2.2155333333333362</v>
      </c>
      <c r="Q360" s="403">
        <v>1.4E-2</v>
      </c>
      <c r="R360" s="403">
        <v>3.6999999999999998E-2</v>
      </c>
      <c r="S360" s="403">
        <v>8.0000000000000002E-3</v>
      </c>
      <c r="T360" s="403">
        <v>8.9999999999999993E-3</v>
      </c>
      <c r="U360" s="404">
        <v>3.9E-2</v>
      </c>
      <c r="V360" s="404">
        <v>7.8E-2</v>
      </c>
      <c r="W360" s="405">
        <f t="shared" si="5"/>
        <v>6.0999999999999999E-2</v>
      </c>
      <c r="X360" s="405">
        <f t="shared" si="5"/>
        <v>0.124</v>
      </c>
      <c r="Y360" s="405">
        <v>0.48299999999999998</v>
      </c>
      <c r="Z360" s="406">
        <v>0.39400000000000002</v>
      </c>
      <c r="AA360" s="403">
        <v>1E-3</v>
      </c>
      <c r="AB360" s="403">
        <v>2E-3</v>
      </c>
      <c r="AC360" s="403">
        <v>2.46E-2</v>
      </c>
      <c r="AD360" s="403">
        <v>3.3000000000000002E-2</v>
      </c>
      <c r="AE360" s="404">
        <v>0.13700000000000001</v>
      </c>
      <c r="AF360" s="403">
        <v>0.14799999999999999</v>
      </c>
      <c r="AG360" s="407">
        <v>11.2</v>
      </c>
      <c r="AH360" s="408">
        <v>5.5999999999999943</v>
      </c>
      <c r="AI360" s="409">
        <v>5.0975599999999996</v>
      </c>
      <c r="AJ360" s="410">
        <v>3.1690400000000007</v>
      </c>
      <c r="AK360" s="411"/>
      <c r="AL360" s="412">
        <v>2</v>
      </c>
      <c r="AM360" s="413"/>
    </row>
    <row r="361" spans="1:39" ht="14.25" thickBot="1">
      <c r="A361" s="87">
        <f>A$3</f>
        <v>2010</v>
      </c>
      <c r="B361" s="88">
        <f>B$3</f>
        <v>5</v>
      </c>
      <c r="C361" s="423" t="s">
        <v>281</v>
      </c>
      <c r="D361" s="424" t="s">
        <v>99</v>
      </c>
      <c r="E361" s="41" t="s">
        <v>34</v>
      </c>
      <c r="F361" s="313" t="s">
        <v>282</v>
      </c>
      <c r="AK361" s="415"/>
    </row>
    <row r="362" spans="1:39">
      <c r="A362" s="308"/>
      <c r="B362" s="275"/>
      <c r="C362" s="275"/>
      <c r="D362" s="89" t="s">
        <v>100</v>
      </c>
      <c r="E362" s="90" t="s">
        <v>35</v>
      </c>
      <c r="F362" s="303" t="s">
        <v>282</v>
      </c>
    </row>
    <row r="363" spans="1:39">
      <c r="A363" s="308"/>
      <c r="B363" s="275"/>
      <c r="C363" s="275"/>
      <c r="D363" s="322"/>
      <c r="E363" s="307"/>
      <c r="F363" s="303" t="s">
        <v>283</v>
      </c>
    </row>
    <row r="364" spans="1:39">
      <c r="A364" s="308"/>
      <c r="B364" s="275"/>
      <c r="C364" s="275"/>
      <c r="D364" s="38" t="s">
        <v>101</v>
      </c>
      <c r="E364" s="39" t="s">
        <v>38</v>
      </c>
      <c r="F364" s="303" t="s">
        <v>282</v>
      </c>
    </row>
    <row r="365" spans="1:39">
      <c r="A365" s="308"/>
      <c r="B365" s="275"/>
      <c r="C365" s="275"/>
      <c r="D365" s="89" t="s">
        <v>102</v>
      </c>
      <c r="E365" s="90" t="s">
        <v>41</v>
      </c>
      <c r="F365" s="303" t="s">
        <v>282</v>
      </c>
    </row>
    <row r="366" spans="1:39">
      <c r="A366" s="308"/>
      <c r="B366" s="275"/>
      <c r="C366" s="275"/>
      <c r="D366" s="322"/>
      <c r="E366" s="96"/>
      <c r="F366" s="303" t="s">
        <v>283</v>
      </c>
    </row>
    <row r="367" spans="1:39">
      <c r="A367" s="308"/>
      <c r="B367" s="275"/>
      <c r="C367" s="275"/>
      <c r="D367" s="89" t="s">
        <v>103</v>
      </c>
      <c r="E367" s="90" t="s">
        <v>42</v>
      </c>
      <c r="F367" s="303" t="s">
        <v>282</v>
      </c>
    </row>
    <row r="368" spans="1:39">
      <c r="A368" s="308"/>
      <c r="B368" s="275"/>
      <c r="C368" s="275"/>
      <c r="D368" s="322"/>
      <c r="E368" s="96"/>
      <c r="F368" s="303" t="s">
        <v>283</v>
      </c>
    </row>
    <row r="369" spans="1:6">
      <c r="A369" s="308"/>
      <c r="B369" s="275"/>
      <c r="C369" s="275"/>
      <c r="D369" s="38" t="s">
        <v>104</v>
      </c>
      <c r="E369" s="39" t="s">
        <v>43</v>
      </c>
      <c r="F369" s="303" t="s">
        <v>282</v>
      </c>
    </row>
    <row r="370" spans="1:6">
      <c r="A370" s="308"/>
      <c r="B370" s="275"/>
      <c r="C370" s="275"/>
      <c r="D370" s="38" t="s">
        <v>105</v>
      </c>
      <c r="E370" s="39" t="s">
        <v>44</v>
      </c>
      <c r="F370" s="303" t="s">
        <v>282</v>
      </c>
    </row>
    <row r="371" spans="1:6">
      <c r="A371" s="308"/>
      <c r="B371" s="275"/>
      <c r="C371" s="275"/>
      <c r="D371" s="38" t="s">
        <v>106</v>
      </c>
      <c r="E371" s="39" t="s">
        <v>45</v>
      </c>
      <c r="F371" s="303" t="s">
        <v>282</v>
      </c>
    </row>
    <row r="372" spans="1:6">
      <c r="A372" s="308"/>
      <c r="B372" s="275"/>
      <c r="C372" s="275"/>
      <c r="D372" s="38" t="s">
        <v>107</v>
      </c>
      <c r="E372" s="39" t="s">
        <v>46</v>
      </c>
      <c r="F372" s="303" t="s">
        <v>282</v>
      </c>
    </row>
    <row r="373" spans="1:6">
      <c r="A373" s="308"/>
      <c r="B373" s="275"/>
      <c r="C373" s="275"/>
      <c r="D373" s="89" t="s">
        <v>108</v>
      </c>
      <c r="E373" s="90" t="s">
        <v>49</v>
      </c>
      <c r="F373" s="303" t="s">
        <v>282</v>
      </c>
    </row>
    <row r="374" spans="1:6">
      <c r="A374" s="308"/>
      <c r="B374" s="275"/>
      <c r="C374" s="275"/>
      <c r="D374" s="322"/>
      <c r="E374" s="96"/>
      <c r="F374" s="303" t="s">
        <v>283</v>
      </c>
    </row>
    <row r="375" spans="1:6">
      <c r="A375" s="308"/>
      <c r="B375" s="275"/>
      <c r="C375" s="275"/>
      <c r="D375" s="38" t="s">
        <v>109</v>
      </c>
      <c r="E375" s="39" t="s">
        <v>110</v>
      </c>
      <c r="F375" s="303" t="s">
        <v>282</v>
      </c>
    </row>
    <row r="376" spans="1:6">
      <c r="A376" s="306"/>
      <c r="B376" s="307"/>
      <c r="C376" s="307"/>
      <c r="D376" s="38" t="s">
        <v>111</v>
      </c>
      <c r="E376" s="39" t="s">
        <v>50</v>
      </c>
      <c r="F376" s="303" t="s">
        <v>282</v>
      </c>
    </row>
    <row r="377" spans="1:6">
      <c r="A377" s="85">
        <f>A$3</f>
        <v>2010</v>
      </c>
      <c r="B377" s="86">
        <f>B$3</f>
        <v>5</v>
      </c>
      <c r="C377" s="425" t="s">
        <v>284</v>
      </c>
      <c r="D377" s="426" t="s">
        <v>112</v>
      </c>
      <c r="E377" s="39" t="s">
        <v>52</v>
      </c>
      <c r="F377" s="313" t="s">
        <v>282</v>
      </c>
    </row>
    <row r="378" spans="1:6">
      <c r="A378" s="308"/>
      <c r="B378" s="275"/>
      <c r="C378" s="275"/>
      <c r="D378" s="66" t="s">
        <v>285</v>
      </c>
      <c r="E378" s="67" t="s">
        <v>147</v>
      </c>
      <c r="F378" s="303" t="s">
        <v>282</v>
      </c>
    </row>
    <row r="379" spans="1:6">
      <c r="A379" s="308"/>
      <c r="B379" s="275"/>
      <c r="C379" s="275"/>
      <c r="D379" s="89" t="s">
        <v>151</v>
      </c>
      <c r="E379" s="90" t="s">
        <v>55</v>
      </c>
      <c r="F379" s="303" t="s">
        <v>282</v>
      </c>
    </row>
    <row r="380" spans="1:6">
      <c r="A380" s="308"/>
      <c r="B380" s="275"/>
      <c r="C380" s="275"/>
      <c r="D380" s="321"/>
      <c r="E380" s="95"/>
      <c r="F380" s="303" t="s">
        <v>283</v>
      </c>
    </row>
    <row r="381" spans="1:6">
      <c r="A381" s="308"/>
      <c r="B381" s="275"/>
      <c r="C381" s="275"/>
      <c r="D381" s="322"/>
      <c r="E381" s="96"/>
      <c r="F381" s="303" t="s">
        <v>286</v>
      </c>
    </row>
    <row r="382" spans="1:6">
      <c r="A382" s="308"/>
      <c r="B382" s="275"/>
      <c r="C382" s="275"/>
      <c r="D382" s="427" t="s">
        <v>151</v>
      </c>
      <c r="E382" s="40" t="s">
        <v>287</v>
      </c>
      <c r="F382" s="303" t="s">
        <v>288</v>
      </c>
    </row>
    <row r="383" spans="1:6">
      <c r="A383" s="308"/>
      <c r="B383" s="275"/>
      <c r="C383" s="275"/>
      <c r="D383" s="38" t="s">
        <v>289</v>
      </c>
      <c r="E383" s="39" t="s">
        <v>57</v>
      </c>
      <c r="F383" s="303" t="s">
        <v>282</v>
      </c>
    </row>
    <row r="384" spans="1:6">
      <c r="A384" s="308"/>
      <c r="B384" s="275"/>
      <c r="C384" s="275"/>
      <c r="D384" s="89" t="s">
        <v>290</v>
      </c>
      <c r="E384" s="90" t="s">
        <v>59</v>
      </c>
      <c r="F384" s="303" t="s">
        <v>282</v>
      </c>
    </row>
    <row r="385" spans="1:6">
      <c r="A385" s="308"/>
      <c r="B385" s="275"/>
      <c r="C385" s="275"/>
      <c r="D385" s="322"/>
      <c r="E385" s="96"/>
      <c r="F385" s="303" t="s">
        <v>283</v>
      </c>
    </row>
    <row r="386" spans="1:6">
      <c r="A386" s="308"/>
      <c r="B386" s="275"/>
      <c r="C386" s="275"/>
      <c r="D386" s="89" t="s">
        <v>291</v>
      </c>
      <c r="E386" s="90" t="s">
        <v>62</v>
      </c>
      <c r="F386" s="303" t="s">
        <v>282</v>
      </c>
    </row>
    <row r="387" spans="1:6">
      <c r="A387" s="308"/>
      <c r="B387" s="275"/>
      <c r="C387" s="275"/>
      <c r="D387" s="322"/>
      <c r="E387" s="96"/>
      <c r="F387" s="303" t="s">
        <v>283</v>
      </c>
    </row>
    <row r="388" spans="1:6">
      <c r="A388" s="308"/>
      <c r="B388" s="275"/>
      <c r="C388" s="275"/>
      <c r="D388" s="38" t="s">
        <v>292</v>
      </c>
      <c r="E388" s="39" t="s">
        <v>162</v>
      </c>
      <c r="F388" s="303" t="s">
        <v>282</v>
      </c>
    </row>
    <row r="389" spans="1:6">
      <c r="A389" s="308"/>
      <c r="B389" s="275"/>
      <c r="C389" s="275"/>
      <c r="D389" s="38" t="s">
        <v>293</v>
      </c>
      <c r="E389" s="39" t="s">
        <v>67</v>
      </c>
      <c r="F389" s="303" t="s">
        <v>282</v>
      </c>
    </row>
    <row r="390" spans="1:6">
      <c r="A390" s="308"/>
      <c r="B390" s="275"/>
      <c r="C390" s="275"/>
      <c r="D390" s="89" t="s">
        <v>176</v>
      </c>
      <c r="E390" s="90" t="s">
        <v>68</v>
      </c>
      <c r="F390" s="303" t="s">
        <v>282</v>
      </c>
    </row>
    <row r="391" spans="1:6">
      <c r="A391" s="308"/>
      <c r="B391" s="275"/>
      <c r="C391" s="275"/>
      <c r="D391" s="321"/>
      <c r="E391" s="95"/>
      <c r="F391" s="303" t="s">
        <v>113</v>
      </c>
    </row>
    <row r="392" spans="1:6">
      <c r="A392" s="308"/>
      <c r="B392" s="275"/>
      <c r="C392" s="275"/>
      <c r="D392" s="322"/>
      <c r="E392" s="96"/>
      <c r="F392" s="303" t="s">
        <v>114</v>
      </c>
    </row>
    <row r="393" spans="1:6">
      <c r="A393" s="308"/>
      <c r="B393" s="275"/>
      <c r="C393" s="275"/>
      <c r="D393" s="38" t="s">
        <v>294</v>
      </c>
      <c r="E393" s="39" t="s">
        <v>73</v>
      </c>
      <c r="F393" s="303" t="s">
        <v>282</v>
      </c>
    </row>
    <row r="394" spans="1:6">
      <c r="A394" s="308"/>
      <c r="B394" s="275"/>
      <c r="C394" s="275"/>
      <c r="D394" s="38" t="s">
        <v>295</v>
      </c>
      <c r="E394" s="39" t="s">
        <v>75</v>
      </c>
      <c r="F394" s="303" t="s">
        <v>282</v>
      </c>
    </row>
    <row r="395" spans="1:6">
      <c r="A395" s="308"/>
      <c r="B395" s="275"/>
      <c r="C395" s="275"/>
      <c r="D395" s="38" t="s">
        <v>296</v>
      </c>
      <c r="E395" s="39" t="s">
        <v>77</v>
      </c>
      <c r="F395" s="303" t="s">
        <v>282</v>
      </c>
    </row>
    <row r="396" spans="1:6">
      <c r="A396" s="308"/>
      <c r="B396" s="275"/>
      <c r="C396" s="275"/>
      <c r="D396" s="38" t="s">
        <v>297</v>
      </c>
      <c r="E396" s="39" t="s">
        <v>79</v>
      </c>
      <c r="F396" s="303" t="s">
        <v>282</v>
      </c>
    </row>
    <row r="397" spans="1:6">
      <c r="A397" s="306"/>
      <c r="B397" s="307"/>
      <c r="C397" s="307"/>
      <c r="D397" s="38" t="s">
        <v>298</v>
      </c>
      <c r="E397" s="39" t="s">
        <v>80</v>
      </c>
      <c r="F397" s="303" t="s">
        <v>282</v>
      </c>
    </row>
    <row r="398" spans="1:6">
      <c r="A398" s="85">
        <f>A$3</f>
        <v>2010</v>
      </c>
      <c r="B398" s="86">
        <f>B$3</f>
        <v>5</v>
      </c>
      <c r="C398" s="425" t="s">
        <v>299</v>
      </c>
      <c r="D398" s="89" t="s">
        <v>300</v>
      </c>
      <c r="E398" s="90" t="s">
        <v>84</v>
      </c>
      <c r="F398" s="303" t="s">
        <v>282</v>
      </c>
    </row>
    <row r="399" spans="1:6">
      <c r="A399" s="87"/>
      <c r="B399" s="88"/>
      <c r="C399" s="95"/>
      <c r="D399" s="322"/>
      <c r="E399" s="96"/>
      <c r="F399" s="303" t="s">
        <v>283</v>
      </c>
    </row>
    <row r="400" spans="1:6">
      <c r="A400" s="308"/>
      <c r="B400" s="275"/>
      <c r="C400" s="275"/>
      <c r="D400" s="38" t="s">
        <v>301</v>
      </c>
      <c r="E400" s="39" t="s">
        <v>92</v>
      </c>
      <c r="F400" s="303" t="s">
        <v>282</v>
      </c>
    </row>
    <row r="401" spans="1:6">
      <c r="A401" s="308"/>
      <c r="B401" s="275"/>
      <c r="C401" s="275"/>
      <c r="D401" s="38" t="s">
        <v>302</v>
      </c>
      <c r="E401" s="39" t="s">
        <v>97</v>
      </c>
      <c r="F401" s="303" t="s">
        <v>282</v>
      </c>
    </row>
    <row r="402" spans="1:6" ht="14.25" thickBot="1">
      <c r="A402" s="392"/>
      <c r="B402" s="393"/>
      <c r="C402" s="393"/>
      <c r="D402" s="428" t="s">
        <v>303</v>
      </c>
      <c r="E402" s="429" t="s">
        <v>98</v>
      </c>
      <c r="F402" s="430" t="s">
        <v>282</v>
      </c>
    </row>
    <row r="403" spans="1:6">
      <c r="A403" s="87">
        <f>A$3</f>
        <v>2010</v>
      </c>
      <c r="B403" s="88">
        <f>B$3</f>
        <v>5</v>
      </c>
      <c r="C403" s="95" t="s">
        <v>304</v>
      </c>
      <c r="D403" s="321" t="s">
        <v>305</v>
      </c>
      <c r="E403" s="95" t="s">
        <v>306</v>
      </c>
      <c r="F403" s="313">
        <v>1</v>
      </c>
    </row>
    <row r="404" spans="1:6">
      <c r="A404" s="308"/>
      <c r="B404" s="275"/>
      <c r="C404" s="275"/>
      <c r="D404" s="275"/>
      <c r="E404" s="275"/>
      <c r="F404" s="303">
        <v>2</v>
      </c>
    </row>
    <row r="405" spans="1:6">
      <c r="A405" s="308"/>
      <c r="B405" s="275"/>
      <c r="C405" s="275"/>
      <c r="D405" s="275"/>
      <c r="E405" s="275"/>
      <c r="F405" s="303">
        <v>3</v>
      </c>
    </row>
    <row r="406" spans="1:6">
      <c r="A406" s="308"/>
      <c r="B406" s="275"/>
      <c r="C406" s="275"/>
      <c r="D406" s="275"/>
      <c r="E406" s="275"/>
      <c r="F406" s="303">
        <v>4</v>
      </c>
    </row>
    <row r="407" spans="1:6">
      <c r="A407" s="306"/>
      <c r="B407" s="307"/>
      <c r="C407" s="307"/>
      <c r="D407" s="307"/>
      <c r="E407" s="307"/>
      <c r="F407" s="303">
        <v>5</v>
      </c>
    </row>
    <row r="408" spans="1:6">
      <c r="A408" s="85">
        <f>A$3</f>
        <v>2010</v>
      </c>
      <c r="B408" s="86">
        <f>B$3</f>
        <v>5</v>
      </c>
      <c r="C408" s="90" t="s">
        <v>304</v>
      </c>
      <c r="D408" s="89" t="s">
        <v>307</v>
      </c>
      <c r="E408" s="90" t="s">
        <v>308</v>
      </c>
      <c r="F408" s="303">
        <v>1</v>
      </c>
    </row>
    <row r="409" spans="1:6">
      <c r="A409" s="308"/>
      <c r="B409" s="275"/>
      <c r="C409" s="275"/>
      <c r="D409" s="275"/>
      <c r="E409" s="275"/>
      <c r="F409" s="303">
        <v>2</v>
      </c>
    </row>
    <row r="410" spans="1:6">
      <c r="A410" s="308"/>
      <c r="B410" s="275"/>
      <c r="C410" s="275"/>
      <c r="D410" s="275"/>
      <c r="E410" s="275"/>
      <c r="F410" s="303">
        <v>3</v>
      </c>
    </row>
    <row r="411" spans="1:6">
      <c r="A411" s="308"/>
      <c r="B411" s="275"/>
      <c r="C411" s="275"/>
      <c r="D411" s="275"/>
      <c r="E411" s="275"/>
      <c r="F411" s="303">
        <v>4</v>
      </c>
    </row>
    <row r="412" spans="1:6">
      <c r="A412" s="308"/>
      <c r="B412" s="275"/>
      <c r="C412" s="275"/>
      <c r="D412" s="275"/>
      <c r="E412" s="275"/>
      <c r="F412" s="303">
        <v>5</v>
      </c>
    </row>
    <row r="413" spans="1:6">
      <c r="A413" s="308"/>
      <c r="B413" s="275"/>
      <c r="C413" s="275"/>
      <c r="D413" s="275"/>
      <c r="E413" s="275"/>
      <c r="F413" s="303">
        <v>6</v>
      </c>
    </row>
    <row r="414" spans="1:6">
      <c r="A414" s="306"/>
      <c r="B414" s="307"/>
      <c r="C414" s="307"/>
      <c r="D414" s="307"/>
      <c r="E414" s="307"/>
      <c r="F414" s="303">
        <v>7</v>
      </c>
    </row>
    <row r="415" spans="1:6">
      <c r="A415" s="85">
        <f>A$3</f>
        <v>2010</v>
      </c>
      <c r="B415" s="86">
        <f>B$3</f>
        <v>5</v>
      </c>
      <c r="C415" s="90" t="s">
        <v>309</v>
      </c>
      <c r="D415" s="330" t="s">
        <v>310</v>
      </c>
      <c r="E415" s="247" t="s">
        <v>311</v>
      </c>
      <c r="F415" s="303">
        <v>1</v>
      </c>
    </row>
    <row r="416" spans="1:6">
      <c r="A416" s="308"/>
      <c r="B416" s="275"/>
      <c r="C416" s="275"/>
      <c r="D416" s="275"/>
      <c r="E416" s="275"/>
      <c r="F416" s="303">
        <v>2</v>
      </c>
    </row>
    <row r="417" spans="1:6">
      <c r="A417" s="306"/>
      <c r="B417" s="307"/>
      <c r="C417" s="307"/>
      <c r="D417" s="307"/>
      <c r="E417" s="307"/>
      <c r="F417" s="303">
        <v>3</v>
      </c>
    </row>
    <row r="418" spans="1:6">
      <c r="A418" s="85">
        <f>A$3</f>
        <v>2010</v>
      </c>
      <c r="B418" s="86">
        <f>B$3</f>
        <v>5</v>
      </c>
      <c r="C418" s="90" t="s">
        <v>309</v>
      </c>
      <c r="D418" s="330" t="s">
        <v>312</v>
      </c>
      <c r="E418" s="247" t="s">
        <v>313</v>
      </c>
      <c r="F418" s="303">
        <v>1</v>
      </c>
    </row>
    <row r="419" spans="1:6">
      <c r="A419" s="308"/>
      <c r="B419" s="275"/>
      <c r="C419" s="275"/>
      <c r="D419" s="275"/>
      <c r="E419" s="275"/>
      <c r="F419" s="303">
        <v>2</v>
      </c>
    </row>
    <row r="420" spans="1:6">
      <c r="A420" s="308"/>
      <c r="B420" s="275"/>
      <c r="C420" s="275"/>
      <c r="D420" s="275"/>
      <c r="E420" s="275"/>
      <c r="F420" s="303">
        <v>3</v>
      </c>
    </row>
    <row r="421" spans="1:6">
      <c r="A421" s="308"/>
      <c r="B421" s="275"/>
      <c r="C421" s="275"/>
      <c r="D421" s="275"/>
      <c r="E421" s="275"/>
      <c r="F421" s="303">
        <v>4</v>
      </c>
    </row>
    <row r="422" spans="1:6">
      <c r="A422" s="308"/>
      <c r="B422" s="275"/>
      <c r="C422" s="275"/>
      <c r="D422" s="275"/>
      <c r="E422" s="275"/>
      <c r="F422" s="303">
        <v>5</v>
      </c>
    </row>
    <row r="423" spans="1:6">
      <c r="A423" s="308"/>
      <c r="B423" s="275"/>
      <c r="C423" s="275"/>
      <c r="D423" s="275"/>
      <c r="E423" s="275"/>
      <c r="F423" s="303">
        <v>6</v>
      </c>
    </row>
    <row r="424" spans="1:6">
      <c r="A424" s="306"/>
      <c r="B424" s="307"/>
      <c r="C424" s="307"/>
      <c r="D424" s="307"/>
      <c r="E424" s="307"/>
      <c r="F424" s="303">
        <v>7</v>
      </c>
    </row>
    <row r="425" spans="1:6">
      <c r="A425" s="85">
        <f>A$3</f>
        <v>2010</v>
      </c>
      <c r="B425" s="86">
        <f>B$3</f>
        <v>5</v>
      </c>
      <c r="C425" s="90" t="s">
        <v>181</v>
      </c>
      <c r="D425" s="89" t="s">
        <v>314</v>
      </c>
      <c r="E425" s="90" t="s">
        <v>315</v>
      </c>
      <c r="F425" s="303">
        <v>1</v>
      </c>
    </row>
    <row r="426" spans="1:6">
      <c r="A426" s="308"/>
      <c r="B426" s="275"/>
      <c r="C426" s="275"/>
      <c r="D426" s="275"/>
      <c r="E426" s="275"/>
      <c r="F426" s="303">
        <v>2</v>
      </c>
    </row>
    <row r="427" spans="1:6">
      <c r="A427" s="308"/>
      <c r="B427" s="275"/>
      <c r="C427" s="275"/>
      <c r="D427" s="275"/>
      <c r="E427" s="275"/>
      <c r="F427" s="303">
        <v>3</v>
      </c>
    </row>
    <row r="428" spans="1:6">
      <c r="A428" s="308"/>
      <c r="B428" s="275"/>
      <c r="C428" s="275"/>
      <c r="D428" s="275"/>
      <c r="E428" s="275"/>
      <c r="F428" s="303">
        <v>4</v>
      </c>
    </row>
    <row r="429" spans="1:6">
      <c r="A429" s="308"/>
      <c r="B429" s="275"/>
      <c r="C429" s="275"/>
      <c r="D429" s="275"/>
      <c r="E429" s="275"/>
      <c r="F429" s="303">
        <v>5</v>
      </c>
    </row>
    <row r="430" spans="1:6">
      <c r="A430" s="308"/>
      <c r="B430" s="275"/>
      <c r="C430" s="275"/>
      <c r="D430" s="275"/>
      <c r="E430" s="275"/>
      <c r="F430" s="303">
        <v>6</v>
      </c>
    </row>
    <row r="431" spans="1:6">
      <c r="A431" s="308"/>
      <c r="B431" s="275"/>
      <c r="C431" s="275"/>
      <c r="D431" s="275"/>
      <c r="E431" s="275"/>
      <c r="F431" s="303">
        <v>7</v>
      </c>
    </row>
    <row r="432" spans="1:6">
      <c r="A432" s="308"/>
      <c r="B432" s="275"/>
      <c r="C432" s="275"/>
      <c r="D432" s="275"/>
      <c r="E432" s="275"/>
      <c r="F432" s="303">
        <v>8</v>
      </c>
    </row>
    <row r="433" spans="1:6">
      <c r="A433" s="308"/>
      <c r="B433" s="275"/>
      <c r="C433" s="275"/>
      <c r="D433" s="275"/>
      <c r="E433" s="275"/>
      <c r="F433" s="303">
        <v>9</v>
      </c>
    </row>
    <row r="434" spans="1:6">
      <c r="A434" s="308"/>
      <c r="B434" s="275"/>
      <c r="C434" s="275"/>
      <c r="D434" s="275"/>
      <c r="E434" s="275"/>
      <c r="F434" s="303">
        <v>10</v>
      </c>
    </row>
    <row r="435" spans="1:6">
      <c r="A435" s="308"/>
      <c r="B435" s="275"/>
      <c r="C435" s="275"/>
      <c r="D435" s="275"/>
      <c r="E435" s="275"/>
      <c r="F435" s="303">
        <v>11</v>
      </c>
    </row>
    <row r="436" spans="1:6">
      <c r="A436" s="306"/>
      <c r="B436" s="307"/>
      <c r="C436" s="307"/>
      <c r="D436" s="307"/>
      <c r="E436" s="307"/>
      <c r="F436" s="303">
        <v>12</v>
      </c>
    </row>
    <row r="437" spans="1:6">
      <c r="A437" s="85">
        <f>A$3</f>
        <v>2010</v>
      </c>
      <c r="B437" s="86">
        <f>B$3</f>
        <v>5</v>
      </c>
      <c r="C437" s="90" t="s">
        <v>181</v>
      </c>
      <c r="D437" s="89" t="s">
        <v>316</v>
      </c>
      <c r="E437" s="90" t="s">
        <v>317</v>
      </c>
      <c r="F437" s="303">
        <v>1</v>
      </c>
    </row>
    <row r="438" spans="1:6">
      <c r="A438" s="308"/>
      <c r="B438" s="275"/>
      <c r="C438" s="275"/>
      <c r="D438" s="275"/>
      <c r="E438" s="275"/>
      <c r="F438" s="303">
        <v>2</v>
      </c>
    </row>
    <row r="439" spans="1:6">
      <c r="A439" s="308"/>
      <c r="B439" s="275"/>
      <c r="C439" s="275"/>
      <c r="D439" s="275"/>
      <c r="E439" s="275"/>
      <c r="F439" s="303">
        <v>3</v>
      </c>
    </row>
    <row r="440" spans="1:6">
      <c r="A440" s="308"/>
      <c r="B440" s="275"/>
      <c r="C440" s="275"/>
      <c r="D440" s="275"/>
      <c r="E440" s="275"/>
      <c r="F440" s="303">
        <v>4</v>
      </c>
    </row>
    <row r="441" spans="1:6">
      <c r="A441" s="308"/>
      <c r="B441" s="275"/>
      <c r="C441" s="275"/>
      <c r="D441" s="275"/>
      <c r="E441" s="275"/>
      <c r="F441" s="303">
        <v>5</v>
      </c>
    </row>
    <row r="442" spans="1:6" ht="14.25" thickBot="1">
      <c r="A442" s="392"/>
      <c r="B442" s="393"/>
      <c r="C442" s="393"/>
      <c r="D442" s="393"/>
      <c r="E442" s="393"/>
      <c r="F442" s="431">
        <v>6</v>
      </c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2" priority="1" stopIfTrue="1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Y442"/>
  <sheetViews>
    <sheetView workbookViewId="0">
      <selection activeCell="B3" sqref="B3"/>
    </sheetView>
  </sheetViews>
  <sheetFormatPr defaultRowHeight="13.5"/>
  <cols>
    <col min="1" max="1" width="6.625" style="23" bestFit="1" customWidth="1"/>
    <col min="2" max="2" width="3.625" style="23" customWidth="1"/>
    <col min="3" max="3" width="6.625" style="23" customWidth="1"/>
    <col min="4" max="4" width="5.625" style="23" customWidth="1"/>
    <col min="5" max="5" width="10.625" style="23" customWidth="1"/>
    <col min="6" max="6" width="4.625" style="23" customWidth="1"/>
    <col min="7" max="16384" width="9" style="274"/>
  </cols>
  <sheetData>
    <row r="1" spans="1:51" s="23" customFormat="1" ht="18" customHeight="1">
      <c r="A1" s="261" t="s">
        <v>0</v>
      </c>
      <c r="B1" s="262"/>
      <c r="C1" s="263" t="s">
        <v>1</v>
      </c>
      <c r="D1" s="264" t="s">
        <v>2</v>
      </c>
      <c r="E1" s="90" t="s">
        <v>3</v>
      </c>
      <c r="F1" s="265" t="s">
        <v>4</v>
      </c>
      <c r="G1" s="266" t="s">
        <v>5</v>
      </c>
      <c r="H1" s="101"/>
      <c r="I1" s="267" t="s">
        <v>6</v>
      </c>
      <c r="J1" s="100"/>
      <c r="K1" s="267" t="s">
        <v>7</v>
      </c>
      <c r="L1" s="100"/>
      <c r="M1" s="267" t="s">
        <v>8</v>
      </c>
      <c r="N1" s="100"/>
      <c r="O1" s="267" t="s">
        <v>9</v>
      </c>
      <c r="P1" s="100"/>
      <c r="Q1" s="268" t="s">
        <v>117</v>
      </c>
      <c r="R1" s="99"/>
      <c r="S1" s="268" t="s">
        <v>118</v>
      </c>
      <c r="T1" s="99"/>
      <c r="U1" s="268" t="s">
        <v>119</v>
      </c>
      <c r="V1" s="99"/>
      <c r="W1" s="268" t="s">
        <v>120</v>
      </c>
      <c r="X1" s="99"/>
      <c r="Y1" s="268" t="s">
        <v>10</v>
      </c>
      <c r="Z1" s="99"/>
      <c r="AA1" s="268" t="s">
        <v>121</v>
      </c>
      <c r="AB1" s="99"/>
      <c r="AC1" s="268" t="s">
        <v>11</v>
      </c>
      <c r="AD1" s="99"/>
      <c r="AE1" s="432" t="s">
        <v>122</v>
      </c>
      <c r="AF1" s="104"/>
      <c r="AG1" s="433" t="s">
        <v>12</v>
      </c>
      <c r="AH1" s="434"/>
      <c r="AI1" s="435" t="s">
        <v>13</v>
      </c>
      <c r="AJ1" s="436"/>
      <c r="AK1" s="437" t="s">
        <v>14</v>
      </c>
      <c r="AL1" s="438" t="s">
        <v>15</v>
      </c>
      <c r="AM1" s="31" t="s">
        <v>123</v>
      </c>
      <c r="AN1" s="118" t="s">
        <v>124</v>
      </c>
      <c r="AO1" s="118" t="s">
        <v>16</v>
      </c>
      <c r="AP1" s="118" t="s">
        <v>17</v>
      </c>
      <c r="AQ1" s="118" t="s">
        <v>18</v>
      </c>
      <c r="AR1" s="118" t="s">
        <v>19</v>
      </c>
      <c r="AS1" s="118" t="s">
        <v>20</v>
      </c>
      <c r="AT1" s="119" t="s">
        <v>21</v>
      </c>
      <c r="AU1" s="119" t="s">
        <v>22</v>
      </c>
      <c r="AV1" s="119" t="s">
        <v>23</v>
      </c>
      <c r="AW1" s="119" t="s">
        <v>24</v>
      </c>
      <c r="AX1" s="439"/>
      <c r="AY1" s="439"/>
    </row>
    <row r="2" spans="1:51" s="23" customFormat="1" ht="18" customHeight="1">
      <c r="A2" s="40" t="s">
        <v>25</v>
      </c>
      <c r="B2" s="40" t="s">
        <v>26</v>
      </c>
      <c r="C2" s="275"/>
      <c r="D2" s="275"/>
      <c r="E2" s="275"/>
      <c r="F2" s="276"/>
      <c r="G2" s="277" t="s">
        <v>27</v>
      </c>
      <c r="H2" s="278"/>
      <c r="I2" s="279" t="s">
        <v>28</v>
      </c>
      <c r="J2" s="280"/>
      <c r="K2" s="281" t="s">
        <v>29</v>
      </c>
      <c r="L2" s="281"/>
      <c r="M2" s="282" t="s">
        <v>125</v>
      </c>
      <c r="N2" s="280"/>
      <c r="O2" s="282" t="s">
        <v>125</v>
      </c>
      <c r="P2" s="280"/>
      <c r="Q2" s="283" t="s">
        <v>126</v>
      </c>
      <c r="R2" s="284"/>
      <c r="S2" s="283" t="s">
        <v>127</v>
      </c>
      <c r="T2" s="284"/>
      <c r="U2" s="283" t="s">
        <v>128</v>
      </c>
      <c r="V2" s="284"/>
      <c r="W2" s="283" t="s">
        <v>127</v>
      </c>
      <c r="X2" s="284"/>
      <c r="Y2" s="283" t="s">
        <v>127</v>
      </c>
      <c r="Z2" s="284"/>
      <c r="AA2" s="283" t="s">
        <v>127</v>
      </c>
      <c r="AB2" s="284"/>
      <c r="AC2" s="283" t="s">
        <v>127</v>
      </c>
      <c r="AD2" s="284"/>
      <c r="AE2" s="440" t="s">
        <v>127</v>
      </c>
      <c r="AF2" s="441"/>
      <c r="AG2" s="442" t="s">
        <v>125</v>
      </c>
      <c r="AH2" s="443"/>
      <c r="AI2" s="444" t="s">
        <v>129</v>
      </c>
      <c r="AJ2" s="445"/>
      <c r="AK2" s="446" t="s">
        <v>125</v>
      </c>
      <c r="AL2" s="447" t="s">
        <v>30</v>
      </c>
      <c r="AM2" s="32" t="s">
        <v>130</v>
      </c>
      <c r="AN2" s="448" t="s">
        <v>125</v>
      </c>
      <c r="AO2" s="448" t="s">
        <v>125</v>
      </c>
      <c r="AP2" s="448" t="s">
        <v>125</v>
      </c>
      <c r="AQ2" s="448" t="s">
        <v>125</v>
      </c>
      <c r="AR2" s="448" t="s">
        <v>125</v>
      </c>
      <c r="AS2" s="448" t="s">
        <v>125</v>
      </c>
      <c r="AT2" s="448" t="s">
        <v>125</v>
      </c>
      <c r="AU2" s="448" t="s">
        <v>125</v>
      </c>
      <c r="AV2" s="448" t="s">
        <v>125</v>
      </c>
      <c r="AW2" s="448" t="s">
        <v>125</v>
      </c>
      <c r="AX2" s="449"/>
      <c r="AY2" s="449"/>
    </row>
    <row r="3" spans="1:51" s="23" customFormat="1" ht="18" customHeight="1" thickBot="1">
      <c r="A3" s="290">
        <v>2010</v>
      </c>
      <c r="B3" s="290">
        <v>8</v>
      </c>
      <c r="C3" s="291"/>
      <c r="D3" s="291"/>
      <c r="E3" s="291"/>
      <c r="F3" s="292"/>
      <c r="G3" s="293" t="s">
        <v>31</v>
      </c>
      <c r="H3" s="294" t="s">
        <v>32</v>
      </c>
      <c r="I3" s="295" t="s">
        <v>31</v>
      </c>
      <c r="J3" s="295" t="s">
        <v>32</v>
      </c>
      <c r="K3" s="295" t="s">
        <v>31</v>
      </c>
      <c r="L3" s="295" t="s">
        <v>32</v>
      </c>
      <c r="M3" s="295" t="s">
        <v>31</v>
      </c>
      <c r="N3" s="295" t="s">
        <v>32</v>
      </c>
      <c r="O3" s="295" t="s">
        <v>31</v>
      </c>
      <c r="P3" s="295" t="s">
        <v>32</v>
      </c>
      <c r="Q3" s="7" t="s">
        <v>31</v>
      </c>
      <c r="R3" s="7" t="s">
        <v>32</v>
      </c>
      <c r="S3" s="7" t="s">
        <v>31</v>
      </c>
      <c r="T3" s="7" t="s">
        <v>32</v>
      </c>
      <c r="U3" s="7" t="s">
        <v>31</v>
      </c>
      <c r="V3" s="7" t="s">
        <v>32</v>
      </c>
      <c r="W3" s="7" t="s">
        <v>31</v>
      </c>
      <c r="X3" s="7" t="s">
        <v>32</v>
      </c>
      <c r="Y3" s="7" t="s">
        <v>31</v>
      </c>
      <c r="Z3" s="7" t="s">
        <v>32</v>
      </c>
      <c r="AA3" s="7" t="s">
        <v>31</v>
      </c>
      <c r="AB3" s="296" t="s">
        <v>32</v>
      </c>
      <c r="AC3" s="7" t="s">
        <v>31</v>
      </c>
      <c r="AD3" s="7" t="s">
        <v>32</v>
      </c>
      <c r="AE3" s="450" t="s">
        <v>31</v>
      </c>
      <c r="AF3" s="33" t="s">
        <v>32</v>
      </c>
      <c r="AG3" s="451" t="s">
        <v>31</v>
      </c>
      <c r="AH3" s="451" t="s">
        <v>131</v>
      </c>
      <c r="AI3" s="452" t="s">
        <v>31</v>
      </c>
      <c r="AJ3" s="451" t="s">
        <v>131</v>
      </c>
      <c r="AK3" s="453" t="s">
        <v>31</v>
      </c>
      <c r="AL3" s="452" t="s">
        <v>31</v>
      </c>
      <c r="AM3" s="33" t="s">
        <v>31</v>
      </c>
      <c r="AN3" s="150" t="s">
        <v>31</v>
      </c>
      <c r="AO3" s="150" t="s">
        <v>31</v>
      </c>
      <c r="AP3" s="150" t="s">
        <v>31</v>
      </c>
      <c r="AQ3" s="150" t="s">
        <v>31</v>
      </c>
      <c r="AR3" s="150" t="s">
        <v>31</v>
      </c>
      <c r="AS3" s="150" t="s">
        <v>31</v>
      </c>
      <c r="AT3" s="150" t="s">
        <v>31</v>
      </c>
      <c r="AU3" s="150" t="s">
        <v>31</v>
      </c>
      <c r="AV3" s="151" t="s">
        <v>31</v>
      </c>
      <c r="AW3" s="151" t="s">
        <v>31</v>
      </c>
      <c r="AX3" s="449"/>
      <c r="AY3" s="449"/>
    </row>
    <row r="4" spans="1:51" ht="14.25" thickTop="1">
      <c r="A4" s="98">
        <f>A$3</f>
        <v>2010</v>
      </c>
      <c r="B4" s="98">
        <f>B$3</f>
        <v>8</v>
      </c>
      <c r="C4" s="301" t="s">
        <v>33</v>
      </c>
      <c r="D4" s="302" t="s">
        <v>132</v>
      </c>
      <c r="E4" s="301" t="s">
        <v>34</v>
      </c>
      <c r="F4" s="303">
        <v>1</v>
      </c>
      <c r="G4" s="274">
        <v>20.03</v>
      </c>
      <c r="H4" s="274">
        <v>4.83</v>
      </c>
      <c r="I4" s="274">
        <v>32.75</v>
      </c>
      <c r="J4" s="274">
        <v>33.76</v>
      </c>
      <c r="K4" s="274">
        <v>8.18</v>
      </c>
      <c r="L4" s="274">
        <v>8.2200000000000006</v>
      </c>
      <c r="M4" s="274">
        <v>8.5150372881355931</v>
      </c>
      <c r="N4" s="274">
        <v>10.157450847457627</v>
      </c>
      <c r="O4" s="274">
        <v>1.0719999999999998</v>
      </c>
      <c r="P4" s="274">
        <v>0.57599999999999907</v>
      </c>
      <c r="Q4" s="274">
        <v>2.3E-2</v>
      </c>
      <c r="R4" s="274">
        <v>4.1000000000000002E-2</v>
      </c>
      <c r="S4" s="274">
        <v>1E-3</v>
      </c>
      <c r="T4" s="274">
        <v>2E-3</v>
      </c>
      <c r="U4" s="274">
        <v>2E-3</v>
      </c>
      <c r="V4" s="274">
        <v>1.2999999999999999E-2</v>
      </c>
      <c r="W4" s="274">
        <v>2.6000000000000002E-2</v>
      </c>
      <c r="X4" s="274">
        <v>5.6000000000000001E-2</v>
      </c>
      <c r="Y4" s="274">
        <v>0.281524</v>
      </c>
      <c r="Z4" s="274">
        <v>0.153803</v>
      </c>
      <c r="AA4" s="274">
        <v>2E-3</v>
      </c>
      <c r="AB4" s="274">
        <v>8.9999999999999993E-3</v>
      </c>
      <c r="AC4" s="274">
        <v>0.02</v>
      </c>
      <c r="AD4" s="274">
        <v>1.4999999999999999E-2</v>
      </c>
      <c r="AE4" s="274">
        <v>2.5999999999999999E-2</v>
      </c>
      <c r="AF4" s="274">
        <v>0.107</v>
      </c>
      <c r="AG4" s="274">
        <v>15.599999999999994</v>
      </c>
      <c r="AH4" s="274">
        <v>13.199999999999989</v>
      </c>
      <c r="AI4" s="274">
        <v>1.052</v>
      </c>
      <c r="AJ4" s="274">
        <v>0.54</v>
      </c>
      <c r="AL4" s="274">
        <v>8.5</v>
      </c>
    </row>
    <row r="5" spans="1:51">
      <c r="A5" s="306"/>
      <c r="B5" s="306"/>
      <c r="C5" s="307"/>
      <c r="D5" s="307"/>
      <c r="E5" s="307"/>
      <c r="F5" s="303">
        <v>2</v>
      </c>
      <c r="G5" s="274">
        <v>20.38</v>
      </c>
      <c r="H5" s="274">
        <v>10.17</v>
      </c>
      <c r="I5" s="274">
        <v>32.869999999999997</v>
      </c>
      <c r="J5" s="274">
        <v>33.520000000000003</v>
      </c>
      <c r="K5" s="274">
        <v>8.1999999999999993</v>
      </c>
      <c r="L5" s="274">
        <v>8.1999999999999993</v>
      </c>
      <c r="M5" s="274">
        <v>8.57882033898305</v>
      </c>
      <c r="N5" s="274">
        <v>9.3442169491525426</v>
      </c>
      <c r="O5" s="274">
        <v>1.2639999999999987</v>
      </c>
      <c r="P5" s="274">
        <v>1.2</v>
      </c>
      <c r="Q5" s="274">
        <v>2.4E-2</v>
      </c>
      <c r="R5" s="274">
        <v>0.03</v>
      </c>
      <c r="S5" s="274">
        <v>1E-3</v>
      </c>
      <c r="T5" s="274">
        <v>1E-3</v>
      </c>
      <c r="U5" s="274">
        <v>7.0000000000000001E-3</v>
      </c>
      <c r="V5" s="274">
        <v>5.0000000000000001E-3</v>
      </c>
      <c r="W5" s="274">
        <v>3.2000000000000001E-2</v>
      </c>
      <c r="X5" s="274">
        <v>3.5999999999999997E-2</v>
      </c>
      <c r="Y5" s="274">
        <v>0.17511099999999999</v>
      </c>
      <c r="Z5" s="274">
        <v>0.17657600000000001</v>
      </c>
      <c r="AA5" s="274">
        <v>0</v>
      </c>
      <c r="AB5" s="274">
        <v>0</v>
      </c>
      <c r="AC5" s="274">
        <v>2.1999999999999999E-2</v>
      </c>
      <c r="AD5" s="274">
        <v>3.1E-2</v>
      </c>
      <c r="AE5" s="274">
        <v>2.5999999999999999E-2</v>
      </c>
      <c r="AF5" s="274">
        <v>2.8000000000000001E-2</v>
      </c>
      <c r="AG5" s="274">
        <v>10.199999999999989</v>
      </c>
      <c r="AH5" s="274">
        <v>12.600000000000023</v>
      </c>
      <c r="AI5" s="274">
        <v>1.44</v>
      </c>
      <c r="AJ5" s="274">
        <v>1.732</v>
      </c>
      <c r="AL5" s="274">
        <v>7.5</v>
      </c>
      <c r="AM5" s="274">
        <v>0</v>
      </c>
    </row>
    <row r="6" spans="1:51">
      <c r="A6" s="85">
        <f>A$3</f>
        <v>2010</v>
      </c>
      <c r="B6" s="86">
        <f>B$3</f>
        <v>8</v>
      </c>
      <c r="C6" s="90" t="s">
        <v>33</v>
      </c>
      <c r="D6" s="89" t="s">
        <v>133</v>
      </c>
      <c r="E6" s="90" t="s">
        <v>35</v>
      </c>
      <c r="F6" s="303">
        <v>1</v>
      </c>
      <c r="G6" s="274">
        <v>20.350000000000001</v>
      </c>
      <c r="H6" s="274">
        <v>9.5299999999999994</v>
      </c>
      <c r="I6" s="274">
        <v>31.51</v>
      </c>
      <c r="J6" s="274">
        <v>33.69</v>
      </c>
      <c r="K6" s="274">
        <v>8.25</v>
      </c>
      <c r="L6" s="274">
        <v>8.25</v>
      </c>
      <c r="M6" s="274">
        <v>9.4558372881355943</v>
      </c>
      <c r="N6" s="274">
        <v>10.09366779661017</v>
      </c>
      <c r="O6" s="274">
        <v>2.319999999999999</v>
      </c>
      <c r="P6" s="274">
        <v>0.97599999999999909</v>
      </c>
      <c r="Q6" s="274">
        <v>3.1E-2</v>
      </c>
      <c r="R6" s="274">
        <v>2.9000000000000001E-2</v>
      </c>
      <c r="S6" s="274">
        <v>4.0000000000000001E-3</v>
      </c>
      <c r="T6" s="274">
        <v>1E-3</v>
      </c>
      <c r="U6" s="274">
        <v>6.0999999999999999E-2</v>
      </c>
      <c r="V6" s="274">
        <v>4.0000000000000001E-3</v>
      </c>
      <c r="W6" s="274">
        <v>9.6000000000000002E-2</v>
      </c>
      <c r="X6" s="274">
        <v>3.4000000000000002E-2</v>
      </c>
      <c r="Y6" s="274">
        <v>0.40420099999999998</v>
      </c>
      <c r="Z6" s="274">
        <v>0.21129500000000001</v>
      </c>
      <c r="AA6" s="274">
        <v>0</v>
      </c>
      <c r="AB6" s="274">
        <v>1E-3</v>
      </c>
      <c r="AC6" s="274">
        <v>3.3000000000000002E-2</v>
      </c>
      <c r="AD6" s="274">
        <v>3.3000000000000002E-2</v>
      </c>
      <c r="AE6" s="274">
        <v>0.317</v>
      </c>
      <c r="AF6" s="274">
        <v>0.06</v>
      </c>
      <c r="AG6" s="274">
        <v>17.799999999999983</v>
      </c>
      <c r="AH6" s="274">
        <v>11.399999999999977</v>
      </c>
      <c r="AI6" s="274">
        <v>18.32</v>
      </c>
      <c r="AJ6" s="274">
        <v>1.6040000000000001</v>
      </c>
      <c r="AL6" s="274">
        <v>1.5</v>
      </c>
      <c r="AM6" s="274">
        <v>0</v>
      </c>
    </row>
    <row r="7" spans="1:51">
      <c r="A7" s="308"/>
      <c r="B7" s="275"/>
      <c r="C7" s="275"/>
      <c r="D7" s="275"/>
      <c r="E7" s="275"/>
      <c r="F7" s="303">
        <v>2</v>
      </c>
      <c r="G7" s="274">
        <v>22.3</v>
      </c>
      <c r="H7" s="274">
        <v>8.86</v>
      </c>
      <c r="I7" s="274">
        <v>31.84</v>
      </c>
      <c r="J7" s="274">
        <v>33.69</v>
      </c>
      <c r="K7" s="274">
        <v>8.16</v>
      </c>
      <c r="L7" s="274">
        <v>8.2100000000000009</v>
      </c>
      <c r="M7" s="274">
        <v>7.9409898305084754</v>
      </c>
      <c r="N7" s="274">
        <v>10.428528813559321</v>
      </c>
      <c r="O7" s="274">
        <v>1.5359999999999985</v>
      </c>
      <c r="P7" s="274">
        <v>1.0240000000000009</v>
      </c>
      <c r="Q7" s="274">
        <v>3.3000000000000002E-2</v>
      </c>
      <c r="R7" s="274">
        <v>2.5999999999999999E-2</v>
      </c>
      <c r="S7" s="274">
        <v>1E-3</v>
      </c>
      <c r="T7" s="274">
        <v>0</v>
      </c>
      <c r="U7" s="274">
        <v>3.1E-2</v>
      </c>
      <c r="V7" s="274">
        <v>6.0000000000000001E-3</v>
      </c>
      <c r="W7" s="274">
        <v>6.5000000000000002E-2</v>
      </c>
      <c r="X7" s="274">
        <v>3.2000000000000001E-2</v>
      </c>
      <c r="Y7" s="274">
        <v>0.251249</v>
      </c>
      <c r="Z7" s="274">
        <v>0.26174399999999998</v>
      </c>
      <c r="AA7" s="274">
        <v>0</v>
      </c>
      <c r="AB7" s="274">
        <v>1E-3</v>
      </c>
      <c r="AC7" s="274">
        <v>2.5999999999999999E-2</v>
      </c>
      <c r="AD7" s="274">
        <v>3.4000000000000002E-2</v>
      </c>
      <c r="AE7" s="274">
        <v>7.5999999999999998E-2</v>
      </c>
      <c r="AF7" s="274">
        <v>6.4000000000000001E-2</v>
      </c>
      <c r="AG7" s="274">
        <v>6</v>
      </c>
      <c r="AH7" s="274">
        <v>12.799999999999983</v>
      </c>
      <c r="AI7" s="274">
        <v>1.5119999999999998</v>
      </c>
      <c r="AJ7" s="274">
        <v>1.18</v>
      </c>
      <c r="AL7" s="274">
        <v>8</v>
      </c>
    </row>
    <row r="8" spans="1:51">
      <c r="A8" s="308"/>
      <c r="B8" s="275"/>
      <c r="C8" s="275"/>
      <c r="D8" s="275"/>
      <c r="E8" s="275"/>
      <c r="F8" s="303">
        <v>3</v>
      </c>
      <c r="G8" s="274">
        <v>22.22</v>
      </c>
      <c r="H8" s="274">
        <v>7.33</v>
      </c>
      <c r="I8" s="274">
        <v>31.4</v>
      </c>
      <c r="J8" s="274">
        <v>33.659999999999997</v>
      </c>
      <c r="K8" s="274">
        <v>8.17</v>
      </c>
      <c r="L8" s="274">
        <v>8.2200000000000006</v>
      </c>
      <c r="M8" s="274">
        <v>7.6539661016949152</v>
      </c>
      <c r="N8" s="274">
        <v>10.173396610169492</v>
      </c>
      <c r="O8" s="274">
        <v>1.4560000000000002</v>
      </c>
      <c r="P8" s="274">
        <v>1.152000000000001</v>
      </c>
      <c r="Q8" s="274">
        <v>2.3E-2</v>
      </c>
      <c r="R8" s="274">
        <v>2E-3</v>
      </c>
      <c r="S8" s="274">
        <v>1E-3</v>
      </c>
      <c r="T8" s="274">
        <v>0</v>
      </c>
      <c r="U8" s="274">
        <v>5.0000000000000001E-3</v>
      </c>
      <c r="V8" s="274">
        <v>6.0000000000000001E-3</v>
      </c>
      <c r="W8" s="274">
        <v>2.9000000000000001E-2</v>
      </c>
      <c r="X8" s="274">
        <v>8.0000000000000002E-3</v>
      </c>
      <c r="Y8" s="274">
        <v>0.23441400000000001</v>
      </c>
      <c r="Z8" s="274">
        <v>0.182861</v>
      </c>
      <c r="AA8" s="274">
        <v>0</v>
      </c>
      <c r="AB8" s="274">
        <v>2E-3</v>
      </c>
      <c r="AC8" s="274">
        <v>7.0000000000000001E-3</v>
      </c>
      <c r="AD8" s="274">
        <v>2.1999999999999999E-2</v>
      </c>
      <c r="AE8" s="274">
        <v>1.9E-2</v>
      </c>
      <c r="AF8" s="274">
        <v>6.4000000000000001E-2</v>
      </c>
      <c r="AG8" s="274">
        <v>7.6000000000000227</v>
      </c>
      <c r="AH8" s="274">
        <v>8.2000000000000171</v>
      </c>
      <c r="AI8" s="274">
        <v>0.67200000000000004</v>
      </c>
      <c r="AJ8" s="274">
        <v>1.3559999999999999</v>
      </c>
      <c r="AL8" s="274">
        <v>10</v>
      </c>
    </row>
    <row r="9" spans="1:51">
      <c r="A9" s="306"/>
      <c r="B9" s="307"/>
      <c r="C9" s="307"/>
      <c r="D9" s="307"/>
      <c r="E9" s="307"/>
      <c r="F9" s="309">
        <v>4</v>
      </c>
      <c r="G9" s="274">
        <v>22.45</v>
      </c>
      <c r="H9" s="274">
        <v>5.33</v>
      </c>
      <c r="I9" s="274">
        <v>32.54</v>
      </c>
      <c r="J9" s="274">
        <v>33.9</v>
      </c>
      <c r="K9" s="274">
        <v>8.2100000000000009</v>
      </c>
      <c r="L9" s="274">
        <v>8.27</v>
      </c>
      <c r="M9" s="274">
        <v>7.9888271186440658</v>
      </c>
      <c r="N9" s="274">
        <v>9.9501559322033888</v>
      </c>
      <c r="O9" s="274">
        <v>1.9039999999999992</v>
      </c>
      <c r="P9" s="274">
        <v>1.2</v>
      </c>
      <c r="Q9" s="274">
        <v>1E-3</v>
      </c>
      <c r="R9" s="274">
        <v>4.2000000000000003E-2</v>
      </c>
      <c r="S9" s="274">
        <v>0</v>
      </c>
      <c r="T9" s="274">
        <v>2E-3</v>
      </c>
      <c r="U9" s="274">
        <v>7.0000000000000001E-3</v>
      </c>
      <c r="V9" s="274">
        <v>1.9000000000000003E-2</v>
      </c>
      <c r="W9" s="274">
        <v>8.0000000000000002E-3</v>
      </c>
      <c r="X9" s="274">
        <v>6.3E-2</v>
      </c>
      <c r="Y9" s="274">
        <v>0.21459400000000001</v>
      </c>
      <c r="Z9" s="274">
        <v>0.26421899999999998</v>
      </c>
      <c r="AA9" s="274">
        <v>0</v>
      </c>
      <c r="AB9" s="274">
        <v>7.0000000000000001E-3</v>
      </c>
      <c r="AC9" s="274">
        <v>1.0999999999999999E-2</v>
      </c>
      <c r="AD9" s="274">
        <v>1.2E-2</v>
      </c>
      <c r="AE9" s="274">
        <v>5.8999999999999997E-2</v>
      </c>
      <c r="AF9" s="274">
        <v>0.115</v>
      </c>
      <c r="AG9" s="274">
        <v>19.799999999999983</v>
      </c>
      <c r="AH9" s="274">
        <v>10.199999999999989</v>
      </c>
      <c r="AI9" s="274">
        <v>1.5680000000000001</v>
      </c>
      <c r="AJ9" s="274">
        <v>0.64400000000000002</v>
      </c>
      <c r="AL9" s="274">
        <v>6.5</v>
      </c>
    </row>
    <row r="10" spans="1:51">
      <c r="A10" s="86">
        <f>A$3</f>
        <v>2010</v>
      </c>
      <c r="B10" s="86">
        <f>B$3</f>
        <v>8</v>
      </c>
      <c r="C10" s="90" t="s">
        <v>33</v>
      </c>
      <c r="D10" s="89" t="s">
        <v>36</v>
      </c>
      <c r="E10" s="90" t="s">
        <v>37</v>
      </c>
      <c r="F10" s="310">
        <v>1</v>
      </c>
      <c r="G10" s="274">
        <v>22.21</v>
      </c>
      <c r="H10" s="274">
        <v>5.66</v>
      </c>
      <c r="I10" s="274">
        <v>32.35</v>
      </c>
      <c r="J10" s="274">
        <v>33.78</v>
      </c>
      <c r="K10" s="274">
        <v>8.23</v>
      </c>
      <c r="L10" s="274">
        <v>8.3000000000000007</v>
      </c>
      <c r="M10" s="274">
        <v>8.7382779661016947</v>
      </c>
      <c r="N10" s="274">
        <v>10.540149152542375</v>
      </c>
      <c r="O10" s="274">
        <v>1.2053333333333343</v>
      </c>
      <c r="P10" s="274">
        <v>0.58133333333333326</v>
      </c>
      <c r="Q10" s="274">
        <v>3.6999999999999998E-2</v>
      </c>
      <c r="R10" s="274">
        <v>3.2000000000000001E-2</v>
      </c>
      <c r="S10" s="274">
        <v>0</v>
      </c>
      <c r="T10" s="274">
        <v>1E-3</v>
      </c>
      <c r="U10" s="274">
        <v>5.0000000000000001E-3</v>
      </c>
      <c r="V10" s="274">
        <v>8.0000000000000002E-3</v>
      </c>
      <c r="W10" s="274">
        <v>4.1999999999999996E-2</v>
      </c>
      <c r="X10" s="274">
        <v>4.1000000000000002E-2</v>
      </c>
      <c r="Y10" s="274">
        <v>0.279113</v>
      </c>
      <c r="Z10" s="274">
        <v>0.26844499999999999</v>
      </c>
      <c r="AA10" s="274">
        <v>0</v>
      </c>
      <c r="AB10" s="274">
        <v>5.0000000000000001E-3</v>
      </c>
      <c r="AC10" s="274">
        <v>2.9000000000000001E-2</v>
      </c>
      <c r="AD10" s="274">
        <v>0.03</v>
      </c>
      <c r="AE10" s="274">
        <v>2.8000000000000001E-2</v>
      </c>
      <c r="AF10" s="274">
        <v>8.1000000000000003E-2</v>
      </c>
      <c r="AG10" s="274">
        <v>10.600000000000023</v>
      </c>
      <c r="AH10" s="274">
        <v>13.400000000000034</v>
      </c>
      <c r="AI10" s="274">
        <v>1.1000000000000001</v>
      </c>
      <c r="AJ10" s="274">
        <v>0.48799999999999999</v>
      </c>
      <c r="AL10" s="274">
        <v>5</v>
      </c>
      <c r="AM10" s="274">
        <v>0</v>
      </c>
    </row>
    <row r="11" spans="1:51">
      <c r="A11" s="275"/>
      <c r="B11" s="275"/>
      <c r="C11" s="275"/>
      <c r="D11" s="275"/>
      <c r="E11" s="275"/>
      <c r="F11" s="311">
        <v>2</v>
      </c>
      <c r="G11" s="274">
        <v>23.98</v>
      </c>
      <c r="H11" s="274">
        <v>6.41</v>
      </c>
      <c r="I11" s="274">
        <v>32.58</v>
      </c>
      <c r="J11" s="274">
        <v>33.79</v>
      </c>
      <c r="K11" s="274">
        <v>8.23</v>
      </c>
      <c r="L11" s="274">
        <v>8.2899999999999991</v>
      </c>
      <c r="M11" s="274">
        <v>9.1209762711864411</v>
      </c>
      <c r="N11" s="274">
        <v>10.125559322033899</v>
      </c>
      <c r="O11" s="274">
        <v>1.4453333333333347</v>
      </c>
      <c r="P11" s="274">
        <v>0.59733333333333294</v>
      </c>
      <c r="Q11" s="274">
        <v>2.5999999999999999E-2</v>
      </c>
      <c r="R11" s="274">
        <v>3.9E-2</v>
      </c>
      <c r="S11" s="274">
        <v>0</v>
      </c>
      <c r="T11" s="274">
        <v>1E-3</v>
      </c>
      <c r="U11" s="274">
        <v>3.0000000000000001E-3</v>
      </c>
      <c r="V11" s="274">
        <v>4.7E-2</v>
      </c>
      <c r="W11" s="274">
        <v>2.8999999999999998E-2</v>
      </c>
      <c r="X11" s="274">
        <v>8.6999999999999994E-2</v>
      </c>
      <c r="Y11" s="274">
        <v>0.19483500000000001</v>
      </c>
      <c r="Z11" s="274">
        <v>0.22316</v>
      </c>
      <c r="AA11" s="274">
        <v>0</v>
      </c>
      <c r="AB11" s="274">
        <v>5.0000000000000001E-3</v>
      </c>
      <c r="AC11" s="274">
        <v>2.8000000000000001E-2</v>
      </c>
      <c r="AD11" s="274">
        <v>1.4E-2</v>
      </c>
      <c r="AE11" s="274">
        <v>0.02</v>
      </c>
      <c r="AF11" s="274">
        <v>9.6000000000000002E-2</v>
      </c>
      <c r="AG11" s="274">
        <v>13</v>
      </c>
      <c r="AH11" s="274">
        <v>13.199999999999989</v>
      </c>
      <c r="AI11" s="274">
        <v>0.60399999999999998</v>
      </c>
      <c r="AJ11" s="274">
        <v>1.1359999999999999</v>
      </c>
      <c r="AL11" s="274">
        <v>5</v>
      </c>
    </row>
    <row r="12" spans="1:51">
      <c r="A12" s="275"/>
      <c r="B12" s="275"/>
      <c r="C12" s="275"/>
      <c r="D12" s="275"/>
      <c r="E12" s="275"/>
      <c r="F12" s="312">
        <v>3</v>
      </c>
      <c r="G12" s="274">
        <v>20.92</v>
      </c>
      <c r="H12" s="274">
        <v>4.32</v>
      </c>
      <c r="I12" s="274">
        <v>32.5</v>
      </c>
      <c r="J12" s="274">
        <v>33.799999999999997</v>
      </c>
      <c r="K12" s="274">
        <v>8.2200000000000006</v>
      </c>
      <c r="L12" s="274">
        <v>8.2799999999999994</v>
      </c>
      <c r="M12" s="274">
        <v>8.5309830508474587</v>
      </c>
      <c r="N12" s="274">
        <v>9.8863728813559337</v>
      </c>
      <c r="O12" s="274">
        <v>1.2053333333333343</v>
      </c>
      <c r="P12" s="274">
        <v>0.88533333333333253</v>
      </c>
      <c r="Q12" s="274">
        <v>2.3E-2</v>
      </c>
      <c r="R12" s="274">
        <v>3.3000000000000002E-2</v>
      </c>
      <c r="S12" s="274">
        <v>1E-3</v>
      </c>
      <c r="T12" s="274">
        <v>5.0000000000000001E-3</v>
      </c>
      <c r="U12" s="274">
        <v>8.0000000000000002E-3</v>
      </c>
      <c r="V12" s="274">
        <v>4.5999999999999999E-2</v>
      </c>
      <c r="W12" s="274">
        <v>3.2000000000000001E-2</v>
      </c>
      <c r="X12" s="274">
        <v>8.3999999999999991E-2</v>
      </c>
      <c r="Y12" s="274">
        <v>0.20299500000000001</v>
      </c>
      <c r="Z12" s="274">
        <v>0.26551000000000002</v>
      </c>
      <c r="AA12" s="274">
        <v>0</v>
      </c>
      <c r="AB12" s="274">
        <v>1.2E-2</v>
      </c>
      <c r="AC12" s="274">
        <v>2.8000000000000001E-2</v>
      </c>
      <c r="AD12" s="274">
        <v>3.6999999999999998E-2</v>
      </c>
      <c r="AE12" s="274">
        <v>4.8000000000000001E-2</v>
      </c>
      <c r="AF12" s="274">
        <v>0.155</v>
      </c>
      <c r="AG12" s="274">
        <v>15</v>
      </c>
      <c r="AH12" s="274">
        <v>9.7999999999999545</v>
      </c>
      <c r="AI12" s="274">
        <v>1.26</v>
      </c>
      <c r="AJ12" s="274">
        <v>0.496</v>
      </c>
      <c r="AL12" s="274">
        <v>6</v>
      </c>
    </row>
    <row r="13" spans="1:51">
      <c r="A13" s="307"/>
      <c r="B13" s="307"/>
      <c r="C13" s="307"/>
      <c r="D13" s="307"/>
      <c r="E13" s="307"/>
      <c r="F13" s="311">
        <v>4</v>
      </c>
      <c r="G13" s="274">
        <v>20.5</v>
      </c>
      <c r="H13" s="274">
        <v>5.8</v>
      </c>
      <c r="I13" s="274">
        <v>32.72</v>
      </c>
      <c r="J13" s="274">
        <v>33.78</v>
      </c>
      <c r="K13" s="274">
        <v>8.24</v>
      </c>
      <c r="L13" s="274">
        <v>8.2799999999999994</v>
      </c>
      <c r="M13" s="274">
        <v>9.2166508474576272</v>
      </c>
      <c r="N13" s="274">
        <v>10.189342372881354</v>
      </c>
      <c r="O13" s="274">
        <v>1.2533333333333332</v>
      </c>
      <c r="P13" s="274">
        <v>0.64533333333333476</v>
      </c>
      <c r="Q13" s="274">
        <v>3.2000000000000001E-2</v>
      </c>
      <c r="R13" s="274">
        <v>4.2000000000000003E-2</v>
      </c>
      <c r="S13" s="274">
        <v>1E-3</v>
      </c>
      <c r="T13" s="274">
        <v>2E-3</v>
      </c>
      <c r="U13" s="274">
        <v>8.0000000000000002E-3</v>
      </c>
      <c r="V13" s="274">
        <v>1.4E-2</v>
      </c>
      <c r="W13" s="274">
        <v>4.1000000000000002E-2</v>
      </c>
      <c r="X13" s="274">
        <v>5.8000000000000003E-2</v>
      </c>
      <c r="Y13" s="274">
        <v>0.21071100000000001</v>
      </c>
      <c r="Z13" s="274">
        <v>0.30376599999999998</v>
      </c>
      <c r="AA13" s="274">
        <v>0</v>
      </c>
      <c r="AB13" s="274">
        <v>6.0000000000000001E-3</v>
      </c>
      <c r="AC13" s="274">
        <v>8.0000000000000002E-3</v>
      </c>
      <c r="AD13" s="274">
        <v>2.7E-2</v>
      </c>
      <c r="AE13" s="274">
        <v>6.9000000000000006E-2</v>
      </c>
      <c r="AF13" s="274">
        <v>0.105</v>
      </c>
      <c r="AG13" s="274">
        <v>11.199999999999989</v>
      </c>
      <c r="AH13" s="274">
        <v>10.800000000000011</v>
      </c>
      <c r="AI13" s="274">
        <v>1.0959999999999999</v>
      </c>
      <c r="AJ13" s="274">
        <v>0.61599999999999999</v>
      </c>
      <c r="AL13" s="274">
        <v>6</v>
      </c>
    </row>
    <row r="14" spans="1:51">
      <c r="A14" s="97">
        <f>A$3</f>
        <v>2010</v>
      </c>
      <c r="B14" s="86">
        <f>B$3</f>
        <v>8</v>
      </c>
      <c r="C14" s="90" t="s">
        <v>33</v>
      </c>
      <c r="D14" s="89" t="s">
        <v>134</v>
      </c>
      <c r="E14" s="90" t="s">
        <v>38</v>
      </c>
      <c r="F14" s="313">
        <v>1</v>
      </c>
      <c r="G14" s="274">
        <v>23.49</v>
      </c>
      <c r="H14" s="274">
        <v>8.26</v>
      </c>
      <c r="I14" s="274">
        <v>32.21</v>
      </c>
      <c r="J14" s="274">
        <v>33.9</v>
      </c>
      <c r="K14" s="274">
        <v>8.1</v>
      </c>
      <c r="L14" s="274">
        <v>8.19</v>
      </c>
      <c r="M14" s="274">
        <v>8.4990915254237294</v>
      </c>
      <c r="N14" s="274">
        <v>9.8863728813559337</v>
      </c>
      <c r="O14" s="274">
        <v>1.9413333333333327</v>
      </c>
      <c r="P14" s="274">
        <v>0.94933333333333392</v>
      </c>
      <c r="Q14" s="274">
        <v>3.4000000000000002E-2</v>
      </c>
      <c r="R14" s="274">
        <v>3.4000000000000002E-2</v>
      </c>
      <c r="S14" s="274">
        <v>2E-3</v>
      </c>
      <c r="T14" s="274">
        <v>1E-3</v>
      </c>
      <c r="U14" s="274">
        <v>8.0000000000000002E-3</v>
      </c>
      <c r="V14" s="274">
        <v>7.0000000000000001E-3</v>
      </c>
      <c r="W14" s="274">
        <v>4.4000000000000004E-2</v>
      </c>
      <c r="X14" s="274">
        <v>4.2000000000000003E-2</v>
      </c>
      <c r="Y14" s="274">
        <v>0.34340399999999999</v>
      </c>
      <c r="Z14" s="274">
        <v>0.25685999999999998</v>
      </c>
      <c r="AA14" s="274">
        <v>0</v>
      </c>
      <c r="AB14" s="274">
        <v>2E-3</v>
      </c>
      <c r="AC14" s="274">
        <v>3.5999999999999997E-2</v>
      </c>
      <c r="AD14" s="274">
        <v>3.5000000000000003E-2</v>
      </c>
      <c r="AE14" s="274">
        <v>7.3999999999999996E-2</v>
      </c>
      <c r="AF14" s="274">
        <v>9.4E-2</v>
      </c>
      <c r="AG14" s="274">
        <v>15.399999999999977</v>
      </c>
      <c r="AH14" s="274">
        <v>14.600000000000023</v>
      </c>
      <c r="AI14" s="274">
        <v>3.3960000000000004</v>
      </c>
      <c r="AJ14" s="274">
        <v>1.3719999999999999</v>
      </c>
      <c r="AL14" s="274">
        <v>5.3</v>
      </c>
      <c r="AM14" s="274">
        <v>0</v>
      </c>
    </row>
    <row r="15" spans="1:51">
      <c r="A15" s="314"/>
      <c r="B15" s="275"/>
      <c r="C15" s="275"/>
      <c r="D15" s="275"/>
      <c r="E15" s="95"/>
      <c r="F15" s="303">
        <v>2</v>
      </c>
      <c r="G15" s="274">
        <v>23.28</v>
      </c>
      <c r="H15" s="274">
        <v>7.81</v>
      </c>
      <c r="I15" s="274">
        <v>32.29</v>
      </c>
      <c r="J15" s="274">
        <v>33.82</v>
      </c>
      <c r="K15" s="274">
        <v>8.17</v>
      </c>
      <c r="L15" s="274">
        <v>8.25</v>
      </c>
      <c r="M15" s="274">
        <v>8.1801762711864416</v>
      </c>
      <c r="N15" s="274">
        <v>10.189342372881354</v>
      </c>
      <c r="O15" s="274">
        <v>1.8133333333333326</v>
      </c>
      <c r="P15" s="274">
        <v>0.93333333333333435</v>
      </c>
      <c r="Q15" s="274">
        <v>0.03</v>
      </c>
      <c r="R15" s="274">
        <v>2.7E-2</v>
      </c>
      <c r="S15" s="274">
        <v>1E-3</v>
      </c>
      <c r="T15" s="274">
        <v>1E-3</v>
      </c>
      <c r="U15" s="274">
        <v>6.0000000000000001E-3</v>
      </c>
      <c r="V15" s="274">
        <v>6.0000000000000001E-3</v>
      </c>
      <c r="W15" s="274">
        <v>3.6999999999999998E-2</v>
      </c>
      <c r="X15" s="274">
        <v>3.4000000000000002E-2</v>
      </c>
      <c r="Y15" s="274">
        <v>0.29570400000000002</v>
      </c>
      <c r="Z15" s="274">
        <v>0.23529800000000001</v>
      </c>
      <c r="AA15" s="274">
        <v>0</v>
      </c>
      <c r="AB15" s="274">
        <v>3.0000000000000001E-3</v>
      </c>
      <c r="AC15" s="274">
        <v>7.0000000000000001E-3</v>
      </c>
      <c r="AD15" s="274">
        <v>2.7E-2</v>
      </c>
      <c r="AE15" s="274">
        <v>5.3999999999999999E-2</v>
      </c>
      <c r="AF15" s="274">
        <v>0.10199999999999999</v>
      </c>
      <c r="AG15" s="274">
        <v>14</v>
      </c>
      <c r="AH15" s="274">
        <v>13.599999999999966</v>
      </c>
      <c r="AI15" s="274">
        <v>1.796</v>
      </c>
      <c r="AJ15" s="274">
        <v>1.1919999999999999</v>
      </c>
      <c r="AL15" s="274">
        <v>5</v>
      </c>
    </row>
    <row r="16" spans="1:51">
      <c r="A16" s="314"/>
      <c r="B16" s="275"/>
      <c r="C16" s="275"/>
      <c r="D16" s="275"/>
      <c r="E16" s="95"/>
      <c r="F16" s="303">
        <v>3</v>
      </c>
      <c r="G16" s="274">
        <v>23.84</v>
      </c>
      <c r="H16" s="274">
        <v>7.63</v>
      </c>
      <c r="I16" s="274">
        <v>32.36</v>
      </c>
      <c r="J16" s="274">
        <v>33.770000000000003</v>
      </c>
      <c r="K16" s="274">
        <v>8.1999999999999993</v>
      </c>
      <c r="L16" s="274">
        <v>8.2799999999999994</v>
      </c>
      <c r="M16" s="274">
        <v>8.419362711864407</v>
      </c>
      <c r="N16" s="274">
        <v>10.412583050847459</v>
      </c>
      <c r="O16" s="274">
        <v>1.4080000000000013</v>
      </c>
      <c r="P16" s="274">
        <v>0.70399999999999918</v>
      </c>
      <c r="Q16" s="274">
        <v>3.3000000000000002E-2</v>
      </c>
      <c r="R16" s="274">
        <v>0.04</v>
      </c>
      <c r="S16" s="274">
        <v>1E-3</v>
      </c>
      <c r="T16" s="274">
        <v>1E-3</v>
      </c>
      <c r="U16" s="274">
        <v>4.0000000000000001E-3</v>
      </c>
      <c r="V16" s="274">
        <v>3.2000000000000001E-2</v>
      </c>
      <c r="W16" s="274">
        <v>3.8000000000000006E-2</v>
      </c>
      <c r="X16" s="274">
        <v>7.3000000000000009E-2</v>
      </c>
      <c r="Y16" s="274">
        <v>0.233407</v>
      </c>
      <c r="Z16" s="274">
        <v>0.27929199999999998</v>
      </c>
      <c r="AA16" s="274">
        <v>0</v>
      </c>
      <c r="AB16" s="274">
        <v>4.0000000000000001E-3</v>
      </c>
      <c r="AC16" s="274">
        <v>2.5999999999999999E-2</v>
      </c>
      <c r="AD16" s="274">
        <v>3.3000000000000002E-2</v>
      </c>
      <c r="AE16" s="274">
        <v>3.1E-2</v>
      </c>
      <c r="AF16" s="274">
        <v>9.1999999999999998E-2</v>
      </c>
      <c r="AG16" s="274">
        <v>17.000000000000028</v>
      </c>
      <c r="AH16" s="274">
        <v>14.000000000000028</v>
      </c>
      <c r="AI16" s="274">
        <v>1.5319999999999998</v>
      </c>
      <c r="AJ16" s="274">
        <v>1.032</v>
      </c>
      <c r="AL16" s="274">
        <v>5</v>
      </c>
    </row>
    <row r="17" spans="1:39">
      <c r="A17" s="314"/>
      <c r="B17" s="275"/>
      <c r="C17" s="275"/>
      <c r="D17" s="275"/>
      <c r="E17" s="95"/>
      <c r="F17" s="303">
        <v>4</v>
      </c>
      <c r="G17" s="274">
        <v>24.1</v>
      </c>
      <c r="H17" s="274">
        <v>5.54</v>
      </c>
      <c r="I17" s="274">
        <v>32.409999999999997</v>
      </c>
      <c r="J17" s="274">
        <v>33.82</v>
      </c>
      <c r="K17" s="274">
        <v>8.1999999999999993</v>
      </c>
      <c r="L17" s="274">
        <v>8.3000000000000007</v>
      </c>
      <c r="M17" s="274">
        <v>7.9250440677966099</v>
      </c>
      <c r="N17" s="274">
        <v>10.380691525423726</v>
      </c>
      <c r="O17" s="274">
        <v>1.3439999999999999</v>
      </c>
      <c r="P17" s="274">
        <v>0.84800000000000186</v>
      </c>
      <c r="Q17" s="274">
        <v>0.03</v>
      </c>
      <c r="R17" s="274">
        <v>5.0999999999999997E-2</v>
      </c>
      <c r="S17" s="274">
        <v>1E-3</v>
      </c>
      <c r="T17" s="274">
        <v>2E-3</v>
      </c>
      <c r="U17" s="274">
        <v>7.0000000000000001E-3</v>
      </c>
      <c r="V17" s="274">
        <v>1.7000000000000001E-2</v>
      </c>
      <c r="W17" s="274">
        <v>3.7999999999999999E-2</v>
      </c>
      <c r="X17" s="274">
        <v>7.0000000000000007E-2</v>
      </c>
      <c r="Y17" s="274">
        <v>0.211007</v>
      </c>
      <c r="Z17" s="274">
        <v>0.23719499999999999</v>
      </c>
      <c r="AA17" s="274">
        <v>0</v>
      </c>
      <c r="AB17" s="274">
        <v>6.0000000000000001E-3</v>
      </c>
      <c r="AC17" s="274">
        <v>2.7E-2</v>
      </c>
      <c r="AD17" s="274">
        <v>2.9000000000000001E-2</v>
      </c>
      <c r="AE17" s="274">
        <v>2.8000000000000001E-2</v>
      </c>
      <c r="AF17" s="274">
        <v>9.8000000000000004E-2</v>
      </c>
      <c r="AG17" s="274">
        <v>12.000000000000028</v>
      </c>
      <c r="AH17" s="274">
        <v>14</v>
      </c>
      <c r="AI17" s="274">
        <v>0.9</v>
      </c>
      <c r="AJ17" s="274">
        <v>0.60799999999999998</v>
      </c>
      <c r="AL17" s="274">
        <v>5</v>
      </c>
    </row>
    <row r="18" spans="1:39">
      <c r="A18" s="315"/>
      <c r="B18" s="307"/>
      <c r="C18" s="307"/>
      <c r="D18" s="307"/>
      <c r="E18" s="96"/>
      <c r="F18" s="303">
        <v>5</v>
      </c>
      <c r="G18" s="274">
        <v>23.15</v>
      </c>
      <c r="H18" s="274">
        <v>8.31</v>
      </c>
      <c r="I18" s="274">
        <v>32.64</v>
      </c>
      <c r="J18" s="274">
        <v>33.74</v>
      </c>
      <c r="K18" s="274">
        <v>8.15</v>
      </c>
      <c r="L18" s="274">
        <v>8.19</v>
      </c>
      <c r="M18" s="274">
        <v>8.1642305084745761</v>
      </c>
      <c r="N18" s="274">
        <v>10.189342372881354</v>
      </c>
      <c r="O18" s="274">
        <v>2.2400000000000007</v>
      </c>
      <c r="P18" s="274">
        <v>0.91200000000000048</v>
      </c>
      <c r="Q18" s="274">
        <v>2.4E-2</v>
      </c>
      <c r="R18" s="274">
        <v>2.7E-2</v>
      </c>
      <c r="S18" s="274">
        <v>1E-3</v>
      </c>
      <c r="T18" s="274">
        <v>1E-3</v>
      </c>
      <c r="U18" s="274">
        <v>4.0000000000000001E-3</v>
      </c>
      <c r="V18" s="274">
        <v>5.0000000000000001E-3</v>
      </c>
      <c r="W18" s="274">
        <v>2.9000000000000001E-2</v>
      </c>
      <c r="X18" s="274">
        <v>3.3000000000000002E-2</v>
      </c>
      <c r="Y18" s="274">
        <v>0.224774</v>
      </c>
      <c r="Z18" s="274">
        <v>0.24826799999999999</v>
      </c>
      <c r="AA18" s="274">
        <v>0</v>
      </c>
      <c r="AB18" s="274">
        <v>2E-3</v>
      </c>
      <c r="AC18" s="274">
        <v>3.2000000000000001E-2</v>
      </c>
      <c r="AD18" s="274">
        <v>0.03</v>
      </c>
      <c r="AE18" s="274">
        <v>2.7E-2</v>
      </c>
      <c r="AF18" s="274">
        <v>9.0999999999999998E-2</v>
      </c>
      <c r="AG18" s="274">
        <v>2.4000000000000057</v>
      </c>
      <c r="AH18" s="274">
        <v>12.399999999999977</v>
      </c>
      <c r="AI18" s="274">
        <v>0.71599999999999997</v>
      </c>
      <c r="AJ18" s="274">
        <v>0.97599999999999998</v>
      </c>
      <c r="AL18" s="274">
        <v>7.5</v>
      </c>
    </row>
    <row r="19" spans="1:39">
      <c r="A19" s="85">
        <f>A$3</f>
        <v>2010</v>
      </c>
      <c r="B19" s="86">
        <f>B$3</f>
        <v>8</v>
      </c>
      <c r="C19" s="90" t="s">
        <v>33</v>
      </c>
      <c r="D19" s="89" t="s">
        <v>39</v>
      </c>
      <c r="E19" s="90" t="s">
        <v>40</v>
      </c>
      <c r="F19" s="303">
        <v>1</v>
      </c>
      <c r="G19" s="274">
        <v>20.84</v>
      </c>
      <c r="H19" s="274">
        <v>7.44</v>
      </c>
      <c r="I19" s="274">
        <v>32.42</v>
      </c>
      <c r="J19" s="274">
        <v>33.83</v>
      </c>
      <c r="K19" s="274">
        <v>8.15</v>
      </c>
      <c r="L19" s="274">
        <v>8.1999999999999993</v>
      </c>
      <c r="M19" s="274">
        <v>8.3874711864406777</v>
      </c>
      <c r="N19" s="274">
        <v>7.9409898305084754</v>
      </c>
      <c r="O19" s="274">
        <v>1.1360000000000015</v>
      </c>
      <c r="P19" s="274">
        <v>0.88000000000000111</v>
      </c>
      <c r="Q19" s="274">
        <v>7.0000000000000001E-3</v>
      </c>
      <c r="R19" s="274">
        <v>4.2000000000000003E-2</v>
      </c>
      <c r="S19" s="274">
        <v>1E-3</v>
      </c>
      <c r="T19" s="274">
        <v>1E-3</v>
      </c>
      <c r="U19" s="274">
        <v>3.0000000000000001E-3</v>
      </c>
      <c r="V19" s="274">
        <v>1.4999999999999999E-2</v>
      </c>
      <c r="W19" s="274">
        <v>1.0999999999999999E-2</v>
      </c>
      <c r="X19" s="274">
        <v>5.8000000000000003E-2</v>
      </c>
      <c r="Y19" s="274">
        <v>0.161214</v>
      </c>
      <c r="Z19" s="274">
        <v>0.19855</v>
      </c>
      <c r="AA19" s="274">
        <v>0</v>
      </c>
      <c r="AB19" s="274">
        <v>3.0000000000000001E-3</v>
      </c>
      <c r="AC19" s="274">
        <v>2.5000000000000001E-2</v>
      </c>
      <c r="AD19" s="274">
        <v>3.5999999999999997E-2</v>
      </c>
      <c r="AE19" s="274">
        <v>3.4000000000000002E-2</v>
      </c>
      <c r="AF19" s="274">
        <v>0.112</v>
      </c>
      <c r="AG19" s="274">
        <v>16.399999999999977</v>
      </c>
      <c r="AH19" s="274">
        <v>10.200000000000017</v>
      </c>
      <c r="AI19" s="274">
        <v>0.90799999999999992</v>
      </c>
      <c r="AJ19" s="274">
        <v>1.1479999999999999</v>
      </c>
      <c r="AL19" s="274">
        <v>9</v>
      </c>
      <c r="AM19" s="274">
        <v>0</v>
      </c>
    </row>
    <row r="20" spans="1:39">
      <c r="A20" s="308"/>
      <c r="B20" s="275"/>
      <c r="C20" s="275"/>
      <c r="D20" s="275"/>
      <c r="E20" s="95"/>
      <c r="F20" s="303">
        <v>2</v>
      </c>
      <c r="G20" s="274">
        <v>17.07</v>
      </c>
      <c r="H20" s="274">
        <v>7.05</v>
      </c>
      <c r="I20" s="274">
        <v>33.53</v>
      </c>
      <c r="J20" s="274">
        <v>33.83</v>
      </c>
      <c r="K20" s="274">
        <v>8.15</v>
      </c>
      <c r="L20" s="274">
        <v>8.19</v>
      </c>
      <c r="M20" s="274">
        <v>8.5309830508474587</v>
      </c>
      <c r="N20" s="274">
        <v>10.013938983050847</v>
      </c>
      <c r="O20" s="274">
        <v>1.0879999999999996</v>
      </c>
      <c r="P20" s="274">
        <v>1.8400000000000005</v>
      </c>
      <c r="Q20" s="274">
        <v>4.1000000000000002E-2</v>
      </c>
      <c r="R20" s="274">
        <v>4.3999999999999997E-2</v>
      </c>
      <c r="S20" s="274">
        <v>1E-3</v>
      </c>
      <c r="T20" s="274">
        <v>2E-3</v>
      </c>
      <c r="U20" s="274">
        <v>5.0000000000000001E-3</v>
      </c>
      <c r="V20" s="274">
        <v>1.7000000000000001E-2</v>
      </c>
      <c r="W20" s="274">
        <v>4.7E-2</v>
      </c>
      <c r="X20" s="274">
        <v>6.3E-2</v>
      </c>
      <c r="Y20" s="274">
        <v>0.24870500000000001</v>
      </c>
      <c r="Z20" s="274">
        <v>0.16050700000000001</v>
      </c>
      <c r="AA20" s="274">
        <v>0</v>
      </c>
      <c r="AB20" s="274">
        <v>6.0000000000000001E-3</v>
      </c>
      <c r="AC20" s="274">
        <v>2.4E-2</v>
      </c>
      <c r="AD20" s="274">
        <v>2.1999999999999999E-2</v>
      </c>
      <c r="AE20" s="274">
        <v>4.3999999999999997E-2</v>
      </c>
      <c r="AF20" s="274">
        <v>0.13500000000000001</v>
      </c>
      <c r="AG20" s="274">
        <v>6.8000000000000114</v>
      </c>
      <c r="AH20" s="274">
        <v>8.7999999999999829</v>
      </c>
      <c r="AI20" s="274">
        <v>0.74</v>
      </c>
      <c r="AJ20" s="274">
        <v>0.93200000000000005</v>
      </c>
      <c r="AL20" s="274">
        <v>9</v>
      </c>
    </row>
    <row r="21" spans="1:39">
      <c r="A21" s="308"/>
      <c r="B21" s="275"/>
      <c r="C21" s="275"/>
      <c r="D21" s="275"/>
      <c r="E21" s="95"/>
      <c r="F21" s="303">
        <v>3</v>
      </c>
      <c r="G21" s="274">
        <v>22.82</v>
      </c>
      <c r="H21" s="274">
        <v>5.43</v>
      </c>
      <c r="I21" s="274">
        <v>32.79</v>
      </c>
      <c r="J21" s="274">
        <v>33.86</v>
      </c>
      <c r="K21" s="274">
        <v>8.14</v>
      </c>
      <c r="L21" s="274">
        <v>8.19</v>
      </c>
      <c r="M21" s="274">
        <v>9.87042711864407</v>
      </c>
      <c r="N21" s="274">
        <v>9.6631322033898286</v>
      </c>
      <c r="O21" s="274">
        <v>1.2800000000000011</v>
      </c>
      <c r="P21" s="274">
        <v>1.0080000000000013</v>
      </c>
      <c r="Q21" s="274">
        <v>4.4999999999999998E-2</v>
      </c>
      <c r="R21" s="274">
        <v>4.7E-2</v>
      </c>
      <c r="S21" s="274">
        <v>1E-3</v>
      </c>
      <c r="T21" s="274">
        <v>5.0000000000000001E-3</v>
      </c>
      <c r="U21" s="274">
        <v>2E-3</v>
      </c>
      <c r="V21" s="274">
        <v>5.5E-2</v>
      </c>
      <c r="W21" s="274">
        <v>4.8000000000000001E-2</v>
      </c>
      <c r="X21" s="274">
        <v>0.107</v>
      </c>
      <c r="Y21" s="274">
        <v>0.167402</v>
      </c>
      <c r="Z21" s="274">
        <v>0.27004600000000001</v>
      </c>
      <c r="AA21" s="274">
        <v>0</v>
      </c>
      <c r="AB21" s="274">
        <v>0.01</v>
      </c>
      <c r="AC21" s="274">
        <v>2.7E-2</v>
      </c>
      <c r="AD21" s="274">
        <v>1.7000000000000001E-2</v>
      </c>
      <c r="AE21" s="274">
        <v>3.3000000000000002E-2</v>
      </c>
      <c r="AF21" s="274">
        <v>0.18099999999999999</v>
      </c>
      <c r="AG21" s="274">
        <v>8.8000000000000114</v>
      </c>
      <c r="AH21" s="274">
        <v>10.399999999999977</v>
      </c>
      <c r="AI21" s="274">
        <v>0.64800000000000002</v>
      </c>
      <c r="AJ21" s="274">
        <v>0.88400000000000001</v>
      </c>
      <c r="AL21" s="274">
        <v>11</v>
      </c>
    </row>
    <row r="22" spans="1:39">
      <c r="A22" s="308"/>
      <c r="B22" s="275"/>
      <c r="C22" s="275"/>
      <c r="D22" s="275"/>
      <c r="E22" s="95"/>
      <c r="F22" s="303">
        <v>4</v>
      </c>
      <c r="G22" s="274">
        <v>21.93</v>
      </c>
      <c r="H22" s="274">
        <v>7.63</v>
      </c>
      <c r="I22" s="274">
        <v>32.520000000000003</v>
      </c>
      <c r="J22" s="274">
        <v>33.79</v>
      </c>
      <c r="K22" s="274">
        <v>8.16</v>
      </c>
      <c r="L22" s="274">
        <v>8.2100000000000009</v>
      </c>
      <c r="M22" s="274">
        <v>7.6699118644067799</v>
      </c>
      <c r="N22" s="274">
        <v>9.9979932203389819</v>
      </c>
      <c r="O22" s="274">
        <v>0.69333333333333369</v>
      </c>
      <c r="P22" s="274">
        <v>0.10133333333333212</v>
      </c>
      <c r="Q22" s="274">
        <v>3.7999999999999999E-2</v>
      </c>
      <c r="R22" s="274">
        <v>4.2999999999999997E-2</v>
      </c>
      <c r="S22" s="274">
        <v>1E-3</v>
      </c>
      <c r="T22" s="274">
        <v>2E-3</v>
      </c>
      <c r="U22" s="274">
        <v>9.9999999999999985E-3</v>
      </c>
      <c r="V22" s="274">
        <v>0.01</v>
      </c>
      <c r="W22" s="274">
        <v>4.9000000000000002E-2</v>
      </c>
      <c r="X22" s="274">
        <v>5.5E-2</v>
      </c>
      <c r="Y22" s="274">
        <v>0.25053599999999998</v>
      </c>
      <c r="Z22" s="274">
        <v>0.30259900000000001</v>
      </c>
      <c r="AA22" s="274">
        <v>0</v>
      </c>
      <c r="AB22" s="274">
        <v>4.0000000000000001E-3</v>
      </c>
      <c r="AC22" s="274">
        <v>3.1E-2</v>
      </c>
      <c r="AD22" s="274">
        <v>2.5000000000000001E-2</v>
      </c>
      <c r="AE22" s="274">
        <v>2.1999999999999999E-2</v>
      </c>
      <c r="AF22" s="274">
        <v>0.121</v>
      </c>
      <c r="AG22" s="274">
        <v>16.600000000000023</v>
      </c>
      <c r="AH22" s="274">
        <v>12.799999999999983</v>
      </c>
      <c r="AI22" s="274">
        <v>0.65599999999999992</v>
      </c>
      <c r="AJ22" s="274">
        <v>0.92799999999999994</v>
      </c>
      <c r="AL22" s="274">
        <v>9</v>
      </c>
    </row>
    <row r="23" spans="1:39">
      <c r="A23" s="308"/>
      <c r="B23" s="275"/>
      <c r="C23" s="275"/>
      <c r="D23" s="275"/>
      <c r="E23" s="95"/>
      <c r="F23" s="303">
        <v>5</v>
      </c>
      <c r="G23" s="274">
        <v>22.19</v>
      </c>
      <c r="H23" s="274">
        <v>3.18</v>
      </c>
      <c r="I23" s="274">
        <v>33.26</v>
      </c>
      <c r="J23" s="274">
        <v>33.9</v>
      </c>
      <c r="K23" s="274">
        <v>8.14</v>
      </c>
      <c r="L23" s="274">
        <v>8.19</v>
      </c>
      <c r="M23" s="274">
        <v>7.749640677966104</v>
      </c>
      <c r="N23" s="274">
        <v>9.2644881355932203</v>
      </c>
      <c r="O23" s="274">
        <v>0.53333333333333433</v>
      </c>
      <c r="P23" s="274">
        <v>0.14933333333333396</v>
      </c>
      <c r="Q23" s="274">
        <v>3.2000000000000001E-2</v>
      </c>
      <c r="R23" s="274">
        <v>3.4000000000000002E-2</v>
      </c>
      <c r="S23" s="274">
        <v>1E-3</v>
      </c>
      <c r="T23" s="274">
        <v>3.0000000000000001E-3</v>
      </c>
      <c r="U23" s="274">
        <v>1.3999999999999999E-2</v>
      </c>
      <c r="V23" s="274">
        <v>9.6000000000000002E-2</v>
      </c>
      <c r="W23" s="274">
        <v>4.7E-2</v>
      </c>
      <c r="X23" s="274">
        <v>0.13300000000000001</v>
      </c>
      <c r="Y23" s="274">
        <v>0.28440799999999999</v>
      </c>
      <c r="Z23" s="274">
        <v>0.31873000000000001</v>
      </c>
      <c r="AA23" s="274">
        <v>0</v>
      </c>
      <c r="AB23" s="274">
        <v>1.6E-2</v>
      </c>
      <c r="AC23" s="274">
        <v>2.5000000000000001E-2</v>
      </c>
      <c r="AD23" s="274">
        <v>2.1999999999999999E-2</v>
      </c>
      <c r="AE23" s="274">
        <v>4.9000000000000002E-2</v>
      </c>
      <c r="AF23" s="274">
        <v>0.224</v>
      </c>
      <c r="AG23" s="274">
        <v>11.599999999999966</v>
      </c>
      <c r="AH23" s="274">
        <v>7.4000000000000057</v>
      </c>
      <c r="AI23" s="274">
        <v>0.628</v>
      </c>
      <c r="AJ23" s="274">
        <v>0.32280000000000003</v>
      </c>
      <c r="AL23" s="274">
        <v>13</v>
      </c>
    </row>
    <row r="24" spans="1:39">
      <c r="A24" s="308"/>
      <c r="B24" s="275"/>
      <c r="C24" s="275"/>
      <c r="D24" s="275"/>
      <c r="E24" s="95"/>
      <c r="F24" s="303">
        <v>6</v>
      </c>
      <c r="G24" s="274">
        <v>22.49</v>
      </c>
      <c r="H24" s="274">
        <v>3.07</v>
      </c>
      <c r="I24" s="274">
        <v>32.68</v>
      </c>
      <c r="J24" s="274">
        <v>33.89</v>
      </c>
      <c r="K24" s="274">
        <v>8.15</v>
      </c>
      <c r="L24" s="274">
        <v>8.18</v>
      </c>
      <c r="M24" s="274">
        <v>8.9455728813559308</v>
      </c>
      <c r="N24" s="274">
        <v>9.0890847457627135</v>
      </c>
      <c r="O24" s="274">
        <v>1.1573333333333324</v>
      </c>
      <c r="P24" s="274">
        <v>0.11733333333333178</v>
      </c>
      <c r="Q24" s="274">
        <v>2.5999999999999999E-2</v>
      </c>
      <c r="R24" s="274">
        <v>4.2000000000000003E-2</v>
      </c>
      <c r="S24" s="274">
        <v>1E-3</v>
      </c>
      <c r="T24" s="274">
        <v>2E-3</v>
      </c>
      <c r="U24" s="274">
        <v>7.0000000000000001E-3</v>
      </c>
      <c r="V24" s="274">
        <v>0.13</v>
      </c>
      <c r="W24" s="274">
        <v>3.4000000000000002E-2</v>
      </c>
      <c r="X24" s="274">
        <v>0.17400000000000002</v>
      </c>
      <c r="Y24" s="274">
        <v>0.23947499999999999</v>
      </c>
      <c r="Z24" s="274">
        <v>0.36718699999999999</v>
      </c>
      <c r="AA24" s="274">
        <v>0</v>
      </c>
      <c r="AB24" s="274">
        <v>0.02</v>
      </c>
      <c r="AC24" s="274">
        <v>3.5000000000000003E-2</v>
      </c>
      <c r="AD24" s="274">
        <v>2.5999999999999999E-2</v>
      </c>
      <c r="AE24" s="274">
        <v>4.2000000000000003E-2</v>
      </c>
      <c r="AF24" s="274">
        <v>0.28299999999999997</v>
      </c>
      <c r="AG24" s="274">
        <v>8.4000000000000057</v>
      </c>
      <c r="AH24" s="274">
        <v>11.600000000000023</v>
      </c>
      <c r="AI24" s="274">
        <v>2.1760000000000002</v>
      </c>
      <c r="AJ24" s="274">
        <v>0.28239999999999998</v>
      </c>
      <c r="AL24" s="274">
        <v>9.5</v>
      </c>
    </row>
    <row r="25" spans="1:39">
      <c r="A25" s="306"/>
      <c r="B25" s="307"/>
      <c r="C25" s="307"/>
      <c r="D25" s="307"/>
      <c r="E25" s="96"/>
      <c r="F25" s="303">
        <v>7</v>
      </c>
      <c r="G25" s="274">
        <v>21.51</v>
      </c>
      <c r="H25" s="274">
        <v>6.05</v>
      </c>
      <c r="I25" s="274">
        <v>32.799999999999997</v>
      </c>
      <c r="J25" s="274">
        <v>33.880000000000003</v>
      </c>
      <c r="K25" s="274">
        <v>8.15</v>
      </c>
      <c r="L25" s="274">
        <v>8.19</v>
      </c>
      <c r="M25" s="274">
        <v>8.3396338983050846</v>
      </c>
      <c r="N25" s="274">
        <v>9.3601627118644064</v>
      </c>
      <c r="O25" s="274">
        <v>1.0453333333333319</v>
      </c>
      <c r="P25" s="274">
        <v>0.34133333333333271</v>
      </c>
      <c r="Q25" s="274">
        <v>4.7E-2</v>
      </c>
      <c r="R25" s="274">
        <v>4.9000000000000002E-2</v>
      </c>
      <c r="S25" s="274">
        <v>1E-3</v>
      </c>
      <c r="T25" s="274">
        <v>4.0000000000000001E-3</v>
      </c>
      <c r="U25" s="274">
        <v>6.0000000000000001E-3</v>
      </c>
      <c r="V25" s="274">
        <v>5.1000000000000004E-2</v>
      </c>
      <c r="W25" s="274">
        <v>5.3999999999999999E-2</v>
      </c>
      <c r="X25" s="274">
        <v>0.10400000000000001</v>
      </c>
      <c r="Y25" s="274">
        <v>0.247004</v>
      </c>
      <c r="Z25" s="274">
        <v>0.227687</v>
      </c>
      <c r="AA25" s="274">
        <v>0</v>
      </c>
      <c r="AB25" s="274">
        <v>0.01</v>
      </c>
      <c r="AC25" s="274">
        <v>1.9E-2</v>
      </c>
      <c r="AD25" s="274">
        <v>3.9E-2</v>
      </c>
      <c r="AE25" s="274">
        <v>4.4999999999999998E-2</v>
      </c>
      <c r="AF25" s="274">
        <v>0.17499999999999999</v>
      </c>
      <c r="AG25" s="274">
        <v>18.999999999999972</v>
      </c>
      <c r="AH25" s="274">
        <v>7.1999999999999886</v>
      </c>
      <c r="AI25" s="274">
        <v>1.1320000000000001</v>
      </c>
      <c r="AJ25" s="274">
        <v>0.73599999999999999</v>
      </c>
      <c r="AL25" s="274">
        <v>10.5</v>
      </c>
    </row>
    <row r="26" spans="1:39">
      <c r="A26" s="85">
        <f>A$3</f>
        <v>2010</v>
      </c>
      <c r="B26" s="86">
        <f>B$3</f>
        <v>8</v>
      </c>
      <c r="C26" s="90" t="s">
        <v>33</v>
      </c>
      <c r="D26" s="89" t="s">
        <v>135</v>
      </c>
      <c r="E26" s="90" t="s">
        <v>41</v>
      </c>
      <c r="F26" s="303">
        <v>1</v>
      </c>
      <c r="G26" s="274">
        <v>18.809999999999999</v>
      </c>
      <c r="H26" s="274">
        <v>11.71</v>
      </c>
      <c r="I26" s="274">
        <v>33.49</v>
      </c>
      <c r="J26" s="274">
        <v>33.36</v>
      </c>
      <c r="K26" s="274">
        <v>8.06</v>
      </c>
      <c r="L26" s="274">
        <v>8.09</v>
      </c>
      <c r="M26" s="274">
        <v>8.0526101694915262</v>
      </c>
      <c r="N26" s="274">
        <v>8.6904406779661034</v>
      </c>
      <c r="O26" s="274">
        <v>1.5573333333333323</v>
      </c>
      <c r="P26" s="274">
        <v>0.51733333333333176</v>
      </c>
      <c r="Q26" s="274">
        <v>3.7999999999999999E-2</v>
      </c>
      <c r="R26" s="274">
        <v>3.5000000000000003E-2</v>
      </c>
      <c r="S26" s="274">
        <v>1E-3</v>
      </c>
      <c r="T26" s="274">
        <v>2E-3</v>
      </c>
      <c r="U26" s="274">
        <v>7.0000000000000001E-3</v>
      </c>
      <c r="V26" s="274">
        <v>2.1999999999999999E-2</v>
      </c>
      <c r="W26" s="274">
        <v>4.5999999999999999E-2</v>
      </c>
      <c r="X26" s="274">
        <v>5.9000000000000004E-2</v>
      </c>
      <c r="Y26" s="274">
        <v>0.233821</v>
      </c>
      <c r="Z26" s="274">
        <v>0.23527899999999999</v>
      </c>
      <c r="AA26" s="274">
        <v>0</v>
      </c>
      <c r="AB26" s="274">
        <v>3.0000000000000001E-3</v>
      </c>
      <c r="AC26" s="274">
        <v>0.03</v>
      </c>
      <c r="AD26" s="274">
        <v>2.3E-2</v>
      </c>
      <c r="AE26" s="274">
        <v>7.8E-2</v>
      </c>
      <c r="AF26" s="274">
        <v>0.13400000000000001</v>
      </c>
      <c r="AG26" s="274">
        <v>12.200000000000017</v>
      </c>
      <c r="AH26" s="274">
        <v>10.999999999999972</v>
      </c>
      <c r="AI26" s="274">
        <v>1.1479999999999999</v>
      </c>
      <c r="AJ26" s="274">
        <v>1.024</v>
      </c>
      <c r="AL26" s="274">
        <v>9</v>
      </c>
    </row>
    <row r="27" spans="1:39">
      <c r="A27" s="308"/>
      <c r="B27" s="275"/>
      <c r="C27" s="275"/>
      <c r="D27" s="275"/>
      <c r="E27" s="95"/>
      <c r="F27" s="303">
        <v>2</v>
      </c>
      <c r="G27" s="274">
        <v>18.61</v>
      </c>
      <c r="H27" s="274">
        <v>8.99</v>
      </c>
      <c r="I27" s="274">
        <v>33.049999999999997</v>
      </c>
      <c r="J27" s="274">
        <v>34.06</v>
      </c>
      <c r="K27" s="274">
        <v>8.0500000000000007</v>
      </c>
      <c r="L27" s="274">
        <v>8.06</v>
      </c>
      <c r="M27" s="274">
        <v>8.4990915254237294</v>
      </c>
      <c r="N27" s="274">
        <v>8.7382779661016947</v>
      </c>
      <c r="O27" s="274">
        <v>1.621333333333334</v>
      </c>
      <c r="P27" s="274">
        <v>0.50133333333333208</v>
      </c>
      <c r="Q27" s="274">
        <v>5.5E-2</v>
      </c>
      <c r="R27" s="274">
        <v>4.1000000000000002E-2</v>
      </c>
      <c r="S27" s="274">
        <v>1E-3</v>
      </c>
      <c r="T27" s="274">
        <v>4.0000000000000001E-3</v>
      </c>
      <c r="U27" s="274">
        <v>1.7999999999999999E-2</v>
      </c>
      <c r="V27" s="274">
        <v>9.8999999999999991E-2</v>
      </c>
      <c r="W27" s="274">
        <v>7.3999999999999996E-2</v>
      </c>
      <c r="X27" s="274">
        <v>0.14399999999999999</v>
      </c>
      <c r="Y27" s="274">
        <v>0.255548</v>
      </c>
      <c r="Z27" s="274">
        <v>0.33466800000000002</v>
      </c>
      <c r="AA27" s="274">
        <v>0</v>
      </c>
      <c r="AB27" s="274">
        <v>1.2999999999999999E-2</v>
      </c>
      <c r="AC27" s="274">
        <v>3.7999999999999999E-2</v>
      </c>
      <c r="AD27" s="274">
        <v>4.2000000000000003E-2</v>
      </c>
      <c r="AE27" s="274">
        <v>9.4E-2</v>
      </c>
      <c r="AF27" s="274">
        <v>0.25900000000000001</v>
      </c>
      <c r="AG27" s="274">
        <v>10.199999999999989</v>
      </c>
      <c r="AH27" s="274">
        <v>9.4000000000000057</v>
      </c>
      <c r="AI27" s="274">
        <v>2.2759999999999998</v>
      </c>
      <c r="AJ27" s="274">
        <v>0.66799999999999993</v>
      </c>
      <c r="AL27" s="274">
        <v>9.5</v>
      </c>
      <c r="AM27" s="274">
        <v>0</v>
      </c>
    </row>
    <row r="28" spans="1:39">
      <c r="A28" s="308"/>
      <c r="B28" s="275"/>
      <c r="C28" s="275"/>
      <c r="D28" s="275"/>
      <c r="E28" s="95"/>
      <c r="F28" s="303">
        <v>3</v>
      </c>
      <c r="G28" s="274">
        <v>18.809999999999999</v>
      </c>
      <c r="H28" s="274">
        <v>6.82</v>
      </c>
      <c r="I28" s="274">
        <v>33.229999999999997</v>
      </c>
      <c r="J28" s="274">
        <v>34.03</v>
      </c>
      <c r="K28" s="274">
        <v>8.1199999999999992</v>
      </c>
      <c r="L28" s="274">
        <v>8.1300000000000008</v>
      </c>
      <c r="M28" s="274">
        <v>8.3236881355932208</v>
      </c>
      <c r="N28" s="274">
        <v>8.5309830508474587</v>
      </c>
      <c r="O28" s="274">
        <v>0.85599999999999743</v>
      </c>
      <c r="P28" s="274">
        <v>0.45599999999999741</v>
      </c>
      <c r="Q28" s="274">
        <v>4.3999999999999997E-2</v>
      </c>
      <c r="R28" s="274">
        <v>0.04</v>
      </c>
      <c r="S28" s="274">
        <v>1E-3</v>
      </c>
      <c r="T28" s="274">
        <v>4.0000000000000001E-3</v>
      </c>
      <c r="U28" s="274">
        <v>9.0000000000000011E-3</v>
      </c>
      <c r="V28" s="274">
        <v>0.123</v>
      </c>
      <c r="W28" s="274">
        <v>5.3999999999999999E-2</v>
      </c>
      <c r="X28" s="274">
        <v>0.16699999999999998</v>
      </c>
      <c r="Y28" s="274">
        <v>0.40645300000000001</v>
      </c>
      <c r="Z28" s="274">
        <v>0.35380200000000001</v>
      </c>
      <c r="AA28" s="274">
        <v>0</v>
      </c>
      <c r="AB28" s="274">
        <v>1.7000000000000001E-2</v>
      </c>
      <c r="AC28" s="274">
        <v>8.9999999999999993E-3</v>
      </c>
      <c r="AD28" s="274">
        <v>3.4000000000000002E-2</v>
      </c>
      <c r="AE28" s="274">
        <v>7.8E-2</v>
      </c>
      <c r="AF28" s="274">
        <v>0.29399999999999998</v>
      </c>
      <c r="AG28" s="274">
        <v>11.799999999999983</v>
      </c>
      <c r="AH28" s="274">
        <v>9.5999999999999659</v>
      </c>
      <c r="AI28" s="274">
        <v>0.98799999999999999</v>
      </c>
      <c r="AJ28" s="274">
        <v>0.4</v>
      </c>
      <c r="AL28" s="274">
        <v>9</v>
      </c>
    </row>
    <row r="29" spans="1:39">
      <c r="A29" s="306"/>
      <c r="B29" s="307"/>
      <c r="C29" s="307"/>
      <c r="D29" s="307"/>
      <c r="E29" s="96"/>
      <c r="F29" s="303">
        <v>4</v>
      </c>
      <c r="G29" s="274">
        <v>21.89</v>
      </c>
      <c r="H29" s="274">
        <v>6.04</v>
      </c>
      <c r="I29" s="274">
        <v>33.01</v>
      </c>
      <c r="J29" s="274">
        <v>33.85</v>
      </c>
      <c r="K29" s="274">
        <v>8.1300000000000008</v>
      </c>
      <c r="L29" s="274">
        <v>8.17</v>
      </c>
      <c r="M29" s="274">
        <v>7.9888271186440658</v>
      </c>
      <c r="N29" s="274">
        <v>9.4558372881355943</v>
      </c>
      <c r="O29" s="274">
        <v>0.83999999999999775</v>
      </c>
      <c r="P29" s="274">
        <v>0.37599999999999911</v>
      </c>
      <c r="Q29" s="274">
        <v>3.5999999999999997E-2</v>
      </c>
      <c r="R29" s="274">
        <v>5.0999999999999997E-2</v>
      </c>
      <c r="S29" s="274">
        <v>1E-3</v>
      </c>
      <c r="T29" s="274">
        <v>5.0000000000000001E-3</v>
      </c>
      <c r="U29" s="274">
        <v>6.0000000000000001E-3</v>
      </c>
      <c r="V29" s="274">
        <v>5.3000000000000005E-2</v>
      </c>
      <c r="W29" s="274">
        <v>4.2999999999999997E-2</v>
      </c>
      <c r="X29" s="274">
        <v>0.109</v>
      </c>
      <c r="Y29" s="274">
        <v>0.64655200000000002</v>
      </c>
      <c r="Z29" s="274">
        <v>0.85657700000000003</v>
      </c>
      <c r="AA29" s="274">
        <v>0</v>
      </c>
      <c r="AB29" s="274">
        <v>1.0999999999999999E-2</v>
      </c>
      <c r="AC29" s="274">
        <v>1.6E-2</v>
      </c>
      <c r="AD29" s="274">
        <v>3.2000000000000001E-2</v>
      </c>
      <c r="AE29" s="274">
        <v>4.9000000000000002E-2</v>
      </c>
      <c r="AF29" s="274">
        <v>0.19600000000000001</v>
      </c>
      <c r="AG29" s="274">
        <v>11.399999999999977</v>
      </c>
      <c r="AH29" s="274">
        <v>9.5999999999999943</v>
      </c>
      <c r="AI29" s="274">
        <v>0.59200000000000008</v>
      </c>
      <c r="AJ29" s="274">
        <v>0.63600000000000001</v>
      </c>
      <c r="AL29" s="274">
        <v>13</v>
      </c>
    </row>
    <row r="30" spans="1:39">
      <c r="A30" s="85">
        <f>A$3</f>
        <v>2010</v>
      </c>
      <c r="B30" s="86">
        <f>B$3</f>
        <v>8</v>
      </c>
      <c r="C30" s="90" t="s">
        <v>33</v>
      </c>
      <c r="D30" s="89" t="s">
        <v>136</v>
      </c>
      <c r="E30" s="90" t="s">
        <v>42</v>
      </c>
      <c r="F30" s="303">
        <v>1</v>
      </c>
      <c r="G30" s="274">
        <v>18.87</v>
      </c>
      <c r="H30" s="274">
        <v>7.79</v>
      </c>
      <c r="I30" s="274">
        <v>33.450000000000003</v>
      </c>
      <c r="J30" s="274">
        <v>34.29</v>
      </c>
      <c r="K30" s="274">
        <v>8.14</v>
      </c>
      <c r="L30" s="274">
        <v>8.16</v>
      </c>
      <c r="M30" s="274">
        <v>8.1642305084745761</v>
      </c>
      <c r="N30" s="274">
        <v>9.0890847457627135</v>
      </c>
      <c r="O30" s="274">
        <v>0.61599999999999966</v>
      </c>
      <c r="P30" s="274">
        <v>0.72799999999999732</v>
      </c>
      <c r="Q30" s="274">
        <v>4.5999999999999999E-2</v>
      </c>
      <c r="R30" s="274">
        <v>5.0999999999999997E-2</v>
      </c>
      <c r="S30" s="274">
        <v>1E-3</v>
      </c>
      <c r="T30" s="274">
        <v>5.0000000000000001E-3</v>
      </c>
      <c r="U30" s="274">
        <v>1.0999999999999999E-2</v>
      </c>
      <c r="V30" s="274">
        <v>0.107</v>
      </c>
      <c r="W30" s="274">
        <v>5.7999999999999996E-2</v>
      </c>
      <c r="X30" s="274">
        <v>0.16299999999999998</v>
      </c>
      <c r="Y30" s="274">
        <v>0.95280200000000004</v>
      </c>
      <c r="Z30" s="274">
        <v>0.68293999999999999</v>
      </c>
      <c r="AA30" s="274">
        <v>0</v>
      </c>
      <c r="AB30" s="274">
        <v>1.7000000000000001E-2</v>
      </c>
      <c r="AC30" s="274">
        <v>1.7000000000000001E-2</v>
      </c>
      <c r="AD30" s="274">
        <v>2.1999999999999999E-2</v>
      </c>
      <c r="AE30" s="274">
        <v>6.0999999999999999E-2</v>
      </c>
      <c r="AF30" s="274">
        <v>0.248</v>
      </c>
      <c r="AG30" s="274">
        <v>16.600000000000023</v>
      </c>
      <c r="AH30" s="274">
        <v>5</v>
      </c>
      <c r="AI30" s="274">
        <v>1.1320000000000001</v>
      </c>
      <c r="AJ30" s="274">
        <v>0.436</v>
      </c>
      <c r="AL30" s="274">
        <v>9</v>
      </c>
    </row>
    <row r="31" spans="1:39">
      <c r="A31" s="308"/>
      <c r="B31" s="275"/>
      <c r="C31" s="275"/>
      <c r="D31" s="275"/>
      <c r="E31" s="275"/>
      <c r="F31" s="303">
        <v>2</v>
      </c>
      <c r="G31" s="274">
        <v>18.93</v>
      </c>
      <c r="H31" s="274">
        <v>10.9</v>
      </c>
      <c r="I31" s="274">
        <v>32.92</v>
      </c>
      <c r="J31" s="274">
        <v>34.01</v>
      </c>
      <c r="K31" s="274">
        <v>8.0500000000000007</v>
      </c>
      <c r="L31" s="274">
        <v>8.06</v>
      </c>
      <c r="M31" s="274">
        <v>8.610711864406781</v>
      </c>
      <c r="N31" s="274">
        <v>8.5150372881355931</v>
      </c>
      <c r="O31" s="274">
        <v>1.1119999999999977</v>
      </c>
      <c r="P31" s="274">
        <v>0.85599999999999743</v>
      </c>
      <c r="Q31" s="274">
        <v>4.8000000000000001E-2</v>
      </c>
      <c r="R31" s="274">
        <v>3.6999999999999998E-2</v>
      </c>
      <c r="S31" s="274">
        <v>2E-3</v>
      </c>
      <c r="T31" s="274">
        <v>3.0000000000000001E-3</v>
      </c>
      <c r="U31" s="274">
        <v>3.2000000000000001E-2</v>
      </c>
      <c r="V31" s="274">
        <v>5.6999999999999995E-2</v>
      </c>
      <c r="W31" s="274">
        <v>8.2000000000000003E-2</v>
      </c>
      <c r="X31" s="274">
        <v>9.7000000000000003E-2</v>
      </c>
      <c r="Y31" s="274">
        <v>0.80908500000000005</v>
      </c>
      <c r="Z31" s="274">
        <v>0.62835300000000005</v>
      </c>
      <c r="AA31" s="274">
        <v>0</v>
      </c>
      <c r="AB31" s="274">
        <v>8.0000000000000002E-3</v>
      </c>
      <c r="AC31" s="274">
        <v>1.7999999999999999E-2</v>
      </c>
      <c r="AD31" s="274">
        <v>3.7999999999999999E-2</v>
      </c>
      <c r="AE31" s="274">
        <v>0.106</v>
      </c>
      <c r="AF31" s="274">
        <v>0.18099999999999999</v>
      </c>
      <c r="AG31" s="274">
        <v>8.7999999999999829</v>
      </c>
      <c r="AH31" s="274">
        <v>10.199999999999989</v>
      </c>
      <c r="AI31" s="274">
        <v>1.3319999999999999</v>
      </c>
      <c r="AJ31" s="274">
        <v>1.24</v>
      </c>
      <c r="AL31" s="274">
        <v>5</v>
      </c>
      <c r="AM31" s="274">
        <v>0</v>
      </c>
    </row>
    <row r="32" spans="1:39">
      <c r="A32" s="308"/>
      <c r="B32" s="275"/>
      <c r="C32" s="275"/>
      <c r="D32" s="275"/>
      <c r="E32" s="275"/>
      <c r="F32" s="303">
        <v>3</v>
      </c>
      <c r="G32" s="274">
        <v>16.82</v>
      </c>
      <c r="H32" s="274">
        <v>6.86</v>
      </c>
      <c r="I32" s="274">
        <v>33.24</v>
      </c>
      <c r="J32" s="274">
        <v>34.020000000000003</v>
      </c>
      <c r="K32" s="274">
        <v>8.06</v>
      </c>
      <c r="L32" s="274">
        <v>8.08</v>
      </c>
      <c r="M32" s="274">
        <v>8.2599050847457622</v>
      </c>
      <c r="N32" s="274">
        <v>9.0412474576271187</v>
      </c>
      <c r="O32" s="274">
        <v>0.67999999999999827</v>
      </c>
      <c r="P32" s="274">
        <v>0.4239999999999981</v>
      </c>
      <c r="Q32" s="274">
        <v>3.7999999999999999E-2</v>
      </c>
      <c r="R32" s="274">
        <v>3.6999999999999998E-2</v>
      </c>
      <c r="S32" s="274">
        <v>1E-3</v>
      </c>
      <c r="T32" s="274">
        <v>6.0000000000000001E-3</v>
      </c>
      <c r="U32" s="274">
        <v>9.0000000000000011E-3</v>
      </c>
      <c r="V32" s="274">
        <v>8.8999999999999996E-2</v>
      </c>
      <c r="W32" s="274">
        <v>4.8000000000000001E-2</v>
      </c>
      <c r="X32" s="274">
        <v>0.13200000000000001</v>
      </c>
      <c r="Y32" s="274">
        <v>0.82725599999999999</v>
      </c>
      <c r="Z32" s="274">
        <v>0.46592800000000001</v>
      </c>
      <c r="AA32" s="274">
        <v>0</v>
      </c>
      <c r="AB32" s="274">
        <v>1.4E-2</v>
      </c>
      <c r="AC32" s="274">
        <v>2.4E-2</v>
      </c>
      <c r="AD32" s="274">
        <v>3.6999999999999998E-2</v>
      </c>
      <c r="AE32" s="274">
        <v>6.0999999999999999E-2</v>
      </c>
      <c r="AF32" s="274">
        <v>0.23499999999999999</v>
      </c>
      <c r="AG32" s="274">
        <v>8.4000000000000057</v>
      </c>
      <c r="AH32" s="274">
        <v>7</v>
      </c>
      <c r="AI32" s="274">
        <v>1.272</v>
      </c>
      <c r="AJ32" s="274">
        <v>0.57999999999999996</v>
      </c>
      <c r="AL32" s="274">
        <v>9</v>
      </c>
    </row>
    <row r="33" spans="1:39">
      <c r="A33" s="306"/>
      <c r="B33" s="307"/>
      <c r="C33" s="307"/>
      <c r="D33" s="307"/>
      <c r="E33" s="307"/>
      <c r="F33" s="303">
        <v>4</v>
      </c>
      <c r="G33" s="274">
        <v>19.12</v>
      </c>
      <c r="H33" s="274">
        <v>4.76</v>
      </c>
      <c r="I33" s="274">
        <v>33.72</v>
      </c>
      <c r="J33" s="274">
        <v>34.22</v>
      </c>
      <c r="K33" s="274">
        <v>8.17</v>
      </c>
      <c r="L33" s="274">
        <v>8.17</v>
      </c>
      <c r="M33" s="274">
        <v>9.3761084745762702</v>
      </c>
      <c r="N33" s="274">
        <v>8.8020610169491516</v>
      </c>
      <c r="O33" s="274">
        <v>1.495999999999998</v>
      </c>
      <c r="P33" s="274">
        <v>0.77599999999999913</v>
      </c>
      <c r="Q33" s="274">
        <v>4.8000000000000001E-2</v>
      </c>
      <c r="R33" s="274">
        <v>7.1999999999999995E-2</v>
      </c>
      <c r="S33" s="274">
        <v>1E-3</v>
      </c>
      <c r="T33" s="274">
        <v>5.0000000000000001E-3</v>
      </c>
      <c r="U33" s="274">
        <v>5.0000000000000001E-3</v>
      </c>
      <c r="V33" s="274">
        <v>0.14099999999999999</v>
      </c>
      <c r="W33" s="274">
        <v>5.3999999999999999E-2</v>
      </c>
      <c r="X33" s="274">
        <v>0.21799999999999997</v>
      </c>
      <c r="Y33" s="274">
        <v>0.55653399999999997</v>
      </c>
      <c r="Z33" s="274">
        <v>0.54221699999999995</v>
      </c>
      <c r="AA33" s="274">
        <v>0</v>
      </c>
      <c r="AB33" s="274">
        <v>2.1000000000000001E-2</v>
      </c>
      <c r="AC33" s="274">
        <v>8.9999999999999993E-3</v>
      </c>
      <c r="AD33" s="274">
        <v>4.4999999999999998E-2</v>
      </c>
      <c r="AE33" s="274">
        <v>8.0000000000000002E-3</v>
      </c>
      <c r="AF33" s="274">
        <v>0.313</v>
      </c>
      <c r="AG33" s="274">
        <v>12.200000000000017</v>
      </c>
      <c r="AH33" s="274">
        <v>3.1999999999999886</v>
      </c>
      <c r="AI33" s="274">
        <v>1.6919999999999999</v>
      </c>
      <c r="AJ33" s="274">
        <v>0.49200000000000005</v>
      </c>
      <c r="AL33" s="274">
        <v>7</v>
      </c>
    </row>
    <row r="34" spans="1:39">
      <c r="A34" s="85">
        <f>A$3</f>
        <v>2010</v>
      </c>
      <c r="B34" s="86">
        <f>B$3</f>
        <v>8</v>
      </c>
      <c r="C34" s="90" t="s">
        <v>33</v>
      </c>
      <c r="D34" s="89" t="s">
        <v>137</v>
      </c>
      <c r="E34" s="90" t="s">
        <v>43</v>
      </c>
      <c r="F34" s="303">
        <v>1</v>
      </c>
      <c r="G34" s="274">
        <v>19.5</v>
      </c>
      <c r="H34" s="274">
        <v>9.34</v>
      </c>
      <c r="I34" s="274">
        <v>33.49</v>
      </c>
      <c r="J34" s="274">
        <v>34.03</v>
      </c>
      <c r="K34" s="274">
        <v>8.15</v>
      </c>
      <c r="L34" s="274">
        <v>8.15</v>
      </c>
      <c r="M34" s="274">
        <v>8.9934101694915256</v>
      </c>
      <c r="N34" s="274">
        <v>8.0366644067796607</v>
      </c>
      <c r="O34" s="274">
        <v>0.44799999999999901</v>
      </c>
      <c r="P34" s="274">
        <v>0.14399999999999977</v>
      </c>
      <c r="Q34" s="274">
        <v>3.5000000000000003E-2</v>
      </c>
      <c r="R34" s="274">
        <v>4.2000000000000003E-2</v>
      </c>
      <c r="S34" s="274">
        <v>1E-3</v>
      </c>
      <c r="T34" s="274">
        <v>4.0000000000000001E-3</v>
      </c>
      <c r="U34" s="274">
        <v>6.0000000000000001E-3</v>
      </c>
      <c r="V34" s="274">
        <v>0.153</v>
      </c>
      <c r="W34" s="274">
        <v>4.2000000000000003E-2</v>
      </c>
      <c r="X34" s="274">
        <v>0.19900000000000001</v>
      </c>
      <c r="Y34" s="274">
        <v>0.25444299999999997</v>
      </c>
      <c r="Z34" s="274">
        <v>0.45871899999999999</v>
      </c>
      <c r="AA34" s="274">
        <v>0</v>
      </c>
      <c r="AB34" s="274">
        <v>2.4E-2</v>
      </c>
      <c r="AC34" s="274">
        <v>2.5999999999999999E-2</v>
      </c>
      <c r="AD34" s="274">
        <v>4.9000000000000002E-2</v>
      </c>
      <c r="AE34" s="274">
        <v>6.5000000000000002E-2</v>
      </c>
      <c r="AF34" s="274">
        <v>0.36199999999999999</v>
      </c>
      <c r="AG34" s="274">
        <v>10.599999999999994</v>
      </c>
      <c r="AH34" s="274">
        <v>8.1999999999999886</v>
      </c>
      <c r="AI34" s="274">
        <v>1.1479999999999999</v>
      </c>
      <c r="AJ34" s="274">
        <v>0.86</v>
      </c>
      <c r="AL34" s="274">
        <v>8</v>
      </c>
    </row>
    <row r="35" spans="1:39">
      <c r="A35" s="308"/>
      <c r="B35" s="275"/>
      <c r="C35" s="275"/>
      <c r="D35" s="275"/>
      <c r="E35" s="275"/>
      <c r="F35" s="303">
        <v>2</v>
      </c>
      <c r="G35" s="274">
        <v>19.100000000000001</v>
      </c>
      <c r="H35" s="274">
        <v>10.06</v>
      </c>
      <c r="I35" s="274">
        <v>33.06</v>
      </c>
      <c r="J35" s="274">
        <v>34.1</v>
      </c>
      <c r="K35" s="274">
        <v>8.15</v>
      </c>
      <c r="L35" s="274">
        <v>8.14</v>
      </c>
      <c r="M35" s="274">
        <v>9.2644881355932203</v>
      </c>
      <c r="N35" s="274">
        <v>7.9569355932203392</v>
      </c>
      <c r="O35" s="274">
        <v>0.59199999999999875</v>
      </c>
      <c r="P35" s="274">
        <v>0.51200000000000045</v>
      </c>
      <c r="Q35" s="274">
        <v>3.5999999999999997E-2</v>
      </c>
      <c r="R35" s="274">
        <v>4.2999999999999997E-2</v>
      </c>
      <c r="S35" s="274">
        <v>1E-3</v>
      </c>
      <c r="T35" s="274">
        <v>4.0000000000000001E-3</v>
      </c>
      <c r="U35" s="274">
        <v>1.9E-2</v>
      </c>
      <c r="V35" s="274">
        <v>0.113</v>
      </c>
      <c r="W35" s="274">
        <v>5.5999999999999994E-2</v>
      </c>
      <c r="X35" s="274">
        <v>0.16</v>
      </c>
      <c r="Y35" s="274">
        <v>0.40313599999999999</v>
      </c>
      <c r="Z35" s="274">
        <v>0.36260199999999998</v>
      </c>
      <c r="AA35" s="274">
        <v>0</v>
      </c>
      <c r="AB35" s="274">
        <v>1.7000000000000001E-2</v>
      </c>
      <c r="AC35" s="274">
        <v>0.01</v>
      </c>
      <c r="AD35" s="274">
        <v>3.7999999999999999E-2</v>
      </c>
      <c r="AE35" s="274">
        <v>2.8000000000000001E-2</v>
      </c>
      <c r="AF35" s="274">
        <v>0.255</v>
      </c>
      <c r="AG35" s="274">
        <v>9.1999999999999886</v>
      </c>
      <c r="AH35" s="274">
        <v>8.1999999999999886</v>
      </c>
      <c r="AI35" s="274">
        <v>2.2559999999999998</v>
      </c>
      <c r="AJ35" s="274">
        <v>3.9960000000000004</v>
      </c>
      <c r="AL35" s="274">
        <v>6</v>
      </c>
      <c r="AM35" s="274">
        <v>0</v>
      </c>
    </row>
    <row r="36" spans="1:39">
      <c r="A36" s="308"/>
      <c r="B36" s="275"/>
      <c r="C36" s="275"/>
      <c r="D36" s="275"/>
      <c r="E36" s="275"/>
      <c r="F36" s="303">
        <v>3</v>
      </c>
      <c r="G36" s="274">
        <v>20.5</v>
      </c>
      <c r="H36" s="274">
        <v>8.51</v>
      </c>
      <c r="I36" s="274">
        <v>33.049999999999997</v>
      </c>
      <c r="J36" s="274">
        <v>34.19</v>
      </c>
      <c r="K36" s="274">
        <v>8.15</v>
      </c>
      <c r="L36" s="274">
        <v>8.14</v>
      </c>
      <c r="M36" s="274">
        <v>8.9615186440677981</v>
      </c>
      <c r="N36" s="274">
        <v>7.9728813559322029</v>
      </c>
      <c r="O36" s="274">
        <v>0.46399999999999864</v>
      </c>
      <c r="P36" s="274">
        <v>0.46399999999999864</v>
      </c>
      <c r="Q36" s="274">
        <v>2.9000000000000001E-2</v>
      </c>
      <c r="R36" s="274">
        <v>4.3999999999999997E-2</v>
      </c>
      <c r="S36" s="274">
        <v>1E-3</v>
      </c>
      <c r="T36" s="274">
        <v>4.0000000000000001E-3</v>
      </c>
      <c r="U36" s="274">
        <v>1.6E-2</v>
      </c>
      <c r="V36" s="274">
        <v>0.112</v>
      </c>
      <c r="W36" s="274">
        <v>4.5999999999999999E-2</v>
      </c>
      <c r="X36" s="274">
        <v>0.16</v>
      </c>
      <c r="Y36" s="274">
        <v>0.33676</v>
      </c>
      <c r="Z36" s="274">
        <v>0.60039699999999996</v>
      </c>
      <c r="AA36" s="274">
        <v>0</v>
      </c>
      <c r="AB36" s="274">
        <v>2.1000000000000001E-2</v>
      </c>
      <c r="AC36" s="274">
        <v>7.0000000000000001E-3</v>
      </c>
      <c r="AD36" s="274">
        <v>4.3999999999999997E-2</v>
      </c>
      <c r="AE36" s="274">
        <v>9.7000000000000003E-2</v>
      </c>
      <c r="AF36" s="274">
        <v>0.33</v>
      </c>
      <c r="AG36" s="274">
        <v>4.5999999999999943</v>
      </c>
      <c r="AH36" s="274">
        <v>5</v>
      </c>
      <c r="AI36" s="274">
        <v>0.96799999999999997</v>
      </c>
      <c r="AJ36" s="274">
        <v>1.72</v>
      </c>
      <c r="AL36" s="274">
        <v>8</v>
      </c>
    </row>
    <row r="37" spans="1:39">
      <c r="A37" s="308"/>
      <c r="B37" s="275"/>
      <c r="C37" s="275"/>
      <c r="D37" s="275"/>
      <c r="E37" s="275"/>
      <c r="F37" s="303">
        <v>4</v>
      </c>
      <c r="G37" s="274">
        <v>20.11</v>
      </c>
      <c r="H37" s="274">
        <v>7.21</v>
      </c>
      <c r="I37" s="274">
        <v>33.549999999999997</v>
      </c>
      <c r="J37" s="274">
        <v>34.18</v>
      </c>
      <c r="K37" s="274">
        <v>8.17</v>
      </c>
      <c r="L37" s="274">
        <v>8.15</v>
      </c>
      <c r="M37" s="274">
        <v>9.0890847457627135</v>
      </c>
      <c r="N37" s="274">
        <v>8.3236881355932208</v>
      </c>
      <c r="O37" s="274">
        <v>0.64000000000000057</v>
      </c>
      <c r="P37" s="274">
        <v>0.25600000000000023</v>
      </c>
      <c r="Q37" s="274">
        <v>3.5999999999999997E-2</v>
      </c>
      <c r="R37" s="274">
        <v>3.2000000000000001E-2</v>
      </c>
      <c r="S37" s="274">
        <v>1E-3</v>
      </c>
      <c r="T37" s="274">
        <v>2E-3</v>
      </c>
      <c r="U37" s="274">
        <v>2.3E-2</v>
      </c>
      <c r="V37" s="274">
        <v>0.17899999999999999</v>
      </c>
      <c r="W37" s="274">
        <v>0.06</v>
      </c>
      <c r="X37" s="274">
        <v>0.21299999999999999</v>
      </c>
      <c r="Y37" s="274">
        <v>0.38125100000000001</v>
      </c>
      <c r="Z37" s="274">
        <v>0.500664</v>
      </c>
      <c r="AA37" s="274">
        <v>0</v>
      </c>
      <c r="AB37" s="274">
        <v>2.3E-2</v>
      </c>
      <c r="AC37" s="274">
        <v>8.9999999999999993E-3</v>
      </c>
      <c r="AD37" s="274">
        <v>4.3999999999999997E-2</v>
      </c>
      <c r="AE37" s="274">
        <v>2.1999999999999999E-2</v>
      </c>
      <c r="AF37" s="274">
        <v>0.36799999999999999</v>
      </c>
      <c r="AG37" s="274">
        <v>8.6000000000000227</v>
      </c>
      <c r="AH37" s="274">
        <v>5.4000000000000057</v>
      </c>
      <c r="AI37" s="274">
        <v>1.38</v>
      </c>
      <c r="AJ37" s="274">
        <v>0.42399999999999999</v>
      </c>
      <c r="AL37" s="274">
        <v>7</v>
      </c>
    </row>
    <row r="38" spans="1:39">
      <c r="A38" s="308"/>
      <c r="B38" s="275"/>
      <c r="C38" s="275"/>
      <c r="D38" s="275"/>
      <c r="E38" s="275"/>
      <c r="F38" s="303">
        <v>5</v>
      </c>
      <c r="G38" s="274">
        <v>21.36</v>
      </c>
      <c r="H38" s="274">
        <v>6.29</v>
      </c>
      <c r="I38" s="274">
        <v>33.26</v>
      </c>
      <c r="J38" s="274">
        <v>34.119999999999997</v>
      </c>
      <c r="K38" s="274">
        <v>8.15</v>
      </c>
      <c r="L38" s="274">
        <v>8.15</v>
      </c>
      <c r="M38" s="274">
        <v>8.1961220338983036</v>
      </c>
      <c r="N38" s="274">
        <v>7.9569355932203392</v>
      </c>
      <c r="O38" s="274">
        <v>0.94399999999999984</v>
      </c>
      <c r="P38" s="274">
        <v>0.4</v>
      </c>
      <c r="Q38" s="274">
        <v>3.5000000000000003E-2</v>
      </c>
      <c r="R38" s="274">
        <v>4.1000000000000002E-2</v>
      </c>
      <c r="S38" s="274">
        <v>1E-3</v>
      </c>
      <c r="T38" s="274">
        <v>3.0000000000000001E-3</v>
      </c>
      <c r="U38" s="274">
        <v>2.1999999999999999E-2</v>
      </c>
      <c r="V38" s="274">
        <v>0.17099999999999999</v>
      </c>
      <c r="W38" s="274">
        <v>5.8000000000000003E-2</v>
      </c>
      <c r="X38" s="274">
        <v>0.215</v>
      </c>
      <c r="Y38" s="274">
        <v>0.45379000000000003</v>
      </c>
      <c r="Z38" s="274">
        <v>0.44289899999999999</v>
      </c>
      <c r="AA38" s="274">
        <v>0</v>
      </c>
      <c r="AB38" s="274">
        <v>2.5000000000000001E-2</v>
      </c>
      <c r="AC38" s="274">
        <v>2.7E-2</v>
      </c>
      <c r="AD38" s="274">
        <v>4.7E-2</v>
      </c>
      <c r="AE38" s="274">
        <v>4.7E-2</v>
      </c>
      <c r="AF38" s="274">
        <v>0.39900000000000002</v>
      </c>
      <c r="AG38" s="274">
        <v>12</v>
      </c>
      <c r="AH38" s="274">
        <v>7.3999999999999773</v>
      </c>
      <c r="AI38" s="274">
        <v>0.81200000000000006</v>
      </c>
      <c r="AJ38" s="274">
        <v>0.57200000000000006</v>
      </c>
      <c r="AL38" s="274">
        <v>8</v>
      </c>
    </row>
    <row r="39" spans="1:39">
      <c r="A39" s="306"/>
      <c r="B39" s="307"/>
      <c r="C39" s="307"/>
      <c r="D39" s="307"/>
      <c r="E39" s="307"/>
      <c r="F39" s="303">
        <v>6</v>
      </c>
      <c r="G39" s="274">
        <v>19.18</v>
      </c>
      <c r="H39" s="274">
        <v>6.83</v>
      </c>
      <c r="I39" s="274">
        <v>33.409999999999997</v>
      </c>
      <c r="J39" s="274">
        <v>34.090000000000003</v>
      </c>
      <c r="K39" s="274">
        <v>8.15</v>
      </c>
      <c r="L39" s="274">
        <v>8.14</v>
      </c>
      <c r="M39" s="274">
        <v>9.3442169491525426</v>
      </c>
      <c r="N39" s="274">
        <v>8.2917966101694915</v>
      </c>
      <c r="O39" s="274">
        <v>0.99199999999999877</v>
      </c>
      <c r="P39" s="274">
        <v>0.76800000000000068</v>
      </c>
      <c r="Q39" s="274">
        <v>5.3999999999999999E-2</v>
      </c>
      <c r="R39" s="274">
        <v>6.3E-2</v>
      </c>
      <c r="S39" s="274">
        <v>0</v>
      </c>
      <c r="T39" s="274">
        <v>3.0000000000000001E-3</v>
      </c>
      <c r="U39" s="274">
        <v>8.9999999999999993E-3</v>
      </c>
      <c r="V39" s="274">
        <v>0.17399999999999999</v>
      </c>
      <c r="W39" s="274">
        <v>6.3E-2</v>
      </c>
      <c r="X39" s="274">
        <v>0.24</v>
      </c>
      <c r="Y39" s="274">
        <v>0.34739799999999998</v>
      </c>
      <c r="Z39" s="274">
        <v>0.67812600000000001</v>
      </c>
      <c r="AA39" s="274">
        <v>0</v>
      </c>
      <c r="AB39" s="274">
        <v>2.5999999999999999E-2</v>
      </c>
      <c r="AC39" s="274">
        <v>2.9000000000000001E-2</v>
      </c>
      <c r="AD39" s="274">
        <v>5.1999999999999998E-2</v>
      </c>
      <c r="AE39" s="274">
        <v>2.5999999999999999E-2</v>
      </c>
      <c r="AF39" s="274">
        <v>0.39</v>
      </c>
      <c r="AG39" s="274">
        <v>17.199999999999989</v>
      </c>
      <c r="AH39" s="274">
        <v>6.6000000000000227</v>
      </c>
      <c r="AI39" s="274">
        <v>2.028</v>
      </c>
      <c r="AJ39" s="274">
        <v>0.69200000000000006</v>
      </c>
      <c r="AL39" s="274">
        <v>7</v>
      </c>
    </row>
    <row r="40" spans="1:39">
      <c r="A40" s="85">
        <f>A$3</f>
        <v>2010</v>
      </c>
      <c r="B40" s="86">
        <f>B$3</f>
        <v>8</v>
      </c>
      <c r="C40" s="90" t="s">
        <v>33</v>
      </c>
      <c r="D40" s="89" t="s">
        <v>138</v>
      </c>
      <c r="E40" s="90" t="s">
        <v>44</v>
      </c>
      <c r="F40" s="303">
        <v>1</v>
      </c>
      <c r="G40" s="274">
        <v>22.43</v>
      </c>
      <c r="H40" s="274">
        <v>8.1300000000000008</v>
      </c>
      <c r="I40" s="274">
        <v>33.06</v>
      </c>
      <c r="J40" s="274">
        <v>34.11</v>
      </c>
      <c r="K40" s="274">
        <v>8.1</v>
      </c>
      <c r="L40" s="274">
        <v>8.11</v>
      </c>
      <c r="M40" s="274">
        <v>8.116393220338983</v>
      </c>
      <c r="N40" s="274">
        <v>7.6220745762711877</v>
      </c>
      <c r="O40" s="274">
        <v>0.35200000000000103</v>
      </c>
      <c r="P40" s="274">
        <v>0.12800000000000011</v>
      </c>
      <c r="Q40" s="274">
        <v>2.9000000000000001E-2</v>
      </c>
      <c r="R40" s="274">
        <v>5.8999999999999997E-2</v>
      </c>
      <c r="S40" s="274">
        <v>0</v>
      </c>
      <c r="T40" s="274">
        <v>5.0000000000000001E-3</v>
      </c>
      <c r="U40" s="274">
        <v>1.4E-2</v>
      </c>
      <c r="V40" s="274">
        <v>0.154</v>
      </c>
      <c r="W40" s="274">
        <v>4.3000000000000003E-2</v>
      </c>
      <c r="X40" s="274">
        <v>0.218</v>
      </c>
      <c r="Y40" s="274">
        <v>0.26370500000000002</v>
      </c>
      <c r="Z40" s="274">
        <v>0.48641499999999999</v>
      </c>
      <c r="AA40" s="274">
        <v>0</v>
      </c>
      <c r="AB40" s="274">
        <v>2.8000000000000001E-2</v>
      </c>
      <c r="AC40" s="274">
        <v>6.0000000000000001E-3</v>
      </c>
      <c r="AD40" s="274">
        <v>5.8000000000000003E-2</v>
      </c>
      <c r="AE40" s="274">
        <v>1.7000000000000001E-2</v>
      </c>
      <c r="AF40" s="274">
        <v>0.36899999999999999</v>
      </c>
      <c r="AG40" s="274">
        <v>14.199999999999989</v>
      </c>
      <c r="AH40" s="274">
        <v>12.599999999999994</v>
      </c>
      <c r="AI40" s="274">
        <v>0.99199999999999999</v>
      </c>
      <c r="AJ40" s="274">
        <v>1.46</v>
      </c>
      <c r="AL40" s="274">
        <v>6</v>
      </c>
    </row>
    <row r="41" spans="1:39">
      <c r="A41" s="306"/>
      <c r="B41" s="307"/>
      <c r="C41" s="307"/>
      <c r="D41" s="307"/>
      <c r="E41" s="307"/>
      <c r="F41" s="303">
        <v>2</v>
      </c>
      <c r="G41" s="274">
        <v>23.62</v>
      </c>
      <c r="H41" s="274">
        <v>11.77</v>
      </c>
      <c r="I41" s="274">
        <v>32.840000000000003</v>
      </c>
      <c r="J41" s="274">
        <v>34.15</v>
      </c>
      <c r="K41" s="274">
        <v>8.1300000000000008</v>
      </c>
      <c r="L41" s="274">
        <v>8.1300000000000008</v>
      </c>
      <c r="M41" s="274">
        <v>8.0685559322033882</v>
      </c>
      <c r="N41" s="274">
        <v>7.9409898305084754</v>
      </c>
      <c r="O41" s="274">
        <v>0.62400000000000089</v>
      </c>
      <c r="P41" s="274">
        <v>0.41599999999999965</v>
      </c>
      <c r="Q41" s="274">
        <v>3.2000000000000001E-2</v>
      </c>
      <c r="R41" s="274">
        <v>3.7999999999999999E-2</v>
      </c>
      <c r="S41" s="274">
        <v>0</v>
      </c>
      <c r="T41" s="274">
        <v>5.0000000000000001E-3</v>
      </c>
      <c r="U41" s="274">
        <v>2.7E-2</v>
      </c>
      <c r="V41" s="274">
        <v>9.2999999999999999E-2</v>
      </c>
      <c r="W41" s="274">
        <v>5.8999999999999997E-2</v>
      </c>
      <c r="X41" s="274">
        <v>0.13600000000000001</v>
      </c>
      <c r="Y41" s="274">
        <v>0.254828</v>
      </c>
      <c r="Z41" s="274">
        <v>0.348165</v>
      </c>
      <c r="AA41" s="274">
        <v>0</v>
      </c>
      <c r="AB41" s="274">
        <v>1.2E-2</v>
      </c>
      <c r="AC41" s="274">
        <v>2.3E-2</v>
      </c>
      <c r="AD41" s="274">
        <v>3.2000000000000001E-2</v>
      </c>
      <c r="AE41" s="274">
        <v>2.5999999999999999E-2</v>
      </c>
      <c r="AF41" s="274">
        <v>0.21099999999999999</v>
      </c>
      <c r="AG41" s="274">
        <v>7.4000000000000057</v>
      </c>
      <c r="AH41" s="274">
        <v>15.400000000000006</v>
      </c>
      <c r="AI41" s="274">
        <v>0.55200000000000005</v>
      </c>
      <c r="AJ41" s="274">
        <v>7.52</v>
      </c>
      <c r="AL41" s="274">
        <v>11</v>
      </c>
      <c r="AM41" s="274">
        <v>0</v>
      </c>
    </row>
    <row r="42" spans="1:39">
      <c r="A42" s="85">
        <f>A$3</f>
        <v>2010</v>
      </c>
      <c r="B42" s="86">
        <f>B$3</f>
        <v>8</v>
      </c>
      <c r="C42" s="90" t="s">
        <v>33</v>
      </c>
      <c r="D42" s="89" t="s">
        <v>139</v>
      </c>
      <c r="E42" s="90" t="s">
        <v>45</v>
      </c>
      <c r="F42" s="303">
        <v>1</v>
      </c>
      <c r="G42" s="274">
        <v>21.27</v>
      </c>
      <c r="H42" s="274">
        <v>8.52</v>
      </c>
      <c r="I42" s="274">
        <v>32.99</v>
      </c>
      <c r="J42" s="274">
        <v>34.11</v>
      </c>
      <c r="K42" s="274">
        <v>8.16</v>
      </c>
      <c r="L42" s="274">
        <v>8.14</v>
      </c>
      <c r="M42" s="274">
        <v>8.9455728813559308</v>
      </c>
      <c r="N42" s="274">
        <v>7.3031593220338991</v>
      </c>
      <c r="O42" s="274">
        <v>0.65600000000000025</v>
      </c>
      <c r="P42" s="274">
        <v>0.35200000000000103</v>
      </c>
      <c r="Q42" s="274">
        <v>4.2999999999999997E-2</v>
      </c>
      <c r="R42" s="274">
        <v>3.2000000000000001E-2</v>
      </c>
      <c r="S42" s="274">
        <v>1E-3</v>
      </c>
      <c r="T42" s="274">
        <v>6.0000000000000001E-3</v>
      </c>
      <c r="U42" s="274">
        <v>2.0999999999999998E-2</v>
      </c>
      <c r="V42" s="274">
        <v>0.14899999999999999</v>
      </c>
      <c r="W42" s="274">
        <v>6.5000000000000002E-2</v>
      </c>
      <c r="X42" s="274">
        <v>0.187</v>
      </c>
      <c r="Y42" s="274">
        <v>0.92180600000000001</v>
      </c>
      <c r="Z42" s="274">
        <v>0.50326300000000002</v>
      </c>
      <c r="AA42" s="274">
        <v>0</v>
      </c>
      <c r="AB42" s="274">
        <v>2.1000000000000001E-2</v>
      </c>
      <c r="AC42" s="274">
        <v>2.5000000000000001E-2</v>
      </c>
      <c r="AD42" s="274">
        <v>4.1000000000000002E-2</v>
      </c>
      <c r="AE42" s="274">
        <v>8.9999999999999993E-3</v>
      </c>
      <c r="AF42" s="274">
        <v>0.34200000000000003</v>
      </c>
      <c r="AG42" s="274">
        <v>14.599999999999994</v>
      </c>
      <c r="AH42" s="274">
        <v>14.199999999999989</v>
      </c>
      <c r="AI42" s="274">
        <v>1.38</v>
      </c>
      <c r="AJ42" s="274">
        <v>4.3600000000000003</v>
      </c>
      <c r="AL42" s="274">
        <v>7</v>
      </c>
      <c r="AM42" s="274">
        <v>0</v>
      </c>
    </row>
    <row r="43" spans="1:39">
      <c r="A43" s="306"/>
      <c r="B43" s="307"/>
      <c r="C43" s="307"/>
      <c r="D43" s="307"/>
      <c r="E43" s="307"/>
      <c r="F43" s="303">
        <v>2</v>
      </c>
      <c r="G43" s="274">
        <v>23.99</v>
      </c>
      <c r="H43" s="274">
        <v>11.26</v>
      </c>
      <c r="I43" s="274">
        <v>32.409999999999997</v>
      </c>
      <c r="J43" s="274">
        <v>34.450000000000003</v>
      </c>
      <c r="K43" s="274">
        <v>8.18</v>
      </c>
      <c r="L43" s="274">
        <v>8.15</v>
      </c>
      <c r="M43" s="274">
        <v>9.2485423728813565</v>
      </c>
      <c r="N43" s="274">
        <v>7.749640677966104</v>
      </c>
      <c r="O43" s="274">
        <v>0.8960000000000008</v>
      </c>
      <c r="P43" s="274">
        <v>0.30399999999999922</v>
      </c>
      <c r="Q43" s="274">
        <v>3.5000000000000003E-2</v>
      </c>
      <c r="R43" s="274">
        <v>4.2999999999999997E-2</v>
      </c>
      <c r="S43" s="274">
        <v>0</v>
      </c>
      <c r="T43" s="274">
        <v>5.0000000000000001E-3</v>
      </c>
      <c r="U43" s="274">
        <v>7.0000000000000001E-3</v>
      </c>
      <c r="V43" s="274">
        <v>0.14199999999999999</v>
      </c>
      <c r="W43" s="274">
        <v>4.2000000000000003E-2</v>
      </c>
      <c r="X43" s="274">
        <v>0.18999999999999997</v>
      </c>
      <c r="Y43" s="274">
        <v>0.20343</v>
      </c>
      <c r="Z43" s="274">
        <v>0.373363</v>
      </c>
      <c r="AA43" s="274">
        <v>0</v>
      </c>
      <c r="AB43" s="274">
        <v>2.3E-2</v>
      </c>
      <c r="AC43" s="274">
        <v>2.7E-2</v>
      </c>
      <c r="AD43" s="274">
        <v>3.9E-2</v>
      </c>
      <c r="AE43" s="274">
        <v>1.9E-2</v>
      </c>
      <c r="AF43" s="274">
        <v>0.35699999999999998</v>
      </c>
      <c r="AG43" s="274">
        <v>6.2000000000000171</v>
      </c>
      <c r="AH43" s="274">
        <v>12.2</v>
      </c>
      <c r="AI43" s="274">
        <v>2.1719999999999997</v>
      </c>
      <c r="AJ43" s="274">
        <v>2.1959999999999997</v>
      </c>
      <c r="AL43" s="274">
        <v>7</v>
      </c>
    </row>
    <row r="44" spans="1:39">
      <c r="A44" s="85">
        <f>A$3</f>
        <v>2010</v>
      </c>
      <c r="B44" s="86">
        <f>B$3</f>
        <v>8</v>
      </c>
      <c r="C44" s="90" t="s">
        <v>33</v>
      </c>
      <c r="D44" s="89" t="s">
        <v>140</v>
      </c>
      <c r="E44" s="90" t="s">
        <v>46</v>
      </c>
      <c r="F44" s="303">
        <v>1</v>
      </c>
      <c r="G44" s="274">
        <v>22.67</v>
      </c>
      <c r="H44" s="274">
        <v>5.08</v>
      </c>
      <c r="I44" s="274">
        <v>32.979999999999997</v>
      </c>
      <c r="J44" s="274">
        <v>34.25</v>
      </c>
      <c r="K44" s="274">
        <v>8.19</v>
      </c>
      <c r="L44" s="274">
        <v>8.17</v>
      </c>
      <c r="M44" s="274">
        <v>8.6744949152542379</v>
      </c>
      <c r="N44" s="274">
        <v>8.435308474576269</v>
      </c>
      <c r="O44" s="274">
        <v>0.54399999999999982</v>
      </c>
      <c r="P44" s="274">
        <v>0.19199999999999875</v>
      </c>
      <c r="Q44" s="274">
        <v>3.1E-2</v>
      </c>
      <c r="R44" s="274">
        <v>4.7E-2</v>
      </c>
      <c r="S44" s="274">
        <v>0</v>
      </c>
      <c r="T44" s="274">
        <v>3.0000000000000001E-3</v>
      </c>
      <c r="U44" s="274">
        <v>8.0000000000000002E-3</v>
      </c>
      <c r="V44" s="274">
        <v>0.186</v>
      </c>
      <c r="W44" s="274">
        <v>3.9E-2</v>
      </c>
      <c r="X44" s="274">
        <v>0.23599999999999999</v>
      </c>
      <c r="Y44" s="274">
        <v>0.38082300000000002</v>
      </c>
      <c r="Z44" s="274">
        <v>0.36901800000000001</v>
      </c>
      <c r="AA44" s="274">
        <v>0</v>
      </c>
      <c r="AB44" s="274">
        <v>2.5000000000000001E-2</v>
      </c>
      <c r="AC44" s="274">
        <v>0.02</v>
      </c>
      <c r="AD44" s="274">
        <v>4.3999999999999997E-2</v>
      </c>
      <c r="AE44" s="274">
        <v>1.4E-2</v>
      </c>
      <c r="AF44" s="274">
        <v>0.45200000000000001</v>
      </c>
      <c r="AG44" s="274">
        <v>16.199999999999989</v>
      </c>
      <c r="AH44" s="274">
        <v>14.599999999999994</v>
      </c>
      <c r="AI44" s="274">
        <v>0.79599999999999993</v>
      </c>
      <c r="AJ44" s="274">
        <v>0.48399999999999999</v>
      </c>
      <c r="AL44" s="274">
        <v>8</v>
      </c>
    </row>
    <row r="45" spans="1:39">
      <c r="A45" s="306"/>
      <c r="B45" s="307"/>
      <c r="C45" s="307"/>
      <c r="D45" s="307"/>
      <c r="E45" s="307"/>
      <c r="F45" s="303">
        <v>2</v>
      </c>
      <c r="G45" s="274">
        <v>22.41</v>
      </c>
      <c r="H45" s="274">
        <v>11.89</v>
      </c>
      <c r="I45" s="274">
        <v>32.74</v>
      </c>
      <c r="J45" s="274">
        <v>34.14</v>
      </c>
      <c r="K45" s="274">
        <v>8.19</v>
      </c>
      <c r="L45" s="274">
        <v>8.18</v>
      </c>
      <c r="M45" s="274">
        <v>8.9455728813559308</v>
      </c>
      <c r="N45" s="274">
        <v>8.7223322033898292</v>
      </c>
      <c r="O45" s="274">
        <v>0.8</v>
      </c>
      <c r="P45" s="274">
        <v>0.52800000000000014</v>
      </c>
      <c r="Q45" s="274">
        <v>4.1000000000000002E-2</v>
      </c>
      <c r="R45" s="274">
        <v>5.7000000000000002E-2</v>
      </c>
      <c r="S45" s="274">
        <v>1E-3</v>
      </c>
      <c r="T45" s="274">
        <v>2E-3</v>
      </c>
      <c r="U45" s="274">
        <v>5.1999999999999998E-2</v>
      </c>
      <c r="V45" s="274">
        <v>1.2999999999999999E-2</v>
      </c>
      <c r="W45" s="274">
        <v>9.4E-2</v>
      </c>
      <c r="X45" s="274">
        <v>7.2000000000000008E-2</v>
      </c>
      <c r="Y45" s="274">
        <v>0.67408900000000005</v>
      </c>
      <c r="Z45" s="274">
        <v>0.76646999999999998</v>
      </c>
      <c r="AA45" s="274">
        <v>0</v>
      </c>
      <c r="AB45" s="274">
        <v>4.0000000000000001E-3</v>
      </c>
      <c r="AC45" s="274">
        <v>2.8000000000000001E-2</v>
      </c>
      <c r="AD45" s="274">
        <v>0.02</v>
      </c>
      <c r="AE45" s="274">
        <v>0.20799999999999999</v>
      </c>
      <c r="AF45" s="274">
        <v>0.14399999999999999</v>
      </c>
      <c r="AG45" s="274">
        <v>12.800000000000011</v>
      </c>
      <c r="AH45" s="274">
        <v>5.5999999999999943</v>
      </c>
      <c r="AI45" s="274">
        <v>1.56</v>
      </c>
      <c r="AJ45" s="274">
        <v>6.4</v>
      </c>
      <c r="AL45" s="274">
        <v>6</v>
      </c>
      <c r="AM45" s="274">
        <v>0</v>
      </c>
    </row>
    <row r="46" spans="1:39">
      <c r="A46" s="85">
        <f>A$3</f>
        <v>2010</v>
      </c>
      <c r="B46" s="86">
        <f>B$3</f>
        <v>8</v>
      </c>
      <c r="C46" s="90" t="s">
        <v>33</v>
      </c>
      <c r="D46" s="89" t="s">
        <v>47</v>
      </c>
      <c r="E46" s="90" t="s">
        <v>48</v>
      </c>
      <c r="F46" s="303">
        <v>1</v>
      </c>
      <c r="G46" s="274">
        <v>21.1</v>
      </c>
      <c r="H46" s="274">
        <v>11.38</v>
      </c>
      <c r="I46" s="274">
        <v>32.36</v>
      </c>
      <c r="J46" s="274">
        <v>34.130000000000003</v>
      </c>
      <c r="K46" s="274">
        <v>8.27</v>
      </c>
      <c r="L46" s="274">
        <v>8.18</v>
      </c>
      <c r="M46" s="274">
        <v>11.353383050847459</v>
      </c>
      <c r="N46" s="274">
        <v>7.5901830508474584</v>
      </c>
      <c r="O46" s="274">
        <v>1.119999999999999</v>
      </c>
      <c r="P46" s="274">
        <v>0.19199999999999875</v>
      </c>
      <c r="Q46" s="274">
        <v>4.9000000000000002E-2</v>
      </c>
      <c r="R46" s="274">
        <v>0.04</v>
      </c>
      <c r="S46" s="274">
        <v>1E-3</v>
      </c>
      <c r="T46" s="274">
        <v>6.0000000000000001E-3</v>
      </c>
      <c r="U46" s="274">
        <v>4.0000000000000001E-3</v>
      </c>
      <c r="V46" s="274">
        <v>0.10299999999999999</v>
      </c>
      <c r="W46" s="274">
        <v>5.4000000000000006E-2</v>
      </c>
      <c r="X46" s="274">
        <v>0.14899999999999999</v>
      </c>
      <c r="Y46" s="274">
        <v>0.28167300000000001</v>
      </c>
      <c r="Z46" s="274">
        <v>0.44054500000000002</v>
      </c>
      <c r="AA46" s="274">
        <v>0</v>
      </c>
      <c r="AB46" s="274">
        <v>1.6E-2</v>
      </c>
      <c r="AC46" s="274">
        <v>2.7E-2</v>
      </c>
      <c r="AD46" s="274">
        <v>0.04</v>
      </c>
      <c r="AE46" s="274">
        <v>8.0000000000000002E-3</v>
      </c>
      <c r="AF46" s="274">
        <v>0.25</v>
      </c>
      <c r="AG46" s="274">
        <v>24.199999999999989</v>
      </c>
      <c r="AH46" s="274">
        <v>9</v>
      </c>
      <c r="AI46" s="274">
        <v>4.8</v>
      </c>
      <c r="AJ46" s="274">
        <v>6.64</v>
      </c>
      <c r="AL46" s="274">
        <v>4</v>
      </c>
      <c r="AM46" s="274">
        <v>0</v>
      </c>
    </row>
    <row r="47" spans="1:39">
      <c r="A47" s="306"/>
      <c r="B47" s="307"/>
      <c r="C47" s="307"/>
      <c r="D47" s="307"/>
      <c r="E47" s="307"/>
      <c r="F47" s="303">
        <v>2</v>
      </c>
      <c r="G47" s="274">
        <v>22.65</v>
      </c>
      <c r="H47" s="274">
        <v>7.78</v>
      </c>
      <c r="I47" s="274">
        <v>30.18</v>
      </c>
      <c r="J47" s="274">
        <v>34.04</v>
      </c>
      <c r="K47" s="274">
        <v>8.32</v>
      </c>
      <c r="L47" s="274">
        <v>8.16</v>
      </c>
      <c r="M47" s="274">
        <v>11.688244067796608</v>
      </c>
      <c r="N47" s="274">
        <v>7.1277559322033879</v>
      </c>
      <c r="O47" s="274">
        <v>1.7599999999999996</v>
      </c>
      <c r="P47" s="274">
        <v>0.28799999999999953</v>
      </c>
      <c r="Q47" s="274">
        <v>2.4E-2</v>
      </c>
      <c r="R47" s="274">
        <v>6.2E-2</v>
      </c>
      <c r="S47" s="274">
        <v>1E-3</v>
      </c>
      <c r="T47" s="274">
        <v>7.0000000000000001E-3</v>
      </c>
      <c r="U47" s="274">
        <v>1.0999999999999999E-2</v>
      </c>
      <c r="V47" s="274">
        <v>0.16899999999999998</v>
      </c>
      <c r="W47" s="274">
        <v>3.6000000000000004E-2</v>
      </c>
      <c r="X47" s="274">
        <v>0.23799999999999999</v>
      </c>
      <c r="Y47" s="274">
        <v>0.64296500000000001</v>
      </c>
      <c r="Z47" s="274">
        <v>0.861066</v>
      </c>
      <c r="AA47" s="274">
        <v>0</v>
      </c>
      <c r="AB47" s="274">
        <v>2.7E-2</v>
      </c>
      <c r="AC47" s="274">
        <v>1.6E-2</v>
      </c>
      <c r="AD47" s="274">
        <v>3.3000000000000002E-2</v>
      </c>
      <c r="AE47" s="274">
        <v>6.2E-2</v>
      </c>
      <c r="AF47" s="274">
        <v>0.44600000000000001</v>
      </c>
      <c r="AG47" s="274">
        <v>14.999999999999972</v>
      </c>
      <c r="AH47" s="274">
        <v>12.799999999999983</v>
      </c>
      <c r="AI47" s="274">
        <v>5.68</v>
      </c>
      <c r="AJ47" s="274">
        <v>1.78</v>
      </c>
      <c r="AL47" s="274">
        <v>2.5</v>
      </c>
    </row>
    <row r="48" spans="1:39">
      <c r="A48" s="85">
        <f>A$3</f>
        <v>2010</v>
      </c>
      <c r="B48" s="86">
        <f>B$3</f>
        <v>8</v>
      </c>
      <c r="C48" s="90" t="s">
        <v>33</v>
      </c>
      <c r="D48" s="89" t="s">
        <v>141</v>
      </c>
      <c r="E48" s="90" t="s">
        <v>49</v>
      </c>
      <c r="F48" s="303">
        <v>1</v>
      </c>
      <c r="G48" s="274">
        <v>22.86</v>
      </c>
      <c r="H48" s="274">
        <v>16.100000000000001</v>
      </c>
      <c r="I48" s="274">
        <v>32.549999999999997</v>
      </c>
      <c r="J48" s="274">
        <v>33.979999999999997</v>
      </c>
      <c r="K48" s="274">
        <v>8.26</v>
      </c>
      <c r="L48" s="274">
        <v>8.2200000000000006</v>
      </c>
      <c r="M48" s="274">
        <v>9.3282711864406771</v>
      </c>
      <c r="N48" s="274">
        <v>8.7223322033898292</v>
      </c>
      <c r="O48" s="274">
        <v>1.6640000000000015</v>
      </c>
      <c r="P48" s="274">
        <v>1.0400000000000005</v>
      </c>
      <c r="Q48" s="274">
        <v>3.4000000000000002E-2</v>
      </c>
      <c r="R48" s="274">
        <v>4.2000000000000003E-2</v>
      </c>
      <c r="S48" s="274">
        <v>2E-3</v>
      </c>
      <c r="T48" s="274">
        <v>1E-3</v>
      </c>
      <c r="U48" s="274">
        <v>0.01</v>
      </c>
      <c r="V48" s="274">
        <v>7.0000000000000001E-3</v>
      </c>
      <c r="W48" s="274">
        <v>4.6000000000000006E-2</v>
      </c>
      <c r="X48" s="274">
        <v>0.05</v>
      </c>
      <c r="Y48" s="274">
        <v>0.95295099999999999</v>
      </c>
      <c r="Z48" s="274">
        <v>0.87558000000000002</v>
      </c>
      <c r="AA48" s="274">
        <v>0</v>
      </c>
      <c r="AB48" s="274">
        <v>0</v>
      </c>
      <c r="AC48" s="274">
        <v>3.6999999999999998E-2</v>
      </c>
      <c r="AD48" s="274">
        <v>2.5999999999999999E-2</v>
      </c>
      <c r="AE48" s="274">
        <v>4.3999999999999997E-2</v>
      </c>
      <c r="AF48" s="274">
        <v>3.5999999999999997E-2</v>
      </c>
      <c r="AG48" s="274">
        <v>15</v>
      </c>
      <c r="AH48" s="274">
        <v>8.4000000000000057</v>
      </c>
      <c r="AI48" s="274">
        <v>7.4</v>
      </c>
      <c r="AJ48" s="274">
        <v>2.7839999999999998</v>
      </c>
      <c r="AL48" s="274">
        <v>5</v>
      </c>
    </row>
    <row r="49" spans="1:39">
      <c r="A49" s="308"/>
      <c r="B49" s="275"/>
      <c r="C49" s="275"/>
      <c r="D49" s="275"/>
      <c r="E49" s="275"/>
      <c r="F49" s="303">
        <v>2</v>
      </c>
      <c r="G49" s="274">
        <v>23.41</v>
      </c>
      <c r="H49" s="274">
        <v>20.23</v>
      </c>
      <c r="I49" s="274">
        <v>31.7</v>
      </c>
      <c r="J49" s="274">
        <v>33.08</v>
      </c>
      <c r="K49" s="274">
        <v>8.3000000000000007</v>
      </c>
      <c r="L49" s="274">
        <v>8.1999999999999993</v>
      </c>
      <c r="M49" s="274">
        <v>9.7109694915254234</v>
      </c>
      <c r="N49" s="274">
        <v>7.4466711864406783</v>
      </c>
      <c r="O49" s="274">
        <v>1.7439999999999998</v>
      </c>
      <c r="P49" s="274">
        <v>0.97599999999999909</v>
      </c>
      <c r="Q49" s="274">
        <v>4.1000000000000002E-2</v>
      </c>
      <c r="R49" s="274">
        <v>4.2999999999999997E-2</v>
      </c>
      <c r="S49" s="274">
        <v>1E-3</v>
      </c>
      <c r="T49" s="274">
        <v>1E-3</v>
      </c>
      <c r="U49" s="274">
        <v>3.0000000000000001E-3</v>
      </c>
      <c r="V49" s="274">
        <v>7.0000000000000001E-3</v>
      </c>
      <c r="W49" s="274">
        <v>4.5000000000000005E-2</v>
      </c>
      <c r="X49" s="274">
        <v>5.0999999999999997E-2</v>
      </c>
      <c r="Y49" s="274">
        <v>0.34709499999999999</v>
      </c>
      <c r="Z49" s="274">
        <v>0.90109499999999998</v>
      </c>
      <c r="AA49" s="274">
        <v>0</v>
      </c>
      <c r="AB49" s="274">
        <v>0</v>
      </c>
      <c r="AC49" s="274">
        <v>1.0999999999999999E-2</v>
      </c>
      <c r="AD49" s="274">
        <v>0.02</v>
      </c>
      <c r="AE49" s="274">
        <v>1.4E-2</v>
      </c>
      <c r="AF49" s="274">
        <v>6.0999999999999999E-2</v>
      </c>
      <c r="AG49" s="274">
        <v>24.400000000000006</v>
      </c>
      <c r="AH49" s="274">
        <v>9.2000000000000171</v>
      </c>
      <c r="AI49" s="274">
        <v>3.2519999999999998</v>
      </c>
      <c r="AJ49" s="274">
        <v>1.464</v>
      </c>
      <c r="AL49" s="274">
        <v>4</v>
      </c>
      <c r="AM49" s="274">
        <v>0</v>
      </c>
    </row>
    <row r="50" spans="1:39">
      <c r="A50" s="308"/>
      <c r="B50" s="275"/>
      <c r="C50" s="275"/>
      <c r="D50" s="275"/>
      <c r="E50" s="275"/>
      <c r="F50" s="303">
        <v>3</v>
      </c>
      <c r="G50" s="274">
        <v>24.74</v>
      </c>
      <c r="H50" s="274">
        <v>15.81</v>
      </c>
      <c r="I50" s="274">
        <v>31.41</v>
      </c>
      <c r="J50" s="274">
        <v>33.869999999999997</v>
      </c>
      <c r="K50" s="274">
        <v>8.36</v>
      </c>
      <c r="L50" s="274">
        <v>8.2899999999999991</v>
      </c>
      <c r="M50" s="274">
        <v>10.572040677966102</v>
      </c>
      <c r="N50" s="274">
        <v>9.232596610169491</v>
      </c>
      <c r="O50" s="274">
        <v>2.7040000000000011</v>
      </c>
      <c r="P50" s="274">
        <v>2.1599999999999997</v>
      </c>
      <c r="Q50" s="274">
        <v>4.8000000000000001E-2</v>
      </c>
      <c r="R50" s="274">
        <v>3.6999999999999998E-2</v>
      </c>
      <c r="S50" s="274">
        <v>2E-3</v>
      </c>
      <c r="T50" s="274">
        <v>1E-3</v>
      </c>
      <c r="U50" s="274">
        <v>4.0000000000000001E-3</v>
      </c>
      <c r="V50" s="274">
        <v>1.0999999999999999E-2</v>
      </c>
      <c r="W50" s="274">
        <v>5.4000000000000006E-2</v>
      </c>
      <c r="X50" s="274">
        <v>4.9000000000000002E-2</v>
      </c>
      <c r="Y50" s="274">
        <v>0.80101599999999995</v>
      </c>
      <c r="Z50" s="274">
        <v>0.77229300000000001</v>
      </c>
      <c r="AA50" s="274">
        <v>0</v>
      </c>
      <c r="AB50" s="274">
        <v>0</v>
      </c>
      <c r="AC50" s="274">
        <v>3.5000000000000003E-2</v>
      </c>
      <c r="AD50" s="274">
        <v>1.4E-2</v>
      </c>
      <c r="AE50" s="274">
        <v>2.3E-2</v>
      </c>
      <c r="AF50" s="274">
        <v>7.0000000000000001E-3</v>
      </c>
      <c r="AG50" s="274">
        <v>11</v>
      </c>
      <c r="AH50" s="274">
        <v>11.400000000000006</v>
      </c>
      <c r="AI50" s="274">
        <v>4.4000000000000004</v>
      </c>
      <c r="AJ50" s="274">
        <v>2.3919999999999999</v>
      </c>
      <c r="AL50" s="274">
        <v>4</v>
      </c>
    </row>
    <row r="51" spans="1:39">
      <c r="A51" s="308"/>
      <c r="B51" s="275"/>
      <c r="C51" s="275"/>
      <c r="D51" s="275"/>
      <c r="E51" s="275"/>
      <c r="F51" s="303">
        <v>4</v>
      </c>
      <c r="G51" s="274">
        <v>24.74</v>
      </c>
      <c r="H51" s="274">
        <v>15.17</v>
      </c>
      <c r="I51" s="274">
        <v>30.63</v>
      </c>
      <c r="J51" s="274">
        <v>33.93</v>
      </c>
      <c r="K51" s="274">
        <v>8.41</v>
      </c>
      <c r="L51" s="274">
        <v>8.16</v>
      </c>
      <c r="M51" s="274">
        <v>11.720135593220336</v>
      </c>
      <c r="N51" s="274">
        <v>7.8453152542372884</v>
      </c>
      <c r="O51" s="274">
        <v>3.0079999999999996</v>
      </c>
      <c r="P51" s="274">
        <v>1.152000000000001</v>
      </c>
      <c r="Q51" s="274">
        <v>3.5999999999999997E-2</v>
      </c>
      <c r="R51" s="274">
        <v>4.8000000000000001E-2</v>
      </c>
      <c r="S51" s="274">
        <v>6.0000000000000001E-3</v>
      </c>
      <c r="T51" s="274">
        <v>1E-3</v>
      </c>
      <c r="U51" s="274">
        <v>1.1000000000000001E-2</v>
      </c>
      <c r="V51" s="274">
        <v>4.0000000000000001E-3</v>
      </c>
      <c r="W51" s="274">
        <v>5.2999999999999999E-2</v>
      </c>
      <c r="X51" s="274">
        <v>5.3000000000000005E-2</v>
      </c>
      <c r="Y51" s="274">
        <v>0.45483299999999999</v>
      </c>
      <c r="Z51" s="274">
        <v>0.19433300000000001</v>
      </c>
      <c r="AA51" s="274">
        <v>0</v>
      </c>
      <c r="AB51" s="274">
        <v>0</v>
      </c>
      <c r="AC51" s="274">
        <v>2.5000000000000001E-2</v>
      </c>
      <c r="AD51" s="274">
        <v>1.6E-2</v>
      </c>
      <c r="AE51" s="274">
        <v>6.5000000000000002E-2</v>
      </c>
      <c r="AF51" s="274">
        <v>3.3000000000000002E-2</v>
      </c>
      <c r="AG51" s="274">
        <v>13.599999999999966</v>
      </c>
      <c r="AH51" s="274">
        <v>5.3999999999999773</v>
      </c>
      <c r="AI51" s="274">
        <v>8.6</v>
      </c>
      <c r="AJ51" s="274">
        <v>0.93599999999999994</v>
      </c>
      <c r="AL51" s="274">
        <v>4</v>
      </c>
    </row>
    <row r="52" spans="1:39">
      <c r="A52" s="308"/>
      <c r="B52" s="275"/>
      <c r="C52" s="275"/>
      <c r="D52" s="275"/>
      <c r="E52" s="275"/>
      <c r="F52" s="303">
        <v>5</v>
      </c>
      <c r="G52" s="274">
        <v>24.17</v>
      </c>
      <c r="H52" s="274">
        <v>17.5</v>
      </c>
      <c r="I52" s="274">
        <v>31.92</v>
      </c>
      <c r="J52" s="274">
        <v>33.57</v>
      </c>
      <c r="K52" s="274">
        <v>8.33</v>
      </c>
      <c r="L52" s="274">
        <v>8.1199999999999992</v>
      </c>
      <c r="M52" s="274">
        <v>9.9979932203389819</v>
      </c>
      <c r="N52" s="274">
        <v>7.6699118644067799</v>
      </c>
      <c r="O52" s="274">
        <v>1.3813333333333333</v>
      </c>
      <c r="P52" s="274">
        <v>0.72533333333333305</v>
      </c>
      <c r="Q52" s="274">
        <v>0.04</v>
      </c>
      <c r="R52" s="274">
        <v>3.5000000000000003E-2</v>
      </c>
      <c r="S52" s="274">
        <v>2E-3</v>
      </c>
      <c r="T52" s="274">
        <v>1E-3</v>
      </c>
      <c r="U52" s="274">
        <v>2E-3</v>
      </c>
      <c r="V52" s="274">
        <v>5.0000000000000001E-3</v>
      </c>
      <c r="W52" s="274">
        <v>4.4000000000000004E-2</v>
      </c>
      <c r="X52" s="274">
        <v>4.1000000000000002E-2</v>
      </c>
      <c r="Y52" s="274">
        <v>0.98530799999999996</v>
      </c>
      <c r="Z52" s="274">
        <v>0.218086</v>
      </c>
      <c r="AA52" s="274">
        <v>0</v>
      </c>
      <c r="AB52" s="274">
        <v>5.0000000000000001E-3</v>
      </c>
      <c r="AC52" s="274">
        <v>0.03</v>
      </c>
      <c r="AD52" s="274">
        <v>2.1000000000000001E-2</v>
      </c>
      <c r="AE52" s="274">
        <v>1.7999999999999999E-2</v>
      </c>
      <c r="AF52" s="274">
        <v>7.9000000000000001E-2</v>
      </c>
      <c r="AG52" s="274">
        <v>27.199999999999989</v>
      </c>
      <c r="AH52" s="274">
        <v>6.4000000000000057</v>
      </c>
      <c r="AI52" s="274">
        <v>4.5199999999999996</v>
      </c>
      <c r="AJ52" s="274">
        <v>0.77200000000000002</v>
      </c>
      <c r="AL52" s="274">
        <v>7</v>
      </c>
    </row>
    <row r="53" spans="1:39">
      <c r="A53" s="308"/>
      <c r="B53" s="275"/>
      <c r="C53" s="275"/>
      <c r="D53" s="275"/>
      <c r="E53" s="275"/>
      <c r="F53" s="303">
        <v>6</v>
      </c>
      <c r="G53" s="274">
        <v>23.96</v>
      </c>
      <c r="H53" s="274">
        <v>10.58</v>
      </c>
      <c r="I53" s="274">
        <v>31.57</v>
      </c>
      <c r="J53" s="274">
        <v>34.229999999999997</v>
      </c>
      <c r="K53" s="274">
        <v>8.3699999999999992</v>
      </c>
      <c r="L53" s="274">
        <v>8.11</v>
      </c>
      <c r="M53" s="274">
        <v>11.209871186440679</v>
      </c>
      <c r="N53" s="274">
        <v>6.7450576271186451</v>
      </c>
      <c r="O53" s="274">
        <v>1.4666666666666657</v>
      </c>
      <c r="P53" s="274">
        <v>1.0826666666666653</v>
      </c>
      <c r="Q53" s="274">
        <v>3.6999999999999998E-2</v>
      </c>
      <c r="R53" s="274">
        <v>0.05</v>
      </c>
      <c r="S53" s="274">
        <v>1E-3</v>
      </c>
      <c r="T53" s="274">
        <v>5.0000000000000001E-3</v>
      </c>
      <c r="U53" s="274">
        <v>4.0000000000000001E-3</v>
      </c>
      <c r="V53" s="274">
        <v>9.1999999999999998E-2</v>
      </c>
      <c r="W53" s="274">
        <v>4.1999999999999996E-2</v>
      </c>
      <c r="X53" s="274">
        <v>0.14699999999999999</v>
      </c>
      <c r="Y53" s="274">
        <v>0.68374999999999997</v>
      </c>
      <c r="Z53" s="274">
        <v>0.242177</v>
      </c>
      <c r="AA53" s="274">
        <v>0</v>
      </c>
      <c r="AB53" s="274">
        <v>1.6E-2</v>
      </c>
      <c r="AC53" s="274">
        <v>3.3000000000000002E-2</v>
      </c>
      <c r="AD53" s="274">
        <v>4.9000000000000002E-2</v>
      </c>
      <c r="AE53" s="274">
        <v>1.7999999999999999E-2</v>
      </c>
      <c r="AF53" s="274">
        <v>0.23799999999999999</v>
      </c>
      <c r="AG53" s="274">
        <v>14.399999999999977</v>
      </c>
      <c r="AH53" s="274">
        <v>5.9999999999999716</v>
      </c>
      <c r="AI53" s="274">
        <v>6.2</v>
      </c>
      <c r="AJ53" s="274">
        <v>3.528</v>
      </c>
      <c r="AL53" s="274">
        <v>7</v>
      </c>
      <c r="AM53" s="274">
        <v>0</v>
      </c>
    </row>
    <row r="54" spans="1:39">
      <c r="A54" s="308"/>
      <c r="B54" s="275"/>
      <c r="C54" s="275"/>
      <c r="D54" s="275"/>
      <c r="E54" s="275"/>
      <c r="F54" s="303">
        <v>7</v>
      </c>
      <c r="G54" s="274">
        <v>20.92</v>
      </c>
      <c r="H54" s="274">
        <v>12.2</v>
      </c>
      <c r="I54" s="274">
        <v>33.14</v>
      </c>
      <c r="J54" s="274">
        <v>34.14</v>
      </c>
      <c r="K54" s="274">
        <v>8.24</v>
      </c>
      <c r="L54" s="274">
        <v>8.16</v>
      </c>
      <c r="M54" s="274">
        <v>8.5150372881355931</v>
      </c>
      <c r="N54" s="274">
        <v>8.3396338983050846</v>
      </c>
      <c r="O54" s="274">
        <v>0.58666666666666456</v>
      </c>
      <c r="P54" s="274">
        <v>0.50666666666666349</v>
      </c>
      <c r="Q54" s="274">
        <v>4.4999999999999998E-2</v>
      </c>
      <c r="R54" s="274">
        <v>3.4000000000000002E-2</v>
      </c>
      <c r="S54" s="274">
        <v>3.0000000000000001E-3</v>
      </c>
      <c r="T54" s="274">
        <v>1E-3</v>
      </c>
      <c r="U54" s="274">
        <v>3.0000000000000002E-2</v>
      </c>
      <c r="V54" s="274">
        <v>6.0000000000000001E-3</v>
      </c>
      <c r="W54" s="274">
        <v>7.8E-2</v>
      </c>
      <c r="X54" s="274">
        <v>4.1000000000000002E-2</v>
      </c>
      <c r="Y54" s="274">
        <v>0.73492999999999997</v>
      </c>
      <c r="Z54" s="274">
        <v>0.92755200000000004</v>
      </c>
      <c r="AA54" s="274">
        <v>0</v>
      </c>
      <c r="AB54" s="274">
        <v>2E-3</v>
      </c>
      <c r="AC54" s="274">
        <v>1.9E-2</v>
      </c>
      <c r="AD54" s="274">
        <v>2.9000000000000001E-2</v>
      </c>
      <c r="AE54" s="274">
        <v>7.9000000000000001E-2</v>
      </c>
      <c r="AF54" s="274">
        <v>6.3E-2</v>
      </c>
      <c r="AG54" s="274">
        <v>9.3999999999999773</v>
      </c>
      <c r="AH54" s="274">
        <v>8.6000000000000227</v>
      </c>
      <c r="AI54" s="274">
        <v>2.12</v>
      </c>
      <c r="AJ54" s="274">
        <v>1.6</v>
      </c>
      <c r="AL54" s="274">
        <v>7.5</v>
      </c>
    </row>
    <row r="55" spans="1:39">
      <c r="A55" s="308"/>
      <c r="B55" s="275"/>
      <c r="C55" s="275"/>
      <c r="D55" s="275"/>
      <c r="E55" s="275"/>
      <c r="F55" s="303">
        <v>8</v>
      </c>
      <c r="G55" s="274">
        <v>19.03</v>
      </c>
      <c r="H55" s="274">
        <v>14.31</v>
      </c>
      <c r="I55" s="274">
        <v>33.520000000000003</v>
      </c>
      <c r="J55" s="274">
        <v>34.03</v>
      </c>
      <c r="K55" s="274">
        <v>8.24</v>
      </c>
      <c r="L55" s="274">
        <v>8.16</v>
      </c>
      <c r="M55" s="274">
        <v>8.5947661016949137</v>
      </c>
      <c r="N55" s="274">
        <v>8.0047728813559296</v>
      </c>
      <c r="O55" s="274">
        <v>0.93866666666666565</v>
      </c>
      <c r="P55" s="274">
        <v>0.47466666666666413</v>
      </c>
      <c r="Q55" s="274">
        <v>4.4999999999999998E-2</v>
      </c>
      <c r="R55" s="274">
        <v>3.6999999999999998E-2</v>
      </c>
      <c r="S55" s="274">
        <v>1E-3</v>
      </c>
      <c r="T55" s="274">
        <v>0</v>
      </c>
      <c r="U55" s="274">
        <v>1.2E-2</v>
      </c>
      <c r="V55" s="274">
        <v>5.0000000000000001E-3</v>
      </c>
      <c r="W55" s="274">
        <v>5.7999999999999996E-2</v>
      </c>
      <c r="X55" s="274">
        <v>4.1999999999999996E-2</v>
      </c>
      <c r="Y55" s="274">
        <v>0.77994600000000003</v>
      </c>
      <c r="Z55" s="274">
        <v>1.1220000000000001</v>
      </c>
      <c r="AA55" s="274">
        <v>0</v>
      </c>
      <c r="AB55" s="274">
        <v>0</v>
      </c>
      <c r="AC55" s="274">
        <v>2.8000000000000001E-2</v>
      </c>
      <c r="AD55" s="274">
        <v>0.03</v>
      </c>
      <c r="AE55" s="274">
        <v>7.0000000000000001E-3</v>
      </c>
      <c r="AF55" s="274">
        <v>3.5999999999999997E-2</v>
      </c>
      <c r="AG55" s="274">
        <v>7.8000000000000114</v>
      </c>
      <c r="AH55" s="274">
        <v>5.6000000000000227</v>
      </c>
      <c r="AI55" s="274">
        <v>1.7</v>
      </c>
      <c r="AJ55" s="274">
        <v>0.87599999999999989</v>
      </c>
      <c r="AL55" s="274">
        <v>7</v>
      </c>
      <c r="AM55" s="274">
        <v>0</v>
      </c>
    </row>
    <row r="56" spans="1:39">
      <c r="A56" s="308"/>
      <c r="B56" s="275"/>
      <c r="C56" s="275"/>
      <c r="D56" s="275"/>
      <c r="E56" s="275"/>
      <c r="F56" s="303">
        <v>9</v>
      </c>
      <c r="G56" s="274">
        <v>21.8</v>
      </c>
      <c r="H56" s="274">
        <v>11.68</v>
      </c>
      <c r="I56" s="274">
        <v>32.880000000000003</v>
      </c>
      <c r="J56" s="274">
        <v>34.14</v>
      </c>
      <c r="K56" s="274">
        <v>8.24</v>
      </c>
      <c r="L56" s="274">
        <v>8.1199999999999992</v>
      </c>
      <c r="M56" s="274">
        <v>8.6744949152542379</v>
      </c>
      <c r="N56" s="274">
        <v>8.1482847457627123</v>
      </c>
      <c r="O56" s="274">
        <v>0.89066666666666383</v>
      </c>
      <c r="P56" s="274">
        <v>0.37866666666666332</v>
      </c>
      <c r="Q56" s="274">
        <v>4.2000000000000003E-2</v>
      </c>
      <c r="R56" s="274">
        <v>4.8000000000000001E-2</v>
      </c>
      <c r="S56" s="274">
        <v>1E-3</v>
      </c>
      <c r="T56" s="274">
        <v>3.0000000000000001E-3</v>
      </c>
      <c r="U56" s="274">
        <v>6.0000000000000001E-3</v>
      </c>
      <c r="V56" s="274">
        <v>3.7999999999999999E-2</v>
      </c>
      <c r="W56" s="274">
        <v>4.9000000000000002E-2</v>
      </c>
      <c r="X56" s="274">
        <v>8.8999999999999996E-2</v>
      </c>
      <c r="Y56" s="274">
        <v>0.77983800000000003</v>
      </c>
      <c r="Z56" s="274">
        <v>0.68914699999999995</v>
      </c>
      <c r="AA56" s="274">
        <v>0</v>
      </c>
      <c r="AB56" s="274">
        <v>7.0000000000000001E-3</v>
      </c>
      <c r="AC56" s="274">
        <v>2.5999999999999999E-2</v>
      </c>
      <c r="AD56" s="274">
        <v>0.02</v>
      </c>
      <c r="AE56" s="274">
        <v>1.4E-2</v>
      </c>
      <c r="AF56" s="274">
        <v>0.14699999999999999</v>
      </c>
      <c r="AG56" s="274">
        <v>8.6000000000000227</v>
      </c>
      <c r="AH56" s="274">
        <v>6.5999999999999943</v>
      </c>
      <c r="AI56" s="274">
        <v>0.94400000000000006</v>
      </c>
      <c r="AJ56" s="274">
        <v>4.92</v>
      </c>
      <c r="AL56" s="274">
        <v>6</v>
      </c>
    </row>
    <row r="57" spans="1:39">
      <c r="A57" s="308"/>
      <c r="B57" s="275"/>
      <c r="C57" s="275"/>
      <c r="D57" s="275"/>
      <c r="E57" s="275"/>
      <c r="F57" s="303">
        <v>10</v>
      </c>
      <c r="G57" s="274">
        <v>23.49</v>
      </c>
      <c r="H57" s="274">
        <v>10.66</v>
      </c>
      <c r="I57" s="274">
        <v>32.54</v>
      </c>
      <c r="J57" s="274">
        <v>34.11</v>
      </c>
      <c r="K57" s="274">
        <v>8.27</v>
      </c>
      <c r="L57" s="274">
        <v>8.11</v>
      </c>
      <c r="M57" s="274">
        <v>9.0571932203389824</v>
      </c>
      <c r="N57" s="274">
        <v>7.8772067796610177</v>
      </c>
      <c r="O57" s="274">
        <v>1.2266666666666652</v>
      </c>
      <c r="P57" s="274">
        <v>0.68266666666666542</v>
      </c>
      <c r="Q57" s="274">
        <v>5.0999999999999997E-2</v>
      </c>
      <c r="R57" s="274">
        <v>4.8000000000000001E-2</v>
      </c>
      <c r="S57" s="274">
        <v>1E-3</v>
      </c>
      <c r="T57" s="274">
        <v>5.0000000000000001E-3</v>
      </c>
      <c r="U57" s="274">
        <v>7.0000000000000001E-3</v>
      </c>
      <c r="V57" s="274">
        <v>9.4E-2</v>
      </c>
      <c r="W57" s="274">
        <v>5.8999999999999997E-2</v>
      </c>
      <c r="X57" s="274">
        <v>0.14699999999999999</v>
      </c>
      <c r="Y57" s="274">
        <v>0.71548</v>
      </c>
      <c r="Z57" s="274">
        <v>0.91674299999999997</v>
      </c>
      <c r="AA57" s="274">
        <v>0</v>
      </c>
      <c r="AB57" s="274">
        <v>1.2E-2</v>
      </c>
      <c r="AC57" s="274">
        <v>2.5000000000000001E-2</v>
      </c>
      <c r="AD57" s="274">
        <v>3.5000000000000003E-2</v>
      </c>
      <c r="AE57" s="274">
        <v>1.7000000000000001E-2</v>
      </c>
      <c r="AF57" s="274">
        <v>0.152</v>
      </c>
      <c r="AG57" s="274">
        <v>13.199999999999989</v>
      </c>
      <c r="AH57" s="274">
        <v>6.4000000000000057</v>
      </c>
      <c r="AI57" s="274">
        <v>2.2599999999999998</v>
      </c>
      <c r="AJ57" s="274">
        <v>9.1999999999999993</v>
      </c>
      <c r="AL57" s="274">
        <v>5</v>
      </c>
    </row>
    <row r="58" spans="1:39">
      <c r="A58" s="308"/>
      <c r="B58" s="275"/>
      <c r="C58" s="275"/>
      <c r="D58" s="275"/>
      <c r="E58" s="275"/>
      <c r="F58" s="303">
        <v>11</v>
      </c>
      <c r="G58" s="274">
        <v>24.7</v>
      </c>
      <c r="H58" s="274">
        <v>11.54</v>
      </c>
      <c r="I58" s="274">
        <v>31.45</v>
      </c>
      <c r="J58" s="274">
        <v>34.14</v>
      </c>
      <c r="K58" s="274">
        <v>8.27</v>
      </c>
      <c r="L58" s="274">
        <v>8.1199999999999992</v>
      </c>
      <c r="M58" s="274">
        <v>10.699606779661018</v>
      </c>
      <c r="N58" s="274">
        <v>6.7610033898305071</v>
      </c>
      <c r="O58" s="274">
        <v>2.0640000000000014</v>
      </c>
      <c r="P58" s="274">
        <v>1.0560000000000003</v>
      </c>
      <c r="Q58" s="274">
        <v>3.9E-2</v>
      </c>
      <c r="R58" s="274">
        <v>6.8000000000000005E-2</v>
      </c>
      <c r="S58" s="274">
        <v>1E-3</v>
      </c>
      <c r="T58" s="274">
        <v>7.0000000000000001E-3</v>
      </c>
      <c r="U58" s="274">
        <v>9.0000000000000011E-3</v>
      </c>
      <c r="V58" s="274">
        <v>0.121</v>
      </c>
      <c r="W58" s="274">
        <v>4.9000000000000002E-2</v>
      </c>
      <c r="X58" s="274">
        <v>0.19600000000000001</v>
      </c>
      <c r="Y58" s="274">
        <v>1.2751809999999999</v>
      </c>
      <c r="Z58" s="274">
        <v>1.0891930000000001</v>
      </c>
      <c r="AA58" s="274">
        <v>0</v>
      </c>
      <c r="AB58" s="274">
        <v>0.02</v>
      </c>
      <c r="AC58" s="274">
        <v>1.4E-2</v>
      </c>
      <c r="AD58" s="274">
        <v>3.5000000000000003E-2</v>
      </c>
      <c r="AE58" s="274">
        <v>5.0000000000000001E-3</v>
      </c>
      <c r="AF58" s="274">
        <v>0.33200000000000002</v>
      </c>
      <c r="AG58" s="274">
        <v>15.200000000000017</v>
      </c>
      <c r="AH58" s="274">
        <v>12.200000000000017</v>
      </c>
      <c r="AI58" s="274">
        <v>5.84</v>
      </c>
      <c r="AJ58" s="274">
        <v>8.1999999999999993</v>
      </c>
      <c r="AL58" s="274">
        <v>4</v>
      </c>
    </row>
    <row r="59" spans="1:39">
      <c r="A59" s="306"/>
      <c r="B59" s="307"/>
      <c r="C59" s="307"/>
      <c r="D59" s="307"/>
      <c r="E59" s="307"/>
      <c r="F59" s="303">
        <v>12</v>
      </c>
      <c r="G59" s="274">
        <v>23.68</v>
      </c>
      <c r="H59" s="274">
        <v>8.33</v>
      </c>
      <c r="I59" s="274">
        <v>33.090000000000003</v>
      </c>
      <c r="J59" s="274">
        <v>34.15</v>
      </c>
      <c r="K59" s="274">
        <v>8.18</v>
      </c>
      <c r="L59" s="274">
        <v>8.17</v>
      </c>
      <c r="M59" s="274">
        <v>8.6426033898305068</v>
      </c>
      <c r="N59" s="274">
        <v>6.5377627118644055</v>
      </c>
      <c r="O59" s="274">
        <v>0.86400000000000154</v>
      </c>
      <c r="P59" s="274">
        <v>0.57599999999999907</v>
      </c>
      <c r="Q59" s="274">
        <v>3.5999999999999997E-2</v>
      </c>
      <c r="R59" s="274">
        <v>5.8000000000000003E-2</v>
      </c>
      <c r="S59" s="274">
        <v>1E-3</v>
      </c>
      <c r="T59" s="274">
        <v>8.9999999999999993E-3</v>
      </c>
      <c r="U59" s="274">
        <v>8.0000000000000002E-3</v>
      </c>
      <c r="V59" s="274">
        <v>0.17899999999999999</v>
      </c>
      <c r="W59" s="274">
        <v>4.4999999999999998E-2</v>
      </c>
      <c r="X59" s="274">
        <v>0.246</v>
      </c>
      <c r="Y59" s="274">
        <v>0.697434</v>
      </c>
      <c r="Z59" s="274">
        <v>1.0000640000000001</v>
      </c>
      <c r="AA59" s="274">
        <v>0</v>
      </c>
      <c r="AB59" s="274">
        <v>0.03</v>
      </c>
      <c r="AC59" s="274">
        <v>6.0000000000000001E-3</v>
      </c>
      <c r="AD59" s="274">
        <v>5.6000000000000001E-2</v>
      </c>
      <c r="AE59" s="274">
        <v>1.6E-2</v>
      </c>
      <c r="AF59" s="274">
        <v>0.52900000000000003</v>
      </c>
      <c r="AG59" s="274">
        <v>9</v>
      </c>
      <c r="AH59" s="274">
        <v>6.5999999999999943</v>
      </c>
      <c r="AI59" s="274">
        <v>0.73199999999999998</v>
      </c>
      <c r="AJ59" s="274">
        <v>4.4400000000000004</v>
      </c>
      <c r="AL59" s="274">
        <v>7</v>
      </c>
    </row>
    <row r="60" spans="1:39">
      <c r="A60" s="85">
        <f>A$3</f>
        <v>2010</v>
      </c>
      <c r="B60" s="86">
        <f>B$3</f>
        <v>8</v>
      </c>
      <c r="C60" s="90" t="s">
        <v>33</v>
      </c>
      <c r="D60" s="89" t="s">
        <v>142</v>
      </c>
      <c r="E60" s="90" t="s">
        <v>143</v>
      </c>
      <c r="F60" s="303">
        <v>1</v>
      </c>
      <c r="G60" s="274">
        <v>24.23</v>
      </c>
      <c r="H60" s="274">
        <v>14.79</v>
      </c>
      <c r="I60" s="274">
        <v>32.03</v>
      </c>
      <c r="J60" s="274">
        <v>33.86</v>
      </c>
      <c r="K60" s="274">
        <v>8.24</v>
      </c>
      <c r="L60" s="274">
        <v>8.1199999999999992</v>
      </c>
      <c r="M60" s="274">
        <v>9.8385355932203389</v>
      </c>
      <c r="N60" s="274">
        <v>6.7610033898305071</v>
      </c>
      <c r="O60" s="274">
        <v>1.4560000000000002</v>
      </c>
      <c r="P60" s="274">
        <v>0.92800000000000016</v>
      </c>
      <c r="Q60" s="274">
        <v>4.5999999999999999E-2</v>
      </c>
      <c r="R60" s="274">
        <v>2.1000000000000001E-2</v>
      </c>
      <c r="S60" s="274">
        <v>1E-3</v>
      </c>
      <c r="T60" s="274">
        <v>3.0000000000000001E-3</v>
      </c>
      <c r="U60" s="274">
        <v>8.0000000000000002E-3</v>
      </c>
      <c r="V60" s="274">
        <v>0.113</v>
      </c>
      <c r="W60" s="274">
        <v>5.5E-2</v>
      </c>
      <c r="X60" s="274">
        <v>0.13700000000000001</v>
      </c>
      <c r="Y60" s="274">
        <v>0.97108899999999998</v>
      </c>
      <c r="Z60" s="274">
        <v>0.70488499999999998</v>
      </c>
      <c r="AA60" s="274">
        <v>0</v>
      </c>
      <c r="AB60" s="274">
        <v>1.4E-2</v>
      </c>
      <c r="AC60" s="274">
        <v>2.8000000000000001E-2</v>
      </c>
      <c r="AD60" s="274">
        <v>2.7E-2</v>
      </c>
      <c r="AE60" s="274">
        <v>2.5000000000000001E-2</v>
      </c>
      <c r="AF60" s="274">
        <v>0.34699999999999998</v>
      </c>
      <c r="AG60" s="274">
        <v>16.800000000000011</v>
      </c>
      <c r="AH60" s="274">
        <v>10.199999999999989</v>
      </c>
      <c r="AI60" s="274">
        <v>3.64</v>
      </c>
      <c r="AJ60" s="274">
        <v>5.48</v>
      </c>
      <c r="AL60" s="274">
        <v>5</v>
      </c>
    </row>
    <row r="61" spans="1:39">
      <c r="A61" s="306"/>
      <c r="B61" s="307"/>
      <c r="C61" s="307"/>
      <c r="D61" s="307"/>
      <c r="E61" s="307"/>
      <c r="F61" s="303">
        <v>2</v>
      </c>
      <c r="G61" s="274">
        <v>23.59</v>
      </c>
      <c r="H61" s="274">
        <v>7.06</v>
      </c>
      <c r="I61" s="274">
        <v>32.590000000000003</v>
      </c>
      <c r="J61" s="274">
        <v>34.07</v>
      </c>
      <c r="K61" s="274">
        <v>8.2200000000000006</v>
      </c>
      <c r="L61" s="274">
        <v>8.1199999999999992</v>
      </c>
      <c r="M61" s="274">
        <v>10.332854237288137</v>
      </c>
      <c r="N61" s="274">
        <v>6.9204610169491518</v>
      </c>
      <c r="O61" s="274">
        <v>1.6</v>
      </c>
      <c r="P61" s="274">
        <v>0.59200000000000164</v>
      </c>
      <c r="Q61" s="274">
        <v>1.6E-2</v>
      </c>
      <c r="R61" s="274">
        <v>2.9000000000000001E-2</v>
      </c>
      <c r="S61" s="274">
        <v>0</v>
      </c>
      <c r="T61" s="274">
        <v>5.0000000000000001E-3</v>
      </c>
      <c r="U61" s="274">
        <v>7.0000000000000001E-3</v>
      </c>
      <c r="V61" s="274">
        <v>0.161</v>
      </c>
      <c r="W61" s="274">
        <v>2.3E-2</v>
      </c>
      <c r="X61" s="274">
        <v>0.19500000000000001</v>
      </c>
      <c r="Y61" s="274">
        <v>0.98959699999999995</v>
      </c>
      <c r="Z61" s="274">
        <v>0.62432299999999996</v>
      </c>
      <c r="AA61" s="274">
        <v>0</v>
      </c>
      <c r="AB61" s="274">
        <v>2.8000000000000001E-2</v>
      </c>
      <c r="AC61" s="274">
        <v>0.01</v>
      </c>
      <c r="AD61" s="274">
        <v>3.2000000000000001E-2</v>
      </c>
      <c r="AE61" s="274">
        <v>0.121</v>
      </c>
      <c r="AF61" s="274">
        <v>0.49099999999999999</v>
      </c>
      <c r="AG61" s="274">
        <v>12.199999999999989</v>
      </c>
      <c r="AH61" s="274">
        <v>6.5999999999999943</v>
      </c>
      <c r="AI61" s="274">
        <v>3.6</v>
      </c>
      <c r="AJ61" s="274">
        <v>1.028</v>
      </c>
      <c r="AL61" s="274">
        <v>4</v>
      </c>
      <c r="AM61" s="274">
        <v>0</v>
      </c>
    </row>
    <row r="62" spans="1:39">
      <c r="A62" s="85">
        <f>A$3</f>
        <v>2010</v>
      </c>
      <c r="B62" s="86">
        <f>B$3</f>
        <v>8</v>
      </c>
      <c r="C62" s="90" t="s">
        <v>33</v>
      </c>
      <c r="D62" s="89" t="s">
        <v>144</v>
      </c>
      <c r="E62" s="90" t="s">
        <v>50</v>
      </c>
      <c r="F62" s="303">
        <v>1</v>
      </c>
      <c r="G62" s="274">
        <v>22.43</v>
      </c>
      <c r="H62" s="274">
        <v>13.64</v>
      </c>
      <c r="I62" s="274">
        <v>32.42</v>
      </c>
      <c r="J62" s="274">
        <v>34.229999999999997</v>
      </c>
      <c r="K62" s="274">
        <v>8.2200000000000006</v>
      </c>
      <c r="L62" s="274">
        <v>8.1300000000000008</v>
      </c>
      <c r="M62" s="274">
        <v>10.938793220338983</v>
      </c>
      <c r="N62" s="274">
        <v>6.2985762711864401</v>
      </c>
      <c r="O62" s="274">
        <v>1.8080000000000014</v>
      </c>
      <c r="P62" s="274">
        <v>0.68799999999999961</v>
      </c>
      <c r="Q62" s="274">
        <v>2.1999999999999999E-2</v>
      </c>
      <c r="R62" s="274">
        <v>2.5999999999999999E-2</v>
      </c>
      <c r="S62" s="274">
        <v>1E-3</v>
      </c>
      <c r="T62" s="274">
        <v>4.0000000000000001E-3</v>
      </c>
      <c r="U62" s="274">
        <v>6.0000000000000001E-3</v>
      </c>
      <c r="V62" s="274">
        <v>0.13999999999999999</v>
      </c>
      <c r="W62" s="274">
        <v>2.8999999999999998E-2</v>
      </c>
      <c r="X62" s="274">
        <v>0.16999999999999998</v>
      </c>
      <c r="Y62" s="274">
        <v>1.337483</v>
      </c>
      <c r="Z62" s="274">
        <v>0.92930000000000001</v>
      </c>
      <c r="AA62" s="274">
        <v>0</v>
      </c>
      <c r="AB62" s="274">
        <v>1.7000000000000001E-2</v>
      </c>
      <c r="AC62" s="274">
        <v>3.5000000000000003E-2</v>
      </c>
      <c r="AD62" s="274">
        <v>4.1000000000000002E-2</v>
      </c>
      <c r="AE62" s="274">
        <v>0.193</v>
      </c>
      <c r="AF62" s="274">
        <v>0.434</v>
      </c>
      <c r="AG62" s="274">
        <v>14.399999999999977</v>
      </c>
      <c r="AH62" s="274">
        <v>3</v>
      </c>
      <c r="AI62" s="274">
        <v>5.64</v>
      </c>
      <c r="AJ62" s="274">
        <v>3.008</v>
      </c>
      <c r="AL62" s="274">
        <v>2</v>
      </c>
    </row>
    <row r="63" spans="1:39">
      <c r="A63" s="308"/>
      <c r="B63" s="275"/>
      <c r="C63" s="275"/>
      <c r="D63" s="275"/>
      <c r="E63" s="275"/>
      <c r="F63" s="313">
        <v>2</v>
      </c>
      <c r="G63" s="274">
        <v>20.59</v>
      </c>
      <c r="H63" s="274">
        <v>8.73</v>
      </c>
      <c r="I63" s="274">
        <v>32.96</v>
      </c>
      <c r="J63" s="274">
        <v>33.99</v>
      </c>
      <c r="K63" s="274">
        <v>8.11</v>
      </c>
      <c r="L63" s="274">
        <v>8.08</v>
      </c>
      <c r="M63" s="274">
        <v>9.9661016949152543</v>
      </c>
      <c r="N63" s="274">
        <v>6.6015457627118632</v>
      </c>
      <c r="O63" s="274">
        <v>1.3599999999999994</v>
      </c>
      <c r="P63" s="274">
        <v>0.62400000000000089</v>
      </c>
      <c r="Q63" s="274">
        <v>1.4999999999999999E-2</v>
      </c>
      <c r="R63" s="274">
        <v>2.5999999999999999E-2</v>
      </c>
      <c r="S63" s="274">
        <v>0</v>
      </c>
      <c r="T63" s="274">
        <v>6.0000000000000001E-3</v>
      </c>
      <c r="U63" s="274">
        <v>8.0000000000000002E-3</v>
      </c>
      <c r="V63" s="274">
        <v>0.20399999999999999</v>
      </c>
      <c r="W63" s="274">
        <v>2.3E-2</v>
      </c>
      <c r="X63" s="274">
        <v>0.23599999999999999</v>
      </c>
      <c r="Y63" s="274">
        <v>1.729752</v>
      </c>
      <c r="Z63" s="274">
        <v>1.1521520000000001</v>
      </c>
      <c r="AA63" s="274">
        <v>0</v>
      </c>
      <c r="AB63" s="274">
        <v>3.4000000000000002E-2</v>
      </c>
      <c r="AC63" s="274">
        <v>1.7999999999999999E-2</v>
      </c>
      <c r="AD63" s="274">
        <v>4.2999999999999997E-2</v>
      </c>
      <c r="AE63" s="274">
        <v>0.153</v>
      </c>
      <c r="AF63" s="274">
        <v>0.58499999999999996</v>
      </c>
      <c r="AG63" s="274">
        <v>14.599999999999966</v>
      </c>
      <c r="AH63" s="274">
        <v>13.800000000000011</v>
      </c>
      <c r="AI63" s="274">
        <v>6.16</v>
      </c>
      <c r="AJ63" s="274">
        <v>0.47600000000000003</v>
      </c>
      <c r="AL63" s="274">
        <v>3.5</v>
      </c>
      <c r="AM63" s="274">
        <v>0</v>
      </c>
    </row>
    <row r="64" spans="1:39">
      <c r="A64" s="308"/>
      <c r="B64" s="275"/>
      <c r="C64" s="275"/>
      <c r="D64" s="275"/>
      <c r="E64" s="275"/>
      <c r="F64" s="313">
        <v>3</v>
      </c>
      <c r="G64" s="274">
        <v>21.04</v>
      </c>
      <c r="H64" s="274">
        <v>13.36</v>
      </c>
      <c r="I64" s="274">
        <v>32.880000000000003</v>
      </c>
      <c r="J64" s="274">
        <v>34.04</v>
      </c>
      <c r="K64" s="274">
        <v>8.24</v>
      </c>
      <c r="L64" s="274">
        <v>8.11</v>
      </c>
      <c r="M64" s="274">
        <v>11.162033898305083</v>
      </c>
      <c r="N64" s="274">
        <v>6.0115525423728808</v>
      </c>
      <c r="O64" s="274">
        <v>1.6693333333333329</v>
      </c>
      <c r="P64" s="274">
        <v>0.64533333333333187</v>
      </c>
      <c r="Q64" s="274">
        <v>1.9E-2</v>
      </c>
      <c r="R64" s="274">
        <v>2.5999999999999999E-2</v>
      </c>
      <c r="S64" s="274">
        <v>0</v>
      </c>
      <c r="T64" s="274">
        <v>5.0000000000000001E-3</v>
      </c>
      <c r="U64" s="274">
        <v>8.0000000000000002E-3</v>
      </c>
      <c r="V64" s="274">
        <v>0.17499999999999999</v>
      </c>
      <c r="W64" s="274">
        <v>2.7E-2</v>
      </c>
      <c r="X64" s="274">
        <v>0.20599999999999999</v>
      </c>
      <c r="Y64" s="274">
        <v>1.0663830000000001</v>
      </c>
      <c r="Z64" s="274">
        <v>1.4881690000000001</v>
      </c>
      <c r="AA64" s="274">
        <v>0</v>
      </c>
      <c r="AB64" s="274">
        <v>2.5000000000000001E-2</v>
      </c>
      <c r="AC64" s="274">
        <v>3.1E-2</v>
      </c>
      <c r="AD64" s="274">
        <v>3.4000000000000002E-2</v>
      </c>
      <c r="AE64" s="274">
        <v>0.184</v>
      </c>
      <c r="AF64" s="274">
        <v>0.53400000000000003</v>
      </c>
      <c r="AG64" s="274">
        <v>21.199999999999989</v>
      </c>
      <c r="AH64" s="274">
        <v>13.199999999999989</v>
      </c>
      <c r="AI64" s="274">
        <v>7.12</v>
      </c>
      <c r="AJ64" s="274">
        <v>1.3719999999999999</v>
      </c>
      <c r="AL64" s="274">
        <v>2.5</v>
      </c>
    </row>
    <row r="65" spans="1:39">
      <c r="A65" s="306"/>
      <c r="B65" s="307"/>
      <c r="C65" s="307"/>
      <c r="D65" s="307"/>
      <c r="E65" s="307"/>
      <c r="F65" s="313">
        <v>4</v>
      </c>
      <c r="G65" s="274">
        <v>22.78</v>
      </c>
      <c r="H65" s="274">
        <v>10.88</v>
      </c>
      <c r="I65" s="274">
        <v>32.659999999999997</v>
      </c>
      <c r="J65" s="274">
        <v>33.92</v>
      </c>
      <c r="K65" s="274">
        <v>8.26</v>
      </c>
      <c r="L65" s="274">
        <v>8.11</v>
      </c>
      <c r="M65" s="274">
        <v>12.246345762711865</v>
      </c>
      <c r="N65" s="274">
        <v>5.549125423728813</v>
      </c>
      <c r="O65" s="274">
        <v>2.1493333333333342</v>
      </c>
      <c r="P65" s="274">
        <v>0.40533333333333416</v>
      </c>
      <c r="Q65" s="274">
        <v>2.5999999999999999E-2</v>
      </c>
      <c r="R65" s="274">
        <v>2.5000000000000001E-2</v>
      </c>
      <c r="S65" s="274">
        <v>0</v>
      </c>
      <c r="T65" s="274">
        <v>4.0000000000000001E-3</v>
      </c>
      <c r="U65" s="274">
        <v>6.0000000000000001E-3</v>
      </c>
      <c r="V65" s="274">
        <v>0.188</v>
      </c>
      <c r="W65" s="274">
        <v>3.2000000000000001E-2</v>
      </c>
      <c r="X65" s="274">
        <v>0.217</v>
      </c>
      <c r="Y65" s="274">
        <v>1.395311</v>
      </c>
      <c r="Z65" s="274">
        <v>0.928979</v>
      </c>
      <c r="AA65" s="274">
        <v>0</v>
      </c>
      <c r="AB65" s="274">
        <v>2.8000000000000001E-2</v>
      </c>
      <c r="AC65" s="274">
        <v>3.3000000000000002E-2</v>
      </c>
      <c r="AD65" s="274">
        <v>3.1E-2</v>
      </c>
      <c r="AE65" s="274">
        <v>0.14599999999999999</v>
      </c>
      <c r="AF65" s="274">
        <v>0.57399999999999995</v>
      </c>
      <c r="AG65" s="274">
        <v>20.399999999999977</v>
      </c>
      <c r="AH65" s="274">
        <v>10.000000000000028</v>
      </c>
      <c r="AI65" s="274">
        <v>5.84</v>
      </c>
      <c r="AJ65" s="274">
        <v>0.68</v>
      </c>
      <c r="AL65" s="274">
        <v>2.5</v>
      </c>
    </row>
    <row r="66" spans="1:39">
      <c r="A66" s="85">
        <f>A$3</f>
        <v>2010</v>
      </c>
      <c r="B66" s="86">
        <f>B$3</f>
        <v>8</v>
      </c>
      <c r="C66" s="90" t="s">
        <v>51</v>
      </c>
      <c r="D66" s="89" t="s">
        <v>145</v>
      </c>
      <c r="E66" s="90" t="s">
        <v>52</v>
      </c>
      <c r="F66" s="313">
        <v>1</v>
      </c>
      <c r="G66" s="274">
        <v>15.0928</v>
      </c>
      <c r="H66" s="274">
        <v>11.8202</v>
      </c>
      <c r="I66" s="274">
        <v>33.924799999999998</v>
      </c>
      <c r="J66" s="274">
        <v>34.346299999999999</v>
      </c>
      <c r="K66" s="274">
        <v>7.85</v>
      </c>
      <c r="L66" s="274">
        <v>7.68</v>
      </c>
      <c r="M66" s="274">
        <v>8.34</v>
      </c>
      <c r="N66" s="274">
        <v>4.0516848484848493</v>
      </c>
      <c r="O66" s="274">
        <v>1.4987759999999992</v>
      </c>
      <c r="P66" s="274">
        <v>0.38800799999999847</v>
      </c>
      <c r="Q66" s="274">
        <v>2.5199496000000002E-2</v>
      </c>
      <c r="R66" s="274">
        <v>5.5772807999999993E-2</v>
      </c>
      <c r="S66" s="274">
        <v>4.0156759999999996E-4</v>
      </c>
      <c r="T66" s="274">
        <v>6.3517579999999999E-3</v>
      </c>
      <c r="U66" s="274">
        <v>8.4874440000000015E-4</v>
      </c>
      <c r="V66" s="274">
        <v>0.17293365600000002</v>
      </c>
      <c r="W66" s="274">
        <v>2.6449808000000002E-2</v>
      </c>
      <c r="X66" s="274">
        <v>0.23505822200000001</v>
      </c>
      <c r="Y66" s="274">
        <v>0.42971831000000005</v>
      </c>
      <c r="Z66" s="274">
        <v>0.41200535000000005</v>
      </c>
      <c r="AA66" s="274">
        <v>2.5272440000000005E-3</v>
      </c>
      <c r="AB66" s="274">
        <v>3.1953683999999996E-2</v>
      </c>
      <c r="AC66" s="274">
        <v>1.7906660000000001E-2</v>
      </c>
      <c r="AD66" s="274">
        <v>4.4729660000000004E-2</v>
      </c>
      <c r="AE66" s="274">
        <v>8.7452332799999991E-2</v>
      </c>
      <c r="AF66" s="274">
        <v>0.55844876640000007</v>
      </c>
      <c r="AG66" s="274">
        <v>2.2500000000000018</v>
      </c>
      <c r="AH66" s="274">
        <v>3.2500000000000027</v>
      </c>
      <c r="AI66" s="274">
        <v>4.977421196399999</v>
      </c>
      <c r="AJ66" s="274">
        <v>0.55304679959999981</v>
      </c>
      <c r="AL66" s="274">
        <v>4.5</v>
      </c>
    </row>
    <row r="67" spans="1:39">
      <c r="A67" s="308"/>
      <c r="B67" s="275"/>
      <c r="C67" s="275"/>
      <c r="D67" s="275"/>
      <c r="E67" s="275"/>
      <c r="F67" s="303">
        <v>2</v>
      </c>
      <c r="G67" s="274">
        <v>15.4701</v>
      </c>
      <c r="H67" s="274">
        <v>11.4739</v>
      </c>
      <c r="I67" s="274">
        <v>33.964500000000001</v>
      </c>
      <c r="J67" s="274">
        <v>34.069899999999997</v>
      </c>
      <c r="K67" s="274">
        <v>8.08</v>
      </c>
      <c r="L67" s="274">
        <v>7.82</v>
      </c>
      <c r="M67" s="274">
        <v>8.2947878787878793</v>
      </c>
      <c r="N67" s="274">
        <v>6.1572848484848484</v>
      </c>
      <c r="O67" s="274">
        <v>1.3161840000000005</v>
      </c>
      <c r="P67" s="274">
        <v>0.41844000000000053</v>
      </c>
      <c r="Q67" s="274">
        <v>0.16538138400000002</v>
      </c>
      <c r="R67" s="274">
        <v>6.2928263999999998E-2</v>
      </c>
      <c r="S67" s="274">
        <v>2.9974839999999995E-3</v>
      </c>
      <c r="T67" s="274">
        <v>5.0683835999999994E-3</v>
      </c>
      <c r="U67" s="274">
        <v>2.8024234000000002E-2</v>
      </c>
      <c r="V67" s="274">
        <v>0.1672366304</v>
      </c>
      <c r="W67" s="274">
        <v>0.19640310200000002</v>
      </c>
      <c r="X67" s="274">
        <v>0.23523327799999999</v>
      </c>
      <c r="Y67" s="274">
        <v>0.45997795000000002</v>
      </c>
      <c r="Z67" s="274">
        <v>0.38488237999999997</v>
      </c>
      <c r="AA67" s="274">
        <v>4.0760040000000003E-3</v>
      </c>
      <c r="AB67" s="274">
        <v>2.5448892000000001E-2</v>
      </c>
      <c r="AC67" s="274">
        <v>3.2927540000000005E-2</v>
      </c>
      <c r="AD67" s="274">
        <v>3.5431020000000008E-2</v>
      </c>
      <c r="AE67" s="274">
        <v>0.145268536</v>
      </c>
      <c r="AF67" s="274">
        <v>0.39927277599999994</v>
      </c>
      <c r="AG67" s="274">
        <v>4.6499999999999879</v>
      </c>
      <c r="AH67" s="274">
        <v>2.1500000000000128</v>
      </c>
      <c r="AI67" s="274">
        <v>21.225039336000002</v>
      </c>
      <c r="AJ67" s="274">
        <v>1.1285144154000002</v>
      </c>
      <c r="AL67" s="274">
        <v>3</v>
      </c>
    </row>
    <row r="68" spans="1:39">
      <c r="A68" s="308"/>
      <c r="B68" s="275"/>
      <c r="C68" s="275"/>
      <c r="D68" s="275"/>
      <c r="E68" s="275"/>
      <c r="F68" s="303">
        <v>3</v>
      </c>
      <c r="G68" s="274">
        <v>17.7745</v>
      </c>
      <c r="H68" s="274">
        <v>12.6435</v>
      </c>
      <c r="I68" s="274">
        <v>32.595300000000002</v>
      </c>
      <c r="J68" s="274">
        <v>34.713299999999997</v>
      </c>
      <c r="K68" s="274">
        <v>8.14</v>
      </c>
      <c r="L68" s="274">
        <v>7.83</v>
      </c>
      <c r="M68" s="274">
        <v>9.6999999999999993</v>
      </c>
      <c r="N68" s="274">
        <v>6.3167999999999997</v>
      </c>
      <c r="O68" s="274">
        <v>3.3399119999999987</v>
      </c>
      <c r="P68" s="274">
        <v>0.41844000000000053</v>
      </c>
      <c r="Q68" s="274">
        <v>5.5447559999999993E-2</v>
      </c>
      <c r="R68" s="274">
        <v>3.3222279999999993E-2</v>
      </c>
      <c r="S68" s="274">
        <v>1.2765956000000001E-3</v>
      </c>
      <c r="T68" s="274">
        <v>7.8684731999999983E-3</v>
      </c>
      <c r="U68" s="274">
        <v>1.529038000000003E-4</v>
      </c>
      <c r="V68" s="274">
        <v>0.13529337080000001</v>
      </c>
      <c r="W68" s="274">
        <v>5.6877059399999992E-2</v>
      </c>
      <c r="X68" s="274">
        <v>0.176384124</v>
      </c>
      <c r="Y68" s="274">
        <v>0.62788204999999997</v>
      </c>
      <c r="Z68" s="274">
        <v>0.43359302000000005</v>
      </c>
      <c r="AA68" s="274">
        <v>4.5406320000000002E-3</v>
      </c>
      <c r="AB68" s="274">
        <v>3.3192692000000003E-2</v>
      </c>
      <c r="AC68" s="274">
        <v>6.5115140000000016E-2</v>
      </c>
      <c r="AD68" s="274">
        <v>3.382164E-2</v>
      </c>
      <c r="AE68" s="274">
        <v>3.3264761599999998E-2</v>
      </c>
      <c r="AF68" s="274">
        <v>0.48176367679999998</v>
      </c>
      <c r="AG68" s="274">
        <v>7.3500000000000227</v>
      </c>
      <c r="AH68" s="274">
        <v>3.799999999999998</v>
      </c>
      <c r="AI68" s="274">
        <v>27.502867871999999</v>
      </c>
      <c r="AJ68" s="274">
        <v>2.8175492357999996</v>
      </c>
      <c r="AL68" s="274">
        <v>1.5</v>
      </c>
      <c r="AM68" s="274">
        <v>7</v>
      </c>
    </row>
    <row r="69" spans="1:39">
      <c r="A69" s="308"/>
      <c r="B69" s="275"/>
      <c r="C69" s="275"/>
      <c r="D69" s="275"/>
      <c r="E69" s="275"/>
      <c r="F69" s="303">
        <v>4</v>
      </c>
      <c r="G69" s="274">
        <v>15.8452</v>
      </c>
      <c r="H69" s="274">
        <v>14.148400000000001</v>
      </c>
      <c r="I69" s="274">
        <v>33.1218</v>
      </c>
      <c r="J69" s="274">
        <v>34.631900000000002</v>
      </c>
      <c r="K69" s="274">
        <v>8.1</v>
      </c>
      <c r="L69" s="274">
        <v>7.86</v>
      </c>
      <c r="M69" s="274">
        <v>8.89</v>
      </c>
      <c r="N69" s="274">
        <v>5.439466666666668</v>
      </c>
      <c r="O69" s="274">
        <v>3.7050959999999993</v>
      </c>
      <c r="P69" s="274">
        <v>1.3466159999999996</v>
      </c>
      <c r="Q69" s="274">
        <v>3.3547527999999993E-2</v>
      </c>
      <c r="R69" s="274">
        <v>0.14510759200000001</v>
      </c>
      <c r="S69" s="274">
        <v>1.2765956000000001E-3</v>
      </c>
      <c r="T69" s="274">
        <v>6.2350875999999996E-3</v>
      </c>
      <c r="U69" s="274">
        <v>2.5293239999999947E-4</v>
      </c>
      <c r="V69" s="274">
        <v>9.141454839999999E-2</v>
      </c>
      <c r="W69" s="274">
        <v>3.5077055999999995E-2</v>
      </c>
      <c r="X69" s="274">
        <v>0.24275722799999999</v>
      </c>
      <c r="Y69" s="274">
        <v>0.69338309999999992</v>
      </c>
      <c r="Z69" s="274">
        <v>0.45481167000000006</v>
      </c>
      <c r="AA69" s="274">
        <v>4.5406320000000002E-3</v>
      </c>
      <c r="AB69" s="274">
        <v>3.1179304000000001E-2</v>
      </c>
      <c r="AC69" s="274">
        <v>7.8705460000000005E-2</v>
      </c>
      <c r="AD69" s="274">
        <v>6.279048000000001E-2</v>
      </c>
      <c r="AE69" s="274">
        <v>4.100584320000001E-2</v>
      </c>
      <c r="AF69" s="274">
        <v>0.27275447359999999</v>
      </c>
      <c r="AG69" s="274">
        <v>10.699999999999987</v>
      </c>
      <c r="AH69" s="274">
        <v>8.0500000000000007</v>
      </c>
      <c r="AI69" s="274">
        <v>33.511014664000001</v>
      </c>
      <c r="AJ69" s="274">
        <v>10.164103343999999</v>
      </c>
      <c r="AL69" s="274">
        <v>1</v>
      </c>
    </row>
    <row r="70" spans="1:39">
      <c r="A70" s="306"/>
      <c r="B70" s="307"/>
      <c r="C70" s="307"/>
      <c r="D70" s="307"/>
      <c r="E70" s="307"/>
      <c r="F70" s="303">
        <v>5</v>
      </c>
      <c r="G70" s="274">
        <v>17.616199999999999</v>
      </c>
      <c r="H70" s="274">
        <v>13.706200000000001</v>
      </c>
      <c r="I70" s="274">
        <v>32.671199999999999</v>
      </c>
      <c r="J70" s="274">
        <v>34.796900000000001</v>
      </c>
      <c r="K70" s="274">
        <v>8.08</v>
      </c>
      <c r="L70" s="274">
        <v>7.87</v>
      </c>
      <c r="M70" s="274">
        <v>8.6935757575757577</v>
      </c>
      <c r="N70" s="274">
        <v>6.5720242424242423</v>
      </c>
      <c r="O70" s="274">
        <v>2.1074159999999997</v>
      </c>
      <c r="P70" s="274">
        <v>0.67711200000000049</v>
      </c>
      <c r="Q70" s="274">
        <v>3.3113863999999993E-2</v>
      </c>
      <c r="R70" s="274">
        <v>3.3981191999999993E-2</v>
      </c>
      <c r="S70" s="274">
        <v>7.2267859999999998E-3</v>
      </c>
      <c r="T70" s="274">
        <v>6.9059424000000001E-3</v>
      </c>
      <c r="U70" s="274">
        <v>3.1438470000000003E-2</v>
      </c>
      <c r="V70" s="274">
        <v>0.10268017760000001</v>
      </c>
      <c r="W70" s="274">
        <v>7.1779120000000002E-2</v>
      </c>
      <c r="X70" s="274">
        <v>0.143567312</v>
      </c>
      <c r="Y70" s="274">
        <v>0.56644022000000005</v>
      </c>
      <c r="Z70" s="274">
        <v>0.46071599000000002</v>
      </c>
      <c r="AA70" s="274">
        <v>4.0760040000000003E-3</v>
      </c>
      <c r="AB70" s="274">
        <v>2.5139140000000004E-2</v>
      </c>
      <c r="AC70" s="274">
        <v>5.0451900000000008E-2</v>
      </c>
      <c r="AD70" s="274">
        <v>3.793450000000001E-2</v>
      </c>
      <c r="AE70" s="274">
        <v>8.9629512000000008E-2</v>
      </c>
      <c r="AF70" s="274">
        <v>0.47958649760000005</v>
      </c>
      <c r="AG70" s="274">
        <v>9.1499999999999915</v>
      </c>
      <c r="AH70" s="274">
        <v>4.049999999999998</v>
      </c>
      <c r="AI70" s="274">
        <v>28.848116844000003</v>
      </c>
      <c r="AJ70" s="274">
        <v>7.0999251299999999</v>
      </c>
      <c r="AL70" s="274">
        <v>1.5</v>
      </c>
    </row>
    <row r="71" spans="1:39">
      <c r="A71" s="85">
        <f>A$3</f>
        <v>2010</v>
      </c>
      <c r="B71" s="86">
        <f>B$3</f>
        <v>8</v>
      </c>
      <c r="C71" s="90" t="s">
        <v>51</v>
      </c>
      <c r="D71" s="89" t="s">
        <v>53</v>
      </c>
      <c r="E71" s="90" t="s">
        <v>54</v>
      </c>
      <c r="F71" s="303">
        <v>1</v>
      </c>
      <c r="G71" s="274">
        <v>17.007300000000001</v>
      </c>
      <c r="H71" s="274">
        <v>13.1775</v>
      </c>
      <c r="I71" s="274">
        <v>33.098100000000002</v>
      </c>
      <c r="J71" s="274">
        <v>34.250100000000003</v>
      </c>
      <c r="K71" s="274">
        <v>8.1199999999999992</v>
      </c>
      <c r="L71" s="274">
        <v>7.89</v>
      </c>
      <c r="M71" s="274">
        <v>9.2518787878787876</v>
      </c>
      <c r="N71" s="274">
        <v>6.2689454545454542</v>
      </c>
      <c r="O71" s="274">
        <v>2.3813039999999992</v>
      </c>
      <c r="P71" s="274">
        <v>0.63146399999999869</v>
      </c>
      <c r="Q71" s="274">
        <v>0.15519028000000004</v>
      </c>
      <c r="R71" s="274">
        <v>2.3248008000000001E-2</v>
      </c>
      <c r="S71" s="274">
        <v>1.4E-2</v>
      </c>
      <c r="T71" s="274">
        <v>5.3892272000000008E-3</v>
      </c>
      <c r="U71" s="274">
        <v>0.15627074399999999</v>
      </c>
      <c r="V71" s="274">
        <v>0.10353375479999999</v>
      </c>
      <c r="W71" s="274">
        <v>0.32546102400000004</v>
      </c>
      <c r="X71" s="274">
        <v>0.13217098999999999</v>
      </c>
      <c r="Y71" s="274">
        <v>1.0135079499999999</v>
      </c>
      <c r="Z71" s="274">
        <v>0.42602811000000007</v>
      </c>
      <c r="AA71" s="274">
        <v>5.7796400000000008E-3</v>
      </c>
      <c r="AB71" s="274">
        <v>2.2815999999999999E-2</v>
      </c>
      <c r="AC71" s="274">
        <v>6.0644640000000014E-2</v>
      </c>
      <c r="AD71" s="274">
        <v>3.8828600000000005E-2</v>
      </c>
      <c r="AE71" s="274">
        <v>0.45152507679999998</v>
      </c>
      <c r="AF71" s="274">
        <v>0.40483667839999998</v>
      </c>
      <c r="AG71" s="274">
        <v>10.950000000000015</v>
      </c>
      <c r="AH71" s="274">
        <v>8.7000000000000135</v>
      </c>
      <c r="AI71" s="274">
        <v>20.776623012000002</v>
      </c>
      <c r="AJ71" s="274">
        <v>3.5723833811999994</v>
      </c>
      <c r="AL71" s="274">
        <v>2</v>
      </c>
      <c r="AM71" s="274">
        <v>3</v>
      </c>
    </row>
    <row r="72" spans="1:39">
      <c r="A72" s="308"/>
      <c r="B72" s="275"/>
      <c r="C72" s="275"/>
      <c r="D72" s="275"/>
      <c r="E72" s="275"/>
      <c r="F72" s="303">
        <v>2</v>
      </c>
      <c r="G72" s="274">
        <v>14.4215</v>
      </c>
      <c r="H72" s="274">
        <v>13.419600000000001</v>
      </c>
      <c r="I72" s="274">
        <v>34.061399999999999</v>
      </c>
      <c r="J72" s="274">
        <v>34.688800000000001</v>
      </c>
      <c r="K72" s="274">
        <v>7.94</v>
      </c>
      <c r="L72" s="274">
        <v>7.85</v>
      </c>
      <c r="M72" s="274">
        <v>7.5610181818181834</v>
      </c>
      <c r="N72" s="274">
        <v>6.7155878787878791</v>
      </c>
      <c r="O72" s="274">
        <v>1.2096719999999999</v>
      </c>
      <c r="P72" s="274">
        <v>0.58581599999999956</v>
      </c>
      <c r="Q72" s="274">
        <v>1.2406407999999997E-2</v>
      </c>
      <c r="R72" s="274">
        <v>0.14564967200000004</v>
      </c>
      <c r="S72" s="274">
        <v>7.1392831999999998E-3</v>
      </c>
      <c r="T72" s="274">
        <v>6.293422800000001E-3</v>
      </c>
      <c r="U72" s="274">
        <v>7.7875828799999991E-2</v>
      </c>
      <c r="V72" s="274">
        <v>0.1146358472</v>
      </c>
      <c r="W72" s="274">
        <v>9.7421519999999984E-2</v>
      </c>
      <c r="X72" s="274">
        <v>0.26657894200000004</v>
      </c>
      <c r="Y72" s="274">
        <v>0.39613748999999998</v>
      </c>
      <c r="Z72" s="274">
        <v>0.39115571999999998</v>
      </c>
      <c r="AA72" s="274">
        <v>2.9320792000000005E-2</v>
      </c>
      <c r="AB72" s="274">
        <v>2.8701288000000005E-2</v>
      </c>
      <c r="AC72" s="274">
        <v>3.3642820000000004E-2</v>
      </c>
      <c r="AD72" s="274">
        <v>4.0259160000000002E-2</v>
      </c>
      <c r="AE72" s="274">
        <v>0.3924993296</v>
      </c>
      <c r="AF72" s="274">
        <v>0.40144995520000004</v>
      </c>
      <c r="AG72" s="274">
        <v>9.0000000000000071</v>
      </c>
      <c r="AH72" s="274">
        <v>5.0500000000000265</v>
      </c>
      <c r="AI72" s="274">
        <v>4.1553246024000003</v>
      </c>
      <c r="AJ72" s="274">
        <v>4.0133260998000004</v>
      </c>
      <c r="AL72" s="274">
        <v>3.8</v>
      </c>
    </row>
    <row r="73" spans="1:39">
      <c r="A73" s="306"/>
      <c r="B73" s="307"/>
      <c r="C73" s="307"/>
      <c r="D73" s="307"/>
      <c r="E73" s="307"/>
      <c r="F73" s="303">
        <v>3</v>
      </c>
      <c r="G73" s="274">
        <v>15.57</v>
      </c>
      <c r="H73" s="274">
        <v>8.68</v>
      </c>
      <c r="I73" s="274">
        <v>33.71</v>
      </c>
      <c r="J73" s="274">
        <v>34.119999999999997</v>
      </c>
      <c r="K73" s="274">
        <v>8.0399999999999991</v>
      </c>
      <c r="L73" s="274">
        <v>7.76</v>
      </c>
      <c r="M73" s="274">
        <v>8.1033696969696987</v>
      </c>
      <c r="N73" s="274">
        <v>6.9229575757575761</v>
      </c>
      <c r="O73" s="274">
        <v>0.85970399999999947</v>
      </c>
      <c r="P73" s="274">
        <v>0.66189599999999804</v>
      </c>
      <c r="Q73" s="274">
        <v>4.2437639999999992E-2</v>
      </c>
      <c r="R73" s="274">
        <v>5.9242119999999988E-2</v>
      </c>
      <c r="S73" s="274">
        <v>3.0849868000000003E-3</v>
      </c>
      <c r="T73" s="274">
        <v>2.0932884000000001E-3</v>
      </c>
      <c r="U73" s="274">
        <v>3.2892815200000002E-2</v>
      </c>
      <c r="V73" s="274">
        <v>0.23998082359999995</v>
      </c>
      <c r="W73" s="274">
        <v>7.8415442000000002E-2</v>
      </c>
      <c r="X73" s="274">
        <v>0.30131623199999991</v>
      </c>
      <c r="Y73" s="274">
        <v>0.32177996000000003</v>
      </c>
      <c r="Z73" s="274">
        <v>0.49079111999999997</v>
      </c>
      <c r="AA73" s="274">
        <v>7.9479040000000004E-3</v>
      </c>
      <c r="AB73" s="274">
        <v>3.8458476000000005E-2</v>
      </c>
      <c r="AC73" s="274">
        <v>2.1483059999999998E-2</v>
      </c>
      <c r="AD73" s="274">
        <v>6.7439800000000008E-2</v>
      </c>
      <c r="AE73" s="274">
        <v>0.20066565119999999</v>
      </c>
      <c r="AF73" s="274">
        <v>0.71738284799999996</v>
      </c>
      <c r="AG73" s="274">
        <v>3.5999999999999921</v>
      </c>
      <c r="AH73" s="274">
        <v>21.550000000000015</v>
      </c>
      <c r="AI73" s="274">
        <v>10.313575452000002</v>
      </c>
      <c r="AJ73" s="274">
        <v>1.2256712855999998</v>
      </c>
      <c r="AL73" s="274">
        <v>3.8</v>
      </c>
    </row>
    <row r="74" spans="1:39">
      <c r="A74" s="85">
        <f>A$3</f>
        <v>2010</v>
      </c>
      <c r="B74" s="86">
        <f>B$3</f>
        <v>8</v>
      </c>
      <c r="C74" s="90" t="s">
        <v>51</v>
      </c>
      <c r="D74" s="89" t="s">
        <v>146</v>
      </c>
      <c r="E74" s="90" t="s">
        <v>147</v>
      </c>
      <c r="F74" s="303">
        <v>1</v>
      </c>
      <c r="G74" s="274">
        <v>15.414199999999999</v>
      </c>
      <c r="H74" s="274">
        <v>11.241400000000001</v>
      </c>
      <c r="I74" s="274">
        <v>34.086199999999998</v>
      </c>
      <c r="J74" s="274">
        <v>34.055599999999998</v>
      </c>
      <c r="K74" s="274">
        <v>7.98</v>
      </c>
      <c r="L74" s="274">
        <v>7.84</v>
      </c>
      <c r="M74" s="274">
        <v>7.7843393939393941</v>
      </c>
      <c r="N74" s="274">
        <v>6.6039272727272715</v>
      </c>
      <c r="O74" s="274">
        <v>1.3009679999999977</v>
      </c>
      <c r="P74" s="274">
        <v>0.70754399999999973</v>
      </c>
      <c r="Q74" s="274">
        <v>9.6211975999999991E-2</v>
      </c>
      <c r="R74" s="274">
        <v>8.5912455999999998E-2</v>
      </c>
      <c r="S74" s="274">
        <v>5.4183948000000003E-3</v>
      </c>
      <c r="T74" s="274">
        <v>7.2267859999999998E-3</v>
      </c>
      <c r="U74" s="274">
        <v>7.6944165199999984E-2</v>
      </c>
      <c r="V74" s="274">
        <v>0.13579544999999998</v>
      </c>
      <c r="W74" s="274">
        <v>0.17857453599999998</v>
      </c>
      <c r="X74" s="274">
        <v>0.228934692</v>
      </c>
      <c r="Y74" s="274">
        <v>0.35683685999999998</v>
      </c>
      <c r="Z74" s="274">
        <v>0.44558617000000006</v>
      </c>
      <c r="AA74" s="274">
        <v>1.4917323999999999E-2</v>
      </c>
      <c r="AB74" s="274">
        <v>2.8856164E-2</v>
      </c>
      <c r="AC74" s="274">
        <v>3.0602880000000002E-2</v>
      </c>
      <c r="AD74" s="274">
        <v>3.8828600000000005E-2</v>
      </c>
      <c r="AE74" s="274">
        <v>0.28702709279999999</v>
      </c>
      <c r="AF74" s="274">
        <v>0.41838357120000003</v>
      </c>
      <c r="AG74" s="274">
        <v>5.3499999999999801</v>
      </c>
      <c r="AH74" s="274">
        <v>5.4000000000000163</v>
      </c>
      <c r="AI74" s="274">
        <v>6.128356428</v>
      </c>
      <c r="AJ74" s="274">
        <v>2.2271344092000005</v>
      </c>
      <c r="AL74" s="274">
        <v>4</v>
      </c>
    </row>
    <row r="75" spans="1:39">
      <c r="A75" s="308"/>
      <c r="B75" s="275"/>
      <c r="C75" s="275"/>
      <c r="D75" s="275"/>
      <c r="E75" s="95"/>
      <c r="F75" s="303">
        <v>2</v>
      </c>
      <c r="G75" s="274">
        <v>18.869700000000002</v>
      </c>
      <c r="H75" s="274">
        <v>11.6693</v>
      </c>
      <c r="I75" s="274">
        <v>32.782600000000002</v>
      </c>
      <c r="J75" s="274">
        <v>34.025100000000002</v>
      </c>
      <c r="K75" s="274">
        <v>8.2100000000000009</v>
      </c>
      <c r="L75" s="274">
        <v>7.82</v>
      </c>
      <c r="M75" s="274">
        <v>9.4432969696969682</v>
      </c>
      <c r="N75" s="274">
        <v>6.332751515151517</v>
      </c>
      <c r="O75" s="274">
        <v>2.3356560000000002</v>
      </c>
      <c r="P75" s="274">
        <v>1.3922639999999988</v>
      </c>
      <c r="Q75" s="274">
        <v>0.12331597600000001</v>
      </c>
      <c r="R75" s="274">
        <v>8.3744135999999983E-2</v>
      </c>
      <c r="S75" s="274">
        <v>3.6100036000000003E-3</v>
      </c>
      <c r="T75" s="274">
        <v>3.580836E-3</v>
      </c>
      <c r="U75" s="274">
        <v>3.1897264000000001E-3</v>
      </c>
      <c r="V75" s="274">
        <v>0.15375121999999999</v>
      </c>
      <c r="W75" s="274">
        <v>0.13011570600000003</v>
      </c>
      <c r="X75" s="274">
        <v>0.24107619199999997</v>
      </c>
      <c r="Y75" s="274">
        <v>0.35905098000000008</v>
      </c>
      <c r="Z75" s="274">
        <v>0.41661809999999994</v>
      </c>
      <c r="AA75" s="274">
        <v>9.9612920000000001E-3</v>
      </c>
      <c r="AB75" s="274">
        <v>2.5603768000000006E-2</v>
      </c>
      <c r="AC75" s="274">
        <v>2.0231320000000001E-2</v>
      </c>
      <c r="AD75" s="274">
        <v>4.0616799999999995E-2</v>
      </c>
      <c r="AE75" s="274">
        <v>9.6644867200000012E-2</v>
      </c>
      <c r="AF75" s="274">
        <v>0.38645160959999997</v>
      </c>
      <c r="AG75" s="274">
        <v>12.799999999999992</v>
      </c>
      <c r="AH75" s="274">
        <v>6.8000000000000007</v>
      </c>
      <c r="AI75" s="274">
        <v>8.2957019939999999</v>
      </c>
      <c r="AJ75" s="274">
        <v>1.7114556365999998</v>
      </c>
      <c r="AL75" s="274">
        <v>3</v>
      </c>
    </row>
    <row r="76" spans="1:39">
      <c r="A76" s="308"/>
      <c r="B76" s="275"/>
      <c r="C76" s="275"/>
      <c r="D76" s="275"/>
      <c r="E76" s="95"/>
      <c r="F76" s="303">
        <v>3</v>
      </c>
      <c r="G76" s="274">
        <v>17.357900000000001</v>
      </c>
      <c r="H76" s="274">
        <v>11.1509</v>
      </c>
      <c r="I76" s="274">
        <v>33.974800000000002</v>
      </c>
      <c r="J76" s="274">
        <v>34.063099999999999</v>
      </c>
      <c r="K76" s="274">
        <v>7.98</v>
      </c>
      <c r="L76" s="274">
        <v>7.86</v>
      </c>
      <c r="M76" s="274">
        <v>7.3217454545454546</v>
      </c>
      <c r="N76" s="274">
        <v>6.651781818181818</v>
      </c>
      <c r="O76" s="274">
        <v>1.8030959999999976</v>
      </c>
      <c r="P76" s="274">
        <v>0.7836239999999981</v>
      </c>
      <c r="Q76" s="274">
        <v>0.115184776</v>
      </c>
      <c r="R76" s="274">
        <v>5.1002504000000004E-2</v>
      </c>
      <c r="S76" s="274">
        <v>2.0641207999999999E-3</v>
      </c>
      <c r="T76" s="274">
        <v>9.0643447999999988E-3</v>
      </c>
      <c r="U76" s="274">
        <v>0.10563729120000001</v>
      </c>
      <c r="V76" s="274">
        <v>0.13448142120000001</v>
      </c>
      <c r="W76" s="274">
        <v>0.22288618800000001</v>
      </c>
      <c r="X76" s="274">
        <v>0.19454827000000002</v>
      </c>
      <c r="Y76" s="274">
        <v>0.32030388000000004</v>
      </c>
      <c r="Z76" s="274">
        <v>0.38469787</v>
      </c>
      <c r="AA76" s="274">
        <v>1.9098976000000004E-2</v>
      </c>
      <c r="AB76" s="274">
        <v>3.9077980000000005E-2</v>
      </c>
      <c r="AC76" s="274">
        <v>3.3464000000000008E-2</v>
      </c>
      <c r="AD76" s="274">
        <v>3.9692800000000007E-2</v>
      </c>
      <c r="AE76" s="274">
        <v>0.3349250352</v>
      </c>
      <c r="AF76" s="274">
        <v>0.54465996480000001</v>
      </c>
      <c r="AG76" s="274">
        <v>6.9500000000000117</v>
      </c>
      <c r="AH76" s="274">
        <v>6.05</v>
      </c>
      <c r="AI76" s="274">
        <v>4.3122703158000002</v>
      </c>
      <c r="AJ76" s="274">
        <v>1.8758749554</v>
      </c>
      <c r="AL76" s="274">
        <v>3</v>
      </c>
    </row>
    <row r="77" spans="1:39">
      <c r="A77" s="306"/>
      <c r="B77" s="307"/>
      <c r="C77" s="307"/>
      <c r="D77" s="307"/>
      <c r="E77" s="96"/>
      <c r="F77" s="303">
        <v>4</v>
      </c>
      <c r="G77" s="274">
        <v>15.0928</v>
      </c>
      <c r="H77" s="274">
        <v>11.8202</v>
      </c>
      <c r="I77" s="274">
        <v>33.924799999999998</v>
      </c>
      <c r="J77" s="274">
        <v>34.346299999999999</v>
      </c>
      <c r="K77" s="274">
        <v>8.01</v>
      </c>
      <c r="L77" s="274">
        <v>7.87</v>
      </c>
      <c r="M77" s="274">
        <v>7.6726787878787865</v>
      </c>
      <c r="N77" s="274">
        <v>6.5401212121212113</v>
      </c>
      <c r="O77" s="274">
        <v>0.87491999999999903</v>
      </c>
      <c r="P77" s="274">
        <v>0.76840799999999843</v>
      </c>
      <c r="Q77" s="274">
        <v>5.3387655999999999E-2</v>
      </c>
      <c r="R77" s="274">
        <v>7.1709959999999975E-2</v>
      </c>
      <c r="S77" s="274">
        <v>7.1976183999999995E-3</v>
      </c>
      <c r="T77" s="274">
        <v>4.3683612000000004E-3</v>
      </c>
      <c r="U77" s="274">
        <v>4.6231183600000003E-2</v>
      </c>
      <c r="V77" s="274">
        <v>0.16713390680000001</v>
      </c>
      <c r="W77" s="274">
        <v>0.106816458</v>
      </c>
      <c r="X77" s="274">
        <v>0.24321222799999997</v>
      </c>
      <c r="Y77" s="274">
        <v>0.30591210000000002</v>
      </c>
      <c r="Z77" s="274">
        <v>0.33727879999999999</v>
      </c>
      <c r="AA77" s="274">
        <v>1.4452695999999999E-2</v>
      </c>
      <c r="AB77" s="274">
        <v>2.3590380000000001E-2</v>
      </c>
      <c r="AC77" s="274">
        <v>2.8993500000000002E-2</v>
      </c>
      <c r="AD77" s="274">
        <v>3.9543880000000003E-2</v>
      </c>
      <c r="AE77" s="274">
        <v>0.26815820639999999</v>
      </c>
      <c r="AF77" s="274">
        <v>0.31073415520000003</v>
      </c>
      <c r="AG77" s="274">
        <v>4.2000000000000091</v>
      </c>
      <c r="AH77" s="274">
        <v>5.1500000000000021</v>
      </c>
      <c r="AI77" s="274">
        <v>6.509510303399999</v>
      </c>
      <c r="AJ77" s="274">
        <v>2.9670213438000004</v>
      </c>
      <c r="AL77" s="274">
        <v>3</v>
      </c>
    </row>
    <row r="78" spans="1:39">
      <c r="A78" s="85">
        <f>A$3</f>
        <v>2010</v>
      </c>
      <c r="B78" s="86">
        <f>B$3</f>
        <v>8</v>
      </c>
      <c r="C78" s="90" t="s">
        <v>51</v>
      </c>
      <c r="D78" s="89" t="s">
        <v>148</v>
      </c>
      <c r="E78" s="90" t="s">
        <v>55</v>
      </c>
      <c r="F78" s="303">
        <v>1</v>
      </c>
      <c r="G78" s="274">
        <v>20.982900000000001</v>
      </c>
      <c r="H78" s="274">
        <v>12.1081</v>
      </c>
      <c r="I78" s="274">
        <v>32.652200000000001</v>
      </c>
      <c r="J78" s="274">
        <v>34.0291</v>
      </c>
      <c r="K78" s="274">
        <v>8.08</v>
      </c>
      <c r="L78" s="274">
        <v>7.8</v>
      </c>
      <c r="M78" s="274">
        <v>7.9438545454545464</v>
      </c>
      <c r="N78" s="274">
        <v>6.859151515151515</v>
      </c>
      <c r="O78" s="274">
        <v>1.1564159999999997</v>
      </c>
      <c r="P78" s="274">
        <v>0.69993599999999856</v>
      </c>
      <c r="Q78" s="274">
        <v>3.5607431999999987E-2</v>
      </c>
      <c r="R78" s="274">
        <v>0.115835272</v>
      </c>
      <c r="S78" s="274">
        <v>1.9182827999999997E-3</v>
      </c>
      <c r="T78" s="274">
        <v>7.5157879999999998E-4</v>
      </c>
      <c r="U78" s="274">
        <v>3.9390931999999986E-3</v>
      </c>
      <c r="V78" s="274">
        <v>0.13148593919999998</v>
      </c>
      <c r="W78" s="274">
        <v>4.1464807999999985E-2</v>
      </c>
      <c r="X78" s="274">
        <v>0.24807278999999999</v>
      </c>
      <c r="Y78" s="274">
        <v>0.24502380000000001</v>
      </c>
      <c r="Z78" s="274">
        <v>0.34373664999999998</v>
      </c>
      <c r="AA78" s="274">
        <v>2.2174920000000002E-3</v>
      </c>
      <c r="AB78" s="274">
        <v>2.5294016000000002E-2</v>
      </c>
      <c r="AC78" s="274">
        <v>7.8927400000000005E-3</v>
      </c>
      <c r="AD78" s="274">
        <v>3.2748719999999995E-2</v>
      </c>
      <c r="AE78" s="274">
        <v>0.18300630879999999</v>
      </c>
      <c r="AF78" s="274">
        <v>0.50982509759999994</v>
      </c>
      <c r="AG78" s="274">
        <v>3.3499999999999917</v>
      </c>
      <c r="AH78" s="274">
        <v>7.5999999999999961</v>
      </c>
      <c r="AI78" s="274">
        <v>3.9759580728000001</v>
      </c>
      <c r="AJ78" s="274">
        <v>1.6217723717999997</v>
      </c>
      <c r="AL78" s="274">
        <v>5.5</v>
      </c>
    </row>
    <row r="79" spans="1:39">
      <c r="A79" s="308"/>
      <c r="B79" s="275"/>
      <c r="C79" s="275"/>
      <c r="D79" s="275"/>
      <c r="E79" s="275"/>
      <c r="F79" s="303">
        <v>2</v>
      </c>
      <c r="G79" s="274">
        <v>19.582899999999999</v>
      </c>
      <c r="H79" s="274">
        <v>16.440100000000001</v>
      </c>
      <c r="I79" s="274">
        <v>32.257300000000001</v>
      </c>
      <c r="J79" s="274">
        <v>34.234999999999999</v>
      </c>
      <c r="K79" s="274">
        <v>8.08</v>
      </c>
      <c r="L79" s="274">
        <v>8.01</v>
      </c>
      <c r="M79" s="274">
        <v>8.4224000000000014</v>
      </c>
      <c r="N79" s="274">
        <v>8.8052363636363626</v>
      </c>
      <c r="O79" s="274">
        <v>1.9780800000000012</v>
      </c>
      <c r="P79" s="274">
        <v>1.9019999999999999</v>
      </c>
      <c r="Q79" s="274">
        <v>0.18001754400000006</v>
      </c>
      <c r="R79" s="274">
        <v>4.2329223999999999E-2</v>
      </c>
      <c r="S79" s="274">
        <v>1.0432548000000002E-3</v>
      </c>
      <c r="T79" s="274">
        <v>1.0432548000000002E-3</v>
      </c>
      <c r="U79" s="274">
        <v>0.19551864920000001</v>
      </c>
      <c r="V79" s="274">
        <v>1.53196232E-2</v>
      </c>
      <c r="W79" s="274">
        <v>0.37657944800000009</v>
      </c>
      <c r="X79" s="274">
        <v>5.8692101999999996E-2</v>
      </c>
      <c r="Y79" s="274">
        <v>0.62290027999999997</v>
      </c>
      <c r="Z79" s="274">
        <v>0.34705783000000001</v>
      </c>
      <c r="AA79" s="274">
        <v>3.0404924000000003E-2</v>
      </c>
      <c r="AB79" s="274">
        <v>1.0116168E-2</v>
      </c>
      <c r="AC79" s="274">
        <v>4.7411960000000003E-2</v>
      </c>
      <c r="AD79" s="274">
        <v>1.9516039999999998E-2</v>
      </c>
      <c r="AE79" s="274">
        <v>0.24082251199999996</v>
      </c>
      <c r="AF79" s="274">
        <v>0.1617183344</v>
      </c>
      <c r="AG79" s="274">
        <v>6.4500000000000117</v>
      </c>
      <c r="AH79" s="274">
        <v>5.350000000000021</v>
      </c>
      <c r="AI79" s="274">
        <v>11.883032585999999</v>
      </c>
      <c r="AJ79" s="274">
        <v>16.142987664</v>
      </c>
      <c r="AL79" s="274">
        <v>3.8</v>
      </c>
    </row>
    <row r="80" spans="1:39">
      <c r="A80" s="308"/>
      <c r="B80" s="275"/>
      <c r="C80" s="275"/>
      <c r="D80" s="275"/>
      <c r="E80" s="275"/>
      <c r="F80" s="303">
        <v>3</v>
      </c>
      <c r="G80" s="274">
        <v>19.6722</v>
      </c>
      <c r="H80" s="274">
        <v>16.143999999999998</v>
      </c>
      <c r="I80" s="274">
        <v>32.173400000000001</v>
      </c>
      <c r="J80" s="274">
        <v>34.380099999999999</v>
      </c>
      <c r="K80" s="274">
        <v>8.06</v>
      </c>
      <c r="L80" s="274">
        <v>7.97</v>
      </c>
      <c r="M80" s="274">
        <v>8.9168969696969711</v>
      </c>
      <c r="N80" s="274">
        <v>8.5181090909090909</v>
      </c>
      <c r="O80" s="274">
        <v>2.0845919999999989</v>
      </c>
      <c r="P80" s="274">
        <v>1.5824639999999988</v>
      </c>
      <c r="Q80" s="274">
        <v>0.310658824</v>
      </c>
      <c r="R80" s="274">
        <v>4.6882695999999988E-2</v>
      </c>
      <c r="S80" s="274">
        <v>4.890703999999999E-4</v>
      </c>
      <c r="T80" s="274">
        <v>9.8491959999999989E-4</v>
      </c>
      <c r="U80" s="274">
        <v>0.38639343959999989</v>
      </c>
      <c r="V80" s="274">
        <v>1.5866586400000004E-2</v>
      </c>
      <c r="W80" s="274">
        <v>0.69754133399999985</v>
      </c>
      <c r="X80" s="274">
        <v>6.373420199999999E-2</v>
      </c>
      <c r="Y80" s="274">
        <v>1.35060772</v>
      </c>
      <c r="Z80" s="274">
        <v>0.3538847</v>
      </c>
      <c r="AA80" s="274">
        <v>4.7441284E-2</v>
      </c>
      <c r="AB80" s="274">
        <v>1.2882360000000001E-3</v>
      </c>
      <c r="AC80" s="274">
        <v>8.9971120000000002E-2</v>
      </c>
      <c r="AD80" s="274">
        <v>2.7920580000000004E-2</v>
      </c>
      <c r="AE80" s="274">
        <v>0.27251256479999997</v>
      </c>
      <c r="AF80" s="274">
        <v>0.14962289440000001</v>
      </c>
      <c r="AG80" s="274">
        <v>8.0000000000000071</v>
      </c>
      <c r="AH80" s="274">
        <v>5.9499999999999833</v>
      </c>
      <c r="AI80" s="274">
        <v>19.655582201999998</v>
      </c>
      <c r="AJ80" s="274">
        <v>17.861916905999998</v>
      </c>
      <c r="AL80" s="274">
        <v>3.8</v>
      </c>
    </row>
    <row r="81" spans="1:39">
      <c r="A81" s="308"/>
      <c r="B81" s="275"/>
      <c r="C81" s="275"/>
      <c r="D81" s="275"/>
      <c r="E81" s="275"/>
      <c r="F81" s="303">
        <v>4</v>
      </c>
      <c r="G81" s="274">
        <v>19.2456</v>
      </c>
      <c r="H81" s="274">
        <v>16.407800000000002</v>
      </c>
      <c r="I81" s="274">
        <v>32.5565</v>
      </c>
      <c r="J81" s="274">
        <v>33.256500000000003</v>
      </c>
      <c r="K81" s="274">
        <v>8.0399999999999991</v>
      </c>
      <c r="L81" s="274">
        <v>7.98</v>
      </c>
      <c r="M81" s="274">
        <v>8.9168969696969711</v>
      </c>
      <c r="N81" s="274">
        <v>8.6297696969696958</v>
      </c>
      <c r="O81" s="274">
        <v>2.3584799999999997</v>
      </c>
      <c r="P81" s="274">
        <v>2.5106400000000004</v>
      </c>
      <c r="Q81" s="274">
        <v>5.7941127999999995E-2</v>
      </c>
      <c r="R81" s="274">
        <v>4.4605959999999993E-2</v>
      </c>
      <c r="S81" s="274">
        <v>1.2793759999999998E-3</v>
      </c>
      <c r="T81" s="274">
        <v>1.1015900000000002E-3</v>
      </c>
      <c r="U81" s="274">
        <v>8.46117999999999E-5</v>
      </c>
      <c r="V81" s="274">
        <v>1.0812928000000007E-3</v>
      </c>
      <c r="W81" s="274">
        <v>5.9305115799999995E-2</v>
      </c>
      <c r="X81" s="274">
        <v>4.6788842799999994E-2</v>
      </c>
      <c r="Y81" s="274">
        <v>0.31569113000000004</v>
      </c>
      <c r="Z81" s="274">
        <v>0.33764781999999999</v>
      </c>
      <c r="AA81" s="274">
        <v>7.0186480000000006E-3</v>
      </c>
      <c r="AB81" s="274">
        <v>9.4966640000000001E-3</v>
      </c>
      <c r="AC81" s="274">
        <v>1.4330259999999997E-2</v>
      </c>
      <c r="AD81" s="274">
        <v>2.219834E-2</v>
      </c>
      <c r="AE81" s="274">
        <v>4.2457296000000005E-2</v>
      </c>
      <c r="AF81" s="274">
        <v>6.568054080000002E-2</v>
      </c>
      <c r="AG81" s="274">
        <v>4.5500000000000265</v>
      </c>
      <c r="AH81" s="274">
        <v>5.0999999999999934</v>
      </c>
      <c r="AI81" s="274">
        <v>8.8935904259999994</v>
      </c>
      <c r="AJ81" s="274">
        <v>13.153545504</v>
      </c>
      <c r="AL81" s="274">
        <v>3</v>
      </c>
      <c r="AM81" s="274">
        <v>10</v>
      </c>
    </row>
    <row r="82" spans="1:39">
      <c r="A82" s="308"/>
      <c r="B82" s="275"/>
      <c r="C82" s="275"/>
      <c r="D82" s="275"/>
      <c r="E82" s="275"/>
      <c r="F82" s="303">
        <v>5</v>
      </c>
      <c r="G82" s="274">
        <v>22.337800000000001</v>
      </c>
      <c r="H82" s="274">
        <v>15.3103</v>
      </c>
      <c r="I82" s="274">
        <v>32.375300000000003</v>
      </c>
      <c r="J82" s="274">
        <v>33.6661</v>
      </c>
      <c r="K82" s="274">
        <v>8.17</v>
      </c>
      <c r="L82" s="274">
        <v>7.89</v>
      </c>
      <c r="M82" s="274">
        <v>8.9487999999999985</v>
      </c>
      <c r="N82" s="274">
        <v>7.1462787878787895</v>
      </c>
      <c r="O82" s="274">
        <v>2.1454560000000003</v>
      </c>
      <c r="P82" s="274">
        <v>1.5520319999999992</v>
      </c>
      <c r="Q82" s="274">
        <v>5.5881223999999993E-2</v>
      </c>
      <c r="R82" s="274">
        <v>7.2685704000000004E-2</v>
      </c>
      <c r="S82" s="274">
        <v>1.1509792000000002E-3</v>
      </c>
      <c r="T82" s="274">
        <v>4.5990279999999994E-4</v>
      </c>
      <c r="U82" s="274">
        <v>3.0874480000000018E-4</v>
      </c>
      <c r="V82" s="274">
        <v>7.4294021200000004E-2</v>
      </c>
      <c r="W82" s="274">
        <v>5.7340947999999996E-2</v>
      </c>
      <c r="X82" s="274">
        <v>0.14743962799999999</v>
      </c>
      <c r="Y82" s="274">
        <v>0.22841790000000001</v>
      </c>
      <c r="Z82" s="274">
        <v>0.27786658000000003</v>
      </c>
      <c r="AA82" s="274">
        <v>2.6821200000000001E-3</v>
      </c>
      <c r="AB82" s="274">
        <v>1.5227075999999997E-2</v>
      </c>
      <c r="AC82" s="274">
        <v>1.5760820000000002E-2</v>
      </c>
      <c r="AD82" s="274">
        <v>2.255598E-2</v>
      </c>
      <c r="AE82" s="274">
        <v>0.12470628799999998</v>
      </c>
      <c r="AF82" s="274">
        <v>0.31291133439999996</v>
      </c>
      <c r="AG82" s="274">
        <v>4.8499999999999934</v>
      </c>
      <c r="AH82" s="274">
        <v>7.3500000000000227</v>
      </c>
      <c r="AI82" s="274">
        <v>4.7008977965999996</v>
      </c>
      <c r="AJ82" s="274">
        <v>3.1463878734000001</v>
      </c>
      <c r="AL82" s="274">
        <v>3</v>
      </c>
    </row>
    <row r="83" spans="1:39">
      <c r="A83" s="306"/>
      <c r="B83" s="307"/>
      <c r="C83" s="307"/>
      <c r="D83" s="307"/>
      <c r="E83" s="307"/>
      <c r="F83" s="303">
        <v>6</v>
      </c>
      <c r="G83" s="274">
        <v>24.502800000000001</v>
      </c>
      <c r="H83" s="274">
        <v>16.450199999999999</v>
      </c>
      <c r="I83" s="274">
        <v>31.883299999999998</v>
      </c>
      <c r="J83" s="274">
        <v>33.446300000000001</v>
      </c>
      <c r="K83" s="274">
        <v>8.1199999999999992</v>
      </c>
      <c r="L83" s="274">
        <v>7.89</v>
      </c>
      <c r="M83" s="274">
        <v>8.1352727272727279</v>
      </c>
      <c r="N83" s="274">
        <v>7.2260363636363625</v>
      </c>
      <c r="O83" s="274">
        <v>1.3390080000000013</v>
      </c>
      <c r="P83" s="274">
        <v>1.1716319999999991</v>
      </c>
      <c r="Q83" s="274">
        <v>7.7781255999999979E-2</v>
      </c>
      <c r="R83" s="274">
        <v>7.1493128000000003E-2</v>
      </c>
      <c r="S83" s="274">
        <v>1.0724224000000001E-3</v>
      </c>
      <c r="T83" s="274">
        <v>1.2765956000000001E-3</v>
      </c>
      <c r="U83" s="274">
        <v>1.0853415999999999E-3</v>
      </c>
      <c r="V83" s="274">
        <v>5.0337302400000006E-2</v>
      </c>
      <c r="W83" s="274">
        <v>7.9939019999999972E-2</v>
      </c>
      <c r="X83" s="274">
        <v>0.12310702600000001</v>
      </c>
      <c r="Y83" s="274">
        <v>0.18598060000000002</v>
      </c>
      <c r="Z83" s="274">
        <v>0.32786879000000002</v>
      </c>
      <c r="AA83" s="274">
        <v>7.4832760000000005E-3</v>
      </c>
      <c r="AB83" s="274">
        <v>1.9563604000000002E-2</v>
      </c>
      <c r="AC83" s="274">
        <v>4.6789199999999996E-3</v>
      </c>
      <c r="AD83" s="274">
        <v>3.6325120000000002E-2</v>
      </c>
      <c r="AE83" s="274">
        <v>0.1854253968</v>
      </c>
      <c r="AF83" s="274">
        <v>0.29597771839999998</v>
      </c>
      <c r="AG83" s="274">
        <v>1.0999999999999899</v>
      </c>
      <c r="AH83" s="274">
        <v>9.1499999999999915</v>
      </c>
      <c r="AI83" s="274">
        <v>0.76978135619999988</v>
      </c>
      <c r="AJ83" s="274">
        <v>3.3481752191999998</v>
      </c>
      <c r="AL83" s="274">
        <v>7</v>
      </c>
    </row>
    <row r="84" spans="1:39">
      <c r="A84" s="85">
        <f>A$3</f>
        <v>2010</v>
      </c>
      <c r="B84" s="86">
        <f>B$3</f>
        <v>8</v>
      </c>
      <c r="C84" s="90" t="s">
        <v>51</v>
      </c>
      <c r="D84" s="89" t="s">
        <v>149</v>
      </c>
      <c r="E84" s="90" t="s">
        <v>150</v>
      </c>
      <c r="F84" s="303">
        <v>1</v>
      </c>
      <c r="G84" s="274">
        <v>23.9102</v>
      </c>
      <c r="H84" s="274">
        <v>15.0388</v>
      </c>
      <c r="I84" s="274">
        <v>32.14</v>
      </c>
      <c r="J84" s="274">
        <v>33.747599999999998</v>
      </c>
      <c r="K84" s="274">
        <v>8.14</v>
      </c>
      <c r="L84" s="274">
        <v>7.86</v>
      </c>
      <c r="M84" s="274">
        <v>8.0874181818181814</v>
      </c>
      <c r="N84" s="274">
        <v>6.9070060606060606</v>
      </c>
      <c r="O84" s="274">
        <v>1.8563520000000009</v>
      </c>
      <c r="P84" s="274">
        <v>1.5368159999999997</v>
      </c>
      <c r="Q84" s="274">
        <v>8.7863943999999999E-2</v>
      </c>
      <c r="R84" s="274">
        <v>5.6098055999999993E-2</v>
      </c>
      <c r="S84" s="274">
        <v>6.0529279999999995E-4</v>
      </c>
      <c r="T84" s="274">
        <v>9.5575199999999993E-4</v>
      </c>
      <c r="U84" s="274">
        <v>1.5639119999999961E-4</v>
      </c>
      <c r="V84" s="274">
        <v>3.0589495999999997E-2</v>
      </c>
      <c r="W84" s="274">
        <v>8.8625627999999998E-2</v>
      </c>
      <c r="X84" s="274">
        <v>8.7643303999999991E-2</v>
      </c>
      <c r="Y84" s="274">
        <v>0.18874825000000003</v>
      </c>
      <c r="Z84" s="274">
        <v>0.33893939000000001</v>
      </c>
      <c r="AA84" s="274">
        <v>3.3016240000000004E-3</v>
      </c>
      <c r="AB84" s="274">
        <v>2.2351371999999998E-2</v>
      </c>
      <c r="AC84" s="274">
        <v>4.3044400000000014E-3</v>
      </c>
      <c r="AD84" s="274">
        <v>4.3299100000000007E-2</v>
      </c>
      <c r="AE84" s="274">
        <v>0.15397725280000002</v>
      </c>
      <c r="AF84" s="274">
        <v>0.4800703152000001</v>
      </c>
      <c r="AG84" s="274">
        <v>1.4499999999999791</v>
      </c>
      <c r="AH84" s="274">
        <v>8.5000000000000213</v>
      </c>
      <c r="AI84" s="274">
        <v>0.86693822640000007</v>
      </c>
      <c r="AJ84" s="274">
        <v>3.1987031111999995</v>
      </c>
      <c r="AL84" s="274">
        <v>7</v>
      </c>
      <c r="AM84" s="274">
        <v>1</v>
      </c>
    </row>
    <row r="85" spans="1:39">
      <c r="A85" s="308"/>
      <c r="B85" s="275"/>
      <c r="C85" s="275"/>
      <c r="D85" s="275"/>
      <c r="E85" s="275"/>
      <c r="F85" s="303">
        <v>2</v>
      </c>
      <c r="G85" s="274">
        <v>24.943300000000001</v>
      </c>
      <c r="H85" s="274">
        <v>14.3314</v>
      </c>
      <c r="I85" s="274">
        <v>31.626200000000001</v>
      </c>
      <c r="J85" s="274">
        <v>34.124699999999997</v>
      </c>
      <c r="K85" s="274">
        <v>8.14</v>
      </c>
      <c r="L85" s="274">
        <v>7.82</v>
      </c>
      <c r="M85" s="274">
        <v>7.7524363636363649</v>
      </c>
      <c r="N85" s="274">
        <v>6.5879757575757569</v>
      </c>
      <c r="O85" s="274">
        <v>1.323791999999999</v>
      </c>
      <c r="P85" s="274">
        <v>1.0499039999999993</v>
      </c>
      <c r="Q85" s="274">
        <v>0.104560008</v>
      </c>
      <c r="R85" s="274">
        <v>6.8240647999999987E-2</v>
      </c>
      <c r="S85" s="274">
        <v>6.0529279999999995E-4</v>
      </c>
      <c r="T85" s="274">
        <v>1.0432548000000002E-3</v>
      </c>
      <c r="U85" s="274">
        <v>3.5418851999999999E-3</v>
      </c>
      <c r="V85" s="274">
        <v>0.1268664152</v>
      </c>
      <c r="W85" s="274">
        <v>0.108707186</v>
      </c>
      <c r="X85" s="274">
        <v>0.19615031799999999</v>
      </c>
      <c r="Y85" s="274">
        <v>0.21624024000000003</v>
      </c>
      <c r="Z85" s="274">
        <v>0.34281410000000001</v>
      </c>
      <c r="AA85" s="274">
        <v>8.4125320000000003E-3</v>
      </c>
      <c r="AB85" s="274">
        <v>2.8856164E-2</v>
      </c>
      <c r="AC85" s="274">
        <v>4.1375199999999996E-3</v>
      </c>
      <c r="AD85" s="274">
        <v>3.006642E-2</v>
      </c>
      <c r="AE85" s="274">
        <v>0.1472038064</v>
      </c>
      <c r="AF85" s="274">
        <v>0.39540223520000006</v>
      </c>
      <c r="AG85" s="274">
        <v>1.1500000000000121</v>
      </c>
      <c r="AH85" s="274">
        <v>4.5000000000000036</v>
      </c>
      <c r="AI85" s="274">
        <v>0.39610108620000001</v>
      </c>
      <c r="AJ85" s="274">
        <v>0.88935904259999987</v>
      </c>
      <c r="AL85" s="274">
        <v>11</v>
      </c>
    </row>
    <row r="86" spans="1:39">
      <c r="A86" s="308"/>
      <c r="B86" s="275"/>
      <c r="C86" s="275"/>
      <c r="D86" s="275"/>
      <c r="E86" s="275"/>
      <c r="F86" s="303">
        <v>3</v>
      </c>
      <c r="G86" s="274">
        <v>21.916599999999999</v>
      </c>
      <c r="H86" s="274">
        <v>13.920299999999999</v>
      </c>
      <c r="I86" s="274">
        <v>30.08</v>
      </c>
      <c r="J86" s="274">
        <v>34.165500000000002</v>
      </c>
      <c r="K86" s="274">
        <v>8.27</v>
      </c>
      <c r="L86" s="274">
        <v>7.78</v>
      </c>
      <c r="M86" s="274">
        <v>10.45</v>
      </c>
      <c r="N86" s="274">
        <v>6.4444121212121201</v>
      </c>
      <c r="O86" s="274">
        <v>4.2300480000000009</v>
      </c>
      <c r="P86" s="274">
        <v>1.6889759999999989</v>
      </c>
      <c r="Q86" s="274">
        <v>7.2035208000000003E-2</v>
      </c>
      <c r="R86" s="274">
        <v>8.7863943999999999E-2</v>
      </c>
      <c r="S86" s="274">
        <v>8.6208639999999989E-4</v>
      </c>
      <c r="T86" s="274">
        <v>7.2241119999999991E-4</v>
      </c>
      <c r="U86" s="274">
        <v>5.1697995999999994E-3</v>
      </c>
      <c r="V86" s="274">
        <v>0.14212531480000004</v>
      </c>
      <c r="W86" s="274">
        <v>7.8067094000000004E-2</v>
      </c>
      <c r="X86" s="274">
        <v>0.23071167000000004</v>
      </c>
      <c r="Y86" s="274">
        <v>0.5865518099999999</v>
      </c>
      <c r="Z86" s="274">
        <v>0.41569554999999997</v>
      </c>
      <c r="AA86" s="274">
        <v>3.146748E-3</v>
      </c>
      <c r="AB86" s="274">
        <v>2.2661124000000005E-2</v>
      </c>
      <c r="AC86" s="274">
        <v>3.793450000000001E-2</v>
      </c>
      <c r="AD86" s="274">
        <v>4.2047360000000006E-2</v>
      </c>
      <c r="AE86" s="274">
        <v>7.3421622399999997E-2</v>
      </c>
      <c r="AF86" s="274">
        <v>0.44184872480000004</v>
      </c>
      <c r="AG86" s="274">
        <v>6.7500000000000062</v>
      </c>
      <c r="AH86" s="274">
        <v>8.4000000000000181</v>
      </c>
      <c r="AI86" s="274">
        <v>24.438689658000001</v>
      </c>
      <c r="AJ86" s="274">
        <v>0.60536203740000005</v>
      </c>
      <c r="AL86" s="274">
        <v>1.8</v>
      </c>
    </row>
    <row r="87" spans="1:39">
      <c r="A87" s="306"/>
      <c r="B87" s="307"/>
      <c r="C87" s="307"/>
      <c r="D87" s="307"/>
      <c r="E87" s="307"/>
      <c r="F87" s="303">
        <v>4</v>
      </c>
      <c r="G87" s="274">
        <v>22.7011</v>
      </c>
      <c r="H87" s="274">
        <v>14.2811</v>
      </c>
      <c r="I87" s="274">
        <v>31.935700000000001</v>
      </c>
      <c r="J87" s="274">
        <v>34.019399999999997</v>
      </c>
      <c r="K87" s="274">
        <v>8.16</v>
      </c>
      <c r="L87" s="274">
        <v>7.86</v>
      </c>
      <c r="M87" s="274">
        <v>8.932848484848483</v>
      </c>
      <c r="N87" s="274">
        <v>6.5401212121212113</v>
      </c>
      <c r="O87" s="274">
        <v>2.5562879999999999</v>
      </c>
      <c r="P87" s="274">
        <v>1.9019999999999999</v>
      </c>
      <c r="Q87" s="274">
        <v>3.0078215999999994E-2</v>
      </c>
      <c r="R87" s="274">
        <v>4.9593095999999996E-2</v>
      </c>
      <c r="S87" s="274">
        <v>9.5575199999999993E-4</v>
      </c>
      <c r="T87" s="274">
        <v>8.974168E-4</v>
      </c>
      <c r="U87" s="274">
        <v>1.2369139999999991E-3</v>
      </c>
      <c r="V87" s="274">
        <v>0.13008362919999999</v>
      </c>
      <c r="W87" s="274">
        <v>3.2270881999999994E-2</v>
      </c>
      <c r="X87" s="274">
        <v>0.18057414199999999</v>
      </c>
      <c r="Y87" s="274">
        <v>0.26476636999999997</v>
      </c>
      <c r="Z87" s="274">
        <v>0.42492104999999997</v>
      </c>
      <c r="AA87" s="274">
        <v>7.4832760000000005E-3</v>
      </c>
      <c r="AB87" s="274">
        <v>3.4431700000000003E-2</v>
      </c>
      <c r="AC87" s="274">
        <v>7.7139200000000008E-3</v>
      </c>
      <c r="AD87" s="274">
        <v>4.8306059999999998E-2</v>
      </c>
      <c r="AE87" s="274">
        <v>8.6000880000000002E-2</v>
      </c>
      <c r="AF87" s="274">
        <v>0.51587281759999992</v>
      </c>
      <c r="AG87" s="274">
        <v>2.2999999999999963</v>
      </c>
      <c r="AH87" s="274">
        <v>7.5500000000000007</v>
      </c>
      <c r="AI87" s="274">
        <v>6.8383489409999996</v>
      </c>
      <c r="AJ87" s="274">
        <v>1.2555657072000002</v>
      </c>
      <c r="AL87" s="274">
        <v>4</v>
      </c>
    </row>
    <row r="88" spans="1:39">
      <c r="A88" s="85">
        <f>A$3</f>
        <v>2010</v>
      </c>
      <c r="B88" s="86">
        <f>B$3</f>
        <v>8</v>
      </c>
      <c r="C88" s="90" t="s">
        <v>51</v>
      </c>
      <c r="D88" s="89" t="s">
        <v>153</v>
      </c>
      <c r="E88" s="90" t="s">
        <v>152</v>
      </c>
      <c r="F88" s="303">
        <v>1</v>
      </c>
      <c r="G88" s="274">
        <v>23.578199999999999</v>
      </c>
      <c r="H88" s="274">
        <v>20.276800000000001</v>
      </c>
      <c r="I88" s="274">
        <v>30.395499999999998</v>
      </c>
      <c r="J88" s="274">
        <v>32.239100000000001</v>
      </c>
      <c r="K88" s="274">
        <v>8.1</v>
      </c>
      <c r="L88" s="274">
        <v>7.87</v>
      </c>
      <c r="M88" s="274">
        <v>8.1033696969696987</v>
      </c>
      <c r="N88" s="274">
        <v>7.1143757575757585</v>
      </c>
      <c r="O88" s="274">
        <v>2.8453919999999999</v>
      </c>
      <c r="P88" s="274">
        <v>1.4607359999999987</v>
      </c>
      <c r="Q88" s="274">
        <v>0.13188083999999997</v>
      </c>
      <c r="R88" s="274">
        <v>8.2876807999999982E-2</v>
      </c>
      <c r="S88" s="274">
        <v>3.2599923999999999E-3</v>
      </c>
      <c r="T88" s="274">
        <v>1.0724224000000001E-3</v>
      </c>
      <c r="U88" s="274">
        <v>4.1443309599999992E-2</v>
      </c>
      <c r="V88" s="274">
        <v>6.4083451600000021E-2</v>
      </c>
      <c r="W88" s="274">
        <v>0.17658414199999994</v>
      </c>
      <c r="X88" s="274">
        <v>0.148032682</v>
      </c>
      <c r="Y88" s="274">
        <v>0.47898248000000004</v>
      </c>
      <c r="Z88" s="274">
        <v>0.37085962</v>
      </c>
      <c r="AA88" s="274">
        <v>7.4832760000000005E-3</v>
      </c>
      <c r="AB88" s="274">
        <v>1.3678315999999998E-2</v>
      </c>
      <c r="AC88" s="274">
        <v>3.9901519999999996E-2</v>
      </c>
      <c r="AD88" s="274">
        <v>3.4894560000000005E-2</v>
      </c>
      <c r="AE88" s="274">
        <v>0.28412418719999999</v>
      </c>
      <c r="AF88" s="274">
        <v>0.25630467519999994</v>
      </c>
      <c r="AG88" s="274">
        <v>7.4499999999999842</v>
      </c>
      <c r="AH88" s="274">
        <v>8.5999999999999961</v>
      </c>
      <c r="AI88" s="274">
        <v>12.406184963999999</v>
      </c>
      <c r="AJ88" s="274">
        <v>8.0714938319999998</v>
      </c>
      <c r="AL88" s="274">
        <v>1.7</v>
      </c>
    </row>
    <row r="89" spans="1:39">
      <c r="A89" s="306"/>
      <c r="B89" s="307"/>
      <c r="C89" s="307"/>
      <c r="D89" s="307"/>
      <c r="E89" s="307"/>
      <c r="F89" s="303">
        <v>2</v>
      </c>
      <c r="G89" s="274">
        <v>24.5121</v>
      </c>
      <c r="H89" s="274">
        <v>23.072500000000002</v>
      </c>
      <c r="I89" s="274">
        <v>31.150700000000001</v>
      </c>
      <c r="J89" s="274">
        <v>32.061399999999999</v>
      </c>
      <c r="K89" s="274">
        <v>8.26</v>
      </c>
      <c r="L89" s="274">
        <v>8.08</v>
      </c>
      <c r="M89" s="274">
        <v>9.5071030303030302</v>
      </c>
      <c r="N89" s="274">
        <v>8.3585939393939395</v>
      </c>
      <c r="O89" s="274">
        <v>2.6323679999999992</v>
      </c>
      <c r="P89" s="274">
        <v>2.1302400000000006</v>
      </c>
      <c r="Q89" s="274">
        <v>4.5473287999999994E-2</v>
      </c>
      <c r="R89" s="274">
        <v>5.0135175999999997E-2</v>
      </c>
      <c r="S89" s="274">
        <v>7.015903999999999E-4</v>
      </c>
      <c r="T89" s="274">
        <v>4.3073519999999998E-4</v>
      </c>
      <c r="U89" s="274">
        <v>1.4561736E-3</v>
      </c>
      <c r="V89" s="274">
        <v>4.0075280000000048E-4</v>
      </c>
      <c r="W89" s="274">
        <v>4.7631051999999993E-2</v>
      </c>
      <c r="X89" s="274">
        <v>5.0966663999999995E-2</v>
      </c>
      <c r="Y89" s="274">
        <v>0.33690978000000005</v>
      </c>
      <c r="Z89" s="274">
        <v>0.32565466999999998</v>
      </c>
      <c r="AA89" s="274">
        <v>8.2360799999999998E-4</v>
      </c>
      <c r="AB89" s="274">
        <v>1.4431120000000001E-3</v>
      </c>
      <c r="AC89" s="274">
        <v>1.6118460000000001E-2</v>
      </c>
      <c r="AD89" s="274">
        <v>1.9694859999999998E-2</v>
      </c>
      <c r="AE89" s="274">
        <v>7.1002534399999997E-2</v>
      </c>
      <c r="AF89" s="274">
        <v>6.8583446399999998E-2</v>
      </c>
      <c r="AG89" s="274">
        <v>8.2999999999999741</v>
      </c>
      <c r="AH89" s="274">
        <v>8.2500000000000071</v>
      </c>
      <c r="AI89" s="274">
        <v>6.3077229576000002</v>
      </c>
      <c r="AJ89" s="274">
        <v>7.7725496159999992</v>
      </c>
      <c r="AL89" s="274">
        <v>2</v>
      </c>
    </row>
    <row r="90" spans="1:39">
      <c r="A90" s="85">
        <f>A$3</f>
        <v>2010</v>
      </c>
      <c r="B90" s="86">
        <f>B$3</f>
        <v>8</v>
      </c>
      <c r="C90" s="90" t="s">
        <v>51</v>
      </c>
      <c r="D90" s="89" t="s">
        <v>289</v>
      </c>
      <c r="E90" s="90" t="s">
        <v>56</v>
      </c>
      <c r="F90" s="303">
        <v>1</v>
      </c>
      <c r="G90" s="274">
        <v>24.1432</v>
      </c>
      <c r="H90" s="274">
        <v>21.561599999999999</v>
      </c>
      <c r="I90" s="274">
        <v>31.5563</v>
      </c>
      <c r="J90" s="274">
        <v>33.238999999999997</v>
      </c>
      <c r="K90" s="274">
        <v>8.33</v>
      </c>
      <c r="L90" s="274">
        <v>8.06</v>
      </c>
      <c r="M90" s="274">
        <v>8.6457212121212113</v>
      </c>
      <c r="N90" s="274">
        <v>7.2579393939393935</v>
      </c>
      <c r="O90" s="274">
        <v>2.9062560000000004</v>
      </c>
      <c r="P90" s="274">
        <v>2.0693759999999992</v>
      </c>
      <c r="Q90" s="274">
        <v>0.22501018399999997</v>
      </c>
      <c r="R90" s="274">
        <v>0.117027848</v>
      </c>
      <c r="S90" s="274">
        <v>5.7319359999999993E-4</v>
      </c>
      <c r="T90" s="274">
        <v>1.5361696E-3</v>
      </c>
      <c r="U90" s="274">
        <v>2.7363363999999999E-3</v>
      </c>
      <c r="V90" s="274">
        <v>4.3808744000000009E-3</v>
      </c>
      <c r="W90" s="274">
        <v>0.22831971399999998</v>
      </c>
      <c r="X90" s="274">
        <v>0.122944892</v>
      </c>
      <c r="Y90" s="274">
        <v>0.32971389000000001</v>
      </c>
      <c r="Z90" s="274">
        <v>0.33912389999999998</v>
      </c>
      <c r="AA90" s="274">
        <v>2.9918720000000005E-3</v>
      </c>
      <c r="AB90" s="274">
        <v>1.2439308E-2</v>
      </c>
      <c r="AC90" s="274">
        <v>3.2212260000000006E-2</v>
      </c>
      <c r="AD90" s="274">
        <v>2.5595919999999998E-2</v>
      </c>
      <c r="AE90" s="274">
        <v>1.48796928E-2</v>
      </c>
      <c r="AF90" s="274">
        <v>3.7619119999999999E-2</v>
      </c>
      <c r="AG90" s="274">
        <v>7.6500000000000181</v>
      </c>
      <c r="AH90" s="274">
        <v>3.5999999999999921</v>
      </c>
      <c r="AI90" s="274">
        <v>2.4065009387999998</v>
      </c>
      <c r="AJ90" s="274">
        <v>3.2659655598000006</v>
      </c>
      <c r="AL90" s="274">
        <v>1.7</v>
      </c>
    </row>
    <row r="91" spans="1:39">
      <c r="A91" s="306"/>
      <c r="B91" s="307"/>
      <c r="C91" s="307"/>
      <c r="D91" s="307"/>
      <c r="E91" s="307"/>
      <c r="F91" s="303">
        <v>2</v>
      </c>
      <c r="G91" s="274">
        <v>27.657599999999999</v>
      </c>
      <c r="H91" s="274">
        <v>24.7789</v>
      </c>
      <c r="I91" s="274">
        <v>31.057200000000002</v>
      </c>
      <c r="J91" s="274">
        <v>31.766300000000001</v>
      </c>
      <c r="K91" s="274">
        <v>8.26</v>
      </c>
      <c r="L91" s="274">
        <v>8.08</v>
      </c>
      <c r="M91" s="274">
        <v>8.8530909090909091</v>
      </c>
      <c r="N91" s="274">
        <v>8.6935757575757577</v>
      </c>
      <c r="O91" s="274">
        <v>3.2018080000000002</v>
      </c>
      <c r="P91" s="274">
        <v>2.9823359999999997</v>
      </c>
      <c r="Q91" s="274">
        <v>5.7930319999999992E-3</v>
      </c>
      <c r="R91" s="274">
        <v>1E-3</v>
      </c>
      <c r="S91" s="274">
        <v>9.5838400000000006E-4</v>
      </c>
      <c r="T91" s="274">
        <v>1.0225823999999999E-3</v>
      </c>
      <c r="U91" s="274">
        <v>3.2682999999999996E-4</v>
      </c>
      <c r="V91" s="274">
        <v>1.1196789799999999E-2</v>
      </c>
      <c r="W91" s="274">
        <v>7.0782459999999998E-3</v>
      </c>
      <c r="X91" s="274">
        <v>1.3219372199999999E-2</v>
      </c>
      <c r="Y91" s="274">
        <v>0.45259755000000002</v>
      </c>
      <c r="Z91" s="274">
        <v>0.40960672000000004</v>
      </c>
      <c r="AA91" s="274">
        <v>8.2576560000000004E-3</v>
      </c>
      <c r="AB91" s="274">
        <v>1.5979879999999998E-3</v>
      </c>
      <c r="AC91" s="274">
        <v>4.3299100000000007E-2</v>
      </c>
      <c r="AD91" s="274">
        <v>3.6682759999999995E-2</v>
      </c>
      <c r="AE91" s="274">
        <v>2.8426585599999998E-2</v>
      </c>
      <c r="AF91" s="274">
        <v>7.7534072000000009E-2</v>
      </c>
      <c r="AG91" s="274">
        <v>10.40000000000002</v>
      </c>
      <c r="AH91" s="274">
        <v>4.5499999999999989</v>
      </c>
      <c r="AI91" s="274">
        <v>6.8757169679999999</v>
      </c>
      <c r="AJ91" s="274">
        <v>5.8294122120000003</v>
      </c>
      <c r="AL91" s="274">
        <v>2.2999999999999998</v>
      </c>
    </row>
    <row r="92" spans="1:39">
      <c r="A92" s="85">
        <f>A$3</f>
        <v>2010</v>
      </c>
      <c r="B92" s="88">
        <f>B$3</f>
        <v>8</v>
      </c>
      <c r="C92" s="90" t="s">
        <v>51</v>
      </c>
      <c r="D92" s="89" t="s">
        <v>318</v>
      </c>
      <c r="E92" s="90" t="s">
        <v>57</v>
      </c>
      <c r="F92" s="303">
        <v>1</v>
      </c>
      <c r="G92" s="274">
        <v>22.951000000000001</v>
      </c>
      <c r="H92" s="274">
        <v>22.9008</v>
      </c>
      <c r="I92" s="274">
        <v>31.557400000000001</v>
      </c>
      <c r="J92" s="274">
        <v>32.228099999999998</v>
      </c>
      <c r="K92" s="274">
        <v>8.23</v>
      </c>
      <c r="L92" s="274">
        <v>7.67</v>
      </c>
      <c r="M92" s="274">
        <v>9.2518787878787876</v>
      </c>
      <c r="N92" s="274">
        <v>5.6946909090909097</v>
      </c>
      <c r="O92" s="274">
        <v>3.6451359999999999</v>
      </c>
      <c r="P92" s="274">
        <v>3.9514079999999998</v>
      </c>
      <c r="Q92" s="274">
        <v>0.140662536</v>
      </c>
      <c r="R92" s="274">
        <v>0.14705908000000004</v>
      </c>
      <c r="S92" s="274">
        <v>6.9324360000000006E-4</v>
      </c>
      <c r="T92" s="274">
        <v>9.5575199999999993E-4</v>
      </c>
      <c r="U92" s="274">
        <v>2.7785239999999947E-4</v>
      </c>
      <c r="V92" s="274">
        <v>2.0433013999999999E-2</v>
      </c>
      <c r="W92" s="274">
        <v>0.14163363200000001</v>
      </c>
      <c r="X92" s="274">
        <v>0.16844784600000004</v>
      </c>
      <c r="Y92" s="274">
        <v>0.65279089999999995</v>
      </c>
      <c r="Z92" s="274">
        <v>0.57751081999999987</v>
      </c>
      <c r="AA92" s="274">
        <v>9.4966640000000001E-3</v>
      </c>
      <c r="AB92" s="274">
        <v>1.0116168E-2</v>
      </c>
      <c r="AC92" s="274">
        <v>6.4221040000000007E-2</v>
      </c>
      <c r="AD92" s="274">
        <v>5.3313020000000003E-2</v>
      </c>
      <c r="AE92" s="274">
        <v>9.4467687999999994E-2</v>
      </c>
      <c r="AF92" s="274">
        <v>0.43918772800000005</v>
      </c>
      <c r="AG92" s="274">
        <v>12.700000000000017</v>
      </c>
      <c r="AH92" s="274">
        <v>4.8499999999999934</v>
      </c>
      <c r="AI92" s="274">
        <v>13.004073395999999</v>
      </c>
      <c r="AJ92" s="274">
        <v>13.153545504</v>
      </c>
      <c r="AL92" s="274">
        <v>1.7</v>
      </c>
      <c r="AM92" s="274">
        <v>0</v>
      </c>
    </row>
    <row r="93" spans="1:39">
      <c r="A93" s="308"/>
      <c r="B93" s="275"/>
      <c r="C93" s="275"/>
      <c r="D93" s="275"/>
      <c r="E93" s="275"/>
      <c r="F93" s="303">
        <v>2</v>
      </c>
      <c r="G93" s="274">
        <v>26.460100000000001</v>
      </c>
      <c r="H93" s="274">
        <v>23.4116</v>
      </c>
      <c r="I93" s="274">
        <v>30.785799999999998</v>
      </c>
      <c r="J93" s="274">
        <v>32.179400000000001</v>
      </c>
      <c r="K93" s="274">
        <v>8.18</v>
      </c>
      <c r="L93" s="274">
        <v>7.42</v>
      </c>
      <c r="M93" s="274">
        <v>8.4543030303030307</v>
      </c>
      <c r="N93" s="274">
        <v>7.5610181818181834</v>
      </c>
      <c r="O93" s="274">
        <v>3.1387520000000002</v>
      </c>
      <c r="P93" s="274">
        <v>2.6171519999999995</v>
      </c>
      <c r="Q93" s="274">
        <v>0.13025459999999997</v>
      </c>
      <c r="R93" s="274">
        <v>1.5225223999999999E-2</v>
      </c>
      <c r="S93" s="274">
        <v>9.9048319999999997E-4</v>
      </c>
      <c r="T93" s="274">
        <v>1.11888E-3</v>
      </c>
      <c r="U93" s="274">
        <v>2.1096348000000003E-3</v>
      </c>
      <c r="V93" s="274">
        <v>2.0123600000000004E-4</v>
      </c>
      <c r="W93" s="274">
        <v>0.13335471799999998</v>
      </c>
      <c r="X93" s="274">
        <v>1.6545339999999999E-2</v>
      </c>
      <c r="Y93" s="274">
        <v>0.36292569000000002</v>
      </c>
      <c r="Z93" s="274">
        <v>0.37510335</v>
      </c>
      <c r="AA93" s="274">
        <v>3.6113760000000003E-3</v>
      </c>
      <c r="AB93" s="274">
        <v>1.0890548000000002E-2</v>
      </c>
      <c r="AC93" s="274">
        <v>3.2569899999999999E-2</v>
      </c>
      <c r="AD93" s="274">
        <v>4.0795620000000005E-2</v>
      </c>
      <c r="AE93" s="274">
        <v>7.48730752E-2</v>
      </c>
      <c r="AF93" s="274">
        <v>0.12470628799999998</v>
      </c>
      <c r="AG93" s="274">
        <v>4.8499999999999792</v>
      </c>
      <c r="AH93" s="274">
        <v>3.6999999999999811</v>
      </c>
      <c r="AI93" s="274">
        <v>7.9220217240000004</v>
      </c>
      <c r="AJ93" s="274">
        <v>8.7441183179999999</v>
      </c>
      <c r="AL93" s="274">
        <v>2</v>
      </c>
    </row>
    <row r="94" spans="1:39">
      <c r="A94" s="306"/>
      <c r="B94" s="307"/>
      <c r="C94" s="307"/>
      <c r="D94" s="307"/>
      <c r="E94" s="307"/>
      <c r="F94" s="303">
        <v>3</v>
      </c>
      <c r="G94" s="274">
        <v>26.175799999999999</v>
      </c>
      <c r="H94" s="274">
        <v>18.324999999999999</v>
      </c>
      <c r="I94" s="274">
        <v>29.666699999999999</v>
      </c>
      <c r="J94" s="274">
        <v>33.235700000000001</v>
      </c>
      <c r="K94" s="274">
        <v>8.23</v>
      </c>
      <c r="L94" s="274">
        <v>7.37</v>
      </c>
      <c r="M94" s="274">
        <v>8.7254787878787887</v>
      </c>
      <c r="N94" s="274">
        <v>2.3129696969696969</v>
      </c>
      <c r="O94" s="274">
        <v>4</v>
      </c>
      <c r="P94" s="274">
        <v>2.2215359999999986</v>
      </c>
      <c r="Q94" s="274">
        <v>6.5638663999999985E-2</v>
      </c>
      <c r="R94" s="274">
        <v>0.33288410399999996</v>
      </c>
      <c r="S94" s="274">
        <v>1.3756736E-3</v>
      </c>
      <c r="T94" s="274">
        <v>3.580836E-3</v>
      </c>
      <c r="U94" s="274">
        <v>5.3777639999999993E-4</v>
      </c>
      <c r="V94" s="274">
        <v>1.3410277999999998E-2</v>
      </c>
      <c r="W94" s="274">
        <v>6.7552113999999983E-2</v>
      </c>
      <c r="X94" s="274">
        <v>0.34987521799999993</v>
      </c>
      <c r="Y94" s="274">
        <v>0.59116455999999995</v>
      </c>
      <c r="Z94" s="274">
        <v>0.68231249999999988</v>
      </c>
      <c r="AA94" s="274">
        <v>7.3284000000000014E-3</v>
      </c>
      <c r="AB94" s="274">
        <v>9.5917472000000004E-2</v>
      </c>
      <c r="AC94" s="274">
        <v>4.9557799999999999E-2</v>
      </c>
      <c r="AD94" s="274">
        <v>7.7688220000000002E-2</v>
      </c>
      <c r="AE94" s="274">
        <v>0.14284944799999999</v>
      </c>
      <c r="AF94" s="274">
        <v>1.0458949984000001</v>
      </c>
      <c r="AG94" s="274">
        <v>6.5999999999999943</v>
      </c>
      <c r="AH94" s="274">
        <v>24.550000000000015</v>
      </c>
      <c r="AI94" s="274">
        <v>9.6409509659999983</v>
      </c>
      <c r="AJ94" s="274">
        <v>2.0029262471999996</v>
      </c>
      <c r="AL94" s="274">
        <v>1.3</v>
      </c>
    </row>
    <row r="95" spans="1:39">
      <c r="A95" s="85">
        <f>A$3</f>
        <v>2010</v>
      </c>
      <c r="B95" s="86">
        <f>B$3</f>
        <v>8</v>
      </c>
      <c r="C95" s="90" t="s">
        <v>51</v>
      </c>
      <c r="D95" s="89" t="s">
        <v>290</v>
      </c>
      <c r="E95" s="90" t="s">
        <v>58</v>
      </c>
      <c r="F95" s="303">
        <v>1</v>
      </c>
      <c r="G95" s="274">
        <v>25.147600000000001</v>
      </c>
      <c r="H95" s="274">
        <v>15.700100000000001</v>
      </c>
      <c r="I95" s="274">
        <v>31.319800000000001</v>
      </c>
      <c r="J95" s="274">
        <v>33.535800000000002</v>
      </c>
      <c r="K95" s="274">
        <v>8.23</v>
      </c>
      <c r="L95" s="274">
        <v>7.67</v>
      </c>
      <c r="M95" s="274">
        <v>8.9647515151515158</v>
      </c>
      <c r="N95" s="274">
        <v>4.7854545454545452</v>
      </c>
      <c r="O95" s="274">
        <v>2.358480000000001</v>
      </c>
      <c r="P95" s="274">
        <v>1.095552000000001</v>
      </c>
      <c r="Q95" s="274">
        <v>6.0434696000000003E-2</v>
      </c>
      <c r="R95" s="274">
        <v>0.11388378399999999</v>
      </c>
      <c r="S95" s="274">
        <v>8.9418559999999991E-4</v>
      </c>
      <c r="T95" s="274">
        <v>1.1015900000000002E-3</v>
      </c>
      <c r="U95" s="274">
        <v>5.3063640000000081E-4</v>
      </c>
      <c r="V95" s="274">
        <v>7.6688807999999997E-2</v>
      </c>
      <c r="W95" s="274">
        <v>6.1859518000000002E-2</v>
      </c>
      <c r="X95" s="274">
        <v>0.19167418199999997</v>
      </c>
      <c r="Y95" s="274">
        <v>0.24816047000000002</v>
      </c>
      <c r="Z95" s="274">
        <v>0.34853391000000006</v>
      </c>
      <c r="AA95" s="274">
        <v>2.6821200000000001E-3</v>
      </c>
      <c r="AB95" s="274">
        <v>3.1334180000000003E-2</v>
      </c>
      <c r="AC95" s="274">
        <v>1.5582000000000002E-2</v>
      </c>
      <c r="AD95" s="274">
        <v>3.9365060000000007E-2</v>
      </c>
      <c r="AE95" s="274">
        <v>3.1571399999999999E-2</v>
      </c>
      <c r="AF95" s="274">
        <v>0.56473839520000002</v>
      </c>
      <c r="AG95" s="274">
        <v>6.0999999999999943</v>
      </c>
      <c r="AH95" s="274">
        <v>4.9500000000000099</v>
      </c>
      <c r="AI95" s="274">
        <v>4.4692160291999992</v>
      </c>
      <c r="AJ95" s="274">
        <v>1.5470363178000002</v>
      </c>
      <c r="AL95" s="274">
        <v>2</v>
      </c>
    </row>
    <row r="96" spans="1:39">
      <c r="A96" s="308"/>
      <c r="B96" s="275"/>
      <c r="C96" s="275"/>
      <c r="D96" s="275"/>
      <c r="E96" s="275"/>
      <c r="F96" s="303">
        <v>2</v>
      </c>
      <c r="G96" s="274">
        <v>27.364799999999999</v>
      </c>
      <c r="H96" s="274">
        <v>19.325399999999998</v>
      </c>
      <c r="I96" s="274">
        <v>31.5322</v>
      </c>
      <c r="J96" s="274">
        <v>33.832799999999999</v>
      </c>
      <c r="K96" s="274">
        <v>8.17</v>
      </c>
      <c r="L96" s="274">
        <v>7.39</v>
      </c>
      <c r="M96" s="274">
        <v>8.3585939393939395</v>
      </c>
      <c r="N96" s="274">
        <v>6.3965575757575754</v>
      </c>
      <c r="O96" s="274">
        <v>2.0998079999999986</v>
      </c>
      <c r="P96" s="274">
        <v>2.2215359999999986</v>
      </c>
      <c r="Q96" s="274">
        <v>7.2143624000000003E-2</v>
      </c>
      <c r="R96" s="274">
        <v>0.15313037600000001</v>
      </c>
      <c r="S96" s="274">
        <v>7.015903999999999E-4</v>
      </c>
      <c r="T96" s="274">
        <v>3.5225008000000003E-3</v>
      </c>
      <c r="U96" s="274">
        <v>5.9688580000000018E-4</v>
      </c>
      <c r="V96" s="274">
        <v>0.16113897520000001</v>
      </c>
      <c r="W96" s="274">
        <v>7.3442100199999999E-2</v>
      </c>
      <c r="X96" s="274">
        <v>0.31779185200000004</v>
      </c>
      <c r="Y96" s="274">
        <v>0.26698049000000001</v>
      </c>
      <c r="Z96" s="274">
        <v>0.62769753999999989</v>
      </c>
      <c r="AA96" s="274">
        <v>1.0271043999999998E-2</v>
      </c>
      <c r="AB96" s="274">
        <v>4.7596159999999998E-2</v>
      </c>
      <c r="AC96" s="274">
        <v>1.7906660000000001E-2</v>
      </c>
      <c r="AD96" s="274">
        <v>7.9063099999999997E-2</v>
      </c>
      <c r="AE96" s="274">
        <v>4.6327836800000008E-2</v>
      </c>
      <c r="AF96" s="274">
        <v>0.51345372960000002</v>
      </c>
      <c r="AG96" s="274">
        <v>2.7000000000000082</v>
      </c>
      <c r="AH96" s="274">
        <v>4.6499999999999879</v>
      </c>
      <c r="AI96" s="274">
        <v>1.9207165878000001</v>
      </c>
      <c r="AJ96" s="274">
        <v>10.313575452000002</v>
      </c>
      <c r="AL96" s="274">
        <v>3</v>
      </c>
    </row>
    <row r="97" spans="1:39">
      <c r="A97" s="308"/>
      <c r="B97" s="275"/>
      <c r="C97" s="275"/>
      <c r="D97" s="275"/>
      <c r="E97" s="275"/>
      <c r="F97" s="303">
        <v>3</v>
      </c>
      <c r="G97" s="274">
        <v>28.514500000000002</v>
      </c>
      <c r="H97" s="274">
        <v>19.138999999999999</v>
      </c>
      <c r="I97" s="274">
        <v>30.003599999999999</v>
      </c>
      <c r="J97" s="274">
        <v>34.023600000000002</v>
      </c>
      <c r="K97" s="274">
        <v>8.27</v>
      </c>
      <c r="L97" s="274">
        <v>7.46</v>
      </c>
      <c r="M97" s="274">
        <v>7.9598060606060601</v>
      </c>
      <c r="N97" s="274">
        <v>4.9609212121212121</v>
      </c>
      <c r="O97" s="274">
        <v>2.8606079999999996</v>
      </c>
      <c r="P97" s="274">
        <v>2.2215359999999986</v>
      </c>
      <c r="Q97" s="274">
        <v>9.2309000000000002E-2</v>
      </c>
      <c r="R97" s="274">
        <v>2.9861383999999994E-2</v>
      </c>
      <c r="S97" s="274">
        <v>5.5934004000000011E-3</v>
      </c>
      <c r="T97" s="274">
        <v>1.0724224000000001E-3</v>
      </c>
      <c r="U97" s="274">
        <v>8.946559999999798E-5</v>
      </c>
      <c r="V97" s="274">
        <v>1.0473979600000001E-2</v>
      </c>
      <c r="W97" s="274">
        <v>9.7991866000000011E-2</v>
      </c>
      <c r="X97" s="274">
        <v>4.1407785999999995E-2</v>
      </c>
      <c r="Y97" s="274">
        <v>0.38580492999999999</v>
      </c>
      <c r="Z97" s="274">
        <v>0.25111263</v>
      </c>
      <c r="AA97" s="274">
        <v>3.3016240000000004E-3</v>
      </c>
      <c r="AB97" s="274">
        <v>2.7926908000000004E-2</v>
      </c>
      <c r="AC97" s="274">
        <v>1.4866720000000003E-2</v>
      </c>
      <c r="AD97" s="274">
        <v>4.0974440000000001E-2</v>
      </c>
      <c r="AE97" s="274">
        <v>0.24445114399999998</v>
      </c>
      <c r="AF97" s="274">
        <v>0.72778492640000003</v>
      </c>
      <c r="AG97" s="274">
        <v>12.700000000000017</v>
      </c>
      <c r="AH97" s="274">
        <v>18.850000000000005</v>
      </c>
      <c r="AI97" s="274">
        <v>10.46304756</v>
      </c>
      <c r="AJ97" s="274">
        <v>5.9116218714000004</v>
      </c>
      <c r="AL97" s="274">
        <v>1.7</v>
      </c>
      <c r="AM97" s="274">
        <v>0</v>
      </c>
    </row>
    <row r="98" spans="1:39">
      <c r="A98" s="308"/>
      <c r="B98" s="275"/>
      <c r="C98" s="275"/>
      <c r="D98" s="275"/>
      <c r="E98" s="275"/>
      <c r="F98" s="303">
        <v>4</v>
      </c>
      <c r="G98" s="274">
        <v>24.427399999999999</v>
      </c>
      <c r="H98" s="274">
        <v>22.119800000000001</v>
      </c>
      <c r="I98" s="274">
        <v>31.020700000000001</v>
      </c>
      <c r="J98" s="274">
        <v>32.553699999999999</v>
      </c>
      <c r="K98" s="274">
        <v>8.0299999999999994</v>
      </c>
      <c r="L98" s="274">
        <v>7.63</v>
      </c>
      <c r="M98" s="274">
        <v>7.5291151515151515</v>
      </c>
      <c r="N98" s="274">
        <v>5.4713696969696972</v>
      </c>
      <c r="O98" s="274">
        <v>3.088848</v>
      </c>
      <c r="P98" s="274">
        <v>2.6780159999999995</v>
      </c>
      <c r="Q98" s="274">
        <v>6.8023816000000001E-2</v>
      </c>
      <c r="R98" s="274">
        <v>9.8163463999999992E-2</v>
      </c>
      <c r="S98" s="274">
        <v>7.015903999999999E-4</v>
      </c>
      <c r="T98" s="274">
        <v>1.1015900000000002E-3</v>
      </c>
      <c r="U98" s="274">
        <v>1.8907980000000004E-3</v>
      </c>
      <c r="V98" s="274">
        <v>3.0455879999999992E-3</v>
      </c>
      <c r="W98" s="274">
        <v>7.0616204399999993E-2</v>
      </c>
      <c r="X98" s="274">
        <v>0.10231064199999999</v>
      </c>
      <c r="Y98" s="274">
        <v>0.36680040000000003</v>
      </c>
      <c r="Z98" s="274">
        <v>0.42584359999999999</v>
      </c>
      <c r="AA98" s="274">
        <v>1.1045424E-2</v>
      </c>
      <c r="AB98" s="274">
        <v>9.4966640000000001E-3</v>
      </c>
      <c r="AC98" s="274">
        <v>4.5623759999999999E-2</v>
      </c>
      <c r="AD98" s="274">
        <v>4.5981400000000006E-2</v>
      </c>
      <c r="AE98" s="274">
        <v>0.67383926400000005</v>
      </c>
      <c r="AF98" s="274">
        <v>0.73455837280000014</v>
      </c>
      <c r="AG98" s="274">
        <v>7.0500000000000007</v>
      </c>
      <c r="AH98" s="274">
        <v>6.3999999999999888</v>
      </c>
      <c r="AI98" s="274">
        <v>7.6230775079999988</v>
      </c>
      <c r="AJ98" s="274">
        <v>8.7441183179999999</v>
      </c>
      <c r="AL98" s="274">
        <v>1.3</v>
      </c>
    </row>
    <row r="99" spans="1:39">
      <c r="A99" s="308"/>
      <c r="B99" s="275"/>
      <c r="C99" s="275"/>
      <c r="D99" s="275"/>
      <c r="E99" s="275"/>
      <c r="F99" s="303">
        <v>5</v>
      </c>
      <c r="G99" s="274">
        <v>26.761500000000002</v>
      </c>
      <c r="H99" s="274">
        <v>22.020900000000001</v>
      </c>
      <c r="I99" s="274">
        <v>32.790399999999998</v>
      </c>
      <c r="J99" s="274">
        <v>33.105400000000003</v>
      </c>
      <c r="K99" s="274">
        <v>7.93</v>
      </c>
      <c r="L99" s="274">
        <v>7.43</v>
      </c>
      <c r="M99" s="274">
        <v>7.6248242424242427</v>
      </c>
      <c r="N99" s="274">
        <v>5.8701575757575757</v>
      </c>
      <c r="O99" s="274">
        <v>2.4802079999999997</v>
      </c>
      <c r="P99" s="274">
        <v>2.5410719999999998</v>
      </c>
      <c r="Q99" s="274">
        <v>9.3176328000000017E-2</v>
      </c>
      <c r="R99" s="274">
        <v>7.7889672000000007E-2</v>
      </c>
      <c r="S99" s="274">
        <v>8.2998719999999987E-4</v>
      </c>
      <c r="T99" s="274">
        <v>8.2998719999999987E-4</v>
      </c>
      <c r="U99" s="274">
        <v>2.1814100000000036E-4</v>
      </c>
      <c r="V99" s="274">
        <v>9.4098620000000104E-4</v>
      </c>
      <c r="W99" s="274">
        <v>9.4224456200000015E-2</v>
      </c>
      <c r="X99" s="274">
        <v>7.9660645400000007E-2</v>
      </c>
      <c r="Y99" s="274">
        <v>0.28413991999999999</v>
      </c>
      <c r="Z99" s="274">
        <v>0.27694403000000006</v>
      </c>
      <c r="AA99" s="274">
        <v>6.3991440000000007E-3</v>
      </c>
      <c r="AB99" s="274">
        <v>2.2661124000000005E-2</v>
      </c>
      <c r="AC99" s="274">
        <v>2.3628899999999998E-2</v>
      </c>
      <c r="AD99" s="274">
        <v>3.97227E-2</v>
      </c>
      <c r="AE99" s="274">
        <v>0.28847854560000002</v>
      </c>
      <c r="AF99" s="274">
        <v>0.87873601760000009</v>
      </c>
      <c r="AG99" s="274">
        <v>3.2000000000000082</v>
      </c>
      <c r="AH99" s="274">
        <v>1.9500000000000073</v>
      </c>
      <c r="AI99" s="274">
        <v>1.1509352316000001</v>
      </c>
      <c r="AJ99" s="274">
        <v>2.4662897819999992</v>
      </c>
      <c r="AL99" s="274">
        <v>4.5</v>
      </c>
      <c r="AM99" s="274">
        <v>0</v>
      </c>
    </row>
    <row r="100" spans="1:39">
      <c r="A100" s="308"/>
      <c r="B100" s="275"/>
      <c r="C100" s="275"/>
      <c r="D100" s="275"/>
      <c r="E100" s="275"/>
      <c r="F100" s="303">
        <v>6</v>
      </c>
      <c r="G100" s="274">
        <v>24.721</v>
      </c>
      <c r="H100" s="274">
        <v>17.496600000000001</v>
      </c>
      <c r="I100" s="274">
        <v>32.241399999999999</v>
      </c>
      <c r="J100" s="274">
        <v>34.3307</v>
      </c>
      <c r="K100" s="274">
        <v>8.1</v>
      </c>
      <c r="L100" s="274">
        <v>7.39</v>
      </c>
      <c r="M100" s="274">
        <v>8.2628848484848483</v>
      </c>
      <c r="N100" s="274">
        <v>2.121551515151515</v>
      </c>
      <c r="O100" s="274">
        <v>3.545328</v>
      </c>
      <c r="P100" s="274">
        <v>3.2866559999999998</v>
      </c>
      <c r="Q100" s="274">
        <v>9.1333255999999988E-2</v>
      </c>
      <c r="R100" s="274">
        <v>0.16614029600000005</v>
      </c>
      <c r="S100" s="274">
        <v>8.6208639999999989E-4</v>
      </c>
      <c r="T100" s="274">
        <v>7.6578880000000005E-4</v>
      </c>
      <c r="U100" s="274">
        <v>7.7746060000000042E-4</v>
      </c>
      <c r="V100" s="274">
        <v>2.1704774000000002E-3</v>
      </c>
      <c r="W100" s="274">
        <v>9.2972802999999993E-2</v>
      </c>
      <c r="X100" s="274">
        <v>0.16907656220000006</v>
      </c>
      <c r="Y100" s="274">
        <v>0.24963655000000001</v>
      </c>
      <c r="Z100" s="274">
        <v>0.37510335</v>
      </c>
      <c r="AA100" s="274">
        <v>9.4966640000000001E-3</v>
      </c>
      <c r="AB100" s="274">
        <v>5.3326571999999989E-2</v>
      </c>
      <c r="AC100" s="274">
        <v>1.8085480000000001E-2</v>
      </c>
      <c r="AD100" s="274">
        <v>8.0136020000000002E-2</v>
      </c>
      <c r="AE100" s="274">
        <v>0.3155723312</v>
      </c>
      <c r="AF100" s="274">
        <v>0.88523446719999999</v>
      </c>
      <c r="AG100" s="274">
        <v>3.8499999999999925</v>
      </c>
      <c r="AH100" s="274">
        <v>2.9500000000000082</v>
      </c>
      <c r="AI100" s="274">
        <v>2.1150303281999996</v>
      </c>
      <c r="AJ100" s="274">
        <v>0.97904230739999976</v>
      </c>
      <c r="AL100" s="274">
        <v>4</v>
      </c>
      <c r="AM100" s="274">
        <v>0</v>
      </c>
    </row>
    <row r="101" spans="1:39">
      <c r="A101" s="308"/>
      <c r="B101" s="275"/>
      <c r="C101" s="275"/>
      <c r="D101" s="275"/>
      <c r="E101" s="275"/>
      <c r="F101" s="303">
        <v>7</v>
      </c>
      <c r="G101" s="274">
        <v>25.910299999999999</v>
      </c>
      <c r="H101" s="274">
        <v>16.982800000000001</v>
      </c>
      <c r="I101" s="274">
        <v>32.175699999999999</v>
      </c>
      <c r="J101" s="274">
        <v>34.162300000000002</v>
      </c>
      <c r="K101" s="274">
        <v>8.23</v>
      </c>
      <c r="L101" s="274">
        <v>7.64</v>
      </c>
      <c r="M101" s="274">
        <v>8.5181090909090909</v>
      </c>
      <c r="N101" s="274">
        <v>3.9240727272727276</v>
      </c>
      <c r="O101" s="274">
        <v>2.4193439999999997</v>
      </c>
      <c r="P101" s="274">
        <v>3.9039359999999999</v>
      </c>
      <c r="Q101" s="274">
        <v>3.1270791999999999E-2</v>
      </c>
      <c r="R101" s="274">
        <v>1E-3</v>
      </c>
      <c r="S101" s="274">
        <v>7.6578880000000005E-4</v>
      </c>
      <c r="T101" s="274">
        <v>1.4516011999999999E-3</v>
      </c>
      <c r="U101" s="274">
        <v>4.8452320000000012E-4</v>
      </c>
      <c r="V101" s="274">
        <v>1.2994968000000001E-3</v>
      </c>
      <c r="W101" s="274">
        <v>3.2521104000000002E-2</v>
      </c>
      <c r="X101" s="274">
        <v>3.751098E-3</v>
      </c>
      <c r="Y101" s="274">
        <v>0.25258870999999999</v>
      </c>
      <c r="Z101" s="274">
        <v>0.33783233000000001</v>
      </c>
      <c r="AA101" s="274">
        <v>3.146748E-3</v>
      </c>
      <c r="AB101" s="274">
        <v>1.3058812E-2</v>
      </c>
      <c r="AC101" s="274">
        <v>2.0052500000000001E-2</v>
      </c>
      <c r="AD101" s="274">
        <v>4.0080340000000006E-2</v>
      </c>
      <c r="AE101" s="274">
        <v>0.12398056159999998</v>
      </c>
      <c r="AF101" s="274">
        <v>0.6085238879999999</v>
      </c>
      <c r="AG101" s="274">
        <v>2.4500000000000077</v>
      </c>
      <c r="AH101" s="274">
        <v>6.1500000000000163</v>
      </c>
      <c r="AI101" s="274">
        <v>0.43197439211999988</v>
      </c>
      <c r="AJ101" s="274">
        <v>11.285144153999999</v>
      </c>
      <c r="AL101" s="274">
        <v>5</v>
      </c>
    </row>
    <row r="102" spans="1:39">
      <c r="A102" s="308"/>
      <c r="B102" s="275"/>
      <c r="C102" s="275"/>
      <c r="D102" s="275"/>
      <c r="E102" s="275"/>
      <c r="F102" s="303">
        <v>8</v>
      </c>
      <c r="G102" s="274">
        <v>24.7818</v>
      </c>
      <c r="H102" s="274">
        <v>15.9587</v>
      </c>
      <c r="I102" s="274">
        <v>32.3065</v>
      </c>
      <c r="J102" s="274">
        <v>33.569699999999997</v>
      </c>
      <c r="K102" s="274">
        <v>8.17</v>
      </c>
      <c r="L102" s="274">
        <v>7.5</v>
      </c>
      <c r="M102" s="274">
        <v>9.0285575757575778</v>
      </c>
      <c r="N102" s="274">
        <v>3.6050424242424239</v>
      </c>
      <c r="O102" s="274">
        <v>3.2257919999999998</v>
      </c>
      <c r="P102" s="274">
        <v>2.5715039999999987</v>
      </c>
      <c r="Q102" s="274">
        <v>1E-3</v>
      </c>
      <c r="R102" s="274">
        <v>1E-3</v>
      </c>
      <c r="S102" s="274">
        <v>4.890703999999999E-4</v>
      </c>
      <c r="T102" s="274">
        <v>7.6059648000000001E-3</v>
      </c>
      <c r="U102" s="274">
        <v>1.3192200000000079E-4</v>
      </c>
      <c r="V102" s="274">
        <v>1.3712997199999997E-2</v>
      </c>
      <c r="W102" s="274">
        <v>1.6209924000000009E-3</v>
      </c>
      <c r="X102" s="274">
        <v>2.2318961999999998E-2</v>
      </c>
      <c r="Y102" s="274">
        <v>0.26734951000000001</v>
      </c>
      <c r="Z102" s="274">
        <v>0.20830631000000002</v>
      </c>
      <c r="AA102" s="274">
        <v>9.4966640000000001E-3</v>
      </c>
      <c r="AB102" s="274">
        <v>2.8546412000000004E-2</v>
      </c>
      <c r="AC102" s="274">
        <v>9.6809400000000007E-3</v>
      </c>
      <c r="AD102" s="274">
        <v>3.2569899999999999E-2</v>
      </c>
      <c r="AE102" s="274">
        <v>0.18663494079999998</v>
      </c>
      <c r="AF102" s="274">
        <v>0.94695429920000029</v>
      </c>
      <c r="AG102" s="274">
        <v>4.2000000000000091</v>
      </c>
      <c r="AH102" s="274">
        <v>5.7500000000000329</v>
      </c>
      <c r="AI102" s="274">
        <v>0.44841632400000003</v>
      </c>
      <c r="AJ102" s="274">
        <v>4.4393216076000002</v>
      </c>
      <c r="AL102" s="274">
        <v>5</v>
      </c>
      <c r="AM102" s="274">
        <v>1</v>
      </c>
    </row>
    <row r="103" spans="1:39">
      <c r="A103" s="306"/>
      <c r="B103" s="307"/>
      <c r="C103" s="307"/>
      <c r="D103" s="307"/>
      <c r="E103" s="307"/>
      <c r="F103" s="303">
        <v>9</v>
      </c>
      <c r="G103" s="274">
        <v>26.170400000000001</v>
      </c>
      <c r="H103" s="274">
        <v>16.128799999999998</v>
      </c>
      <c r="I103" s="274">
        <v>31.891999999999999</v>
      </c>
      <c r="J103" s="274">
        <v>33.530900000000003</v>
      </c>
      <c r="K103" s="274">
        <v>8.23</v>
      </c>
      <c r="L103" s="274">
        <v>7.36</v>
      </c>
      <c r="M103" s="274">
        <v>9.4273454545454545</v>
      </c>
      <c r="N103" s="274">
        <v>2.5681939393939399</v>
      </c>
      <c r="O103" s="274">
        <v>3.2866559999999998</v>
      </c>
      <c r="P103" s="274">
        <v>3.0736319999999995</v>
      </c>
      <c r="Q103" s="274">
        <v>2.8109620000000011E-3</v>
      </c>
      <c r="R103" s="274">
        <v>6.9345917199999996E-2</v>
      </c>
      <c r="S103" s="274">
        <v>3.1406479999999997E-4</v>
      </c>
      <c r="T103" s="274">
        <v>8.0143111999999989E-3</v>
      </c>
      <c r="U103" s="274">
        <v>1.6067715999999997E-3</v>
      </c>
      <c r="V103" s="274">
        <v>0.1207679088</v>
      </c>
      <c r="W103" s="274">
        <v>4.7317984000000007E-3</v>
      </c>
      <c r="X103" s="274">
        <v>0.1981281372</v>
      </c>
      <c r="Y103" s="274">
        <v>0.21826984999999999</v>
      </c>
      <c r="Z103" s="274">
        <v>0.45979344</v>
      </c>
      <c r="AA103" s="274">
        <v>1.2882360000000001E-3</v>
      </c>
      <c r="AB103" s="274">
        <v>7.222144400000001E-2</v>
      </c>
      <c r="AC103" s="274">
        <v>2.3986540000000004E-2</v>
      </c>
      <c r="AD103" s="274">
        <v>8.1447320000000004E-2</v>
      </c>
      <c r="AE103" s="274">
        <v>0.19002166400000001</v>
      </c>
      <c r="AF103" s="274">
        <v>1.2021349952</v>
      </c>
      <c r="AG103" s="274">
        <v>2.9500000000000219</v>
      </c>
      <c r="AH103" s="274">
        <v>2.6000000000000192</v>
      </c>
      <c r="AI103" s="274">
        <v>1.1808296531999998</v>
      </c>
      <c r="AJ103" s="274">
        <v>2.0552414849999998</v>
      </c>
      <c r="AL103" s="274">
        <v>4.5</v>
      </c>
    </row>
    <row r="104" spans="1:39">
      <c r="A104" s="85">
        <f>A$3</f>
        <v>2010</v>
      </c>
      <c r="B104" s="86">
        <f>B$3</f>
        <v>8</v>
      </c>
      <c r="C104" s="90" t="s">
        <v>51</v>
      </c>
      <c r="D104" s="89" t="s">
        <v>319</v>
      </c>
      <c r="E104" s="90" t="s">
        <v>59</v>
      </c>
      <c r="F104" s="303">
        <v>1</v>
      </c>
      <c r="G104" s="274">
        <v>23.415199999999999</v>
      </c>
      <c r="H104" s="274">
        <v>15.1889</v>
      </c>
      <c r="I104" s="274">
        <v>31.265799999999999</v>
      </c>
      <c r="J104" s="274">
        <v>33.7151</v>
      </c>
      <c r="K104" s="274">
        <v>8.2100000000000009</v>
      </c>
      <c r="L104" s="274">
        <v>7.72</v>
      </c>
      <c r="M104" s="274">
        <v>10.081357575757577</v>
      </c>
      <c r="N104" s="274">
        <v>5.4713696969696972</v>
      </c>
      <c r="O104" s="274">
        <v>3.7127039999999996</v>
      </c>
      <c r="P104" s="274">
        <v>2.2215359999999986</v>
      </c>
      <c r="Q104" s="274">
        <v>4.5906951999999994E-2</v>
      </c>
      <c r="R104" s="274">
        <v>9.8705543999999992E-2</v>
      </c>
      <c r="S104" s="274">
        <v>1.1830784000000001E-3</v>
      </c>
      <c r="T104" s="274">
        <v>1.0610227599999997E-2</v>
      </c>
      <c r="U104" s="274">
        <v>9.0153699999999978E-4</v>
      </c>
      <c r="V104" s="274">
        <v>0.11447238039999999</v>
      </c>
      <c r="W104" s="274">
        <v>4.7991567399999997E-2</v>
      </c>
      <c r="X104" s="274">
        <v>0.22378815199999996</v>
      </c>
      <c r="Y104" s="274">
        <v>0.39189376000000004</v>
      </c>
      <c r="Z104" s="274">
        <v>0.43230144999999998</v>
      </c>
      <c r="AA104" s="274">
        <v>7.4832760000000005E-3</v>
      </c>
      <c r="AB104" s="274">
        <v>2.4519635999999997E-2</v>
      </c>
      <c r="AC104" s="274">
        <v>2.041014E-2</v>
      </c>
      <c r="AD104" s="274">
        <v>2.9708780000000001E-2</v>
      </c>
      <c r="AE104" s="274">
        <v>3.8828664000000006E-2</v>
      </c>
      <c r="AF104" s="274">
        <v>0.41789975360000003</v>
      </c>
      <c r="AG104" s="274">
        <v>5.0999999999999934</v>
      </c>
      <c r="AH104" s="274">
        <v>5.5000000000000053</v>
      </c>
      <c r="AI104" s="274">
        <v>2.5858674684</v>
      </c>
      <c r="AJ104" s="274">
        <v>1.4947210799999999</v>
      </c>
      <c r="AL104" s="274">
        <v>2.8</v>
      </c>
      <c r="AM104" s="274">
        <v>16</v>
      </c>
    </row>
    <row r="105" spans="1:39">
      <c r="A105" s="308"/>
      <c r="B105" s="275"/>
      <c r="C105" s="275"/>
      <c r="D105" s="275"/>
      <c r="E105" s="275"/>
      <c r="F105" s="303">
        <v>2</v>
      </c>
      <c r="G105" s="274">
        <v>24.822900000000001</v>
      </c>
      <c r="H105" s="274">
        <v>15.696099999999999</v>
      </c>
      <c r="I105" s="274">
        <v>32.494399999999999</v>
      </c>
      <c r="J105" s="274">
        <v>34.842300000000002</v>
      </c>
      <c r="K105" s="274">
        <v>8.09</v>
      </c>
      <c r="L105" s="274">
        <v>7.77</v>
      </c>
      <c r="M105" s="274">
        <v>8.7095272727272732</v>
      </c>
      <c r="N105" s="274">
        <v>6.1253818181818174</v>
      </c>
      <c r="O105" s="274">
        <v>1.6889759999999989</v>
      </c>
      <c r="P105" s="274">
        <v>2.8301759999999989</v>
      </c>
      <c r="Q105" s="274">
        <v>0.13502490400000003</v>
      </c>
      <c r="R105" s="274">
        <v>7.2035208000000003E-2</v>
      </c>
      <c r="S105" s="274">
        <v>7.3368959999999992E-4</v>
      </c>
      <c r="T105" s="274">
        <v>8.9476744000000011E-3</v>
      </c>
      <c r="U105" s="274">
        <v>7.938000000000194E-6</v>
      </c>
      <c r="V105" s="274">
        <v>9.4774909600000012E-2</v>
      </c>
      <c r="W105" s="274">
        <v>0.13576653160000005</v>
      </c>
      <c r="X105" s="274">
        <v>0.17575779200000002</v>
      </c>
      <c r="Y105" s="274">
        <v>0.2210375</v>
      </c>
      <c r="Z105" s="274">
        <v>0.37639491999999997</v>
      </c>
      <c r="AA105" s="274">
        <v>6.6873200000000001E-4</v>
      </c>
      <c r="AB105" s="274">
        <v>2.6533024000000006E-2</v>
      </c>
      <c r="AC105" s="274">
        <v>5.3892599999999999E-3</v>
      </c>
      <c r="AD105" s="274">
        <v>4.8127240000000002E-2</v>
      </c>
      <c r="AE105" s="274">
        <v>0.18324821760000001</v>
      </c>
      <c r="AF105" s="274">
        <v>0.4152387568</v>
      </c>
      <c r="AG105" s="274">
        <v>2.3499999999999908</v>
      </c>
      <c r="AH105" s="274">
        <v>7.4499999999999842</v>
      </c>
      <c r="AI105" s="274">
        <v>0.58144650011999999</v>
      </c>
      <c r="AJ105" s="274">
        <v>1.7562972689999998</v>
      </c>
      <c r="AL105" s="274">
        <v>7</v>
      </c>
    </row>
    <row r="106" spans="1:39">
      <c r="A106" s="308"/>
      <c r="B106" s="275"/>
      <c r="C106" s="275"/>
      <c r="D106" s="275"/>
      <c r="E106" s="275"/>
      <c r="F106" s="303">
        <v>3</v>
      </c>
      <c r="G106" s="274">
        <v>23.5291</v>
      </c>
      <c r="H106" s="274">
        <v>12.910299999999999</v>
      </c>
      <c r="I106" s="274">
        <v>32.336599999999997</v>
      </c>
      <c r="J106" s="274">
        <v>34.192300000000003</v>
      </c>
      <c r="K106" s="274">
        <v>8.1199999999999992</v>
      </c>
      <c r="L106" s="274">
        <v>7.75</v>
      </c>
      <c r="M106" s="274">
        <v>8.2628848484848483</v>
      </c>
      <c r="N106" s="274">
        <v>5.9977696969696979</v>
      </c>
      <c r="O106" s="274">
        <v>1.7194079999999989</v>
      </c>
      <c r="P106" s="274">
        <v>1.8259199999999991</v>
      </c>
      <c r="Q106" s="274">
        <v>0.13632589600000003</v>
      </c>
      <c r="R106" s="274">
        <v>0.13957837600000003</v>
      </c>
      <c r="S106" s="274">
        <v>7.6578880000000005E-4</v>
      </c>
      <c r="T106" s="274">
        <v>4.5141991999999992E-3</v>
      </c>
      <c r="U106" s="274">
        <v>3.2436836599999998E-2</v>
      </c>
      <c r="V106" s="274">
        <v>0.18377593079999999</v>
      </c>
      <c r="W106" s="274">
        <v>0.16952852140000002</v>
      </c>
      <c r="X106" s="274">
        <v>0.327868506</v>
      </c>
      <c r="Y106" s="274">
        <v>0.27122422000000002</v>
      </c>
      <c r="Z106" s="274">
        <v>0.44300303000000002</v>
      </c>
      <c r="AA106" s="274">
        <v>1.1974680000000001E-2</v>
      </c>
      <c r="AB106" s="274">
        <v>2.8081783999999999E-2</v>
      </c>
      <c r="AC106" s="274">
        <v>1.1981280000000002E-2</v>
      </c>
      <c r="AD106" s="274">
        <v>3.9543880000000003E-2</v>
      </c>
      <c r="AE106" s="274">
        <v>7.269589600000001E-2</v>
      </c>
      <c r="AF106" s="274">
        <v>0.41161012479999998</v>
      </c>
      <c r="AG106" s="274">
        <v>4.5000000000000036</v>
      </c>
      <c r="AH106" s="274">
        <v>21.949999999999996</v>
      </c>
      <c r="AI106" s="274">
        <v>0.68757169679999997</v>
      </c>
      <c r="AJ106" s="274">
        <v>0.20477678795999993</v>
      </c>
      <c r="AL106" s="274">
        <v>6</v>
      </c>
    </row>
    <row r="107" spans="1:39">
      <c r="A107" s="306"/>
      <c r="B107" s="307"/>
      <c r="C107" s="307"/>
      <c r="D107" s="307"/>
      <c r="E107" s="307"/>
      <c r="F107" s="303">
        <v>4</v>
      </c>
      <c r="G107" s="274">
        <v>23.327999999999999</v>
      </c>
      <c r="H107" s="274">
        <v>14.041</v>
      </c>
      <c r="I107" s="274">
        <v>32.058100000000003</v>
      </c>
      <c r="J107" s="274">
        <v>34.130299999999998</v>
      </c>
      <c r="K107" s="274">
        <v>8.19</v>
      </c>
      <c r="L107" s="274">
        <v>7.72</v>
      </c>
      <c r="M107" s="274">
        <v>8.5819151515151511</v>
      </c>
      <c r="N107" s="274">
        <v>5.2959030303030303</v>
      </c>
      <c r="O107" s="274">
        <v>2.5258559999999997</v>
      </c>
      <c r="P107" s="274">
        <v>2.4041279999999996</v>
      </c>
      <c r="Q107" s="274">
        <v>5.0135175999999997E-2</v>
      </c>
      <c r="R107" s="274">
        <v>6.2819847999999984E-2</v>
      </c>
      <c r="S107" s="274">
        <v>7.6578880000000005E-4</v>
      </c>
      <c r="T107" s="274">
        <v>1.1806099199999998E-2</v>
      </c>
      <c r="U107" s="274">
        <v>3.15196742E-2</v>
      </c>
      <c r="V107" s="274">
        <v>0.1651059788</v>
      </c>
      <c r="W107" s="274">
        <v>8.242063899999999E-2</v>
      </c>
      <c r="X107" s="274">
        <v>0.23973192599999998</v>
      </c>
      <c r="Y107" s="274">
        <v>0.32952938000000004</v>
      </c>
      <c r="Z107" s="274">
        <v>0.45554971</v>
      </c>
      <c r="AA107" s="274">
        <v>1.1333600000000001E-3</v>
      </c>
      <c r="AB107" s="274">
        <v>4.2020623999999999E-2</v>
      </c>
      <c r="AC107" s="274">
        <v>1.8621939999999997E-2</v>
      </c>
      <c r="AD107" s="274">
        <v>4.4729660000000004E-2</v>
      </c>
      <c r="AE107" s="274">
        <v>4.6569745600000004E-2</v>
      </c>
      <c r="AF107" s="274">
        <v>0.63150522399999998</v>
      </c>
      <c r="AG107" s="274">
        <v>3.7000000000000091</v>
      </c>
      <c r="AH107" s="274">
        <v>8.1999999999999851</v>
      </c>
      <c r="AI107" s="274">
        <v>1.2854601287999996</v>
      </c>
      <c r="AJ107" s="274">
        <v>0.60536203739999994</v>
      </c>
      <c r="AL107" s="274">
        <v>4.5</v>
      </c>
    </row>
    <row r="108" spans="1:39">
      <c r="A108" s="85">
        <f>A$3</f>
        <v>2010</v>
      </c>
      <c r="B108" s="86">
        <f>B$3</f>
        <v>8</v>
      </c>
      <c r="C108" s="90" t="s">
        <v>51</v>
      </c>
      <c r="D108" s="89" t="s">
        <v>291</v>
      </c>
      <c r="E108" s="90" t="s">
        <v>60</v>
      </c>
      <c r="F108" s="303">
        <v>1</v>
      </c>
      <c r="G108" s="274">
        <v>24.77</v>
      </c>
      <c r="H108" s="274">
        <v>19.309999999999999</v>
      </c>
      <c r="I108" s="274">
        <v>31.8</v>
      </c>
      <c r="J108" s="274">
        <v>33.01</v>
      </c>
      <c r="K108" s="274">
        <v>7.89</v>
      </c>
      <c r="L108" s="274">
        <v>7.65</v>
      </c>
      <c r="M108" s="274">
        <v>7.06</v>
      </c>
      <c r="N108" s="274">
        <v>4.43</v>
      </c>
      <c r="O108" s="274">
        <v>1.19</v>
      </c>
      <c r="P108" s="274">
        <v>2.4300000000000002</v>
      </c>
      <c r="Q108" s="274">
        <v>3.2578000000000003E-2</v>
      </c>
      <c r="R108" s="274">
        <v>2.5352599999999999E-2</v>
      </c>
      <c r="S108" s="274">
        <v>9.8000000000000019E-4</v>
      </c>
      <c r="T108" s="274">
        <v>8.1942000000000004E-3</v>
      </c>
      <c r="U108" s="274">
        <v>2.644291999999999E-3</v>
      </c>
      <c r="V108" s="274">
        <v>3.9944365999999995E-2</v>
      </c>
      <c r="W108" s="274">
        <v>3.6202292000000004E-2</v>
      </c>
      <c r="X108" s="274">
        <v>7.3491165999999997E-2</v>
      </c>
      <c r="Y108" s="274">
        <v>0.12806402</v>
      </c>
      <c r="Z108" s="274">
        <v>0.19473733999999998</v>
      </c>
      <c r="AA108" s="274">
        <v>3.1E-4</v>
      </c>
      <c r="AB108" s="274">
        <v>1.0814892499999998E-2</v>
      </c>
      <c r="AC108" s="274">
        <v>6.317800000000001E-3</v>
      </c>
      <c r="AD108" s="274">
        <v>3.7888199999999997E-2</v>
      </c>
      <c r="AE108" s="274">
        <v>0.28354200000000002</v>
      </c>
      <c r="AF108" s="274">
        <v>0.60700080000000001</v>
      </c>
      <c r="AG108" s="274">
        <v>8.3999999999999631</v>
      </c>
      <c r="AH108" s="274">
        <v>10.34</v>
      </c>
      <c r="AI108" s="274">
        <v>2.3904999999999998</v>
      </c>
      <c r="AJ108" s="274">
        <v>3</v>
      </c>
      <c r="AL108" s="274">
        <v>4</v>
      </c>
    </row>
    <row r="109" spans="1:39">
      <c r="A109" s="308"/>
      <c r="B109" s="275"/>
      <c r="C109" s="275"/>
      <c r="D109" s="275"/>
      <c r="E109" s="275"/>
      <c r="F109" s="303">
        <v>2</v>
      </c>
      <c r="G109" s="274">
        <v>27.36</v>
      </c>
      <c r="H109" s="274">
        <v>19.8</v>
      </c>
      <c r="I109" s="274">
        <v>28.29</v>
      </c>
      <c r="J109" s="274">
        <v>32.99</v>
      </c>
      <c r="K109" s="274">
        <v>8.17</v>
      </c>
      <c r="L109" s="274">
        <v>7.81</v>
      </c>
      <c r="M109" s="274">
        <v>6.93</v>
      </c>
      <c r="N109" s="274">
        <v>7.16</v>
      </c>
      <c r="O109" s="274">
        <v>0.11000000000000654</v>
      </c>
      <c r="P109" s="274">
        <v>0.35</v>
      </c>
      <c r="Q109" s="274">
        <v>3.2677400000000002E-2</v>
      </c>
      <c r="R109" s="274">
        <v>2.4728199999999999E-2</v>
      </c>
      <c r="S109" s="274">
        <v>8.2740000000000005E-4</v>
      </c>
      <c r="T109" s="274">
        <v>1.7583999999999998E-3</v>
      </c>
      <c r="U109" s="274">
        <v>1.7096659999999999E-3</v>
      </c>
      <c r="V109" s="274">
        <v>3.1540879999999989E-3</v>
      </c>
      <c r="W109" s="274">
        <v>3.5214466E-2</v>
      </c>
      <c r="X109" s="274">
        <v>2.9640687999999998E-2</v>
      </c>
      <c r="Y109" s="274">
        <v>0.16140067999999999</v>
      </c>
      <c r="Z109" s="274">
        <v>0.15775886</v>
      </c>
      <c r="AA109" s="274">
        <v>3.1E-4</v>
      </c>
      <c r="AB109" s="274">
        <v>7.8110544999999984E-3</v>
      </c>
      <c r="AC109" s="274">
        <v>9.0954E-3</v>
      </c>
      <c r="AD109" s="274">
        <v>2.0869200000000001E-2</v>
      </c>
      <c r="AE109" s="274">
        <v>0.1744764</v>
      </c>
      <c r="AF109" s="274">
        <v>0.1987216</v>
      </c>
      <c r="AG109" s="274">
        <v>7.7999999999999741</v>
      </c>
      <c r="AH109" s="274">
        <v>12.6</v>
      </c>
      <c r="AI109" s="274">
        <v>2.4350999999999998</v>
      </c>
      <c r="AJ109" s="274">
        <v>2</v>
      </c>
      <c r="AK109" s="274">
        <v>4.0810000000000004E-3</v>
      </c>
      <c r="AL109" s="274">
        <v>4.5</v>
      </c>
      <c r="AM109" s="274">
        <v>30</v>
      </c>
    </row>
    <row r="110" spans="1:39">
      <c r="A110" s="308"/>
      <c r="B110" s="275"/>
      <c r="C110" s="275"/>
      <c r="D110" s="275"/>
      <c r="E110" s="275"/>
      <c r="F110" s="303">
        <v>3</v>
      </c>
      <c r="G110" s="274">
        <v>24.08</v>
      </c>
      <c r="H110" s="274">
        <v>17.12</v>
      </c>
      <c r="I110" s="274">
        <v>32.01</v>
      </c>
      <c r="J110" s="274">
        <v>33.450000000000003</v>
      </c>
      <c r="K110" s="274">
        <v>7.98</v>
      </c>
      <c r="L110" s="274">
        <v>7.87</v>
      </c>
      <c r="M110" s="274">
        <v>8.15</v>
      </c>
      <c r="N110" s="274">
        <v>8.0399999999999991</v>
      </c>
      <c r="O110" s="274">
        <v>1.99</v>
      </c>
      <c r="P110" s="274">
        <v>1.19</v>
      </c>
      <c r="Q110" s="274">
        <v>2.84844E-2</v>
      </c>
      <c r="R110" s="274">
        <v>2.7927199999999996E-2</v>
      </c>
      <c r="S110" s="274">
        <v>5.0540000000000003E-4</v>
      </c>
      <c r="T110" s="274">
        <v>5.6644E-3</v>
      </c>
      <c r="U110" s="274">
        <v>1.4000000000000001E-4</v>
      </c>
      <c r="V110" s="274">
        <v>5.6470252999999991E-2</v>
      </c>
      <c r="W110" s="274">
        <v>2.9129800000000001E-2</v>
      </c>
      <c r="X110" s="274">
        <v>9.0061852999999997E-2</v>
      </c>
      <c r="Y110" s="274">
        <v>0.11769883999999999</v>
      </c>
      <c r="Z110" s="274">
        <v>0.17876935999999999</v>
      </c>
      <c r="AA110" s="274">
        <v>3.1E-4</v>
      </c>
      <c r="AB110" s="274">
        <v>7.9612464000000001E-3</v>
      </c>
      <c r="AC110" s="274">
        <v>4.0765000000000003E-3</v>
      </c>
      <c r="AD110" s="274">
        <v>2.8613E-2</v>
      </c>
      <c r="AE110" s="274">
        <v>9.8722400000000002E-2</v>
      </c>
      <c r="AF110" s="274">
        <v>0.37882880000000002</v>
      </c>
      <c r="AG110" s="274">
        <v>4.0000000000000036</v>
      </c>
      <c r="AH110" s="274">
        <v>16.600000000000001</v>
      </c>
      <c r="AI110" s="274">
        <v>1.3134999999999999</v>
      </c>
      <c r="AJ110" s="274">
        <v>1.5107999999999999</v>
      </c>
      <c r="AL110" s="274">
        <v>6</v>
      </c>
    </row>
    <row r="111" spans="1:39">
      <c r="A111" s="306"/>
      <c r="B111" s="307"/>
      <c r="C111" s="307"/>
      <c r="D111" s="307"/>
      <c r="E111" s="307"/>
      <c r="F111" s="303">
        <v>4</v>
      </c>
      <c r="G111" s="274">
        <v>22.73</v>
      </c>
      <c r="H111" s="274">
        <v>16.38</v>
      </c>
      <c r="I111" s="274">
        <v>31.04</v>
      </c>
      <c r="J111" s="274">
        <v>33.71</v>
      </c>
      <c r="K111" s="274">
        <v>7.93</v>
      </c>
      <c r="L111" s="274">
        <v>7.89</v>
      </c>
      <c r="M111" s="274">
        <v>8.6999999999999993</v>
      </c>
      <c r="N111" s="274">
        <v>5.27</v>
      </c>
      <c r="O111" s="274">
        <v>1.27</v>
      </c>
      <c r="P111" s="274">
        <v>2.39</v>
      </c>
      <c r="Q111" s="274">
        <v>3.3552400000000003E-2</v>
      </c>
      <c r="R111" s="274">
        <v>2.23118E-2</v>
      </c>
      <c r="S111" s="274">
        <v>5.6041999999999993E-3</v>
      </c>
      <c r="T111" s="274">
        <v>2.2918000000000001E-3</v>
      </c>
      <c r="U111" s="274">
        <v>5.2689266000000005E-2</v>
      </c>
      <c r="V111" s="274">
        <v>2.5882492999999999E-2</v>
      </c>
      <c r="W111" s="274">
        <v>9.1845865999999998E-2</v>
      </c>
      <c r="X111" s="274">
        <v>5.0486092999999996E-2</v>
      </c>
      <c r="Y111" s="274">
        <v>0.19193594</v>
      </c>
      <c r="Z111" s="274">
        <v>0.18437215999999998</v>
      </c>
      <c r="AA111" s="274">
        <v>5.0202657000000001E-3</v>
      </c>
      <c r="AB111" s="274">
        <v>1.0524190000000002E-3</v>
      </c>
      <c r="AC111" s="274">
        <v>7.9453000000000006E-3</v>
      </c>
      <c r="AD111" s="274">
        <v>2.77512E-2</v>
      </c>
      <c r="AE111" s="274">
        <v>0.37355360000000004</v>
      </c>
      <c r="AF111" s="274">
        <v>0.29015560000000001</v>
      </c>
      <c r="AG111" s="274">
        <v>7.1999999999999842</v>
      </c>
      <c r="AH111" s="274">
        <v>8</v>
      </c>
      <c r="AI111" s="274">
        <v>4.5616000000000003</v>
      </c>
      <c r="AJ111" s="274">
        <v>1.3044</v>
      </c>
      <c r="AL111" s="274">
        <v>5.5</v>
      </c>
    </row>
    <row r="112" spans="1:39">
      <c r="A112" s="85">
        <f>A$3</f>
        <v>2010</v>
      </c>
      <c r="B112" s="86">
        <f>B$3</f>
        <v>8</v>
      </c>
      <c r="C112" s="90" t="s">
        <v>51</v>
      </c>
      <c r="D112" s="89" t="s">
        <v>320</v>
      </c>
      <c r="E112" s="90" t="s">
        <v>62</v>
      </c>
      <c r="F112" s="303">
        <v>1</v>
      </c>
      <c r="G112" s="274">
        <v>23.88</v>
      </c>
      <c r="H112" s="274">
        <v>21.97</v>
      </c>
      <c r="I112" s="274">
        <v>32.71</v>
      </c>
      <c r="J112" s="274">
        <v>32.79</v>
      </c>
      <c r="K112" s="274">
        <v>7.73</v>
      </c>
      <c r="L112" s="274">
        <v>7.54</v>
      </c>
      <c r="M112" s="274">
        <v>8.19</v>
      </c>
      <c r="N112" s="274">
        <v>6.53</v>
      </c>
      <c r="O112" s="274">
        <v>1.35</v>
      </c>
      <c r="P112" s="274">
        <v>2.19</v>
      </c>
      <c r="Q112" s="274">
        <v>3.2118800000000003E-2</v>
      </c>
      <c r="R112" s="274">
        <v>2.7965000000000004E-2</v>
      </c>
      <c r="S112" s="274">
        <v>1.2011999999999999E-3</v>
      </c>
      <c r="T112" s="274">
        <v>6.0829999999999999E-3</v>
      </c>
      <c r="U112" s="274">
        <v>1.4000000000000001E-4</v>
      </c>
      <c r="V112" s="274">
        <v>5.9579660000000003E-3</v>
      </c>
      <c r="W112" s="274">
        <v>3.3460000000000004E-2</v>
      </c>
      <c r="X112" s="274">
        <v>4.0005966000000004E-2</v>
      </c>
      <c r="Y112" s="274">
        <v>0.16644319999999999</v>
      </c>
      <c r="Z112" s="274">
        <v>0.14123060000000001</v>
      </c>
      <c r="AA112" s="274">
        <v>1.0524190000000002E-3</v>
      </c>
      <c r="AB112" s="274">
        <v>3.7558732000000004E-3</v>
      </c>
      <c r="AC112" s="274">
        <v>2.9939799999999999E-2</v>
      </c>
      <c r="AD112" s="274">
        <v>3.2652299999999995E-2</v>
      </c>
      <c r="AE112" s="274">
        <v>0.32037599999999999</v>
      </c>
      <c r="AF112" s="274">
        <v>0.46214559999999993</v>
      </c>
      <c r="AG112" s="274">
        <v>7.7999999999999741</v>
      </c>
      <c r="AH112" s="274">
        <v>10.8</v>
      </c>
      <c r="AI112" s="274">
        <v>9.6714000000000002</v>
      </c>
      <c r="AJ112" s="274">
        <v>10.8348</v>
      </c>
      <c r="AL112" s="274">
        <v>2</v>
      </c>
    </row>
    <row r="113" spans="1:39">
      <c r="A113" s="308"/>
      <c r="B113" s="275"/>
      <c r="C113" s="275"/>
      <c r="D113" s="275"/>
      <c r="E113" s="275"/>
      <c r="F113" s="303">
        <v>2</v>
      </c>
      <c r="G113" s="274">
        <v>22.98</v>
      </c>
      <c r="H113" s="274">
        <v>18.62</v>
      </c>
      <c r="I113" s="274">
        <v>32.83</v>
      </c>
      <c r="J113" s="274">
        <v>33.33</v>
      </c>
      <c r="K113" s="274">
        <v>7.77</v>
      </c>
      <c r="L113" s="274">
        <v>7.53</v>
      </c>
      <c r="M113" s="274">
        <v>9.18</v>
      </c>
      <c r="N113" s="274">
        <v>5.39</v>
      </c>
      <c r="O113" s="274">
        <v>1.99</v>
      </c>
      <c r="P113" s="274">
        <v>1.75</v>
      </c>
      <c r="Q113" s="274">
        <v>3.0190999999999999E-2</v>
      </c>
      <c r="R113" s="274">
        <v>2.2660400000000001E-2</v>
      </c>
      <c r="S113" s="274">
        <v>1.1312E-3</v>
      </c>
      <c r="T113" s="274">
        <v>1.2819799999999999E-2</v>
      </c>
      <c r="U113" s="274">
        <v>1.4000000000000001E-4</v>
      </c>
      <c r="V113" s="274">
        <v>5.1414775999999995E-2</v>
      </c>
      <c r="W113" s="274">
        <v>3.1462200000000003E-2</v>
      </c>
      <c r="X113" s="274">
        <v>8.6894975999999999E-2</v>
      </c>
      <c r="Y113" s="274">
        <v>0.17344669999999998</v>
      </c>
      <c r="Z113" s="274">
        <v>0.17400697999999998</v>
      </c>
      <c r="AA113" s="274">
        <v>3.1E-4</v>
      </c>
      <c r="AB113" s="274">
        <v>9.4631653999999992E-3</v>
      </c>
      <c r="AC113" s="274">
        <v>1.9148700000000001E-2</v>
      </c>
      <c r="AD113" s="274">
        <v>2.7283099999999998E-2</v>
      </c>
      <c r="AE113" s="274">
        <v>0.2259796</v>
      </c>
      <c r="AF113" s="274">
        <v>0.49790719999999999</v>
      </c>
      <c r="AG113" s="274">
        <v>8.5999999999999961</v>
      </c>
      <c r="AH113" s="274">
        <v>16</v>
      </c>
      <c r="AI113" s="274">
        <v>11.2082</v>
      </c>
      <c r="AJ113" s="274">
        <v>5.6950000000000003</v>
      </c>
      <c r="AK113" s="274">
        <v>3.1029999999999999E-3</v>
      </c>
      <c r="AL113" s="274">
        <v>2.5</v>
      </c>
      <c r="AM113" s="274">
        <v>24</v>
      </c>
    </row>
    <row r="114" spans="1:39">
      <c r="A114" s="308"/>
      <c r="B114" s="275"/>
      <c r="C114" s="275"/>
      <c r="D114" s="275"/>
      <c r="E114" s="275"/>
      <c r="F114" s="303">
        <v>3</v>
      </c>
      <c r="G114" s="274">
        <v>26.58</v>
      </c>
      <c r="H114" s="274">
        <v>23.38</v>
      </c>
      <c r="I114" s="274">
        <v>31.81</v>
      </c>
      <c r="J114" s="274">
        <v>32.36</v>
      </c>
      <c r="K114" s="274">
        <v>7.82</v>
      </c>
      <c r="L114" s="274">
        <v>7.71</v>
      </c>
      <c r="M114" s="274">
        <v>7.07</v>
      </c>
      <c r="N114" s="274">
        <v>7.56</v>
      </c>
      <c r="O114" s="274">
        <v>1.27</v>
      </c>
      <c r="P114" s="274">
        <v>0.83</v>
      </c>
      <c r="Q114" s="274">
        <v>3.9767000000000004E-2</v>
      </c>
      <c r="R114" s="274">
        <v>2.0146000000000001E-2</v>
      </c>
      <c r="S114" s="274">
        <v>2.1966000000000004E-3</v>
      </c>
      <c r="T114" s="274">
        <v>5.8002000000000001E-3</v>
      </c>
      <c r="U114" s="274">
        <v>1.7521489999999997E-3</v>
      </c>
      <c r="V114" s="274">
        <v>3.6214009999999989E-3</v>
      </c>
      <c r="W114" s="274">
        <v>4.3715749000000005E-2</v>
      </c>
      <c r="X114" s="274">
        <v>2.9567601000000002E-2</v>
      </c>
      <c r="Y114" s="274">
        <v>0.19977986000000003</v>
      </c>
      <c r="Z114" s="274">
        <v>0.14711354000000001</v>
      </c>
      <c r="AA114" s="274">
        <v>6.0184330000000001E-4</v>
      </c>
      <c r="AB114" s="274">
        <v>3.1E-4</v>
      </c>
      <c r="AC114" s="274">
        <v>2.5875699999999998E-2</v>
      </c>
      <c r="AD114" s="274">
        <v>3.5801899999999998E-2</v>
      </c>
      <c r="AE114" s="274">
        <v>0.18520880000000001</v>
      </c>
      <c r="AF114" s="274">
        <v>0.3180576</v>
      </c>
      <c r="AG114" s="274">
        <v>16.39999999999997</v>
      </c>
      <c r="AH114" s="274">
        <v>12.8</v>
      </c>
      <c r="AI114" s="274">
        <v>15.5695</v>
      </c>
      <c r="AJ114" s="274">
        <v>10</v>
      </c>
      <c r="AL114" s="274">
        <v>2</v>
      </c>
    </row>
    <row r="115" spans="1:39">
      <c r="A115" s="306"/>
      <c r="B115" s="307"/>
      <c r="C115" s="307"/>
      <c r="D115" s="307"/>
      <c r="E115" s="307"/>
      <c r="F115" s="303">
        <v>4</v>
      </c>
      <c r="G115" s="274">
        <v>25.82</v>
      </c>
      <c r="H115" s="274">
        <v>19.190000000000001</v>
      </c>
      <c r="I115" s="274">
        <v>31.72</v>
      </c>
      <c r="J115" s="274">
        <v>33.19</v>
      </c>
      <c r="K115" s="274">
        <v>7.88</v>
      </c>
      <c r="L115" s="274">
        <v>7.54</v>
      </c>
      <c r="M115" s="274">
        <v>8.67</v>
      </c>
      <c r="N115" s="274">
        <v>3.98</v>
      </c>
      <c r="O115" s="274">
        <v>0.35</v>
      </c>
      <c r="P115" s="274">
        <v>2.11</v>
      </c>
      <c r="Q115" s="274">
        <v>2.1466200000000001E-2</v>
      </c>
      <c r="R115" s="274">
        <v>1.9958400000000001E-2</v>
      </c>
      <c r="S115" s="274">
        <v>9.3379999999999993E-4</v>
      </c>
      <c r="T115" s="274">
        <v>1.70534E-2</v>
      </c>
      <c r="U115" s="274">
        <v>1.0345999999999467E-5</v>
      </c>
      <c r="V115" s="274">
        <v>4.7846203999999996E-2</v>
      </c>
      <c r="W115" s="274">
        <v>2.2410345999999998E-2</v>
      </c>
      <c r="X115" s="274">
        <v>8.4858003999999987E-2</v>
      </c>
      <c r="Y115" s="274">
        <v>0.12246122</v>
      </c>
      <c r="Z115" s="274">
        <v>0.13702850000000003</v>
      </c>
      <c r="AA115" s="274">
        <v>3.1E-4</v>
      </c>
      <c r="AB115" s="274">
        <v>1.2467003399999997E-2</v>
      </c>
      <c r="AC115" s="274">
        <v>6.3984000000000003E-3</v>
      </c>
      <c r="AD115" s="274">
        <v>4.00861E-2</v>
      </c>
      <c r="AE115" s="274">
        <v>0.18122439999999998</v>
      </c>
      <c r="AF115" s="274">
        <v>0.69027280000000002</v>
      </c>
      <c r="AG115" s="274">
        <v>15.000000000000014</v>
      </c>
      <c r="AH115" s="274">
        <v>5.8</v>
      </c>
      <c r="AI115" s="274">
        <v>2.7376999999999998</v>
      </c>
      <c r="AJ115" s="274">
        <v>3.8672</v>
      </c>
      <c r="AL115" s="274">
        <v>4</v>
      </c>
    </row>
    <row r="116" spans="1:39">
      <c r="A116" s="85">
        <f>A$3</f>
        <v>2010</v>
      </c>
      <c r="B116" s="86">
        <f>B$3</f>
        <v>8</v>
      </c>
      <c r="C116" s="90" t="s">
        <v>51</v>
      </c>
      <c r="D116" s="89" t="s">
        <v>160</v>
      </c>
      <c r="E116" s="90" t="s">
        <v>63</v>
      </c>
      <c r="F116" s="303">
        <v>1</v>
      </c>
      <c r="G116" s="274">
        <v>24.72</v>
      </c>
      <c r="H116" s="274">
        <v>16.79</v>
      </c>
      <c r="I116" s="274">
        <v>31.96</v>
      </c>
      <c r="J116" s="274">
        <v>33.6</v>
      </c>
      <c r="K116" s="274">
        <v>7.96</v>
      </c>
      <c r="L116" s="274">
        <v>7.73</v>
      </c>
      <c r="M116" s="274">
        <v>9.41</v>
      </c>
      <c r="N116" s="274">
        <v>5.42</v>
      </c>
      <c r="O116" s="274">
        <v>1.51</v>
      </c>
      <c r="P116" s="274">
        <v>2.4700000000000002</v>
      </c>
      <c r="Q116" s="274">
        <v>2.1698600000000002E-2</v>
      </c>
      <c r="R116" s="274">
        <v>1.9843600000000003E-2</v>
      </c>
      <c r="S116" s="274">
        <v>5.1380000000000002E-4</v>
      </c>
      <c r="T116" s="274">
        <v>1.4293999999999999E-2</v>
      </c>
      <c r="U116" s="274">
        <v>9.0248900000000003E-4</v>
      </c>
      <c r="V116" s="274">
        <v>5.7192463999999991E-2</v>
      </c>
      <c r="W116" s="274">
        <v>2.3114889E-2</v>
      </c>
      <c r="X116" s="274">
        <v>9.1330063999999989E-2</v>
      </c>
      <c r="Y116" s="274">
        <v>0.12134066</v>
      </c>
      <c r="Z116" s="274">
        <v>0.15047521999999999</v>
      </c>
      <c r="AA116" s="274">
        <v>3.1E-4</v>
      </c>
      <c r="AB116" s="274">
        <v>2.1328325500000002E-2</v>
      </c>
      <c r="AC116" s="274">
        <v>1.08097E-2</v>
      </c>
      <c r="AD116" s="274">
        <v>2.6269399999999998E-2</v>
      </c>
      <c r="AE116" s="274">
        <v>0.11680760000000001</v>
      </c>
      <c r="AF116" s="274">
        <v>0.54376560000000007</v>
      </c>
      <c r="AG116" s="274">
        <v>2.1999999999999797</v>
      </c>
      <c r="AH116" s="274">
        <v>7.2</v>
      </c>
      <c r="AI116" s="274">
        <v>1.2562</v>
      </c>
      <c r="AJ116" s="274">
        <v>0.96060000000000001</v>
      </c>
      <c r="AL116" s="274">
        <v>4</v>
      </c>
    </row>
    <row r="117" spans="1:39">
      <c r="A117" s="308"/>
      <c r="B117" s="275"/>
      <c r="C117" s="275"/>
      <c r="D117" s="275"/>
      <c r="E117" s="275"/>
      <c r="F117" s="303">
        <v>2</v>
      </c>
      <c r="G117" s="274">
        <v>25.03</v>
      </c>
      <c r="H117" s="274">
        <v>18.239999999999998</v>
      </c>
      <c r="I117" s="274">
        <v>31.18</v>
      </c>
      <c r="J117" s="274">
        <v>33.35</v>
      </c>
      <c r="K117" s="274">
        <v>7.92</v>
      </c>
      <c r="L117" s="274">
        <v>7.77</v>
      </c>
      <c r="M117" s="274">
        <v>9.9600000000000009</v>
      </c>
      <c r="N117" s="274">
        <v>5.61</v>
      </c>
      <c r="O117" s="274">
        <v>7.0000000000000007E-2</v>
      </c>
      <c r="P117" s="274">
        <v>2.4700000000000002</v>
      </c>
      <c r="Q117" s="274">
        <v>2.0559000000000001E-2</v>
      </c>
      <c r="R117" s="274">
        <v>2.0187999999999998E-2</v>
      </c>
      <c r="S117" s="274">
        <v>1.3033999999999999E-3</v>
      </c>
      <c r="T117" s="274">
        <v>1.4326200000000001E-2</v>
      </c>
      <c r="U117" s="274">
        <v>3.0691220000000001E-3</v>
      </c>
      <c r="V117" s="274">
        <v>6.2587804999999996E-2</v>
      </c>
      <c r="W117" s="274">
        <v>2.4931522000000001E-2</v>
      </c>
      <c r="X117" s="274">
        <v>9.7102004999999991E-2</v>
      </c>
      <c r="Y117" s="274">
        <v>0.13142570000000003</v>
      </c>
      <c r="Z117" s="274">
        <v>0.1692446</v>
      </c>
      <c r="AA117" s="274">
        <v>3.0145949999999997E-4</v>
      </c>
      <c r="AB117" s="274">
        <v>1.06647006E-2</v>
      </c>
      <c r="AC117" s="274">
        <v>7.7438000000000003E-3</v>
      </c>
      <c r="AD117" s="274">
        <v>2.92888E-2</v>
      </c>
      <c r="AE117" s="274">
        <v>0.28535919999999998</v>
      </c>
      <c r="AF117" s="274">
        <v>0.5640404</v>
      </c>
      <c r="AG117" s="274">
        <v>13.4</v>
      </c>
      <c r="AH117" s="274">
        <v>12.4</v>
      </c>
      <c r="AI117" s="274">
        <v>4.5044000000000004</v>
      </c>
      <c r="AJ117" s="274">
        <v>0.72219999999999995</v>
      </c>
      <c r="AK117" s="274">
        <v>2.738E-3</v>
      </c>
      <c r="AL117" s="274">
        <v>3.5</v>
      </c>
      <c r="AM117" s="274">
        <v>20</v>
      </c>
    </row>
    <row r="118" spans="1:39">
      <c r="A118" s="308"/>
      <c r="B118" s="275"/>
      <c r="C118" s="275"/>
      <c r="D118" s="275"/>
      <c r="E118" s="275"/>
      <c r="F118" s="303">
        <v>3</v>
      </c>
      <c r="G118" s="274">
        <v>26.97</v>
      </c>
      <c r="H118" s="274">
        <v>17.93</v>
      </c>
      <c r="I118" s="274">
        <v>31.91</v>
      </c>
      <c r="J118" s="274">
        <v>33.39</v>
      </c>
      <c r="K118" s="274">
        <v>8.02</v>
      </c>
      <c r="L118" s="274">
        <v>7.78</v>
      </c>
      <c r="M118" s="274">
        <v>7.6</v>
      </c>
      <c r="N118" s="274">
        <v>7.54</v>
      </c>
      <c r="O118" s="274">
        <v>1.35</v>
      </c>
      <c r="P118" s="274">
        <v>2.15</v>
      </c>
      <c r="Q118" s="274">
        <v>4.0212199999999997E-2</v>
      </c>
      <c r="R118" s="274">
        <v>2.1818999999999998E-2</v>
      </c>
      <c r="S118" s="274">
        <v>9.1700000000000006E-4</v>
      </c>
      <c r="T118" s="274">
        <v>3.8038E-3</v>
      </c>
      <c r="U118" s="274">
        <v>3.0691220000000001E-3</v>
      </c>
      <c r="V118" s="274">
        <v>1.2033035000000001E-2</v>
      </c>
      <c r="W118" s="274">
        <v>4.4198321999999998E-2</v>
      </c>
      <c r="X118" s="274">
        <v>3.7655834999999999E-2</v>
      </c>
      <c r="Y118" s="274">
        <v>0.10677337999999999</v>
      </c>
      <c r="Z118" s="274">
        <v>0.14795396000000002</v>
      </c>
      <c r="AA118" s="274">
        <v>1.5029946999999997E-3</v>
      </c>
      <c r="AB118" s="274">
        <v>7.5106706999999995E-3</v>
      </c>
      <c r="AC118" s="274">
        <v>3.3113000000000001E-3</v>
      </c>
      <c r="AD118" s="274">
        <v>1.3838400000000001E-2</v>
      </c>
      <c r="AE118" s="274">
        <v>0.14921760000000001</v>
      </c>
      <c r="AF118" s="274">
        <v>0.37742320000000001</v>
      </c>
      <c r="AG118" s="274">
        <v>1.5999999999999903</v>
      </c>
      <c r="AH118" s="274">
        <v>10.6</v>
      </c>
      <c r="AI118" s="274">
        <v>0.28510000000000002</v>
      </c>
      <c r="AJ118" s="274">
        <v>1.3514999999999999</v>
      </c>
      <c r="AL118" s="274">
        <v>10</v>
      </c>
    </row>
    <row r="119" spans="1:39">
      <c r="A119" s="308"/>
      <c r="B119" s="275"/>
      <c r="C119" s="275"/>
      <c r="D119" s="275"/>
      <c r="E119" s="275"/>
      <c r="F119" s="303">
        <v>4</v>
      </c>
      <c r="G119" s="274">
        <v>24.72</v>
      </c>
      <c r="H119" s="274">
        <v>16.79</v>
      </c>
      <c r="I119" s="274">
        <v>31.96</v>
      </c>
      <c r="J119" s="274">
        <v>33.6</v>
      </c>
      <c r="K119" s="274">
        <v>7.96</v>
      </c>
      <c r="L119" s="274">
        <v>7.73</v>
      </c>
      <c r="M119" s="274">
        <v>8.85</v>
      </c>
      <c r="N119" s="274">
        <v>5.68</v>
      </c>
      <c r="O119" s="274">
        <v>0.51</v>
      </c>
      <c r="P119" s="274">
        <v>2.71</v>
      </c>
      <c r="Q119" s="274">
        <v>2.5149600000000001E-2</v>
      </c>
      <c r="R119" s="274">
        <v>1.9744200000000003E-2</v>
      </c>
      <c r="S119" s="274">
        <v>4.9980000000000001E-4</v>
      </c>
      <c r="T119" s="274">
        <v>3.7226000000000004E-3</v>
      </c>
      <c r="U119" s="274">
        <v>1.5397339999999999E-3</v>
      </c>
      <c r="V119" s="274">
        <v>2.6647187000000003E-2</v>
      </c>
      <c r="W119" s="274">
        <v>2.7189134000000004E-2</v>
      </c>
      <c r="X119" s="274">
        <v>5.0113987000000006E-2</v>
      </c>
      <c r="Y119" s="274">
        <v>0.12162079999999999</v>
      </c>
      <c r="Z119" s="274">
        <v>0.19865929999999998</v>
      </c>
      <c r="AA119" s="274">
        <v>1.2026109000000001E-3</v>
      </c>
      <c r="AB119" s="274">
        <v>1.9535704000000001E-3</v>
      </c>
      <c r="AC119" s="274">
        <v>4.4206000000000002E-3</v>
      </c>
      <c r="AD119" s="274">
        <v>2.55068E-2</v>
      </c>
      <c r="AE119" s="274">
        <v>0.11784360000000001</v>
      </c>
      <c r="AF119" s="274">
        <v>0.28510720000000001</v>
      </c>
      <c r="AG119" s="274">
        <v>6.7999999999999723</v>
      </c>
      <c r="AH119" s="274">
        <v>11.6</v>
      </c>
      <c r="AI119" s="274">
        <v>3.1911999999999998</v>
      </c>
      <c r="AJ119" s="274">
        <v>5.0545</v>
      </c>
      <c r="AL119" s="274">
        <v>4.9000000000000004</v>
      </c>
    </row>
    <row r="120" spans="1:39">
      <c r="A120" s="308"/>
      <c r="B120" s="275"/>
      <c r="C120" s="275"/>
      <c r="D120" s="275"/>
      <c r="E120" s="275"/>
      <c r="F120" s="303">
        <v>5</v>
      </c>
      <c r="G120" s="274">
        <v>25.28</v>
      </c>
      <c r="H120" s="274">
        <v>16.510000000000002</v>
      </c>
      <c r="I120" s="274">
        <v>32.46</v>
      </c>
      <c r="J120" s="274">
        <v>33.729999999999997</v>
      </c>
      <c r="K120" s="274">
        <v>7.96</v>
      </c>
      <c r="L120" s="274">
        <v>7.83</v>
      </c>
      <c r="M120" s="274">
        <v>7.86</v>
      </c>
      <c r="N120" s="274">
        <v>4.76</v>
      </c>
      <c r="O120" s="274">
        <v>0.67</v>
      </c>
      <c r="P120" s="274">
        <v>7.0000000000000007E-2</v>
      </c>
      <c r="Q120" s="274">
        <v>3.3038600000000001E-2</v>
      </c>
      <c r="R120" s="274">
        <v>1.85822E-2</v>
      </c>
      <c r="S120" s="274">
        <v>6.4260000000000012E-4</v>
      </c>
      <c r="T120" s="274">
        <v>3.2773999999999998E-3</v>
      </c>
      <c r="U120" s="274">
        <v>6.0510799999999971E-4</v>
      </c>
      <c r="V120" s="274">
        <v>2.4353105E-2</v>
      </c>
      <c r="W120" s="274">
        <v>3.4286308000000001E-2</v>
      </c>
      <c r="X120" s="274">
        <v>4.6212705E-2</v>
      </c>
      <c r="Y120" s="274">
        <v>9.9489740000000007E-2</v>
      </c>
      <c r="Z120" s="274">
        <v>0.16672334</v>
      </c>
      <c r="AA120" s="274">
        <v>3.1E-4</v>
      </c>
      <c r="AB120" s="274">
        <v>1.2917579099999998E-2</v>
      </c>
      <c r="AC120" s="274">
        <v>7.1516999999999996E-3</v>
      </c>
      <c r="AD120" s="274">
        <v>3.3157600000000009E-2</v>
      </c>
      <c r="AE120" s="274">
        <v>0.1395044</v>
      </c>
      <c r="AF120" s="274">
        <v>0.34070680000000003</v>
      </c>
      <c r="AG120" s="274">
        <v>6.8000000000000282</v>
      </c>
      <c r="AH120" s="274">
        <v>12</v>
      </c>
      <c r="AI120" s="274">
        <v>0.2757</v>
      </c>
      <c r="AJ120" s="274">
        <v>1.1204000000000001</v>
      </c>
      <c r="AL120" s="274">
        <v>9</v>
      </c>
    </row>
    <row r="121" spans="1:39">
      <c r="A121" s="306"/>
      <c r="B121" s="307"/>
      <c r="C121" s="307"/>
      <c r="D121" s="307"/>
      <c r="E121" s="307"/>
      <c r="F121" s="303">
        <v>6</v>
      </c>
      <c r="G121" s="274">
        <v>25.13</v>
      </c>
      <c r="H121" s="274">
        <v>17.34</v>
      </c>
      <c r="I121" s="274">
        <v>31.77</v>
      </c>
      <c r="J121" s="274">
        <v>33.520000000000003</v>
      </c>
      <c r="K121" s="274">
        <v>8.01</v>
      </c>
      <c r="L121" s="274">
        <v>7.77</v>
      </c>
      <c r="M121" s="274">
        <v>7.2</v>
      </c>
      <c r="N121" s="274">
        <v>7.6</v>
      </c>
      <c r="O121" s="274">
        <v>2.63</v>
      </c>
      <c r="P121" s="274">
        <v>1.35</v>
      </c>
      <c r="Q121" s="274">
        <v>1.7618999999999999E-2</v>
      </c>
      <c r="R121" s="274">
        <v>1.9307400000000002E-2</v>
      </c>
      <c r="S121" s="274">
        <v>7.9100000000000004E-4</v>
      </c>
      <c r="T121" s="274">
        <v>1.03754E-2</v>
      </c>
      <c r="U121" s="274">
        <v>2.134496E-3</v>
      </c>
      <c r="V121" s="274">
        <v>5.5195762999999995E-2</v>
      </c>
      <c r="W121" s="274">
        <v>2.0544495999999999E-2</v>
      </c>
      <c r="X121" s="274">
        <v>8.487856299999999E-2</v>
      </c>
      <c r="Y121" s="274">
        <v>0.15103549999999999</v>
      </c>
      <c r="Z121" s="274">
        <v>0.15467732000000001</v>
      </c>
      <c r="AA121" s="274">
        <v>3.0145949999999997E-4</v>
      </c>
      <c r="AB121" s="274">
        <v>1.8474679399999999E-2</v>
      </c>
      <c r="AC121" s="274">
        <v>1.3295900000000001E-2</v>
      </c>
      <c r="AD121" s="274">
        <v>4.1605100000000006E-2</v>
      </c>
      <c r="AE121" s="274">
        <v>0.18184320000000001</v>
      </c>
      <c r="AF121" s="274">
        <v>0.41578880000000001</v>
      </c>
      <c r="AG121" s="274">
        <v>7.0000000000000062</v>
      </c>
      <c r="AH121" s="274">
        <v>0.6</v>
      </c>
      <c r="AI121" s="274">
        <v>2.8653</v>
      </c>
      <c r="AJ121" s="274">
        <v>2.3426</v>
      </c>
      <c r="AL121" s="274">
        <v>4.5</v>
      </c>
    </row>
    <row r="122" spans="1:39">
      <c r="A122" s="85">
        <f>A$3</f>
        <v>2010</v>
      </c>
      <c r="B122" s="86">
        <f>B$3</f>
        <v>8</v>
      </c>
      <c r="C122" s="90" t="s">
        <v>51</v>
      </c>
      <c r="D122" s="89" t="s">
        <v>292</v>
      </c>
      <c r="E122" s="90" t="s">
        <v>64</v>
      </c>
      <c r="F122" s="303">
        <v>1</v>
      </c>
      <c r="G122" s="274">
        <v>27.22</v>
      </c>
      <c r="H122" s="274">
        <v>24</v>
      </c>
      <c r="I122" s="274">
        <v>29.94</v>
      </c>
      <c r="J122" s="274">
        <v>32.07</v>
      </c>
      <c r="K122" s="274">
        <v>8.19</v>
      </c>
      <c r="L122" s="274">
        <v>7.5</v>
      </c>
      <c r="M122" s="274">
        <v>9.52</v>
      </c>
      <c r="N122" s="274">
        <v>4.9800000000000004</v>
      </c>
      <c r="O122" s="274">
        <v>0.99</v>
      </c>
      <c r="P122" s="274">
        <v>7.0000000000000007E-2</v>
      </c>
      <c r="Q122" s="274">
        <v>2.3535400000000001E-2</v>
      </c>
      <c r="R122" s="274">
        <v>1.7803799999999998E-2</v>
      </c>
      <c r="S122" s="274">
        <v>2.0286000000000002E-3</v>
      </c>
      <c r="T122" s="274">
        <v>8.9655999999999989E-3</v>
      </c>
      <c r="U122" s="274">
        <v>3.9269300000000011E-4</v>
      </c>
      <c r="V122" s="274">
        <v>1.6493749999999998E-2</v>
      </c>
      <c r="W122" s="274">
        <v>2.5956693000000003E-2</v>
      </c>
      <c r="X122" s="274">
        <v>4.326315E-2</v>
      </c>
      <c r="Y122" s="274">
        <v>0.18745370000000003</v>
      </c>
      <c r="Z122" s="274">
        <v>0.14319158000000001</v>
      </c>
      <c r="AA122" s="274">
        <v>1.5029946999999997E-3</v>
      </c>
      <c r="AB122" s="274">
        <v>1.1415660100000001E-2</v>
      </c>
      <c r="AC122" s="274">
        <v>2.4446599999999999E-2</v>
      </c>
      <c r="AD122" s="274">
        <v>4.6530999999999996E-2</v>
      </c>
      <c r="AE122" s="274">
        <v>0.25583880000000003</v>
      </c>
      <c r="AF122" s="274">
        <v>0.5592216000000001</v>
      </c>
      <c r="AG122" s="274">
        <v>17.600000000000005</v>
      </c>
      <c r="AH122" s="274">
        <v>19.8</v>
      </c>
      <c r="AI122" s="274">
        <v>16.712199999999999</v>
      </c>
      <c r="AJ122" s="274">
        <v>6.3139000000000003</v>
      </c>
      <c r="AL122" s="274">
        <v>1.6</v>
      </c>
    </row>
    <row r="123" spans="1:39">
      <c r="A123" s="308"/>
      <c r="B123" s="275"/>
      <c r="C123" s="275"/>
      <c r="D123" s="275"/>
      <c r="E123" s="275"/>
      <c r="F123" s="303">
        <v>2</v>
      </c>
      <c r="G123" s="274">
        <v>26.19</v>
      </c>
      <c r="H123" s="274">
        <v>21.45</v>
      </c>
      <c r="I123" s="274">
        <v>31.31</v>
      </c>
      <c r="J123" s="274">
        <v>32.659999999999997</v>
      </c>
      <c r="K123" s="274">
        <v>7.9</v>
      </c>
      <c r="L123" s="274">
        <v>7.61</v>
      </c>
      <c r="M123" s="274">
        <v>7.6</v>
      </c>
      <c r="N123" s="274">
        <v>4.87</v>
      </c>
      <c r="O123" s="274">
        <v>1.95</v>
      </c>
      <c r="P123" s="274">
        <v>7.0000000000000007E-2</v>
      </c>
      <c r="Q123" s="274">
        <v>2.10826E-2</v>
      </c>
      <c r="R123" s="274">
        <v>1.9639200000000002E-2</v>
      </c>
      <c r="S123" s="274">
        <v>8.3999999999999993E-4</v>
      </c>
      <c r="T123" s="274">
        <v>1.2164600000000001E-2</v>
      </c>
      <c r="U123" s="274">
        <v>1.2423529999999996E-3</v>
      </c>
      <c r="V123" s="274">
        <v>3.3359500999999993E-2</v>
      </c>
      <c r="W123" s="274">
        <v>2.3164952999999999E-2</v>
      </c>
      <c r="X123" s="274">
        <v>6.5163301000000007E-2</v>
      </c>
      <c r="Y123" s="274">
        <v>0.12022010000000002</v>
      </c>
      <c r="Z123" s="274">
        <v>0.15467732000000001</v>
      </c>
      <c r="AA123" s="274">
        <v>3.1E-4</v>
      </c>
      <c r="AB123" s="274">
        <v>8.7122058999999988E-3</v>
      </c>
      <c r="AC123" s="274">
        <v>7.1020999999999992E-3</v>
      </c>
      <c r="AD123" s="274">
        <v>3.1970300000000007E-2</v>
      </c>
      <c r="AE123" s="274">
        <v>0.244118</v>
      </c>
      <c r="AF123" s="274">
        <v>0.60047399999999995</v>
      </c>
      <c r="AG123" s="274">
        <v>1.4000000000000123</v>
      </c>
      <c r="AH123" s="274">
        <v>21.400000000000031</v>
      </c>
      <c r="AI123" s="274">
        <v>0.92449999999999999</v>
      </c>
      <c r="AJ123" s="274">
        <v>4.8291000000000004</v>
      </c>
      <c r="AK123" s="274">
        <v>1.7489999999999999E-3</v>
      </c>
      <c r="AL123" s="274">
        <v>5</v>
      </c>
      <c r="AM123" s="274">
        <v>40</v>
      </c>
    </row>
    <row r="124" spans="1:39">
      <c r="A124" s="306"/>
      <c r="B124" s="307"/>
      <c r="C124" s="307"/>
      <c r="D124" s="307"/>
      <c r="E124" s="307"/>
      <c r="F124" s="303">
        <v>3</v>
      </c>
      <c r="G124" s="274">
        <v>25.97</v>
      </c>
      <c r="H124" s="274">
        <v>19.11</v>
      </c>
      <c r="I124" s="274">
        <v>31.02</v>
      </c>
      <c r="J124" s="274">
        <v>33.08</v>
      </c>
      <c r="K124" s="274">
        <v>7.95</v>
      </c>
      <c r="L124" s="274">
        <v>7.71</v>
      </c>
      <c r="M124" s="274">
        <v>9.5500000000000007</v>
      </c>
      <c r="N124" s="274">
        <v>4.57</v>
      </c>
      <c r="O124" s="274">
        <v>0.87</v>
      </c>
      <c r="P124" s="274">
        <v>0.15</v>
      </c>
      <c r="Q124" s="274">
        <v>1.8284000000000002E-2</v>
      </c>
      <c r="R124" s="274">
        <v>1.6771999999999999E-2</v>
      </c>
      <c r="S124" s="274">
        <v>6.2719999999999996E-4</v>
      </c>
      <c r="T124" s="274">
        <v>1.8064200000000002E-2</v>
      </c>
      <c r="U124" s="274">
        <v>3.9269300000000011E-4</v>
      </c>
      <c r="V124" s="274">
        <v>1.9892389999999999E-2</v>
      </c>
      <c r="W124" s="274">
        <v>1.9303893000000003E-2</v>
      </c>
      <c r="X124" s="274">
        <v>5.4728589999999994E-2</v>
      </c>
      <c r="Y124" s="274">
        <v>0.13002499999999997</v>
      </c>
      <c r="Z124" s="274">
        <v>0.16476236</v>
      </c>
      <c r="AA124" s="274">
        <v>2.5543379999999997E-3</v>
      </c>
      <c r="AB124" s="274">
        <v>7.9612464000000001E-3</v>
      </c>
      <c r="AC124" s="274">
        <v>1.1308800000000001E-2</v>
      </c>
      <c r="AD124" s="274">
        <v>3.0277700000000001E-2</v>
      </c>
      <c r="AE124" s="274">
        <v>0.30699759999999998</v>
      </c>
      <c r="AF124" s="274">
        <v>0.54285279999999991</v>
      </c>
      <c r="AG124" s="274">
        <v>11.6</v>
      </c>
      <c r="AH124" s="274">
        <v>12.6</v>
      </c>
      <c r="AI124" s="274">
        <v>4.8670999999999998</v>
      </c>
      <c r="AJ124" s="274">
        <v>1.3688</v>
      </c>
      <c r="AL124" s="274">
        <v>2.5</v>
      </c>
    </row>
    <row r="125" spans="1:39">
      <c r="A125" s="85">
        <f>A$3</f>
        <v>2010</v>
      </c>
      <c r="B125" s="86">
        <f>B$3</f>
        <v>8</v>
      </c>
      <c r="C125" s="90" t="s">
        <v>51</v>
      </c>
      <c r="D125" s="89" t="s">
        <v>321</v>
      </c>
      <c r="E125" s="90" t="s">
        <v>162</v>
      </c>
      <c r="F125" s="303">
        <v>1</v>
      </c>
      <c r="G125" s="274">
        <v>23.03</v>
      </c>
      <c r="H125" s="274">
        <v>20.76</v>
      </c>
      <c r="I125" s="274">
        <v>31.77</v>
      </c>
      <c r="J125" s="274">
        <v>32.39</v>
      </c>
      <c r="K125" s="274">
        <v>7.85</v>
      </c>
      <c r="L125" s="274">
        <v>7.73</v>
      </c>
      <c r="M125" s="274">
        <v>7.23</v>
      </c>
      <c r="N125" s="274">
        <v>5.9</v>
      </c>
      <c r="O125" s="274">
        <v>1.59</v>
      </c>
      <c r="P125" s="274">
        <v>0.59</v>
      </c>
      <c r="Q125" s="274">
        <v>2.2829800000000001E-2</v>
      </c>
      <c r="R125" s="274">
        <v>1.6267999999999998E-2</v>
      </c>
      <c r="S125" s="274">
        <v>6.5352000000000006E-3</v>
      </c>
      <c r="T125" s="274">
        <v>5.3633999999999999E-3</v>
      </c>
      <c r="U125" s="274">
        <v>9.1441909999999994E-3</v>
      </c>
      <c r="V125" s="274">
        <v>1.8371150000000003E-3</v>
      </c>
      <c r="W125" s="274">
        <v>3.8509190999999998E-2</v>
      </c>
      <c r="X125" s="274">
        <v>2.3468514999999999E-2</v>
      </c>
      <c r="Y125" s="274">
        <v>0.14459228000000002</v>
      </c>
      <c r="Z125" s="274">
        <v>0.12498248000000001</v>
      </c>
      <c r="AA125" s="274">
        <v>3.1E-4</v>
      </c>
      <c r="AB125" s="274">
        <v>1.9535704000000001E-3</v>
      </c>
      <c r="AC125" s="274">
        <v>2.2493600000000002E-2</v>
      </c>
      <c r="AD125" s="274">
        <v>3.7537899999999999E-2</v>
      </c>
      <c r="AE125" s="274">
        <v>0.25406640000000003</v>
      </c>
      <c r="AF125" s="274">
        <v>0.3154284</v>
      </c>
      <c r="AG125" s="274">
        <v>2.4000000000000132</v>
      </c>
      <c r="AH125" s="274">
        <v>10</v>
      </c>
      <c r="AI125" s="274">
        <v>4.4168000000000003</v>
      </c>
      <c r="AJ125" s="274">
        <v>4.3162000000000003</v>
      </c>
      <c r="AL125" s="274">
        <v>2</v>
      </c>
    </row>
    <row r="126" spans="1:39">
      <c r="A126" s="87"/>
      <c r="B126" s="88"/>
      <c r="C126" s="95"/>
      <c r="D126" s="321"/>
      <c r="E126" s="275"/>
      <c r="F126" s="303">
        <v>2</v>
      </c>
      <c r="G126" s="274">
        <v>24.87</v>
      </c>
      <c r="H126" s="274">
        <v>21.96</v>
      </c>
      <c r="I126" s="274">
        <v>32.17</v>
      </c>
      <c r="J126" s="274">
        <v>32.43</v>
      </c>
      <c r="K126" s="274">
        <v>7.92</v>
      </c>
      <c r="L126" s="274">
        <v>7.85</v>
      </c>
      <c r="M126" s="274">
        <v>7.07</v>
      </c>
      <c r="N126" s="274">
        <v>7.28</v>
      </c>
      <c r="O126" s="274">
        <v>0.47</v>
      </c>
      <c r="P126" s="274">
        <v>0.63</v>
      </c>
      <c r="Q126" s="274">
        <v>2.0438599999999998E-2</v>
      </c>
      <c r="R126" s="274">
        <v>1.6217600000000002E-2</v>
      </c>
      <c r="S126" s="274">
        <v>1.5582E-3</v>
      </c>
      <c r="T126" s="274">
        <v>2.3884000000000002E-3</v>
      </c>
      <c r="U126" s="274">
        <v>2.3893939999999995E-3</v>
      </c>
      <c r="V126" s="274">
        <v>1.4000000000000001E-4</v>
      </c>
      <c r="W126" s="274">
        <v>2.4386193999999996E-2</v>
      </c>
      <c r="X126" s="274">
        <v>1.8746000000000002E-2</v>
      </c>
      <c r="Y126" s="274">
        <v>9.7248619999999994E-2</v>
      </c>
      <c r="Z126" s="274">
        <v>0.10033016</v>
      </c>
      <c r="AA126" s="274">
        <v>1.6531866000000001E-3</v>
      </c>
      <c r="AB126" s="274">
        <v>3.1E-4</v>
      </c>
      <c r="AC126" s="274">
        <v>1.4852100000000002E-2</v>
      </c>
      <c r="AD126" s="274">
        <v>1.5574399999999999E-2</v>
      </c>
      <c r="AE126" s="274">
        <v>0.20152999999999999</v>
      </c>
      <c r="AF126" s="274">
        <v>0.2364656</v>
      </c>
      <c r="AG126" s="274">
        <v>19.8</v>
      </c>
      <c r="AH126" s="274">
        <v>12.8</v>
      </c>
      <c r="AI126" s="274">
        <v>2.8742000000000001</v>
      </c>
      <c r="AJ126" s="274">
        <v>3.3086000000000002</v>
      </c>
      <c r="AK126" s="274">
        <v>3.5760000000000002E-3</v>
      </c>
      <c r="AL126" s="274">
        <v>3.2</v>
      </c>
      <c r="AM126" s="274">
        <v>64</v>
      </c>
    </row>
    <row r="127" spans="1:39">
      <c r="A127" s="87"/>
      <c r="B127" s="88"/>
      <c r="C127" s="95"/>
      <c r="D127" s="321"/>
      <c r="E127" s="275"/>
      <c r="F127" s="303">
        <v>3</v>
      </c>
      <c r="G127" s="274">
        <v>24.56</v>
      </c>
      <c r="H127" s="274">
        <v>18.149999999999999</v>
      </c>
      <c r="I127" s="274">
        <v>31.78</v>
      </c>
      <c r="J127" s="274">
        <v>33.39</v>
      </c>
      <c r="K127" s="274">
        <v>8</v>
      </c>
      <c r="L127" s="274">
        <v>7.8</v>
      </c>
      <c r="M127" s="274">
        <v>8.59</v>
      </c>
      <c r="N127" s="274">
        <v>6.31</v>
      </c>
      <c r="O127" s="274">
        <v>0.47</v>
      </c>
      <c r="P127" s="274">
        <v>0.35</v>
      </c>
      <c r="Q127" s="274">
        <v>1.9940199999999998E-2</v>
      </c>
      <c r="R127" s="274">
        <v>2.1658E-2</v>
      </c>
      <c r="S127" s="274">
        <v>7.3779999999999994E-4</v>
      </c>
      <c r="T127" s="274">
        <v>2.9315999999999999E-3</v>
      </c>
      <c r="U127" s="274">
        <v>3.4089860000000001E-3</v>
      </c>
      <c r="V127" s="274">
        <v>1.4000000000000001E-4</v>
      </c>
      <c r="W127" s="274">
        <v>2.4086985999999998E-2</v>
      </c>
      <c r="X127" s="274">
        <v>2.4729600000000001E-2</v>
      </c>
      <c r="Y127" s="274">
        <v>0.11069534</v>
      </c>
      <c r="Z127" s="274">
        <v>0.12554276</v>
      </c>
      <c r="AA127" s="274">
        <v>3.1E-4</v>
      </c>
      <c r="AB127" s="274">
        <v>1.512676E-4</v>
      </c>
      <c r="AC127" s="274">
        <v>5.7474000000000006E-3</v>
      </c>
      <c r="AD127" s="274">
        <v>2.0739E-2</v>
      </c>
      <c r="AE127" s="274">
        <v>8.9658800000000011E-2</v>
      </c>
      <c r="AF127" s="274">
        <v>0.33177200000000001</v>
      </c>
      <c r="AG127" s="274">
        <v>2.8000000000000247</v>
      </c>
      <c r="AH127" s="274">
        <v>20.399999999999999</v>
      </c>
      <c r="AI127" s="274">
        <v>0.82479999999999998</v>
      </c>
      <c r="AJ127" s="274">
        <v>2.4154</v>
      </c>
      <c r="AL127" s="274">
        <v>4</v>
      </c>
    </row>
    <row r="128" spans="1:39">
      <c r="A128" s="93"/>
      <c r="B128" s="94"/>
      <c r="C128" s="96"/>
      <c r="D128" s="322"/>
      <c r="E128" s="307"/>
      <c r="F128" s="303">
        <v>4</v>
      </c>
      <c r="G128" s="274">
        <v>22.58</v>
      </c>
      <c r="H128" s="274">
        <v>21.17</v>
      </c>
      <c r="I128" s="274">
        <v>32.450000000000003</v>
      </c>
      <c r="J128" s="274">
        <v>32.64</v>
      </c>
      <c r="K128" s="274">
        <v>7.91</v>
      </c>
      <c r="L128" s="274">
        <v>7.79</v>
      </c>
      <c r="M128" s="274">
        <v>6.86</v>
      </c>
      <c r="N128" s="274">
        <v>6.9</v>
      </c>
      <c r="O128" s="274">
        <v>1.59</v>
      </c>
      <c r="P128" s="274">
        <v>2.67</v>
      </c>
      <c r="Q128" s="274">
        <v>1.9198199999999999E-2</v>
      </c>
      <c r="R128" s="274">
        <v>2.2546999999999998E-2</v>
      </c>
      <c r="S128" s="274">
        <v>2.0720000000000001E-3</v>
      </c>
      <c r="T128" s="274">
        <v>2.6852E-3</v>
      </c>
      <c r="U128" s="274">
        <v>1.6246999999999998E-3</v>
      </c>
      <c r="V128" s="274">
        <v>7.32557E-4</v>
      </c>
      <c r="W128" s="274">
        <v>2.2894899999999999E-2</v>
      </c>
      <c r="X128" s="274">
        <v>2.5964756999999998E-2</v>
      </c>
      <c r="Y128" s="274">
        <v>0.11209603999999999</v>
      </c>
      <c r="Z128" s="274">
        <v>0.12302150000000001</v>
      </c>
      <c r="AA128" s="274">
        <v>1.0524190000000002E-3</v>
      </c>
      <c r="AB128" s="274">
        <v>4.5165139999999983E-4</v>
      </c>
      <c r="AC128" s="274">
        <v>1.4501799999999999E-2</v>
      </c>
      <c r="AD128" s="274">
        <v>2.1188499999999999E-2</v>
      </c>
      <c r="AE128" s="274">
        <v>0.20848520000000001</v>
      </c>
      <c r="AF128" s="274">
        <v>0.26743919999999999</v>
      </c>
      <c r="AG128" s="274">
        <v>7.8000000000000291</v>
      </c>
      <c r="AH128" s="274">
        <v>17.399999999999999</v>
      </c>
      <c r="AI128" s="274">
        <v>3.4491999999999998</v>
      </c>
      <c r="AJ128" s="274">
        <v>2.7410000000000001</v>
      </c>
      <c r="AL128" s="274">
        <v>3.2</v>
      </c>
    </row>
    <row r="129" spans="1:39">
      <c r="A129" s="85">
        <f>A$3</f>
        <v>2010</v>
      </c>
      <c r="B129" s="86">
        <f>B$3</f>
        <v>8</v>
      </c>
      <c r="C129" s="90" t="s">
        <v>51</v>
      </c>
      <c r="D129" s="89" t="s">
        <v>164</v>
      </c>
      <c r="E129" s="90" t="s">
        <v>65</v>
      </c>
      <c r="F129" s="303">
        <v>1</v>
      </c>
      <c r="G129" s="274">
        <v>26.86</v>
      </c>
      <c r="H129" s="274">
        <v>23</v>
      </c>
      <c r="I129" s="274">
        <v>30.14</v>
      </c>
      <c r="J129" s="274">
        <v>31.78</v>
      </c>
      <c r="K129" s="274">
        <v>7.83</v>
      </c>
      <c r="L129" s="274">
        <v>7.78</v>
      </c>
      <c r="M129" s="274">
        <v>6.9</v>
      </c>
      <c r="N129" s="274">
        <v>5.9</v>
      </c>
      <c r="O129" s="274">
        <v>2.83</v>
      </c>
      <c r="P129" s="274">
        <v>0.83</v>
      </c>
      <c r="Q129" s="274">
        <v>1.8690000000000002E-2</v>
      </c>
      <c r="R129" s="274">
        <v>1.52642E-2</v>
      </c>
      <c r="S129" s="274">
        <v>1.2978E-3</v>
      </c>
      <c r="T129" s="274">
        <v>3.5153999999999997E-3</v>
      </c>
      <c r="U129" s="274">
        <v>1.5397339999999999E-3</v>
      </c>
      <c r="V129" s="274">
        <v>9.4497199999999922E-4</v>
      </c>
      <c r="W129" s="274">
        <v>2.1527534000000001E-2</v>
      </c>
      <c r="X129" s="274">
        <v>1.9724571999999999E-2</v>
      </c>
      <c r="Y129" s="274">
        <v>0.20230112</v>
      </c>
      <c r="Z129" s="274">
        <v>0.14963480000000001</v>
      </c>
      <c r="AA129" s="274">
        <v>3.1E-4</v>
      </c>
      <c r="AB129" s="274">
        <v>6.0184330000000001E-4</v>
      </c>
      <c r="AC129" s="274">
        <v>2.9081100000000002E-2</v>
      </c>
      <c r="AD129" s="274">
        <v>2.6188800000000002E-2</v>
      </c>
      <c r="AE129" s="274">
        <v>0.26860400000000001</v>
      </c>
      <c r="AF129" s="274">
        <v>0.26365080000000002</v>
      </c>
      <c r="AG129" s="274">
        <v>10.199999999999999</v>
      </c>
      <c r="AH129" s="274">
        <v>8.1999999999999993</v>
      </c>
      <c r="AI129" s="274">
        <v>10.0473</v>
      </c>
      <c r="AJ129" s="274">
        <v>6.4450000000000003</v>
      </c>
      <c r="AL129" s="274">
        <v>1.2</v>
      </c>
    </row>
    <row r="130" spans="1:39">
      <c r="A130" s="306"/>
      <c r="B130" s="307"/>
      <c r="C130" s="307"/>
      <c r="D130" s="307"/>
      <c r="E130" s="307"/>
      <c r="F130" s="303">
        <v>2</v>
      </c>
      <c r="G130" s="274">
        <v>28.39</v>
      </c>
      <c r="H130" s="274">
        <v>24.84</v>
      </c>
      <c r="I130" s="274">
        <v>30.1</v>
      </c>
      <c r="J130" s="274">
        <v>30.62</v>
      </c>
      <c r="K130" s="274">
        <v>8.11</v>
      </c>
      <c r="L130" s="274">
        <v>7.74</v>
      </c>
      <c r="M130" s="274">
        <v>8.7799999999999994</v>
      </c>
      <c r="N130" s="274">
        <v>6.71</v>
      </c>
      <c r="O130" s="274">
        <v>1.03</v>
      </c>
      <c r="P130" s="274">
        <v>0.63</v>
      </c>
      <c r="Q130" s="274">
        <v>1.7943799999999999E-2</v>
      </c>
      <c r="R130" s="274">
        <v>1.5437800000000002E-2</v>
      </c>
      <c r="S130" s="274">
        <v>8.9319999999999992E-4</v>
      </c>
      <c r="T130" s="274">
        <v>1.2306000000000001E-3</v>
      </c>
      <c r="U130" s="274">
        <v>1.029938E-3</v>
      </c>
      <c r="V130" s="274">
        <v>2.652439999999995E-4</v>
      </c>
      <c r="W130" s="274">
        <v>1.9866938000000001E-2</v>
      </c>
      <c r="X130" s="274">
        <v>1.6933643999999998E-2</v>
      </c>
      <c r="Y130" s="274">
        <v>0.12974485999999999</v>
      </c>
      <c r="Z130" s="274">
        <v>0.17596795999999998</v>
      </c>
      <c r="AA130" s="274">
        <v>2.2539541999999999E-3</v>
      </c>
      <c r="AB130" s="274">
        <v>3.1E-4</v>
      </c>
      <c r="AC130" s="274">
        <v>1.7629700000000002E-2</v>
      </c>
      <c r="AD130" s="274">
        <v>3.7320899999999997E-2</v>
      </c>
      <c r="AE130" s="274">
        <v>2.9679999999999998E-2</v>
      </c>
      <c r="AF130" s="274">
        <v>0.1486884</v>
      </c>
      <c r="AG130" s="274">
        <v>2.5999999999999912</v>
      </c>
      <c r="AH130" s="274">
        <v>8.6</v>
      </c>
      <c r="AI130" s="274">
        <v>1.9217</v>
      </c>
      <c r="AJ130" s="274">
        <v>6.1505000000000001</v>
      </c>
      <c r="AK130" s="274">
        <v>2.3340000000000001E-3</v>
      </c>
      <c r="AL130" s="274">
        <v>2.5</v>
      </c>
      <c r="AM130" s="274">
        <v>45</v>
      </c>
    </row>
    <row r="131" spans="1:39">
      <c r="A131" s="85">
        <f>A$3</f>
        <v>2010</v>
      </c>
      <c r="B131" s="86">
        <f>B$3</f>
        <v>8</v>
      </c>
      <c r="C131" s="90" t="s">
        <v>51</v>
      </c>
      <c r="D131" s="89" t="s">
        <v>293</v>
      </c>
      <c r="E131" s="90" t="s">
        <v>66</v>
      </c>
      <c r="F131" s="303">
        <v>1</v>
      </c>
      <c r="G131" s="274">
        <v>25.5</v>
      </c>
      <c r="H131" s="274">
        <v>24.11</v>
      </c>
      <c r="I131" s="274">
        <v>31.96</v>
      </c>
      <c r="J131" s="274">
        <v>33.89</v>
      </c>
      <c r="K131" s="274">
        <v>8.18</v>
      </c>
      <c r="L131" s="274">
        <v>8.02</v>
      </c>
      <c r="M131" s="274">
        <v>8.39</v>
      </c>
      <c r="N131" s="274">
        <v>6.57</v>
      </c>
      <c r="O131" s="274">
        <v>0.48</v>
      </c>
      <c r="P131" s="274">
        <v>0.18</v>
      </c>
      <c r="Q131" s="274">
        <v>3.0000000000000001E-3</v>
      </c>
      <c r="R131" s="274">
        <v>1E-3</v>
      </c>
      <c r="S131" s="274">
        <v>0</v>
      </c>
      <c r="T131" s="274">
        <v>3.0000000000000001E-3</v>
      </c>
      <c r="U131" s="274">
        <v>4.0000000000000001E-3</v>
      </c>
      <c r="V131" s="274">
        <v>6.0000000000000001E-3</v>
      </c>
      <c r="W131" s="274">
        <v>7.0000000000000001E-3</v>
      </c>
      <c r="X131" s="274">
        <v>8.9999999999999993E-3</v>
      </c>
      <c r="Y131" s="274">
        <v>0.11</v>
      </c>
      <c r="Z131" s="274">
        <v>0.156</v>
      </c>
      <c r="AA131" s="274">
        <v>0</v>
      </c>
      <c r="AB131" s="274">
        <v>0</v>
      </c>
      <c r="AC131" s="274">
        <v>6.0000000000000001E-3</v>
      </c>
      <c r="AD131" s="274">
        <v>2.7E-2</v>
      </c>
      <c r="AE131" s="274">
        <v>0.16800000000000001</v>
      </c>
      <c r="AF131" s="274">
        <v>0.26100000000000001</v>
      </c>
      <c r="AG131" s="274">
        <v>3.8</v>
      </c>
      <c r="AH131" s="274">
        <v>3.4</v>
      </c>
      <c r="AI131" s="274">
        <v>0.89</v>
      </c>
      <c r="AJ131" s="274">
        <v>2.91</v>
      </c>
      <c r="AL131" s="274">
        <v>11</v>
      </c>
    </row>
    <row r="132" spans="1:39">
      <c r="A132" s="308"/>
      <c r="B132" s="275"/>
      <c r="C132" s="275"/>
      <c r="D132" s="275"/>
      <c r="E132" s="275"/>
      <c r="F132" s="303">
        <v>2</v>
      </c>
      <c r="G132" s="274">
        <v>26.66</v>
      </c>
      <c r="H132" s="274">
        <v>17.690000000000001</v>
      </c>
      <c r="I132" s="274">
        <v>31.5</v>
      </c>
      <c r="J132" s="274">
        <v>33.520000000000003</v>
      </c>
      <c r="K132" s="274">
        <v>8.17</v>
      </c>
      <c r="L132" s="274">
        <v>7.94</v>
      </c>
      <c r="M132" s="274">
        <v>7.9</v>
      </c>
      <c r="N132" s="274">
        <v>6.36</v>
      </c>
      <c r="O132" s="274">
        <v>1.05</v>
      </c>
      <c r="P132" s="274">
        <v>0.48</v>
      </c>
      <c r="Q132" s="274">
        <v>0.02</v>
      </c>
      <c r="R132" s="274">
        <v>0</v>
      </c>
      <c r="S132" s="274">
        <v>0</v>
      </c>
      <c r="T132" s="274">
        <v>3.0000000000000001E-3</v>
      </c>
      <c r="U132" s="274">
        <v>3.0000000000000001E-3</v>
      </c>
      <c r="V132" s="274">
        <v>1E-3</v>
      </c>
      <c r="W132" s="274">
        <v>2.3E-2</v>
      </c>
      <c r="X132" s="274">
        <v>4.0000000000000001E-3</v>
      </c>
      <c r="Y132" s="274">
        <v>0.154</v>
      </c>
      <c r="Z132" s="274">
        <v>0.121</v>
      </c>
      <c r="AA132" s="274">
        <v>0</v>
      </c>
      <c r="AB132" s="274">
        <v>1E-3</v>
      </c>
      <c r="AC132" s="274">
        <v>0.01</v>
      </c>
      <c r="AD132" s="274">
        <v>1.0999999999999999E-2</v>
      </c>
      <c r="AE132" s="274">
        <v>0.12</v>
      </c>
      <c r="AF132" s="274">
        <v>0.42899999999999999</v>
      </c>
      <c r="AG132" s="274">
        <v>6.4</v>
      </c>
      <c r="AH132" s="274">
        <v>5</v>
      </c>
      <c r="AI132" s="274">
        <v>0.73</v>
      </c>
      <c r="AJ132" s="274">
        <v>1.29</v>
      </c>
      <c r="AL132" s="274">
        <v>11.4</v>
      </c>
    </row>
    <row r="133" spans="1:39">
      <c r="A133" s="308"/>
      <c r="B133" s="275"/>
      <c r="C133" s="275"/>
      <c r="D133" s="275"/>
      <c r="E133" s="275"/>
      <c r="F133" s="303">
        <v>3</v>
      </c>
      <c r="G133" s="274">
        <v>27.38</v>
      </c>
      <c r="H133" s="274">
        <v>15.6</v>
      </c>
      <c r="I133" s="274">
        <v>31.55</v>
      </c>
      <c r="J133" s="274">
        <v>33.79</v>
      </c>
      <c r="K133" s="274">
        <v>8.1999999999999993</v>
      </c>
      <c r="L133" s="274">
        <v>7.95</v>
      </c>
      <c r="M133" s="274">
        <v>7.27</v>
      </c>
      <c r="N133" s="274">
        <v>7.31</v>
      </c>
      <c r="O133" s="274">
        <v>0.71</v>
      </c>
      <c r="P133" s="274">
        <v>0.34</v>
      </c>
      <c r="Q133" s="274">
        <v>3.0000000000000001E-3</v>
      </c>
      <c r="R133" s="274">
        <v>0</v>
      </c>
      <c r="S133" s="274">
        <v>0</v>
      </c>
      <c r="T133" s="274">
        <v>0</v>
      </c>
      <c r="U133" s="274">
        <v>2E-3</v>
      </c>
      <c r="V133" s="274">
        <v>1E-3</v>
      </c>
      <c r="W133" s="274">
        <v>6.0000000000000001E-3</v>
      </c>
      <c r="X133" s="274">
        <v>2E-3</v>
      </c>
      <c r="Y133" s="274">
        <v>8.2000000000000003E-2</v>
      </c>
      <c r="Z133" s="274">
        <v>7.3999999999999996E-2</v>
      </c>
      <c r="AA133" s="274">
        <v>0</v>
      </c>
      <c r="AB133" s="274">
        <v>1E-3</v>
      </c>
      <c r="AC133" s="274">
        <v>1E-3</v>
      </c>
      <c r="AD133" s="274">
        <v>6.0000000000000001E-3</v>
      </c>
      <c r="AE133" s="274">
        <v>0.186</v>
      </c>
      <c r="AF133" s="274">
        <v>0.32200000000000001</v>
      </c>
      <c r="AG133" s="274">
        <v>3</v>
      </c>
      <c r="AH133" s="274">
        <v>4</v>
      </c>
      <c r="AI133" s="274">
        <v>0.48</v>
      </c>
      <c r="AJ133" s="274">
        <v>2.44</v>
      </c>
      <c r="AL133" s="274">
        <v>12</v>
      </c>
    </row>
    <row r="134" spans="1:39">
      <c r="A134" s="308"/>
      <c r="B134" s="275"/>
      <c r="C134" s="275"/>
      <c r="D134" s="275"/>
      <c r="E134" s="275"/>
      <c r="F134" s="303">
        <v>4</v>
      </c>
      <c r="G134" s="274">
        <v>28.06</v>
      </c>
      <c r="H134" s="274">
        <v>22.84</v>
      </c>
      <c r="I134" s="274">
        <v>31.44</v>
      </c>
      <c r="J134" s="274">
        <v>32.47</v>
      </c>
      <c r="K134" s="274">
        <v>8.19</v>
      </c>
      <c r="L134" s="274">
        <v>8.09</v>
      </c>
      <c r="M134" s="274">
        <v>8.44</v>
      </c>
      <c r="N134" s="274">
        <v>7.4</v>
      </c>
      <c r="O134" s="274">
        <v>1.52</v>
      </c>
      <c r="P134" s="274">
        <v>1.4</v>
      </c>
      <c r="Q134" s="274">
        <v>1E-3</v>
      </c>
      <c r="R134" s="274">
        <v>0</v>
      </c>
      <c r="S134" s="274">
        <v>0</v>
      </c>
      <c r="T134" s="274">
        <v>0</v>
      </c>
      <c r="U134" s="274">
        <v>5.0000000000000001E-3</v>
      </c>
      <c r="V134" s="274">
        <v>1E-3</v>
      </c>
      <c r="W134" s="274">
        <v>7.0000000000000001E-3</v>
      </c>
      <c r="X134" s="274">
        <v>1E-3</v>
      </c>
      <c r="Y134" s="274">
        <v>8.5000000000000006E-2</v>
      </c>
      <c r="Z134" s="274">
        <v>8.8999999999999996E-2</v>
      </c>
      <c r="AA134" s="274">
        <v>0</v>
      </c>
      <c r="AB134" s="274">
        <v>1E-3</v>
      </c>
      <c r="AC134" s="274">
        <v>2E-3</v>
      </c>
      <c r="AD134" s="274">
        <v>6.0000000000000001E-3</v>
      </c>
      <c r="AE134" s="274">
        <v>8.1000000000000003E-2</v>
      </c>
      <c r="AF134" s="274">
        <v>0.29399999999999998</v>
      </c>
      <c r="AG134" s="274">
        <v>4.8</v>
      </c>
      <c r="AH134" s="274">
        <v>5.6</v>
      </c>
      <c r="AI134" s="274">
        <v>1.91</v>
      </c>
      <c r="AJ134" s="274">
        <v>2.1</v>
      </c>
      <c r="AK134" s="274">
        <v>0</v>
      </c>
      <c r="AL134" s="274">
        <v>4.5</v>
      </c>
      <c r="AM134" s="274">
        <v>1</v>
      </c>
    </row>
    <row r="135" spans="1:39">
      <c r="A135" s="306"/>
      <c r="B135" s="307"/>
      <c r="C135" s="307"/>
      <c r="D135" s="307"/>
      <c r="E135" s="307"/>
      <c r="F135" s="303">
        <v>5</v>
      </c>
      <c r="G135" s="274">
        <v>23.1</v>
      </c>
      <c r="H135" s="274">
        <v>15.56</v>
      </c>
      <c r="I135" s="274">
        <v>32.4</v>
      </c>
      <c r="J135" s="274">
        <v>33.86</v>
      </c>
      <c r="K135" s="274">
        <v>8.1300000000000008</v>
      </c>
      <c r="L135" s="274">
        <v>8.0299999999999994</v>
      </c>
      <c r="M135" s="274">
        <v>6.94</v>
      </c>
      <c r="N135" s="274">
        <v>5.94</v>
      </c>
      <c r="O135" s="274">
        <v>1.33</v>
      </c>
      <c r="P135" s="274">
        <v>1.3</v>
      </c>
      <c r="Q135" s="274">
        <v>0</v>
      </c>
      <c r="R135" s="274">
        <v>0</v>
      </c>
      <c r="S135" s="274">
        <v>3.0000000000000001E-3</v>
      </c>
      <c r="T135" s="274">
        <v>6.0000000000000001E-3</v>
      </c>
      <c r="U135" s="274">
        <v>1.2999999999999999E-2</v>
      </c>
      <c r="V135" s="274">
        <v>3.6999999999999998E-2</v>
      </c>
      <c r="W135" s="274">
        <v>1.7000000000000001E-2</v>
      </c>
      <c r="X135" s="274">
        <v>4.2999999999999997E-2</v>
      </c>
      <c r="Y135" s="274">
        <v>0.19600000000000001</v>
      </c>
      <c r="Z135" s="274">
        <v>0.155</v>
      </c>
      <c r="AA135" s="274">
        <v>2E-3</v>
      </c>
      <c r="AB135" s="274">
        <v>5.0000000000000001E-3</v>
      </c>
      <c r="AC135" s="274">
        <v>1.7999999999999999E-2</v>
      </c>
      <c r="AD135" s="274">
        <v>1.4999999999999999E-2</v>
      </c>
      <c r="AE135" s="274">
        <v>0.252</v>
      </c>
      <c r="AF135" s="274">
        <v>0.38300000000000001</v>
      </c>
      <c r="AG135" s="274">
        <v>6</v>
      </c>
      <c r="AH135" s="274">
        <v>4.8</v>
      </c>
      <c r="AI135" s="274">
        <v>7.03</v>
      </c>
      <c r="AJ135" s="274">
        <v>1.98</v>
      </c>
      <c r="AL135" s="274">
        <v>4.5</v>
      </c>
    </row>
    <row r="136" spans="1:39">
      <c r="A136" s="85">
        <f>A$3</f>
        <v>2010</v>
      </c>
      <c r="B136" s="86">
        <f>B$3</f>
        <v>8</v>
      </c>
      <c r="C136" s="90" t="s">
        <v>51</v>
      </c>
      <c r="D136" s="89" t="s">
        <v>322</v>
      </c>
      <c r="E136" s="90" t="s">
        <v>323</v>
      </c>
      <c r="F136" s="303">
        <v>1</v>
      </c>
      <c r="G136" s="274">
        <v>27.33</v>
      </c>
      <c r="H136" s="274">
        <v>20.79</v>
      </c>
      <c r="I136" s="274">
        <v>28.25</v>
      </c>
      <c r="J136" s="274">
        <v>32.21</v>
      </c>
      <c r="K136" s="274">
        <v>8.34</v>
      </c>
      <c r="L136" s="274">
        <v>7.85</v>
      </c>
      <c r="M136" s="274">
        <v>10.97</v>
      </c>
      <c r="N136" s="274">
        <v>3.91</v>
      </c>
      <c r="O136" s="274">
        <v>2.12</v>
      </c>
      <c r="P136" s="274">
        <v>1.42</v>
      </c>
      <c r="Q136" s="274">
        <v>0</v>
      </c>
      <c r="R136" s="274">
        <v>7.0999999999999994E-2</v>
      </c>
      <c r="S136" s="274">
        <v>0</v>
      </c>
      <c r="T136" s="274">
        <v>1.6E-2</v>
      </c>
      <c r="U136" s="274">
        <v>3.0000000000000001E-3</v>
      </c>
      <c r="V136" s="274">
        <v>1.6E-2</v>
      </c>
      <c r="W136" s="274">
        <v>3.0000000000000001E-3</v>
      </c>
      <c r="X136" s="274">
        <v>0.10299999999999999</v>
      </c>
      <c r="Y136" s="274">
        <v>0.14199999999999999</v>
      </c>
      <c r="Z136" s="274">
        <v>0.31900000000000001</v>
      </c>
      <c r="AA136" s="274">
        <v>0</v>
      </c>
      <c r="AB136" s="274">
        <v>1.6E-2</v>
      </c>
      <c r="AC136" s="274">
        <v>1.4E-2</v>
      </c>
      <c r="AD136" s="274">
        <v>2.1000000000000001E-2</v>
      </c>
      <c r="AE136" s="274">
        <v>8.9999999999999993E-3</v>
      </c>
      <c r="AF136" s="274">
        <v>0.874</v>
      </c>
      <c r="AG136" s="274">
        <v>7.6</v>
      </c>
      <c r="AH136" s="274">
        <v>15.6</v>
      </c>
      <c r="AI136" s="274">
        <v>6.21</v>
      </c>
      <c r="AJ136" s="274">
        <v>2</v>
      </c>
      <c r="AL136" s="274">
        <v>1.5</v>
      </c>
    </row>
    <row r="137" spans="1:39">
      <c r="A137" s="308"/>
      <c r="B137" s="275"/>
      <c r="C137" s="275"/>
      <c r="D137" s="275"/>
      <c r="E137" s="95"/>
      <c r="F137" s="303">
        <v>2</v>
      </c>
      <c r="G137" s="274">
        <v>27.38</v>
      </c>
      <c r="H137" s="274">
        <v>19.95</v>
      </c>
      <c r="I137" s="274">
        <v>27.86</v>
      </c>
      <c r="J137" s="274">
        <v>32.58</v>
      </c>
      <c r="K137" s="274">
        <v>8.3699999999999992</v>
      </c>
      <c r="L137" s="274">
        <v>7.89</v>
      </c>
      <c r="M137" s="274">
        <v>9.93</v>
      </c>
      <c r="N137" s="274">
        <v>3.32</v>
      </c>
      <c r="O137" s="274">
        <v>2.72</v>
      </c>
      <c r="P137" s="274">
        <v>1.18</v>
      </c>
      <c r="Q137" s="274">
        <v>1E-3</v>
      </c>
      <c r="R137" s="274">
        <v>1.7000000000000001E-2</v>
      </c>
      <c r="S137" s="274">
        <v>0</v>
      </c>
      <c r="T137" s="274">
        <v>6.2E-2</v>
      </c>
      <c r="U137" s="274">
        <v>1.4E-2</v>
      </c>
      <c r="V137" s="274">
        <v>7.9000000000000001E-2</v>
      </c>
      <c r="W137" s="274">
        <v>1.4999999999999999E-2</v>
      </c>
      <c r="X137" s="274">
        <v>0.158</v>
      </c>
      <c r="Y137" s="274">
        <v>0.14399999999999999</v>
      </c>
      <c r="Z137" s="274">
        <v>0.24099999999999999</v>
      </c>
      <c r="AA137" s="274">
        <v>1E-3</v>
      </c>
      <c r="AB137" s="274">
        <v>1.4E-2</v>
      </c>
      <c r="AC137" s="274">
        <v>7.0000000000000001E-3</v>
      </c>
      <c r="AD137" s="274">
        <v>1.4999999999999999E-2</v>
      </c>
      <c r="AE137" s="274">
        <v>0.152</v>
      </c>
      <c r="AF137" s="274">
        <v>0.65600000000000003</v>
      </c>
      <c r="AG137" s="274">
        <v>49.4</v>
      </c>
      <c r="AH137" s="274">
        <v>42.8</v>
      </c>
      <c r="AI137" s="274">
        <v>10.6</v>
      </c>
      <c r="AJ137" s="274">
        <v>2.85</v>
      </c>
      <c r="AK137" s="274">
        <v>0</v>
      </c>
      <c r="AL137" s="274">
        <v>2</v>
      </c>
      <c r="AM137" s="274">
        <v>0</v>
      </c>
    </row>
    <row r="138" spans="1:39">
      <c r="A138" s="308"/>
      <c r="B138" s="275"/>
      <c r="C138" s="275"/>
      <c r="D138" s="275"/>
      <c r="E138" s="95"/>
      <c r="F138" s="303">
        <v>3</v>
      </c>
      <c r="G138" s="274">
        <v>27.01</v>
      </c>
      <c r="H138" s="274">
        <v>19.61</v>
      </c>
      <c r="I138" s="274">
        <v>27.79</v>
      </c>
      <c r="J138" s="274">
        <v>32.99</v>
      </c>
      <c r="K138" s="274">
        <v>8.33</v>
      </c>
      <c r="L138" s="274">
        <v>7.95</v>
      </c>
      <c r="M138" s="274">
        <v>9.43</v>
      </c>
      <c r="N138" s="274">
        <v>4.07</v>
      </c>
      <c r="O138" s="274">
        <v>2.48</v>
      </c>
      <c r="P138" s="274">
        <v>0.65</v>
      </c>
      <c r="Q138" s="274">
        <v>0</v>
      </c>
      <c r="R138" s="274">
        <v>6.0000000000000001E-3</v>
      </c>
      <c r="S138" s="274">
        <v>0</v>
      </c>
      <c r="T138" s="274">
        <v>2.1999999999999999E-2</v>
      </c>
      <c r="U138" s="274">
        <v>3.0000000000000001E-3</v>
      </c>
      <c r="V138" s="274">
        <v>4.5999999999999999E-2</v>
      </c>
      <c r="W138" s="274">
        <v>3.0000000000000001E-3</v>
      </c>
      <c r="X138" s="274">
        <v>7.3999999999999996E-2</v>
      </c>
      <c r="Y138" s="274">
        <v>0.17599999999999999</v>
      </c>
      <c r="Z138" s="274">
        <v>9.8000000000000004E-2</v>
      </c>
      <c r="AA138" s="274">
        <v>1E-3</v>
      </c>
      <c r="AB138" s="274">
        <v>1.9E-2</v>
      </c>
      <c r="AC138" s="274">
        <v>7.0000000000000001E-3</v>
      </c>
      <c r="AD138" s="274">
        <v>2.7E-2</v>
      </c>
      <c r="AE138" s="274">
        <v>0.11899999999999999</v>
      </c>
      <c r="AF138" s="274">
        <v>0.66100000000000003</v>
      </c>
      <c r="AG138" s="274">
        <v>7.8</v>
      </c>
      <c r="AH138" s="274">
        <v>8.8000000000000007</v>
      </c>
      <c r="AI138" s="274">
        <v>9.31</v>
      </c>
      <c r="AJ138" s="274">
        <v>1.36</v>
      </c>
      <c r="AL138" s="274">
        <v>1.6</v>
      </c>
    </row>
    <row r="139" spans="1:39">
      <c r="A139" s="308"/>
      <c r="B139" s="275"/>
      <c r="C139" s="275"/>
      <c r="D139" s="275"/>
      <c r="E139" s="95"/>
      <c r="F139" s="303">
        <v>4</v>
      </c>
      <c r="G139" s="274">
        <v>27.3</v>
      </c>
      <c r="H139" s="274">
        <v>20.43</v>
      </c>
      <c r="I139" s="274">
        <v>27.78</v>
      </c>
      <c r="J139" s="274">
        <v>32.380000000000003</v>
      </c>
      <c r="K139" s="274">
        <v>8.3000000000000007</v>
      </c>
      <c r="L139" s="274">
        <v>7.96</v>
      </c>
      <c r="M139" s="274">
        <v>10.18</v>
      </c>
      <c r="N139" s="274">
        <v>5.19</v>
      </c>
      <c r="O139" s="274">
        <v>2.0499999999999998</v>
      </c>
      <c r="P139" s="274">
        <v>0.56999999999999995</v>
      </c>
      <c r="Q139" s="274">
        <v>4.0000000000000001E-3</v>
      </c>
      <c r="R139" s="274">
        <v>1.7999999999999999E-2</v>
      </c>
      <c r="S139" s="274">
        <v>0</v>
      </c>
      <c r="T139" s="274">
        <v>1.2E-2</v>
      </c>
      <c r="U139" s="274">
        <v>4.0000000000000001E-3</v>
      </c>
      <c r="V139" s="274">
        <v>4.1000000000000002E-2</v>
      </c>
      <c r="W139" s="274">
        <v>8.9999999999999993E-3</v>
      </c>
      <c r="X139" s="274">
        <v>7.0000000000000007E-2</v>
      </c>
      <c r="Y139" s="274">
        <v>0.19800000000000001</v>
      </c>
      <c r="Z139" s="274">
        <v>0.215</v>
      </c>
      <c r="AA139" s="274">
        <v>2E-3</v>
      </c>
      <c r="AB139" s="274">
        <v>4.0000000000000001E-3</v>
      </c>
      <c r="AC139" s="274">
        <v>7.0000000000000001E-3</v>
      </c>
      <c r="AD139" s="274">
        <v>1.2999999999999999E-2</v>
      </c>
      <c r="AE139" s="274">
        <v>0.38400000000000001</v>
      </c>
      <c r="AF139" s="274">
        <v>0.55700000000000005</v>
      </c>
      <c r="AG139" s="274">
        <v>9.6</v>
      </c>
      <c r="AH139" s="274">
        <v>7</v>
      </c>
      <c r="AI139" s="274">
        <v>13.36</v>
      </c>
      <c r="AJ139" s="274">
        <v>2.23</v>
      </c>
      <c r="AL139" s="274">
        <v>1.5</v>
      </c>
    </row>
    <row r="140" spans="1:39">
      <c r="A140" s="306"/>
      <c r="B140" s="307"/>
      <c r="C140" s="307"/>
      <c r="D140" s="307"/>
      <c r="E140" s="95"/>
      <c r="F140" s="303">
        <v>5</v>
      </c>
      <c r="G140" s="274">
        <v>25.64</v>
      </c>
      <c r="H140" s="274">
        <v>18.510000000000002</v>
      </c>
      <c r="I140" s="274">
        <v>28.69</v>
      </c>
      <c r="J140" s="274">
        <v>33.340000000000003</v>
      </c>
      <c r="K140" s="274">
        <v>8.25</v>
      </c>
      <c r="L140" s="274">
        <v>8.01</v>
      </c>
      <c r="M140" s="274">
        <v>8.81</v>
      </c>
      <c r="N140" s="274">
        <v>5.28</v>
      </c>
      <c r="O140" s="274">
        <v>2.56</v>
      </c>
      <c r="P140" s="274">
        <v>0.36</v>
      </c>
      <c r="Q140" s="274">
        <v>2E-3</v>
      </c>
      <c r="R140" s="274">
        <v>1E-3</v>
      </c>
      <c r="S140" s="274">
        <v>0</v>
      </c>
      <c r="T140" s="274">
        <v>6.0000000000000001E-3</v>
      </c>
      <c r="U140" s="274">
        <v>5.0000000000000001E-3</v>
      </c>
      <c r="V140" s="274">
        <v>1.7000000000000001E-2</v>
      </c>
      <c r="W140" s="274">
        <v>7.0000000000000001E-3</v>
      </c>
      <c r="X140" s="274">
        <v>2.4E-2</v>
      </c>
      <c r="Y140" s="274">
        <v>0.20599999999999999</v>
      </c>
      <c r="Z140" s="274">
        <v>6.7000000000000004E-2</v>
      </c>
      <c r="AA140" s="274">
        <v>0</v>
      </c>
      <c r="AB140" s="274">
        <v>8.9999999999999993E-3</v>
      </c>
      <c r="AC140" s="274">
        <v>8.9999999999999993E-3</v>
      </c>
      <c r="AD140" s="274">
        <v>1.2E-2</v>
      </c>
      <c r="AE140" s="274">
        <v>5.6000000000000001E-2</v>
      </c>
      <c r="AF140" s="274">
        <v>0.499</v>
      </c>
      <c r="AG140" s="274">
        <v>7.6</v>
      </c>
      <c r="AH140" s="274">
        <v>5.4</v>
      </c>
      <c r="AI140" s="274">
        <v>9.6</v>
      </c>
      <c r="AJ140" s="274">
        <v>0.83</v>
      </c>
      <c r="AL140" s="274">
        <v>1.8</v>
      </c>
    </row>
    <row r="141" spans="1:39">
      <c r="A141" s="85">
        <f>A3</f>
        <v>2010</v>
      </c>
      <c r="B141" s="85">
        <f>B3</f>
        <v>8</v>
      </c>
      <c r="C141" s="90" t="s">
        <v>324</v>
      </c>
      <c r="D141" s="89" t="s">
        <v>325</v>
      </c>
      <c r="E141" s="95"/>
      <c r="F141" s="303">
        <v>6</v>
      </c>
      <c r="G141" s="274">
        <v>27.31</v>
      </c>
      <c r="H141" s="274">
        <v>19.3</v>
      </c>
      <c r="I141" s="274">
        <v>26.97</v>
      </c>
      <c r="J141" s="274">
        <v>33.130000000000003</v>
      </c>
      <c r="K141" s="274">
        <v>8.39</v>
      </c>
      <c r="L141" s="274">
        <v>8.02</v>
      </c>
      <c r="M141" s="274">
        <v>10.97</v>
      </c>
      <c r="N141" s="274">
        <v>5.19</v>
      </c>
      <c r="O141" s="274">
        <v>2.4500000000000002</v>
      </c>
      <c r="P141" s="274">
        <v>0.39</v>
      </c>
      <c r="Q141" s="274">
        <v>6.0000000000000001E-3</v>
      </c>
      <c r="R141" s="274">
        <v>0</v>
      </c>
      <c r="S141" s="274">
        <v>0</v>
      </c>
      <c r="T141" s="274">
        <v>7.0000000000000001E-3</v>
      </c>
      <c r="U141" s="274">
        <v>4.0000000000000001E-3</v>
      </c>
      <c r="V141" s="274">
        <v>3.0000000000000001E-3</v>
      </c>
      <c r="W141" s="274">
        <v>8.9999999999999993E-3</v>
      </c>
      <c r="X141" s="274">
        <v>0.01</v>
      </c>
      <c r="Y141" s="274">
        <v>0.24399999999999999</v>
      </c>
      <c r="Z141" s="274">
        <v>0.127</v>
      </c>
      <c r="AA141" s="274">
        <v>0</v>
      </c>
      <c r="AB141" s="274">
        <v>2E-3</v>
      </c>
      <c r="AC141" s="274">
        <v>1.2E-2</v>
      </c>
      <c r="AD141" s="274">
        <v>5.0000000000000001E-3</v>
      </c>
      <c r="AE141" s="274">
        <v>0.38800000000000001</v>
      </c>
      <c r="AF141" s="274">
        <v>0.45500000000000002</v>
      </c>
      <c r="AG141" s="274">
        <v>7.8</v>
      </c>
      <c r="AH141" s="274">
        <v>6.4</v>
      </c>
      <c r="AI141" s="274">
        <v>12.77</v>
      </c>
      <c r="AJ141" s="274">
        <v>1.1399999999999999</v>
      </c>
      <c r="AL141" s="274">
        <v>1.7</v>
      </c>
    </row>
    <row r="142" spans="1:39">
      <c r="A142" s="102"/>
      <c r="B142" s="102"/>
      <c r="C142" s="95"/>
      <c r="D142" s="95"/>
      <c r="E142" s="95"/>
      <c r="F142" s="303">
        <v>7</v>
      </c>
      <c r="G142" s="274">
        <v>25.08</v>
      </c>
      <c r="H142" s="274">
        <v>19.97</v>
      </c>
      <c r="I142" s="274">
        <v>28.96</v>
      </c>
      <c r="J142" s="274">
        <v>32.74</v>
      </c>
      <c r="K142" s="274">
        <v>8.1300000000000008</v>
      </c>
      <c r="L142" s="274">
        <v>7.99</v>
      </c>
      <c r="M142" s="274">
        <v>9.27</v>
      </c>
      <c r="N142" s="274">
        <v>5.61</v>
      </c>
      <c r="O142" s="274">
        <v>2.0699999999999998</v>
      </c>
      <c r="P142" s="274">
        <v>0.47</v>
      </c>
      <c r="Q142" s="274">
        <v>4.0000000000000001E-3</v>
      </c>
      <c r="R142" s="274">
        <v>0.01</v>
      </c>
      <c r="S142" s="274">
        <v>3.0000000000000001E-3</v>
      </c>
      <c r="T142" s="274">
        <v>0.01</v>
      </c>
      <c r="U142" s="274">
        <v>2.1999999999999999E-2</v>
      </c>
      <c r="V142" s="274">
        <v>3.2000000000000001E-2</v>
      </c>
      <c r="W142" s="274">
        <v>0.03</v>
      </c>
      <c r="X142" s="274">
        <v>5.1999999999999998E-2</v>
      </c>
      <c r="Y142" s="274">
        <v>0.26500000000000001</v>
      </c>
      <c r="Z142" s="274">
        <v>0.22</v>
      </c>
      <c r="AA142" s="274">
        <v>0</v>
      </c>
      <c r="AB142" s="274">
        <v>5.0000000000000001E-3</v>
      </c>
      <c r="AC142" s="274">
        <v>2.8000000000000001E-2</v>
      </c>
      <c r="AD142" s="274">
        <v>5.2999999999999999E-2</v>
      </c>
      <c r="AE142" s="274">
        <v>0.52700000000000002</v>
      </c>
      <c r="AF142" s="274">
        <v>0.57799999999999996</v>
      </c>
      <c r="AG142" s="274">
        <v>8</v>
      </c>
      <c r="AH142" s="274">
        <v>10.199999999999999</v>
      </c>
      <c r="AI142" s="274">
        <v>19.350000000000001</v>
      </c>
      <c r="AJ142" s="274">
        <v>1.22</v>
      </c>
      <c r="AL142" s="274">
        <v>1.5</v>
      </c>
    </row>
    <row r="143" spans="1:39">
      <c r="A143" s="102"/>
      <c r="B143" s="102"/>
      <c r="C143" s="95"/>
      <c r="D143" s="95"/>
      <c r="E143" s="95"/>
      <c r="F143" s="303">
        <v>8</v>
      </c>
      <c r="G143" s="274">
        <v>27.3</v>
      </c>
      <c r="H143" s="274">
        <v>19.149999999999999</v>
      </c>
      <c r="I143" s="274">
        <v>24.45</v>
      </c>
      <c r="J143" s="274">
        <v>33.119999999999997</v>
      </c>
      <c r="K143" s="274">
        <v>8.39</v>
      </c>
      <c r="L143" s="274">
        <v>7.99</v>
      </c>
      <c r="M143" s="274">
        <v>10.51</v>
      </c>
      <c r="N143" s="274">
        <v>5.53</v>
      </c>
      <c r="O143" s="274">
        <v>2.86</v>
      </c>
      <c r="P143" s="274">
        <v>0.6</v>
      </c>
      <c r="Q143" s="274">
        <v>4.0000000000000001E-3</v>
      </c>
      <c r="R143" s="274">
        <v>5.0000000000000001E-3</v>
      </c>
      <c r="S143" s="274">
        <v>3.0000000000000001E-3</v>
      </c>
      <c r="T143" s="274">
        <v>0.01</v>
      </c>
      <c r="U143" s="274">
        <v>4.2999999999999997E-2</v>
      </c>
      <c r="V143" s="274">
        <v>3.4000000000000002E-2</v>
      </c>
      <c r="W143" s="274">
        <v>5.0999999999999997E-2</v>
      </c>
      <c r="X143" s="274">
        <v>4.8000000000000001E-2</v>
      </c>
      <c r="Y143" s="274">
        <v>0.34200000000000003</v>
      </c>
      <c r="Z143" s="274">
        <v>0.184</v>
      </c>
      <c r="AA143" s="274">
        <v>0</v>
      </c>
      <c r="AB143" s="274">
        <v>8.0000000000000002E-3</v>
      </c>
      <c r="AC143" s="274">
        <v>2.9000000000000001E-2</v>
      </c>
      <c r="AD143" s="274">
        <v>2.5000000000000001E-2</v>
      </c>
      <c r="AE143" s="274">
        <v>0.60399999999999998</v>
      </c>
      <c r="AF143" s="274">
        <v>0.61599999999999999</v>
      </c>
      <c r="AG143" s="274">
        <v>7.4</v>
      </c>
      <c r="AH143" s="274">
        <v>9.6</v>
      </c>
      <c r="AI143" s="274">
        <v>18.760000000000002</v>
      </c>
      <c r="AJ143" s="274">
        <v>0.89</v>
      </c>
      <c r="AL143" s="274">
        <v>1.4</v>
      </c>
    </row>
    <row r="144" spans="1:39">
      <c r="A144" s="103"/>
      <c r="B144" s="103"/>
      <c r="C144" s="96"/>
      <c r="D144" s="96"/>
      <c r="E144" s="96"/>
      <c r="F144" s="303">
        <v>9</v>
      </c>
      <c r="G144" s="274">
        <v>26.26</v>
      </c>
      <c r="H144" s="274">
        <v>19.37</v>
      </c>
      <c r="I144" s="274">
        <v>28.59</v>
      </c>
      <c r="J144" s="274">
        <v>33.119999999999997</v>
      </c>
      <c r="K144" s="274">
        <v>8.25</v>
      </c>
      <c r="L144" s="274">
        <v>7.95</v>
      </c>
      <c r="M144" s="274">
        <v>8.44</v>
      </c>
      <c r="N144" s="274">
        <v>3.7</v>
      </c>
      <c r="O144" s="274">
        <v>1.96</v>
      </c>
      <c r="P144" s="274">
        <v>0.62</v>
      </c>
      <c r="Q144" s="274">
        <v>3.0000000000000001E-3</v>
      </c>
      <c r="R144" s="274">
        <v>2.5000000000000001E-2</v>
      </c>
      <c r="S144" s="274">
        <v>2E-3</v>
      </c>
      <c r="T144" s="274">
        <v>1.7999999999999999E-2</v>
      </c>
      <c r="U144" s="274">
        <v>3.0000000000000001E-3</v>
      </c>
      <c r="V144" s="274">
        <v>4.2999999999999997E-2</v>
      </c>
      <c r="W144" s="274">
        <v>8.0000000000000002E-3</v>
      </c>
      <c r="X144" s="274">
        <v>8.5000000000000006E-2</v>
      </c>
      <c r="Y144" s="274">
        <v>0.32800000000000001</v>
      </c>
      <c r="Z144" s="274">
        <v>0.29399999999999998</v>
      </c>
      <c r="AA144" s="274">
        <v>0</v>
      </c>
      <c r="AB144" s="274">
        <v>1.6E-2</v>
      </c>
      <c r="AC144" s="274">
        <v>2.9000000000000001E-2</v>
      </c>
      <c r="AD144" s="274">
        <v>3.7999999999999999E-2</v>
      </c>
      <c r="AE144" s="274">
        <v>0.186</v>
      </c>
      <c r="AF144" s="274">
        <v>0.72</v>
      </c>
      <c r="AG144" s="274">
        <v>7.2</v>
      </c>
      <c r="AH144" s="274">
        <v>7.4</v>
      </c>
      <c r="AI144" s="274">
        <v>12.59</v>
      </c>
      <c r="AJ144" s="274">
        <v>1.25</v>
      </c>
      <c r="AL144" s="274">
        <v>1.5</v>
      </c>
    </row>
    <row r="145" spans="1:39">
      <c r="A145" s="85">
        <f>A$3</f>
        <v>2010</v>
      </c>
      <c r="B145" s="86">
        <f>B$3</f>
        <v>8</v>
      </c>
      <c r="C145" s="90" t="s">
        <v>51</v>
      </c>
      <c r="D145" s="89" t="s">
        <v>326</v>
      </c>
      <c r="E145" s="90" t="s">
        <v>68</v>
      </c>
      <c r="F145" s="303">
        <v>1</v>
      </c>
      <c r="G145" s="274">
        <v>25.81</v>
      </c>
      <c r="H145" s="274">
        <v>21.95</v>
      </c>
      <c r="I145" s="274">
        <v>30.16</v>
      </c>
      <c r="J145" s="274">
        <v>31.99</v>
      </c>
      <c r="K145" s="274">
        <v>8.3000000000000007</v>
      </c>
      <c r="L145" s="274">
        <v>7.98</v>
      </c>
      <c r="M145" s="274">
        <v>8.73</v>
      </c>
      <c r="N145" s="274">
        <v>5.36</v>
      </c>
      <c r="O145" s="274">
        <v>1.32</v>
      </c>
      <c r="P145" s="274">
        <v>0.97</v>
      </c>
      <c r="Q145" s="274">
        <v>5.0000000000000001E-3</v>
      </c>
      <c r="R145" s="274">
        <v>0</v>
      </c>
      <c r="S145" s="274">
        <v>0</v>
      </c>
      <c r="T145" s="274">
        <v>8.0000000000000002E-3</v>
      </c>
      <c r="U145" s="274">
        <v>2E-3</v>
      </c>
      <c r="V145" s="274">
        <v>2.5000000000000001E-2</v>
      </c>
      <c r="W145" s="274">
        <v>7.0000000000000001E-3</v>
      </c>
      <c r="X145" s="274">
        <v>3.4000000000000002E-2</v>
      </c>
      <c r="Y145" s="274">
        <v>0.13500000000000001</v>
      </c>
      <c r="Z145" s="274">
        <v>0.20399999999999999</v>
      </c>
      <c r="AA145" s="274">
        <v>0</v>
      </c>
      <c r="AB145" s="274">
        <v>5.0000000000000001E-3</v>
      </c>
      <c r="AC145" s="274">
        <v>6.0000000000000001E-3</v>
      </c>
      <c r="AD145" s="274">
        <v>2.8000000000000001E-2</v>
      </c>
      <c r="AE145" s="274">
        <v>1.0999999999999999E-2</v>
      </c>
      <c r="AF145" s="274">
        <v>0.45</v>
      </c>
      <c r="AG145" s="274">
        <v>5.4</v>
      </c>
      <c r="AH145" s="274">
        <v>20.399999999999999</v>
      </c>
      <c r="AI145" s="274">
        <v>1.93</v>
      </c>
      <c r="AJ145" s="274">
        <v>4.76</v>
      </c>
      <c r="AL145" s="274">
        <v>4</v>
      </c>
    </row>
    <row r="146" spans="1:39">
      <c r="A146" s="308"/>
      <c r="B146" s="275"/>
      <c r="C146" s="275"/>
      <c r="D146" s="275"/>
      <c r="E146" s="275"/>
      <c r="F146" s="303">
        <v>2</v>
      </c>
      <c r="G146" s="274">
        <v>25.3</v>
      </c>
      <c r="H146" s="274">
        <v>20.12</v>
      </c>
      <c r="I146" s="274">
        <v>30.25</v>
      </c>
      <c r="J146" s="274">
        <v>32.729999999999997</v>
      </c>
      <c r="K146" s="274">
        <v>8.2899999999999991</v>
      </c>
      <c r="L146" s="274">
        <v>7.81</v>
      </c>
      <c r="M146" s="274">
        <v>9.76</v>
      </c>
      <c r="N146" s="274">
        <v>4.8600000000000003</v>
      </c>
      <c r="O146" s="274">
        <v>1.73</v>
      </c>
      <c r="P146" s="274">
        <v>0.99</v>
      </c>
      <c r="Q146" s="274">
        <v>1E-3</v>
      </c>
      <c r="R146" s="274">
        <v>4.0000000000000001E-3</v>
      </c>
      <c r="S146" s="274">
        <v>0</v>
      </c>
      <c r="T146" s="274">
        <v>0.01</v>
      </c>
      <c r="U146" s="274">
        <v>3.0000000000000001E-3</v>
      </c>
      <c r="V146" s="274">
        <v>0.02</v>
      </c>
      <c r="W146" s="274">
        <v>3.0000000000000001E-3</v>
      </c>
      <c r="X146" s="274">
        <v>3.5000000000000003E-2</v>
      </c>
      <c r="Y146" s="274">
        <v>7.3999999999999996E-2</v>
      </c>
      <c r="Z146" s="274">
        <v>0.20200000000000001</v>
      </c>
      <c r="AA146" s="274">
        <v>0</v>
      </c>
      <c r="AB146" s="274">
        <v>3.0000000000000001E-3</v>
      </c>
      <c r="AC146" s="274">
        <v>8.0000000000000002E-3</v>
      </c>
      <c r="AD146" s="274">
        <v>2.5999999999999999E-2</v>
      </c>
      <c r="AE146" s="274">
        <v>0.01</v>
      </c>
      <c r="AF146" s="274">
        <v>0.49399999999999999</v>
      </c>
      <c r="AG146" s="274">
        <v>5.4</v>
      </c>
      <c r="AH146" s="274">
        <v>5.4</v>
      </c>
      <c r="AI146" s="274">
        <v>1.79</v>
      </c>
      <c r="AJ146" s="274">
        <v>3.59</v>
      </c>
      <c r="AK146" s="274">
        <v>0</v>
      </c>
      <c r="AL146" s="274">
        <v>3</v>
      </c>
      <c r="AM146" s="274">
        <v>1</v>
      </c>
    </row>
    <row r="147" spans="1:39">
      <c r="A147" s="308"/>
      <c r="B147" s="275"/>
      <c r="C147" s="275"/>
      <c r="D147" s="275"/>
      <c r="E147" s="275"/>
      <c r="F147" s="303">
        <v>3</v>
      </c>
      <c r="G147" s="274">
        <v>24.99</v>
      </c>
      <c r="H147" s="274">
        <v>20.079999999999998</v>
      </c>
      <c r="I147" s="274">
        <v>30.2</v>
      </c>
      <c r="J147" s="274">
        <v>32.880000000000003</v>
      </c>
      <c r="K147" s="274">
        <v>8.27</v>
      </c>
      <c r="L147" s="274">
        <v>7.97</v>
      </c>
      <c r="M147" s="274">
        <v>8.81</v>
      </c>
      <c r="N147" s="274">
        <v>6.27</v>
      </c>
      <c r="O147" s="274">
        <v>1.81</v>
      </c>
      <c r="P147" s="274">
        <v>0.99</v>
      </c>
      <c r="Q147" s="274">
        <v>1E-3</v>
      </c>
      <c r="R147" s="274">
        <v>0</v>
      </c>
      <c r="S147" s="274">
        <v>0</v>
      </c>
      <c r="T147" s="274">
        <v>3.0000000000000001E-3</v>
      </c>
      <c r="U147" s="274">
        <v>6.0000000000000001E-3</v>
      </c>
      <c r="V147" s="274">
        <v>1.2E-2</v>
      </c>
      <c r="W147" s="274">
        <v>7.0000000000000001E-3</v>
      </c>
      <c r="X147" s="274">
        <v>1.4999999999999999E-2</v>
      </c>
      <c r="Y147" s="274">
        <v>0.151</v>
      </c>
      <c r="Z147" s="274">
        <v>0.186</v>
      </c>
      <c r="AA147" s="274">
        <v>1E-3</v>
      </c>
      <c r="AB147" s="274">
        <v>0</v>
      </c>
      <c r="AC147" s="274">
        <v>7.0000000000000001E-3</v>
      </c>
      <c r="AD147" s="274">
        <v>1.4999999999999999E-2</v>
      </c>
      <c r="AE147" s="274">
        <v>1.4999999999999999E-2</v>
      </c>
      <c r="AF147" s="274">
        <v>0.28699999999999998</v>
      </c>
      <c r="AG147" s="274">
        <v>4.8</v>
      </c>
      <c r="AH147" s="274">
        <v>3.4</v>
      </c>
      <c r="AI147" s="274">
        <v>2.58</v>
      </c>
      <c r="AJ147" s="274">
        <v>4.83</v>
      </c>
      <c r="AL147" s="274">
        <v>2.5</v>
      </c>
    </row>
    <row r="148" spans="1:39">
      <c r="A148" s="308"/>
      <c r="B148" s="275"/>
      <c r="C148" s="275"/>
      <c r="D148" s="275"/>
      <c r="E148" s="275"/>
      <c r="F148" s="303">
        <v>4</v>
      </c>
      <c r="G148" s="274">
        <v>26.83</v>
      </c>
      <c r="H148" s="274">
        <v>18.88</v>
      </c>
      <c r="I148" s="274">
        <v>30.42</v>
      </c>
      <c r="J148" s="274">
        <v>33.380000000000003</v>
      </c>
      <c r="K148" s="274">
        <v>8.24</v>
      </c>
      <c r="L148" s="274">
        <v>7.72</v>
      </c>
      <c r="M148" s="274">
        <v>7.9</v>
      </c>
      <c r="N148" s="274">
        <v>7.9</v>
      </c>
      <c r="O148" s="274">
        <v>1.43</v>
      </c>
      <c r="P148" s="274">
        <v>0.69</v>
      </c>
      <c r="Q148" s="274">
        <v>0</v>
      </c>
      <c r="R148" s="274">
        <v>1E-3</v>
      </c>
      <c r="S148" s="274">
        <v>0</v>
      </c>
      <c r="T148" s="274">
        <v>0</v>
      </c>
      <c r="U148" s="274">
        <v>4.0000000000000001E-3</v>
      </c>
      <c r="V148" s="274">
        <v>4.0000000000000001E-3</v>
      </c>
      <c r="W148" s="274">
        <v>4.0000000000000001E-3</v>
      </c>
      <c r="X148" s="274">
        <v>5.0000000000000001E-3</v>
      </c>
      <c r="Y148" s="274">
        <v>0.10299999999999999</v>
      </c>
      <c r="Z148" s="274">
        <v>7.9000000000000001E-2</v>
      </c>
      <c r="AA148" s="274">
        <v>0</v>
      </c>
      <c r="AB148" s="274">
        <v>0</v>
      </c>
      <c r="AC148" s="274">
        <v>3.0000000000000001E-3</v>
      </c>
      <c r="AD148" s="274">
        <v>0</v>
      </c>
      <c r="AE148" s="274">
        <v>3.4000000000000002E-2</v>
      </c>
      <c r="AF148" s="274">
        <v>0.30599999999999999</v>
      </c>
      <c r="AG148" s="274">
        <v>4.8</v>
      </c>
      <c r="AH148" s="274">
        <v>4.8</v>
      </c>
      <c r="AI148" s="274">
        <v>0.95</v>
      </c>
      <c r="AJ148" s="274">
        <v>1.44</v>
      </c>
      <c r="AL148" s="274">
        <v>3</v>
      </c>
    </row>
    <row r="149" spans="1:39">
      <c r="A149" s="306"/>
      <c r="B149" s="307"/>
      <c r="C149" s="307"/>
      <c r="D149" s="307"/>
      <c r="E149" s="307"/>
      <c r="F149" s="303">
        <v>5</v>
      </c>
      <c r="G149" s="274">
        <v>26.31</v>
      </c>
      <c r="H149" s="274">
        <v>20.25</v>
      </c>
      <c r="I149" s="274">
        <v>30.82</v>
      </c>
      <c r="J149" s="274">
        <v>32.78</v>
      </c>
      <c r="K149" s="274">
        <v>8.18</v>
      </c>
      <c r="L149" s="274">
        <v>7.75</v>
      </c>
      <c r="M149" s="274">
        <v>7.81</v>
      </c>
      <c r="N149" s="274">
        <v>5.9</v>
      </c>
      <c r="O149" s="274">
        <v>1.26</v>
      </c>
      <c r="P149" s="274">
        <v>0.99</v>
      </c>
      <c r="Q149" s="274">
        <v>0</v>
      </c>
      <c r="R149" s="274">
        <v>0</v>
      </c>
      <c r="S149" s="274">
        <v>0</v>
      </c>
      <c r="T149" s="274">
        <v>3.0000000000000001E-3</v>
      </c>
      <c r="U149" s="274">
        <v>4.0000000000000001E-3</v>
      </c>
      <c r="V149" s="274">
        <v>3.0000000000000001E-3</v>
      </c>
      <c r="W149" s="274">
        <v>4.0000000000000001E-3</v>
      </c>
      <c r="X149" s="274">
        <v>6.0000000000000001E-3</v>
      </c>
      <c r="Y149" s="274">
        <v>0.126</v>
      </c>
      <c r="Z149" s="274">
        <v>0.193</v>
      </c>
      <c r="AA149" s="274">
        <v>0</v>
      </c>
      <c r="AB149" s="274">
        <v>0</v>
      </c>
      <c r="AC149" s="274">
        <v>2E-3</v>
      </c>
      <c r="AD149" s="274">
        <v>1.4E-2</v>
      </c>
      <c r="AE149" s="274">
        <v>7.3999999999999996E-2</v>
      </c>
      <c r="AF149" s="274">
        <v>0.32300000000000001</v>
      </c>
      <c r="AG149" s="274">
        <v>4.5999999999999996</v>
      </c>
      <c r="AH149" s="274">
        <v>4.5999999999999996</v>
      </c>
      <c r="AI149" s="274">
        <v>0.98</v>
      </c>
      <c r="AJ149" s="274">
        <v>4.51</v>
      </c>
      <c r="AL149" s="274">
        <v>5.9</v>
      </c>
    </row>
    <row r="150" spans="1:39">
      <c r="A150" s="85">
        <f>A$3</f>
        <v>2010</v>
      </c>
      <c r="B150" s="86">
        <f>B$3</f>
        <v>8</v>
      </c>
      <c r="C150" s="90" t="s">
        <v>51</v>
      </c>
      <c r="D150" s="89" t="s">
        <v>168</v>
      </c>
      <c r="E150" s="90" t="s">
        <v>69</v>
      </c>
      <c r="F150" s="303">
        <v>1</v>
      </c>
      <c r="G150" s="274">
        <v>24.85</v>
      </c>
      <c r="H150" s="274">
        <v>23.05</v>
      </c>
      <c r="I150" s="274">
        <v>31.6</v>
      </c>
      <c r="J150" s="274">
        <v>32.28</v>
      </c>
      <c r="K150" s="274">
        <v>8.0399999999999991</v>
      </c>
      <c r="L150" s="274">
        <v>7.87</v>
      </c>
      <c r="M150" s="274">
        <v>7.48</v>
      </c>
      <c r="N150" s="274">
        <v>6.48</v>
      </c>
      <c r="O150" s="274">
        <v>1.1399999999999999</v>
      </c>
      <c r="P150" s="274">
        <v>0.98</v>
      </c>
      <c r="Q150" s="274">
        <v>1E-3</v>
      </c>
      <c r="R150" s="274">
        <v>5.0000000000000001E-3</v>
      </c>
      <c r="S150" s="274">
        <v>0</v>
      </c>
      <c r="T150" s="274">
        <v>0</v>
      </c>
      <c r="U150" s="274">
        <v>3.0000000000000001E-3</v>
      </c>
      <c r="V150" s="274">
        <v>3.0000000000000001E-3</v>
      </c>
      <c r="W150" s="274">
        <v>4.0000000000000001E-3</v>
      </c>
      <c r="X150" s="274">
        <v>8.0000000000000002E-3</v>
      </c>
      <c r="Y150" s="274">
        <v>8.5999999999999993E-2</v>
      </c>
      <c r="Z150" s="274">
        <v>8.4000000000000005E-2</v>
      </c>
      <c r="AA150" s="274">
        <v>0</v>
      </c>
      <c r="AB150" s="274">
        <v>4.0000000000000001E-3</v>
      </c>
      <c r="AC150" s="274">
        <v>2.5999999999999999E-2</v>
      </c>
      <c r="AD150" s="274">
        <v>2.5000000000000001E-2</v>
      </c>
      <c r="AE150" s="274">
        <v>0.33</v>
      </c>
      <c r="AF150" s="274">
        <v>0.41399999999999998</v>
      </c>
      <c r="AG150" s="274">
        <v>6</v>
      </c>
      <c r="AH150" s="274">
        <v>9</v>
      </c>
      <c r="AI150" s="274">
        <v>10.01</v>
      </c>
      <c r="AJ150" s="274">
        <v>6.63</v>
      </c>
      <c r="AK150" s="274">
        <v>0</v>
      </c>
      <c r="AL150" s="274">
        <v>1.5</v>
      </c>
      <c r="AM150" s="274">
        <v>3</v>
      </c>
    </row>
    <row r="151" spans="1:39">
      <c r="A151" s="308"/>
      <c r="B151" s="275"/>
      <c r="C151" s="275"/>
      <c r="D151" s="275"/>
      <c r="E151" s="95"/>
      <c r="F151" s="303">
        <v>2</v>
      </c>
      <c r="G151" s="274">
        <v>27.39</v>
      </c>
      <c r="H151" s="274">
        <v>22.69</v>
      </c>
      <c r="I151" s="274">
        <v>31.45</v>
      </c>
      <c r="J151" s="274">
        <v>32.35</v>
      </c>
      <c r="K151" s="274">
        <v>8.14</v>
      </c>
      <c r="L151" s="274">
        <v>7.97</v>
      </c>
      <c r="M151" s="274">
        <v>7.69</v>
      </c>
      <c r="N151" s="274">
        <v>6.23</v>
      </c>
      <c r="O151" s="274">
        <v>1.18</v>
      </c>
      <c r="P151" s="274">
        <v>1.1499999999999999</v>
      </c>
      <c r="Q151" s="274">
        <v>1E-3</v>
      </c>
      <c r="R151" s="274">
        <v>4.0000000000000001E-3</v>
      </c>
      <c r="S151" s="274">
        <v>1E-3</v>
      </c>
      <c r="T151" s="274">
        <v>0</v>
      </c>
      <c r="U151" s="274">
        <v>4.1000000000000002E-2</v>
      </c>
      <c r="V151" s="274">
        <v>2E-3</v>
      </c>
      <c r="W151" s="274">
        <v>4.2000000000000003E-2</v>
      </c>
      <c r="X151" s="274">
        <v>6.0000000000000001E-3</v>
      </c>
      <c r="Y151" s="274">
        <v>9.0999999999999998E-2</v>
      </c>
      <c r="Z151" s="274">
        <v>9.1999999999999998E-2</v>
      </c>
      <c r="AA151" s="274">
        <v>7.0000000000000001E-3</v>
      </c>
      <c r="AB151" s="274">
        <v>2E-3</v>
      </c>
      <c r="AC151" s="274">
        <v>1.7000000000000001E-2</v>
      </c>
      <c r="AD151" s="274">
        <v>1.6E-2</v>
      </c>
      <c r="AE151" s="274">
        <v>0.22</v>
      </c>
      <c r="AF151" s="274">
        <v>0.216</v>
      </c>
      <c r="AG151" s="274">
        <v>5.4</v>
      </c>
      <c r="AH151" s="274">
        <v>6.6</v>
      </c>
      <c r="AI151" s="274">
        <v>5.89</v>
      </c>
      <c r="AJ151" s="274">
        <v>2.99</v>
      </c>
      <c r="AL151" s="274">
        <v>3</v>
      </c>
    </row>
    <row r="152" spans="1:39">
      <c r="A152" s="306"/>
      <c r="B152" s="307"/>
      <c r="C152" s="307"/>
      <c r="D152" s="307"/>
      <c r="E152" s="95"/>
      <c r="F152" s="303">
        <v>3</v>
      </c>
      <c r="G152" s="274">
        <v>27.49</v>
      </c>
      <c r="H152" s="274">
        <v>21.19</v>
      </c>
      <c r="I152" s="274">
        <v>31.63</v>
      </c>
      <c r="J152" s="274">
        <v>32.619999999999997</v>
      </c>
      <c r="K152" s="274">
        <v>8.1</v>
      </c>
      <c r="L152" s="274">
        <v>8.08</v>
      </c>
      <c r="M152" s="274">
        <v>7.98</v>
      </c>
      <c r="N152" s="274">
        <v>6.81</v>
      </c>
      <c r="O152" s="274">
        <v>0.81</v>
      </c>
      <c r="P152" s="274">
        <v>0.77</v>
      </c>
      <c r="Q152" s="274">
        <v>1E-3</v>
      </c>
      <c r="R152" s="274">
        <v>0</v>
      </c>
      <c r="S152" s="274">
        <v>0</v>
      </c>
      <c r="T152" s="274">
        <v>2E-3</v>
      </c>
      <c r="U152" s="274">
        <v>1E-3</v>
      </c>
      <c r="V152" s="274">
        <v>1.0999999999999999E-2</v>
      </c>
      <c r="W152" s="274">
        <v>3.0000000000000001E-3</v>
      </c>
      <c r="X152" s="274">
        <v>1.2999999999999999E-2</v>
      </c>
      <c r="Y152" s="274">
        <v>7.4999999999999997E-2</v>
      </c>
      <c r="Z152" s="274">
        <v>5.8999999999999997E-2</v>
      </c>
      <c r="AA152" s="274">
        <v>1E-3</v>
      </c>
      <c r="AB152" s="274">
        <v>4.0000000000000001E-3</v>
      </c>
      <c r="AC152" s="274">
        <v>1.4E-2</v>
      </c>
      <c r="AD152" s="274">
        <v>1.6E-2</v>
      </c>
      <c r="AE152" s="274">
        <v>0.17199999999999999</v>
      </c>
      <c r="AF152" s="274">
        <v>0.23100000000000001</v>
      </c>
      <c r="AG152" s="274">
        <v>4.5999999999999996</v>
      </c>
      <c r="AH152" s="274">
        <v>5.6</v>
      </c>
      <c r="AI152" s="274">
        <v>2.08</v>
      </c>
      <c r="AJ152" s="274">
        <v>3.98</v>
      </c>
      <c r="AL152" s="274">
        <v>4</v>
      </c>
    </row>
    <row r="153" spans="1:39">
      <c r="A153" s="454"/>
      <c r="B153" s="455"/>
      <c r="C153" s="455"/>
      <c r="D153" s="455"/>
      <c r="E153" s="95"/>
      <c r="F153" s="303">
        <v>4</v>
      </c>
      <c r="G153" s="274">
        <v>29.22</v>
      </c>
      <c r="H153" s="274">
        <v>23.17</v>
      </c>
      <c r="I153" s="274">
        <v>31.1</v>
      </c>
      <c r="J153" s="274">
        <v>32.21</v>
      </c>
      <c r="K153" s="274">
        <v>8.16</v>
      </c>
      <c r="L153" s="274">
        <v>7.9</v>
      </c>
      <c r="M153" s="274">
        <v>7.56</v>
      </c>
      <c r="N153" s="274">
        <v>4.45</v>
      </c>
      <c r="O153" s="274">
        <v>1.07</v>
      </c>
      <c r="P153" s="274">
        <v>0.56999999999999995</v>
      </c>
      <c r="Q153" s="274">
        <v>0</v>
      </c>
      <c r="R153" s="274">
        <v>1E-3</v>
      </c>
      <c r="S153" s="274">
        <v>0</v>
      </c>
      <c r="T153" s="274">
        <v>2E-3</v>
      </c>
      <c r="U153" s="274">
        <v>1E-3</v>
      </c>
      <c r="V153" s="274">
        <v>1E-3</v>
      </c>
      <c r="W153" s="274">
        <v>1E-3</v>
      </c>
      <c r="X153" s="274">
        <v>4.0000000000000001E-3</v>
      </c>
      <c r="Y153" s="274">
        <v>7.5999999999999998E-2</v>
      </c>
      <c r="Z153" s="274">
        <v>0.115</v>
      </c>
      <c r="AA153" s="274">
        <v>0</v>
      </c>
      <c r="AB153" s="274">
        <v>8.0000000000000002E-3</v>
      </c>
      <c r="AC153" s="274">
        <v>1.2999999999999999E-2</v>
      </c>
      <c r="AD153" s="274">
        <v>2.4E-2</v>
      </c>
      <c r="AE153" s="274">
        <v>0.11700000000000001</v>
      </c>
      <c r="AF153" s="274">
        <v>0.57299999999999995</v>
      </c>
      <c r="AG153" s="274">
        <v>4</v>
      </c>
      <c r="AH153" s="274">
        <v>2.8</v>
      </c>
      <c r="AI153" s="274">
        <v>1.92</v>
      </c>
      <c r="AJ153" s="274">
        <v>2.13</v>
      </c>
      <c r="AL153" s="274">
        <v>3.5</v>
      </c>
    </row>
    <row r="154" spans="1:39">
      <c r="A154" s="454"/>
      <c r="B154" s="455"/>
      <c r="C154" s="455"/>
      <c r="D154" s="455"/>
      <c r="E154" s="96"/>
      <c r="F154" s="303">
        <v>5</v>
      </c>
      <c r="G154" s="274">
        <v>28.6</v>
      </c>
      <c r="H154" s="274">
        <v>24.18</v>
      </c>
      <c r="I154" s="274">
        <v>31.48</v>
      </c>
      <c r="J154" s="274">
        <v>31.95</v>
      </c>
      <c r="K154" s="274">
        <v>8.1300000000000008</v>
      </c>
      <c r="L154" s="274">
        <v>7.72</v>
      </c>
      <c r="M154" s="274">
        <v>7.44</v>
      </c>
      <c r="N154" s="274">
        <v>3.53</v>
      </c>
      <c r="O154" s="274">
        <v>1.42</v>
      </c>
      <c r="P154" s="274">
        <v>1.07</v>
      </c>
      <c r="Q154" s="274">
        <v>2E-3</v>
      </c>
      <c r="R154" s="274">
        <v>2E-3</v>
      </c>
      <c r="S154" s="274">
        <v>0</v>
      </c>
      <c r="T154" s="274">
        <v>0</v>
      </c>
      <c r="U154" s="274">
        <v>1E-3</v>
      </c>
      <c r="V154" s="274">
        <v>0</v>
      </c>
      <c r="W154" s="274">
        <v>3.0000000000000001E-3</v>
      </c>
      <c r="X154" s="274">
        <v>2E-3</v>
      </c>
      <c r="Y154" s="274">
        <v>5.8000000000000003E-2</v>
      </c>
      <c r="Z154" s="274">
        <v>0.12</v>
      </c>
      <c r="AA154" s="274">
        <v>0</v>
      </c>
      <c r="AB154" s="274">
        <v>1.2E-2</v>
      </c>
      <c r="AC154" s="274">
        <v>0.01</v>
      </c>
      <c r="AD154" s="274">
        <v>0.03</v>
      </c>
      <c r="AE154" s="274">
        <v>0.17</v>
      </c>
      <c r="AF154" s="274">
        <v>0.55300000000000005</v>
      </c>
      <c r="AG154" s="274">
        <v>6.6</v>
      </c>
      <c r="AH154" s="274">
        <v>6.8</v>
      </c>
      <c r="AI154" s="274">
        <v>3.31</v>
      </c>
      <c r="AJ154" s="274">
        <v>3.54</v>
      </c>
      <c r="AL154" s="274">
        <v>4.3</v>
      </c>
    </row>
    <row r="155" spans="1:39">
      <c r="A155" s="85">
        <f>A$3</f>
        <v>2010</v>
      </c>
      <c r="B155" s="86">
        <f>B$3</f>
        <v>8</v>
      </c>
      <c r="C155" s="90" t="s">
        <v>51</v>
      </c>
      <c r="D155" s="89" t="s">
        <v>169</v>
      </c>
      <c r="E155" s="90" t="s">
        <v>70</v>
      </c>
      <c r="F155" s="303">
        <v>1</v>
      </c>
      <c r="G155" s="274">
        <v>29.19</v>
      </c>
      <c r="H155" s="274">
        <v>25.04</v>
      </c>
      <c r="I155" s="274">
        <v>28.8</v>
      </c>
      <c r="J155" s="274">
        <v>31.11</v>
      </c>
      <c r="K155" s="274">
        <v>8.16</v>
      </c>
      <c r="L155" s="274">
        <v>7.92</v>
      </c>
      <c r="M155" s="274">
        <v>8.98</v>
      </c>
      <c r="N155" s="274">
        <v>4.99</v>
      </c>
      <c r="O155" s="274">
        <v>1.66</v>
      </c>
      <c r="P155" s="274">
        <v>1.1399999999999999</v>
      </c>
      <c r="Q155" s="274">
        <v>2E-3</v>
      </c>
      <c r="R155" s="274">
        <v>1E-3</v>
      </c>
      <c r="S155" s="274">
        <v>0</v>
      </c>
      <c r="T155" s="274">
        <v>0</v>
      </c>
      <c r="U155" s="274">
        <v>1E-3</v>
      </c>
      <c r="V155" s="274">
        <v>1E-3</v>
      </c>
      <c r="W155" s="274">
        <v>3.0000000000000001E-3</v>
      </c>
      <c r="X155" s="274">
        <v>3.0000000000000001E-3</v>
      </c>
      <c r="Y155" s="274">
        <v>0.23599999999999999</v>
      </c>
      <c r="Z155" s="274">
        <v>0.187</v>
      </c>
      <c r="AA155" s="274">
        <v>2E-3</v>
      </c>
      <c r="AB155" s="274">
        <v>0.01</v>
      </c>
      <c r="AC155" s="274">
        <v>3.5000000000000003E-2</v>
      </c>
      <c r="AD155" s="274">
        <v>4.1000000000000002E-2</v>
      </c>
      <c r="AE155" s="274">
        <v>0.51400000000000001</v>
      </c>
      <c r="AF155" s="274">
        <v>0.57699999999999996</v>
      </c>
      <c r="AG155" s="274">
        <v>9.6</v>
      </c>
      <c r="AH155" s="274">
        <v>13.6</v>
      </c>
      <c r="AI155" s="274">
        <v>7.35</v>
      </c>
      <c r="AJ155" s="274">
        <v>7.05</v>
      </c>
      <c r="AK155" s="274">
        <v>0</v>
      </c>
      <c r="AL155" s="274">
        <v>1.2</v>
      </c>
      <c r="AM155" s="274">
        <v>3</v>
      </c>
    </row>
    <row r="156" spans="1:39">
      <c r="A156" s="308"/>
      <c r="B156" s="275"/>
      <c r="C156" s="275"/>
      <c r="D156" s="275"/>
      <c r="E156" s="275"/>
      <c r="F156" s="303">
        <v>2</v>
      </c>
      <c r="G156" s="274">
        <v>28.9</v>
      </c>
      <c r="H156" s="274">
        <v>27.8</v>
      </c>
      <c r="I156" s="274">
        <v>29.27</v>
      </c>
      <c r="J156" s="274">
        <v>30.03</v>
      </c>
      <c r="K156" s="274">
        <v>8.07</v>
      </c>
      <c r="L156" s="274">
        <v>7.94</v>
      </c>
      <c r="M156" s="274">
        <v>5.4</v>
      </c>
      <c r="N156" s="274">
        <v>7.4</v>
      </c>
      <c r="O156" s="274">
        <v>1.77</v>
      </c>
      <c r="P156" s="274">
        <v>1.44</v>
      </c>
      <c r="Q156" s="274">
        <v>1E-3</v>
      </c>
      <c r="R156" s="274">
        <v>1E-3</v>
      </c>
      <c r="S156" s="274">
        <v>0</v>
      </c>
      <c r="T156" s="274">
        <v>2E-3</v>
      </c>
      <c r="U156" s="274">
        <v>1E-3</v>
      </c>
      <c r="V156" s="274">
        <v>2E-3</v>
      </c>
      <c r="W156" s="274">
        <v>2E-3</v>
      </c>
      <c r="X156" s="274">
        <v>5.0000000000000001E-3</v>
      </c>
      <c r="Y156" s="274">
        <v>0.32600000000000001</v>
      </c>
      <c r="Z156" s="274">
        <v>0.32</v>
      </c>
      <c r="AA156" s="274">
        <v>4.0000000000000001E-3</v>
      </c>
      <c r="AB156" s="274">
        <v>1.0999999999999999E-2</v>
      </c>
      <c r="AC156" s="274">
        <v>4.2999999999999997E-2</v>
      </c>
      <c r="AD156" s="274">
        <v>6.2E-2</v>
      </c>
      <c r="AE156" s="274">
        <v>0.51600000000000001</v>
      </c>
      <c r="AF156" s="274">
        <v>0.71699999999999997</v>
      </c>
      <c r="AG156" s="274">
        <v>8.6</v>
      </c>
      <c r="AH156" s="274">
        <v>16.600000000000001</v>
      </c>
      <c r="AI156" s="274">
        <v>6.51</v>
      </c>
      <c r="AJ156" s="274">
        <v>5.33</v>
      </c>
      <c r="AL156" s="274">
        <v>1</v>
      </c>
    </row>
    <row r="157" spans="1:39">
      <c r="A157" s="306"/>
      <c r="B157" s="307"/>
      <c r="C157" s="307"/>
      <c r="D157" s="307"/>
      <c r="E157" s="307"/>
      <c r="F157" s="303">
        <v>3</v>
      </c>
      <c r="G157" s="274">
        <v>27.63</v>
      </c>
      <c r="H157" s="274">
        <v>21.73</v>
      </c>
      <c r="I157" s="274">
        <v>30.19</v>
      </c>
      <c r="J157" s="274">
        <v>32.46</v>
      </c>
      <c r="K157" s="274">
        <v>8.2100000000000009</v>
      </c>
      <c r="L157" s="274">
        <v>8.08</v>
      </c>
      <c r="M157" s="274">
        <v>8.19</v>
      </c>
      <c r="N157" s="274">
        <v>6.65</v>
      </c>
      <c r="O157" s="274">
        <v>1.45</v>
      </c>
      <c r="P157" s="274">
        <v>1.0900000000000001</v>
      </c>
      <c r="Q157" s="274">
        <v>1E-3</v>
      </c>
      <c r="R157" s="274">
        <v>2E-3</v>
      </c>
      <c r="S157" s="274">
        <v>0</v>
      </c>
      <c r="T157" s="274">
        <v>0</v>
      </c>
      <c r="U157" s="274">
        <v>1E-3</v>
      </c>
      <c r="V157" s="274">
        <v>1E-3</v>
      </c>
      <c r="W157" s="274">
        <v>2E-3</v>
      </c>
      <c r="X157" s="274">
        <v>3.0000000000000001E-3</v>
      </c>
      <c r="Y157" s="274">
        <v>0.246</v>
      </c>
      <c r="Z157" s="274">
        <v>0.27</v>
      </c>
      <c r="AA157" s="274">
        <v>2E-3</v>
      </c>
      <c r="AB157" s="274">
        <v>4.0000000000000001E-3</v>
      </c>
      <c r="AC157" s="274">
        <v>2.1999999999999999E-2</v>
      </c>
      <c r="AD157" s="274">
        <v>2.5999999999999999E-2</v>
      </c>
      <c r="AE157" s="274">
        <v>0.27800000000000002</v>
      </c>
      <c r="AF157" s="274">
        <v>0.253</v>
      </c>
      <c r="AG157" s="274">
        <v>6.8</v>
      </c>
      <c r="AH157" s="274">
        <v>8.8000000000000007</v>
      </c>
      <c r="AI157" s="274">
        <v>4.16</v>
      </c>
      <c r="AJ157" s="274">
        <v>9.5399999999999991</v>
      </c>
      <c r="AL157" s="274">
        <v>2</v>
      </c>
    </row>
    <row r="158" spans="1:39">
      <c r="A158" s="85">
        <f>A$3</f>
        <v>2010</v>
      </c>
      <c r="B158" s="86">
        <f>B$3</f>
        <v>8</v>
      </c>
      <c r="C158" s="90" t="s">
        <v>51</v>
      </c>
      <c r="D158" s="89" t="s">
        <v>170</v>
      </c>
      <c r="E158" s="90" t="s">
        <v>71</v>
      </c>
      <c r="F158" s="303">
        <v>1</v>
      </c>
      <c r="G158" s="274">
        <v>23.92</v>
      </c>
      <c r="H158" s="274">
        <v>23.22</v>
      </c>
      <c r="I158" s="274">
        <v>32.42</v>
      </c>
      <c r="J158" s="274">
        <v>32.479999999999997</v>
      </c>
      <c r="K158" s="274">
        <v>8.11</v>
      </c>
      <c r="L158" s="274">
        <v>8.08</v>
      </c>
      <c r="M158" s="274">
        <v>7.77</v>
      </c>
      <c r="N158" s="274">
        <v>7.35</v>
      </c>
      <c r="O158" s="274">
        <v>0.81</v>
      </c>
      <c r="P158" s="274">
        <v>0.84</v>
      </c>
      <c r="Q158" s="274">
        <v>0</v>
      </c>
      <c r="R158" s="274">
        <v>0</v>
      </c>
      <c r="S158" s="274">
        <v>0</v>
      </c>
      <c r="T158" s="274">
        <v>0</v>
      </c>
      <c r="U158" s="274">
        <v>2E-3</v>
      </c>
      <c r="V158" s="274">
        <v>2E-3</v>
      </c>
      <c r="W158" s="274">
        <v>2E-3</v>
      </c>
      <c r="X158" s="274">
        <v>2E-3</v>
      </c>
      <c r="Y158" s="274">
        <v>8.7999999999999995E-2</v>
      </c>
      <c r="Z158" s="274">
        <v>9.8000000000000004E-2</v>
      </c>
      <c r="AA158" s="274">
        <v>0</v>
      </c>
      <c r="AB158" s="274">
        <v>2E-3</v>
      </c>
      <c r="AC158" s="274">
        <v>6.0000000000000001E-3</v>
      </c>
      <c r="AD158" s="274">
        <v>8.9999999999999993E-3</v>
      </c>
      <c r="AE158" s="274">
        <v>0.34200000000000003</v>
      </c>
      <c r="AF158" s="274">
        <v>0.36099999999999999</v>
      </c>
      <c r="AG158" s="274">
        <v>3.6</v>
      </c>
      <c r="AH158" s="274">
        <v>4.5999999999999996</v>
      </c>
      <c r="AI158" s="274">
        <v>4.29</v>
      </c>
      <c r="AJ158" s="274">
        <v>3.53</v>
      </c>
      <c r="AL158" s="274">
        <v>2</v>
      </c>
    </row>
    <row r="159" spans="1:39">
      <c r="A159" s="87"/>
      <c r="B159" s="88"/>
      <c r="C159" s="95"/>
      <c r="D159" s="321"/>
      <c r="E159" s="95"/>
      <c r="F159" s="303">
        <v>2</v>
      </c>
      <c r="G159" s="274">
        <v>23.34</v>
      </c>
      <c r="H159" s="274">
        <v>19.93</v>
      </c>
      <c r="I159" s="274">
        <v>32.83</v>
      </c>
      <c r="J159" s="274">
        <v>32.99</v>
      </c>
      <c r="K159" s="274">
        <v>8.15</v>
      </c>
      <c r="L159" s="274">
        <v>8.15</v>
      </c>
      <c r="M159" s="274">
        <v>8.73</v>
      </c>
      <c r="N159" s="274">
        <v>8.52</v>
      </c>
      <c r="O159" s="274">
        <v>0.96</v>
      </c>
      <c r="P159" s="274">
        <v>0.17</v>
      </c>
      <c r="Q159" s="274">
        <v>2E-3</v>
      </c>
      <c r="R159" s="274">
        <v>3.0000000000000001E-3</v>
      </c>
      <c r="S159" s="274">
        <v>0</v>
      </c>
      <c r="T159" s="274">
        <v>0</v>
      </c>
      <c r="U159" s="274">
        <v>3.0000000000000001E-3</v>
      </c>
      <c r="V159" s="274">
        <v>3.0000000000000001E-3</v>
      </c>
      <c r="W159" s="274">
        <v>5.0000000000000001E-3</v>
      </c>
      <c r="X159" s="274">
        <v>6.0000000000000001E-3</v>
      </c>
      <c r="Y159" s="274">
        <v>9.6000000000000002E-2</v>
      </c>
      <c r="Z159" s="274">
        <v>8.5999999999999993E-2</v>
      </c>
      <c r="AA159" s="274">
        <v>0</v>
      </c>
      <c r="AB159" s="274">
        <v>1E-3</v>
      </c>
      <c r="AC159" s="274">
        <v>1.4E-2</v>
      </c>
      <c r="AD159" s="274">
        <v>4.7E-2</v>
      </c>
      <c r="AE159" s="274">
        <v>0.189</v>
      </c>
      <c r="AF159" s="274">
        <v>0.16500000000000001</v>
      </c>
      <c r="AG159" s="274">
        <v>5.6</v>
      </c>
      <c r="AH159" s="274">
        <v>6.6</v>
      </c>
      <c r="AI159" s="274">
        <v>0.84</v>
      </c>
      <c r="AJ159" s="274">
        <v>1.1399999999999999</v>
      </c>
      <c r="AL159" s="274">
        <v>5.3</v>
      </c>
    </row>
    <row r="160" spans="1:39">
      <c r="A160" s="87"/>
      <c r="B160" s="88"/>
      <c r="C160" s="95"/>
      <c r="D160" s="321"/>
      <c r="E160" s="95"/>
      <c r="F160" s="303">
        <v>3</v>
      </c>
      <c r="G160" s="274">
        <v>23.84</v>
      </c>
      <c r="H160" s="274">
        <v>21.17</v>
      </c>
      <c r="I160" s="274">
        <v>32.69</v>
      </c>
      <c r="J160" s="274">
        <v>32.82</v>
      </c>
      <c r="K160" s="274">
        <v>8.14</v>
      </c>
      <c r="L160" s="274">
        <v>8.08</v>
      </c>
      <c r="M160" s="274">
        <v>8.06</v>
      </c>
      <c r="N160" s="274">
        <v>7.65</v>
      </c>
      <c r="O160" s="274">
        <v>0.3</v>
      </c>
      <c r="P160" s="274">
        <v>0.24</v>
      </c>
      <c r="Q160" s="274">
        <v>1E-3</v>
      </c>
      <c r="R160" s="274">
        <v>0</v>
      </c>
      <c r="S160" s="274">
        <v>0</v>
      </c>
      <c r="T160" s="274">
        <v>0</v>
      </c>
      <c r="U160" s="274">
        <v>3.0000000000000001E-3</v>
      </c>
      <c r="V160" s="274">
        <v>6.0000000000000001E-3</v>
      </c>
      <c r="W160" s="274">
        <v>4.0000000000000001E-3</v>
      </c>
      <c r="X160" s="274">
        <v>6.0000000000000001E-3</v>
      </c>
      <c r="Y160" s="274">
        <v>7.1999999999999995E-2</v>
      </c>
      <c r="Z160" s="274">
        <v>0.10299999999999999</v>
      </c>
      <c r="AA160" s="274">
        <v>0</v>
      </c>
      <c r="AB160" s="274">
        <v>7.0000000000000001E-3</v>
      </c>
      <c r="AC160" s="274">
        <v>0.01</v>
      </c>
      <c r="AD160" s="274">
        <v>1.2E-2</v>
      </c>
      <c r="AE160" s="274">
        <v>0.23899999999999999</v>
      </c>
      <c r="AF160" s="274">
        <v>0.314</v>
      </c>
      <c r="AG160" s="274">
        <v>7.8</v>
      </c>
      <c r="AH160" s="274">
        <v>12.4</v>
      </c>
      <c r="AI160" s="274">
        <v>1.48</v>
      </c>
      <c r="AJ160" s="274">
        <v>4.33</v>
      </c>
      <c r="AL160" s="274">
        <v>2.1</v>
      </c>
    </row>
    <row r="161" spans="1:39">
      <c r="A161" s="87"/>
      <c r="B161" s="88"/>
      <c r="C161" s="95"/>
      <c r="D161" s="321"/>
      <c r="E161" s="95"/>
      <c r="F161" s="303">
        <v>4</v>
      </c>
      <c r="G161" s="274">
        <v>23.91</v>
      </c>
      <c r="H161" s="274">
        <v>21.18</v>
      </c>
      <c r="I161" s="274">
        <v>32.1</v>
      </c>
      <c r="J161" s="274">
        <v>32.78</v>
      </c>
      <c r="K161" s="274">
        <v>8.17</v>
      </c>
      <c r="L161" s="274">
        <v>8.0299999999999994</v>
      </c>
      <c r="M161" s="274">
        <v>9.31</v>
      </c>
      <c r="N161" s="274">
        <v>6.03</v>
      </c>
      <c r="O161" s="274">
        <v>0.55000000000000004</v>
      </c>
      <c r="P161" s="274">
        <v>0.68</v>
      </c>
      <c r="Q161" s="274">
        <v>0</v>
      </c>
      <c r="R161" s="274">
        <v>0</v>
      </c>
      <c r="S161" s="274">
        <v>0</v>
      </c>
      <c r="T161" s="274">
        <v>0</v>
      </c>
      <c r="U161" s="274">
        <v>2E-3</v>
      </c>
      <c r="V161" s="274">
        <v>4.0000000000000001E-3</v>
      </c>
      <c r="W161" s="274">
        <v>2E-3</v>
      </c>
      <c r="X161" s="274">
        <v>4.0000000000000001E-3</v>
      </c>
      <c r="Y161" s="274">
        <v>0.09</v>
      </c>
      <c r="Z161" s="274">
        <v>0.128</v>
      </c>
      <c r="AA161" s="274">
        <v>0</v>
      </c>
      <c r="AB161" s="274">
        <v>0</v>
      </c>
      <c r="AC161" s="274">
        <v>8.0000000000000002E-3</v>
      </c>
      <c r="AD161" s="274">
        <v>1.4E-2</v>
      </c>
      <c r="AE161" s="274">
        <v>0.10100000000000001</v>
      </c>
      <c r="AF161" s="274">
        <v>0.313</v>
      </c>
      <c r="AG161" s="274">
        <v>6.6</v>
      </c>
      <c r="AH161" s="274">
        <v>11</v>
      </c>
      <c r="AI161" s="274">
        <v>3.13</v>
      </c>
      <c r="AJ161" s="274">
        <v>5.76</v>
      </c>
      <c r="AL161" s="274">
        <v>3</v>
      </c>
    </row>
    <row r="162" spans="1:39">
      <c r="A162" s="87"/>
      <c r="B162" s="88"/>
      <c r="C162" s="95"/>
      <c r="D162" s="321"/>
      <c r="E162" s="95"/>
      <c r="F162" s="303">
        <v>5</v>
      </c>
      <c r="G162" s="274">
        <v>24.62</v>
      </c>
      <c r="H162" s="274">
        <v>24.5</v>
      </c>
      <c r="I162" s="274">
        <v>32.130000000000003</v>
      </c>
      <c r="J162" s="274">
        <v>32.15</v>
      </c>
      <c r="K162" s="274">
        <v>8.17</v>
      </c>
      <c r="L162" s="274">
        <v>8.15</v>
      </c>
      <c r="M162" s="274">
        <v>8.19</v>
      </c>
      <c r="N162" s="274">
        <v>8.6</v>
      </c>
      <c r="O162" s="274">
        <v>0.46</v>
      </c>
      <c r="P162" s="274">
        <v>0.56999999999999995</v>
      </c>
      <c r="Q162" s="274">
        <v>0</v>
      </c>
      <c r="R162" s="274">
        <v>0</v>
      </c>
      <c r="S162" s="274">
        <v>0</v>
      </c>
      <c r="T162" s="274">
        <v>0</v>
      </c>
      <c r="U162" s="274">
        <v>5.0000000000000001E-3</v>
      </c>
      <c r="V162" s="274">
        <v>8.9999999999999993E-3</v>
      </c>
      <c r="W162" s="274">
        <v>5.0000000000000001E-3</v>
      </c>
      <c r="X162" s="274">
        <v>8.9999999999999993E-3</v>
      </c>
      <c r="Y162" s="274">
        <v>0.11799999999999999</v>
      </c>
      <c r="Z162" s="274">
        <v>9.2999999999999999E-2</v>
      </c>
      <c r="AA162" s="274">
        <v>0</v>
      </c>
      <c r="AB162" s="274">
        <v>0</v>
      </c>
      <c r="AC162" s="274">
        <v>1.0999999999999999E-2</v>
      </c>
      <c r="AD162" s="274">
        <v>1.2999999999999999E-2</v>
      </c>
      <c r="AE162" s="274">
        <v>0.13700000000000001</v>
      </c>
      <c r="AF162" s="274">
        <v>0.14799999999999999</v>
      </c>
      <c r="AG162" s="274">
        <v>9</v>
      </c>
      <c r="AH162" s="274">
        <v>13.2</v>
      </c>
      <c r="AI162" s="274">
        <v>4.3899999999999997</v>
      </c>
      <c r="AJ162" s="274">
        <v>4.8899999999999997</v>
      </c>
      <c r="AK162" s="274">
        <v>0</v>
      </c>
      <c r="AL162" s="274">
        <v>1.2</v>
      </c>
      <c r="AM162" s="274">
        <v>3</v>
      </c>
    </row>
    <row r="163" spans="1:39">
      <c r="A163" s="87"/>
      <c r="B163" s="88"/>
      <c r="C163" s="95"/>
      <c r="D163" s="321"/>
      <c r="E163" s="95"/>
      <c r="F163" s="303">
        <v>6</v>
      </c>
      <c r="G163" s="274">
        <v>24.73</v>
      </c>
      <c r="H163" s="274">
        <v>23.79</v>
      </c>
      <c r="I163" s="274">
        <v>32.08</v>
      </c>
      <c r="J163" s="274">
        <v>32.14</v>
      </c>
      <c r="K163" s="274">
        <v>8.18</v>
      </c>
      <c r="L163" s="274">
        <v>8.0399999999999991</v>
      </c>
      <c r="M163" s="274">
        <v>8.19</v>
      </c>
      <c r="N163" s="274">
        <v>7.48</v>
      </c>
      <c r="O163" s="274">
        <v>0.63</v>
      </c>
      <c r="P163" s="274">
        <v>0.57999999999999996</v>
      </c>
      <c r="Q163" s="274">
        <v>0</v>
      </c>
      <c r="R163" s="274">
        <v>0</v>
      </c>
      <c r="S163" s="274">
        <v>0</v>
      </c>
      <c r="T163" s="274">
        <v>0</v>
      </c>
      <c r="U163" s="274">
        <v>3.0000000000000001E-3</v>
      </c>
      <c r="V163" s="274">
        <v>5.0000000000000001E-3</v>
      </c>
      <c r="W163" s="274">
        <v>3.0000000000000001E-3</v>
      </c>
      <c r="X163" s="274">
        <v>5.0000000000000001E-3</v>
      </c>
      <c r="Y163" s="274">
        <v>0.10100000000000001</v>
      </c>
      <c r="Z163" s="274">
        <v>0.109</v>
      </c>
      <c r="AA163" s="274">
        <v>0</v>
      </c>
      <c r="AB163" s="274">
        <v>1E-3</v>
      </c>
      <c r="AC163" s="274">
        <v>7.0000000000000001E-3</v>
      </c>
      <c r="AD163" s="274">
        <v>1.4E-2</v>
      </c>
      <c r="AE163" s="274">
        <v>8.6999999999999994E-2</v>
      </c>
      <c r="AF163" s="274">
        <v>0.11799999999999999</v>
      </c>
      <c r="AG163" s="274">
        <v>6.4</v>
      </c>
      <c r="AH163" s="274">
        <v>7.6</v>
      </c>
      <c r="AI163" s="274">
        <v>5.25</v>
      </c>
      <c r="AJ163" s="274">
        <v>6.83</v>
      </c>
      <c r="AL163" s="274">
        <v>2.7</v>
      </c>
    </row>
    <row r="164" spans="1:39">
      <c r="A164" s="87"/>
      <c r="B164" s="88"/>
      <c r="C164" s="95"/>
      <c r="D164" s="321"/>
      <c r="E164" s="95"/>
      <c r="F164" s="303">
        <v>7</v>
      </c>
      <c r="G164" s="274">
        <v>25.22</v>
      </c>
      <c r="H164" s="274">
        <v>19.48</v>
      </c>
      <c r="I164" s="274">
        <v>31.99</v>
      </c>
      <c r="J164" s="274">
        <v>33.06</v>
      </c>
      <c r="K164" s="274">
        <v>8.2100000000000009</v>
      </c>
      <c r="L164" s="274">
        <v>8.08</v>
      </c>
      <c r="M164" s="274">
        <v>9.27</v>
      </c>
      <c r="N164" s="274">
        <v>7.23</v>
      </c>
      <c r="O164" s="274">
        <v>0.56999999999999995</v>
      </c>
      <c r="P164" s="274">
        <v>0.36</v>
      </c>
      <c r="Q164" s="274">
        <v>2E-3</v>
      </c>
      <c r="R164" s="274">
        <v>0</v>
      </c>
      <c r="S164" s="274">
        <v>0</v>
      </c>
      <c r="T164" s="274">
        <v>0</v>
      </c>
      <c r="U164" s="274">
        <v>3.0000000000000001E-3</v>
      </c>
      <c r="V164" s="274">
        <v>2E-3</v>
      </c>
      <c r="W164" s="274">
        <v>6.0000000000000001E-3</v>
      </c>
      <c r="X164" s="274">
        <v>2E-3</v>
      </c>
      <c r="Y164" s="274">
        <v>8.7999999999999995E-2</v>
      </c>
      <c r="Z164" s="274">
        <v>9.0999999999999998E-2</v>
      </c>
      <c r="AA164" s="274">
        <v>0</v>
      </c>
      <c r="AB164" s="274">
        <v>0</v>
      </c>
      <c r="AC164" s="274">
        <v>8.9999999999999993E-3</v>
      </c>
      <c r="AD164" s="274">
        <v>4.0000000000000001E-3</v>
      </c>
      <c r="AE164" s="274">
        <v>5.0999999999999997E-2</v>
      </c>
      <c r="AF164" s="274">
        <v>0.214</v>
      </c>
      <c r="AG164" s="274">
        <v>6.4</v>
      </c>
      <c r="AH164" s="274">
        <v>17.2</v>
      </c>
      <c r="AI164" s="274">
        <v>1.38</v>
      </c>
      <c r="AJ164" s="274">
        <v>4.47</v>
      </c>
      <c r="AL164" s="274">
        <v>3.1</v>
      </c>
    </row>
    <row r="165" spans="1:39">
      <c r="A165" s="93"/>
      <c r="B165" s="94"/>
      <c r="C165" s="96"/>
      <c r="D165" s="322"/>
      <c r="E165" s="96"/>
      <c r="F165" s="303">
        <v>8</v>
      </c>
      <c r="G165" s="274">
        <v>23.99</v>
      </c>
      <c r="H165" s="274">
        <v>18.52</v>
      </c>
      <c r="I165" s="274">
        <v>32.299999999999997</v>
      </c>
      <c r="J165" s="274">
        <v>33.19</v>
      </c>
      <c r="K165" s="274">
        <v>8.16</v>
      </c>
      <c r="L165" s="274">
        <v>8.07</v>
      </c>
      <c r="M165" s="274">
        <v>8.44</v>
      </c>
      <c r="N165" s="274">
        <v>6.65</v>
      </c>
      <c r="O165" s="274">
        <v>0.28000000000000003</v>
      </c>
      <c r="P165" s="274">
        <v>0.46</v>
      </c>
      <c r="Q165" s="274">
        <v>1E-3</v>
      </c>
      <c r="R165" s="274">
        <v>8.0000000000000002E-3</v>
      </c>
      <c r="S165" s="274">
        <v>0</v>
      </c>
      <c r="T165" s="274">
        <v>0</v>
      </c>
      <c r="U165" s="274">
        <v>3.0000000000000001E-3</v>
      </c>
      <c r="V165" s="274">
        <v>1.2999999999999999E-2</v>
      </c>
      <c r="W165" s="274">
        <v>3.0000000000000001E-3</v>
      </c>
      <c r="X165" s="274">
        <v>2.1000000000000001E-2</v>
      </c>
      <c r="Y165" s="274">
        <v>0.04</v>
      </c>
      <c r="Z165" s="274">
        <v>9.7000000000000003E-2</v>
      </c>
      <c r="AA165" s="274">
        <v>0</v>
      </c>
      <c r="AB165" s="274">
        <v>2E-3</v>
      </c>
      <c r="AC165" s="274">
        <v>2E-3</v>
      </c>
      <c r="AD165" s="274">
        <v>7.0000000000000001E-3</v>
      </c>
      <c r="AE165" s="274">
        <v>0.13500000000000001</v>
      </c>
      <c r="AF165" s="274">
        <v>0.35199999999999998</v>
      </c>
      <c r="AG165" s="274">
        <v>8</v>
      </c>
      <c r="AH165" s="274">
        <v>14.6</v>
      </c>
      <c r="AI165" s="274">
        <v>2.39</v>
      </c>
      <c r="AJ165" s="274">
        <v>3.02</v>
      </c>
      <c r="AL165" s="274">
        <v>2.5</v>
      </c>
    </row>
    <row r="166" spans="1:39">
      <c r="A166" s="85">
        <f>A$3</f>
        <v>2010</v>
      </c>
      <c r="B166" s="86">
        <f>B$3</f>
        <v>8</v>
      </c>
      <c r="C166" s="90" t="s">
        <v>51</v>
      </c>
      <c r="D166" s="89" t="s">
        <v>294</v>
      </c>
      <c r="E166" s="90" t="s">
        <v>72</v>
      </c>
      <c r="F166" s="303">
        <v>1</v>
      </c>
      <c r="G166" s="274">
        <v>28.71</v>
      </c>
      <c r="H166" s="274">
        <v>26.32</v>
      </c>
      <c r="I166" s="274">
        <v>30.15</v>
      </c>
      <c r="J166" s="274">
        <v>31.06</v>
      </c>
      <c r="K166" s="274">
        <v>8.1300000000000008</v>
      </c>
      <c r="L166" s="274">
        <v>7.96</v>
      </c>
      <c r="M166" s="274">
        <v>8.14</v>
      </c>
      <c r="N166" s="274">
        <v>6.65</v>
      </c>
      <c r="O166" s="274">
        <v>1.23</v>
      </c>
      <c r="P166" s="274">
        <v>1.17</v>
      </c>
      <c r="Q166" s="274">
        <v>5.0000000000000001E-3</v>
      </c>
      <c r="R166" s="274">
        <v>8.0000000000000002E-3</v>
      </c>
      <c r="S166" s="274">
        <v>0</v>
      </c>
      <c r="T166" s="274">
        <v>0</v>
      </c>
      <c r="U166" s="274">
        <v>0</v>
      </c>
      <c r="V166" s="274">
        <v>5.0000000000000001E-3</v>
      </c>
      <c r="W166" s="274">
        <v>5.0000000000000001E-3</v>
      </c>
      <c r="X166" s="274">
        <v>1.4E-2</v>
      </c>
      <c r="Y166" s="274">
        <v>0.12</v>
      </c>
      <c r="Z166" s="274">
        <v>0.14399999999999999</v>
      </c>
      <c r="AA166" s="274">
        <v>3.0000000000000001E-3</v>
      </c>
      <c r="AB166" s="274">
        <v>2E-3</v>
      </c>
      <c r="AC166" s="274">
        <v>2.9000000000000001E-2</v>
      </c>
      <c r="AD166" s="274">
        <v>2.5000000000000001E-2</v>
      </c>
      <c r="AE166" s="274">
        <v>1.0209999999999999</v>
      </c>
      <c r="AF166" s="274">
        <v>1.0069999999999999</v>
      </c>
      <c r="AG166" s="274">
        <v>7</v>
      </c>
      <c r="AH166" s="274">
        <v>10.199999999999999</v>
      </c>
      <c r="AI166" s="274">
        <v>5.17</v>
      </c>
      <c r="AJ166" s="274">
        <v>6.01</v>
      </c>
      <c r="AK166" s="274">
        <v>0</v>
      </c>
      <c r="AL166" s="274">
        <v>1.5</v>
      </c>
      <c r="AM166" s="274">
        <v>1</v>
      </c>
    </row>
    <row r="167" spans="1:39">
      <c r="A167" s="87"/>
      <c r="B167" s="88"/>
      <c r="C167" s="95"/>
      <c r="D167" s="321"/>
      <c r="E167" s="95"/>
      <c r="F167" s="303">
        <v>2</v>
      </c>
      <c r="G167" s="274">
        <v>28.77</v>
      </c>
      <c r="H167" s="274">
        <v>25.03</v>
      </c>
      <c r="I167" s="274">
        <v>31.14</v>
      </c>
      <c r="J167" s="274">
        <v>31.7</v>
      </c>
      <c r="K167" s="274">
        <v>8.07</v>
      </c>
      <c r="L167" s="274">
        <v>7.96</v>
      </c>
      <c r="M167" s="274">
        <v>7.23</v>
      </c>
      <c r="N167" s="274">
        <v>6.73</v>
      </c>
      <c r="O167" s="274">
        <v>1.01</v>
      </c>
      <c r="P167" s="274">
        <v>1.36</v>
      </c>
      <c r="Q167" s="274">
        <v>0</v>
      </c>
      <c r="R167" s="274">
        <v>2E-3</v>
      </c>
      <c r="S167" s="274">
        <v>0</v>
      </c>
      <c r="T167" s="274">
        <v>0</v>
      </c>
      <c r="U167" s="274">
        <v>1E-3</v>
      </c>
      <c r="V167" s="274">
        <v>1E-3</v>
      </c>
      <c r="W167" s="274">
        <v>1E-3</v>
      </c>
      <c r="X167" s="274">
        <v>3.0000000000000001E-3</v>
      </c>
      <c r="Y167" s="274">
        <v>0.121</v>
      </c>
      <c r="Z167" s="274">
        <v>0.28199999999999997</v>
      </c>
      <c r="AA167" s="274">
        <v>3.0000000000000001E-3</v>
      </c>
      <c r="AB167" s="274">
        <v>7.0000000000000001E-3</v>
      </c>
      <c r="AC167" s="274">
        <v>1.7000000000000001E-2</v>
      </c>
      <c r="AD167" s="274">
        <v>0.04</v>
      </c>
      <c r="AE167" s="274">
        <v>0.92200000000000004</v>
      </c>
      <c r="AF167" s="274">
        <v>0.93500000000000005</v>
      </c>
      <c r="AG167" s="274">
        <v>7</v>
      </c>
      <c r="AH167" s="274">
        <v>12.2</v>
      </c>
      <c r="AI167" s="274">
        <v>2.1800000000000002</v>
      </c>
      <c r="AJ167" s="274">
        <v>6.24</v>
      </c>
      <c r="AL167" s="274">
        <v>1.5</v>
      </c>
    </row>
    <row r="168" spans="1:39">
      <c r="A168" s="87"/>
      <c r="B168" s="88"/>
      <c r="C168" s="95"/>
      <c r="D168" s="321"/>
      <c r="E168" s="95"/>
      <c r="F168" s="303">
        <v>3</v>
      </c>
      <c r="G168" s="274">
        <v>27.36</v>
      </c>
      <c r="H168" s="274">
        <v>22.19</v>
      </c>
      <c r="I168" s="274">
        <v>31.77</v>
      </c>
      <c r="J168" s="274">
        <v>32.6</v>
      </c>
      <c r="K168" s="274">
        <v>8.11</v>
      </c>
      <c r="L168" s="274">
        <v>8.11</v>
      </c>
      <c r="M168" s="274">
        <v>7.65</v>
      </c>
      <c r="N168" s="274">
        <v>7.35</v>
      </c>
      <c r="O168" s="274">
        <v>0.95</v>
      </c>
      <c r="P168" s="274">
        <v>0.76</v>
      </c>
      <c r="Q168" s="274">
        <v>4.0000000000000001E-3</v>
      </c>
      <c r="R168" s="274">
        <v>3.0000000000000001E-3</v>
      </c>
      <c r="S168" s="274">
        <v>0</v>
      </c>
      <c r="T168" s="274">
        <v>0</v>
      </c>
      <c r="U168" s="274">
        <v>0</v>
      </c>
      <c r="V168" s="274">
        <v>0</v>
      </c>
      <c r="W168" s="274">
        <v>4.0000000000000001E-3</v>
      </c>
      <c r="X168" s="274">
        <v>4.0000000000000001E-3</v>
      </c>
      <c r="Y168" s="274">
        <v>8.7999999999999995E-2</v>
      </c>
      <c r="Z168" s="274">
        <v>6.7000000000000004E-2</v>
      </c>
      <c r="AA168" s="274">
        <v>2E-3</v>
      </c>
      <c r="AB168" s="274">
        <v>2E-3</v>
      </c>
      <c r="AC168" s="274">
        <v>1.4E-2</v>
      </c>
      <c r="AD168" s="274">
        <v>8.9999999999999993E-3</v>
      </c>
      <c r="AE168" s="274">
        <v>0.61799999999999999</v>
      </c>
      <c r="AF168" s="274">
        <v>0.29299999999999998</v>
      </c>
      <c r="AG168" s="274">
        <v>5.4</v>
      </c>
      <c r="AH168" s="274">
        <v>8.8000000000000007</v>
      </c>
      <c r="AI168" s="274">
        <v>1.42</v>
      </c>
      <c r="AJ168" s="274">
        <v>3</v>
      </c>
      <c r="AL168" s="274">
        <v>2.5</v>
      </c>
    </row>
    <row r="169" spans="1:39">
      <c r="A169" s="308"/>
      <c r="B169" s="275"/>
      <c r="C169" s="275"/>
      <c r="D169" s="275"/>
      <c r="E169" s="275"/>
      <c r="F169" s="303">
        <v>4</v>
      </c>
      <c r="G169" s="274">
        <v>27.18</v>
      </c>
      <c r="H169" s="274">
        <v>25.58</v>
      </c>
      <c r="I169" s="274">
        <v>31.86</v>
      </c>
      <c r="J169" s="274">
        <v>31.84</v>
      </c>
      <c r="K169" s="274">
        <v>8.09</v>
      </c>
      <c r="L169" s="274">
        <v>8.08</v>
      </c>
      <c r="M169" s="274">
        <v>7.15</v>
      </c>
      <c r="N169" s="274">
        <v>6.9</v>
      </c>
      <c r="O169" s="274">
        <v>0.95</v>
      </c>
      <c r="P169" s="274">
        <v>1.22</v>
      </c>
      <c r="Q169" s="274">
        <v>5.0000000000000001E-3</v>
      </c>
      <c r="R169" s="274">
        <v>2E-3</v>
      </c>
      <c r="S169" s="274">
        <v>0</v>
      </c>
      <c r="T169" s="274">
        <v>0</v>
      </c>
      <c r="U169" s="274">
        <v>1E-3</v>
      </c>
      <c r="V169" s="274">
        <v>1E-3</v>
      </c>
      <c r="W169" s="274">
        <v>6.0000000000000001E-3</v>
      </c>
      <c r="X169" s="274">
        <v>2E-3</v>
      </c>
      <c r="Y169" s="274">
        <v>0.113</v>
      </c>
      <c r="Z169" s="274">
        <v>0.14299999999999999</v>
      </c>
      <c r="AA169" s="274">
        <v>8.0000000000000002E-3</v>
      </c>
      <c r="AB169" s="274">
        <v>3.0000000000000001E-3</v>
      </c>
      <c r="AC169" s="274">
        <v>1.4E-2</v>
      </c>
      <c r="AD169" s="274">
        <v>2.1999999999999999E-2</v>
      </c>
      <c r="AE169" s="274">
        <v>0.65300000000000002</v>
      </c>
      <c r="AF169" s="274">
        <v>0.7</v>
      </c>
      <c r="AG169" s="274">
        <v>6</v>
      </c>
      <c r="AH169" s="274">
        <v>6.2</v>
      </c>
      <c r="AI169" s="274">
        <v>2.52</v>
      </c>
      <c r="AJ169" s="274">
        <v>4.03</v>
      </c>
      <c r="AL169" s="274">
        <v>2.5</v>
      </c>
    </row>
    <row r="170" spans="1:39">
      <c r="A170" s="306"/>
      <c r="B170" s="307"/>
      <c r="C170" s="307"/>
      <c r="D170" s="307"/>
      <c r="E170" s="307"/>
      <c r="F170" s="303">
        <v>5</v>
      </c>
      <c r="G170" s="274">
        <v>24.67</v>
      </c>
      <c r="H170" s="274">
        <v>20.71</v>
      </c>
      <c r="I170" s="274">
        <v>32.299999999999997</v>
      </c>
      <c r="J170" s="274">
        <v>32.799999999999997</v>
      </c>
      <c r="K170" s="274">
        <v>8.1300000000000008</v>
      </c>
      <c r="L170" s="274">
        <v>8.11</v>
      </c>
      <c r="M170" s="274">
        <v>7.44</v>
      </c>
      <c r="N170" s="274">
        <v>7.52</v>
      </c>
      <c r="O170" s="274">
        <v>0.66</v>
      </c>
      <c r="P170" s="274">
        <v>0.46</v>
      </c>
      <c r="Q170" s="274">
        <v>2E-3</v>
      </c>
      <c r="R170" s="274">
        <v>7.0000000000000001E-3</v>
      </c>
      <c r="S170" s="274">
        <v>0</v>
      </c>
      <c r="T170" s="274">
        <v>1E-3</v>
      </c>
      <c r="U170" s="274">
        <v>1E-3</v>
      </c>
      <c r="V170" s="274">
        <v>0</v>
      </c>
      <c r="W170" s="274">
        <v>3.0000000000000001E-3</v>
      </c>
      <c r="X170" s="274">
        <v>8.0000000000000002E-3</v>
      </c>
      <c r="Y170" s="274">
        <v>0.06</v>
      </c>
      <c r="Z170" s="274">
        <v>7.1999999999999995E-2</v>
      </c>
      <c r="AA170" s="274">
        <v>3.0000000000000001E-3</v>
      </c>
      <c r="AB170" s="274">
        <v>1E-3</v>
      </c>
      <c r="AC170" s="274">
        <v>8.9999999999999993E-3</v>
      </c>
      <c r="AD170" s="274">
        <v>1.0999999999999999E-2</v>
      </c>
      <c r="AE170" s="274">
        <v>0.41599999999999998</v>
      </c>
      <c r="AF170" s="274">
        <v>0.28399999999999997</v>
      </c>
      <c r="AG170" s="274">
        <v>6</v>
      </c>
      <c r="AH170" s="274">
        <v>8</v>
      </c>
      <c r="AI170" s="274">
        <v>2.14</v>
      </c>
      <c r="AJ170" s="274">
        <v>2.14</v>
      </c>
      <c r="AL170" s="274">
        <v>3</v>
      </c>
    </row>
    <row r="171" spans="1:39">
      <c r="A171" s="85">
        <f>A$3</f>
        <v>2010</v>
      </c>
      <c r="B171" s="86">
        <f>B$3</f>
        <v>8</v>
      </c>
      <c r="C171" s="90" t="s">
        <v>51</v>
      </c>
      <c r="D171" s="89" t="s">
        <v>327</v>
      </c>
      <c r="E171" s="90" t="s">
        <v>73</v>
      </c>
      <c r="F171" s="303">
        <v>1</v>
      </c>
      <c r="G171" s="274">
        <v>26.355499999999999</v>
      </c>
      <c r="H171" s="274">
        <v>24.994700000000002</v>
      </c>
      <c r="I171" s="274">
        <v>30.769200000000001</v>
      </c>
      <c r="J171" s="274">
        <v>31.280799999999999</v>
      </c>
      <c r="K171" s="274">
        <v>8.19</v>
      </c>
      <c r="L171" s="274">
        <v>8.19</v>
      </c>
      <c r="M171" s="274">
        <v>7.6419991449337319</v>
      </c>
      <c r="N171" s="274">
        <v>7.5178260126474115</v>
      </c>
      <c r="O171" s="274">
        <v>1.2396523689374843</v>
      </c>
      <c r="P171" s="274">
        <v>1.5195738716007878</v>
      </c>
      <c r="Q171" s="274">
        <v>6.1918292989362599E-2</v>
      </c>
      <c r="R171" s="274">
        <v>0.15994472736410081</v>
      </c>
      <c r="S171" s="274">
        <v>1.9337151119147155E-3</v>
      </c>
      <c r="T171" s="274">
        <v>2.6954816711538456E-3</v>
      </c>
      <c r="U171" s="274">
        <v>7.0147803835510641E-2</v>
      </c>
      <c r="V171" s="274">
        <v>4.3371654498253344E-2</v>
      </c>
      <c r="W171" s="274">
        <v>0.13399981193678795</v>
      </c>
      <c r="X171" s="274">
        <v>0.20601186353350801</v>
      </c>
      <c r="Y171" s="274">
        <v>0.2356848054570799</v>
      </c>
      <c r="Z171" s="274">
        <v>0.20760517043191989</v>
      </c>
      <c r="AA171" s="274">
        <v>4.5077462267033297E-3</v>
      </c>
      <c r="AB171" s="274">
        <v>3.1554223586923308E-3</v>
      </c>
      <c r="AC171" s="274">
        <v>9.4984965526456449E-3</v>
      </c>
      <c r="AD171" s="274">
        <v>1.0036147300908606E-2</v>
      </c>
      <c r="AE171" s="274">
        <v>0.67709906858395252</v>
      </c>
      <c r="AF171" s="274">
        <v>0.5267990540973968</v>
      </c>
      <c r="AG171" s="274">
        <v>0.89999999999999802</v>
      </c>
      <c r="AH171" s="274">
        <v>0.89999999999999802</v>
      </c>
      <c r="AI171" s="274">
        <v>1.03867</v>
      </c>
      <c r="AJ171" s="274">
        <v>1.1717900000000001</v>
      </c>
      <c r="AL171" s="274">
        <v>9</v>
      </c>
    </row>
    <row r="172" spans="1:39">
      <c r="A172" s="308"/>
      <c r="B172" s="275"/>
      <c r="C172" s="275"/>
      <c r="D172" s="275"/>
      <c r="E172" s="275"/>
      <c r="F172" s="303">
        <v>2</v>
      </c>
      <c r="G172" s="274">
        <v>27.036200000000001</v>
      </c>
      <c r="H172" s="274">
        <v>18.905000000000001</v>
      </c>
      <c r="I172" s="274">
        <v>30.829499999999999</v>
      </c>
      <c r="J172" s="274">
        <v>32.9878</v>
      </c>
      <c r="K172" s="274">
        <v>8.2100000000000009</v>
      </c>
      <c r="L172" s="274">
        <v>8.0399999999999991</v>
      </c>
      <c r="M172" s="274">
        <v>7.4694177258674008</v>
      </c>
      <c r="N172" s="274">
        <v>7.0111761131846198</v>
      </c>
      <c r="O172" s="274">
        <v>1.159674796747971</v>
      </c>
      <c r="P172" s="274">
        <v>1.3596187272217539</v>
      </c>
      <c r="Q172" s="274">
        <v>3.2197512354468542E-2</v>
      </c>
      <c r="R172" s="274">
        <v>0.10467450372728034</v>
      </c>
      <c r="S172" s="274">
        <v>9.3755884214046827E-4</v>
      </c>
      <c r="T172" s="274">
        <v>4.5413006416178923E-3</v>
      </c>
      <c r="U172" s="274">
        <v>2.2303231654397827E-2</v>
      </c>
      <c r="V172" s="274">
        <v>8.6604680194600187E-2</v>
      </c>
      <c r="W172" s="274">
        <v>5.5438302851006836E-2</v>
      </c>
      <c r="X172" s="274">
        <v>0.19582048456349843</v>
      </c>
      <c r="Y172" s="274">
        <v>0.17737736660702103</v>
      </c>
      <c r="Z172" s="274">
        <v>0.23415039917155203</v>
      </c>
      <c r="AA172" s="274">
        <v>2.2538731133516648E-3</v>
      </c>
      <c r="AB172" s="274">
        <v>8.7149760382931041E-3</v>
      </c>
      <c r="AC172" s="274">
        <v>7.1686766435061465E-3</v>
      </c>
      <c r="AD172" s="274">
        <v>1.5771088615713524E-2</v>
      </c>
      <c r="AE172" s="274">
        <v>0.59970205115732078</v>
      </c>
      <c r="AF172" s="274">
        <v>0.72203927225102915</v>
      </c>
      <c r="AG172" s="274">
        <v>1.799999999999996</v>
      </c>
      <c r="AH172" s="274">
        <v>1.5999999999999903</v>
      </c>
      <c r="AI172" s="274">
        <v>0.77434999999999987</v>
      </c>
      <c r="AJ172" s="274">
        <v>1.0456400000000001</v>
      </c>
      <c r="AK172" s="274" t="s">
        <v>115</v>
      </c>
      <c r="AL172" s="274">
        <v>13</v>
      </c>
      <c r="AM172" s="274">
        <v>5</v>
      </c>
    </row>
    <row r="173" spans="1:39">
      <c r="A173" s="306"/>
      <c r="B173" s="307"/>
      <c r="C173" s="307"/>
      <c r="D173" s="307"/>
      <c r="E173" s="307"/>
      <c r="F173" s="303">
        <v>3</v>
      </c>
      <c r="G173" s="274">
        <v>26.002800000000001</v>
      </c>
      <c r="H173" s="274">
        <v>17.9359</v>
      </c>
      <c r="I173" s="274">
        <v>30.902799999999999</v>
      </c>
      <c r="J173" s="274">
        <v>33.606699999999996</v>
      </c>
      <c r="K173" s="274">
        <v>8.18</v>
      </c>
      <c r="L173" s="274">
        <v>8.11</v>
      </c>
      <c r="M173" s="274">
        <v>7.6818867592755415</v>
      </c>
      <c r="N173" s="274">
        <v>7.2933224615912797</v>
      </c>
      <c r="O173" s="274">
        <v>1.0397084384636939</v>
      </c>
      <c r="P173" s="274">
        <v>0.63982057751612031</v>
      </c>
      <c r="Q173" s="274">
        <v>0.13674166178071867</v>
      </c>
      <c r="R173" s="274">
        <v>4.2756210737917751E-2</v>
      </c>
      <c r="S173" s="274">
        <v>2.2852996777173906E-3</v>
      </c>
      <c r="T173" s="274">
        <v>3.1056636645903006E-3</v>
      </c>
      <c r="U173" s="274">
        <v>5.3345947807137653E-2</v>
      </c>
      <c r="V173" s="274">
        <v>4.9592589683527394E-2</v>
      </c>
      <c r="W173" s="274">
        <v>0.19237290926557371</v>
      </c>
      <c r="X173" s="274">
        <v>9.5454464086035445E-2</v>
      </c>
      <c r="Y173" s="274">
        <v>0.23737265237116051</v>
      </c>
      <c r="Z173" s="274">
        <v>0.1852028386632131</v>
      </c>
      <c r="AA173" s="274">
        <v>3.7564551889194418E-3</v>
      </c>
      <c r="AB173" s="274">
        <v>4.0569716040329976E-3</v>
      </c>
      <c r="AC173" s="274">
        <v>9.3192796365579918E-3</v>
      </c>
      <c r="AD173" s="274">
        <v>1.3262051790486373E-2</v>
      </c>
      <c r="AE173" s="274">
        <v>0.66161966509862624</v>
      </c>
      <c r="AF173" s="274">
        <v>0.60769142069813442</v>
      </c>
      <c r="AG173" s="274">
        <v>1.0000000000000009</v>
      </c>
      <c r="AH173" s="274">
        <v>1.5000000000000013</v>
      </c>
      <c r="AI173" s="274">
        <v>1.2721199999999999</v>
      </c>
      <c r="AJ173" s="274">
        <v>1.2010700000000001</v>
      </c>
      <c r="AL173" s="274">
        <v>8</v>
      </c>
    </row>
    <row r="174" spans="1:39">
      <c r="A174" s="85">
        <f>A$3</f>
        <v>2010</v>
      </c>
      <c r="B174" s="86">
        <f>B$3</f>
        <v>8</v>
      </c>
      <c r="C174" s="90" t="s">
        <v>51</v>
      </c>
      <c r="D174" s="89" t="s">
        <v>295</v>
      </c>
      <c r="E174" s="90" t="s">
        <v>74</v>
      </c>
      <c r="F174" s="303">
        <v>1</v>
      </c>
      <c r="G174" s="274">
        <v>24.203399999999998</v>
      </c>
      <c r="H174" s="274">
        <v>20.957599999999999</v>
      </c>
      <c r="I174" s="274">
        <v>31.892499999999998</v>
      </c>
      <c r="J174" s="274">
        <v>32.646799999999999</v>
      </c>
      <c r="K174" s="274">
        <v>8.18</v>
      </c>
      <c r="L174" s="274">
        <v>8.14</v>
      </c>
      <c r="M174" s="274">
        <v>7.612842809364551</v>
      </c>
      <c r="N174" s="274">
        <v>7.4153336188436842</v>
      </c>
      <c r="O174" s="274">
        <v>1.159674796747971</v>
      </c>
      <c r="P174" s="274">
        <v>0.47986543313709384</v>
      </c>
      <c r="Q174" s="274">
        <v>6.9087779546025629E-2</v>
      </c>
      <c r="R174" s="274">
        <v>6.3091481698634724E-2</v>
      </c>
      <c r="S174" s="274">
        <v>1.5821305461120397E-3</v>
      </c>
      <c r="T174" s="274">
        <v>2.5782868158862869E-3</v>
      </c>
      <c r="U174" s="274">
        <v>3.5972946552546549E-2</v>
      </c>
      <c r="V174" s="274">
        <v>5.6081595918860562E-2</v>
      </c>
      <c r="W174" s="274">
        <v>0.10664285664468423</v>
      </c>
      <c r="X174" s="274">
        <v>0.12175136443338158</v>
      </c>
      <c r="Y174" s="274">
        <v>0.26115594979684242</v>
      </c>
      <c r="Z174" s="274">
        <v>0.18842509186282164</v>
      </c>
      <c r="AA174" s="274">
        <v>3.6061969813626642E-3</v>
      </c>
      <c r="AB174" s="274">
        <v>6.0103283022711063E-3</v>
      </c>
      <c r="AC174" s="274">
        <v>1.2365967210048104E-2</v>
      </c>
      <c r="AD174" s="274">
        <v>1.3262051790486373E-2</v>
      </c>
      <c r="AE174" s="274">
        <v>0.55476184749024438</v>
      </c>
      <c r="AF174" s="274">
        <v>0.62866351574277024</v>
      </c>
      <c r="AG174" s="274">
        <v>2.3000000000000105</v>
      </c>
      <c r="AH174" s="274">
        <v>2.0999999999999908</v>
      </c>
      <c r="AI174" s="274">
        <v>1.4200199999999996</v>
      </c>
      <c r="AJ174" s="274">
        <v>1.0879700000000001</v>
      </c>
      <c r="AL174" s="274">
        <v>11</v>
      </c>
    </row>
    <row r="175" spans="1:39">
      <c r="A175" s="308"/>
      <c r="B175" s="275"/>
      <c r="C175" s="275"/>
      <c r="D175" s="275"/>
      <c r="E175" s="275"/>
      <c r="F175" s="303">
        <v>2</v>
      </c>
      <c r="G175" s="274">
        <v>25.921600000000002</v>
      </c>
      <c r="H175" s="274">
        <v>17.104099999999999</v>
      </c>
      <c r="I175" s="274">
        <v>30.998699999999999</v>
      </c>
      <c r="J175" s="274">
        <v>33.599400000000003</v>
      </c>
      <c r="K175" s="274">
        <v>8.24</v>
      </c>
      <c r="L175" s="274">
        <v>8.06</v>
      </c>
      <c r="M175" s="274">
        <v>7.6584404924760623</v>
      </c>
      <c r="N175" s="274">
        <v>6.5786599435945652</v>
      </c>
      <c r="O175" s="274">
        <v>1.8394841603588479</v>
      </c>
      <c r="P175" s="274">
        <v>0.3998878609475735</v>
      </c>
      <c r="Q175" s="274">
        <v>5.0577468799731976E-2</v>
      </c>
      <c r="R175" s="274">
        <v>1.7076413434961048E-2</v>
      </c>
      <c r="S175" s="274">
        <v>1.6700266875627086E-3</v>
      </c>
      <c r="T175" s="274">
        <v>3.5158456580267556E-3</v>
      </c>
      <c r="U175" s="274">
        <v>4.0667106068819805E-2</v>
      </c>
      <c r="V175" s="274">
        <v>0.11169981532206846</v>
      </c>
      <c r="W175" s="274">
        <v>9.2914601556114487E-2</v>
      </c>
      <c r="X175" s="274">
        <v>0.13229207441505628</v>
      </c>
      <c r="Y175" s="274">
        <v>0.29736793813529994</v>
      </c>
      <c r="Z175" s="274">
        <v>0.19195422631953571</v>
      </c>
      <c r="AA175" s="274">
        <v>4.8082626418168859E-3</v>
      </c>
      <c r="AB175" s="274">
        <v>1.4274529717893877E-2</v>
      </c>
      <c r="AC175" s="274">
        <v>1.2007533377872796E-2</v>
      </c>
      <c r="AD175" s="274">
        <v>1.9176210021378943E-2</v>
      </c>
      <c r="AE175" s="274">
        <v>0.72303794344363082</v>
      </c>
      <c r="AF175" s="274">
        <v>0.64114690565029131</v>
      </c>
      <c r="AG175" s="274">
        <v>2.0000000000000018</v>
      </c>
      <c r="AH175" s="274">
        <v>1.1999999999999926</v>
      </c>
      <c r="AI175" s="274">
        <v>1.3098199999999998</v>
      </c>
      <c r="AJ175" s="274">
        <v>0.77449000000000001</v>
      </c>
      <c r="AK175" s="274" t="s">
        <v>115</v>
      </c>
      <c r="AL175" s="274">
        <v>9</v>
      </c>
      <c r="AM175" s="274">
        <v>9</v>
      </c>
    </row>
    <row r="176" spans="1:39">
      <c r="A176" s="306"/>
      <c r="B176" s="307"/>
      <c r="C176" s="307"/>
      <c r="D176" s="307"/>
      <c r="E176" s="307"/>
      <c r="F176" s="303">
        <v>3</v>
      </c>
      <c r="G176" s="274">
        <v>26.063199999999998</v>
      </c>
      <c r="H176" s="274">
        <v>17.624199999999998</v>
      </c>
      <c r="I176" s="274">
        <v>30.849799999999998</v>
      </c>
      <c r="J176" s="274">
        <v>33.469700000000003</v>
      </c>
      <c r="K176" s="274">
        <v>8.24</v>
      </c>
      <c r="L176" s="274">
        <v>8.0500000000000007</v>
      </c>
      <c r="M176" s="274">
        <v>7.5826915503809573</v>
      </c>
      <c r="N176" s="274">
        <v>6.6771899555859235</v>
      </c>
      <c r="O176" s="274">
        <v>1.4795850855060309</v>
      </c>
      <c r="P176" s="274">
        <v>0.71979814970563361</v>
      </c>
      <c r="Q176" s="274">
        <v>3.0242197839014991E-2</v>
      </c>
      <c r="R176" s="274">
        <v>4.7448965575006281E-2</v>
      </c>
      <c r="S176" s="274">
        <v>1.5821305461120397E-3</v>
      </c>
      <c r="T176" s="274">
        <v>5.244469773223244E-3</v>
      </c>
      <c r="U176" s="274">
        <v>5.4304159907154946E-2</v>
      </c>
      <c r="V176" s="274">
        <v>0.10021579766511514</v>
      </c>
      <c r="W176" s="274">
        <v>8.6128488292281979E-2</v>
      </c>
      <c r="X176" s="274">
        <v>0.15290923301334466</v>
      </c>
      <c r="Y176" s="274">
        <v>0.35444785195693651</v>
      </c>
      <c r="Z176" s="274">
        <v>0.34877054870048341</v>
      </c>
      <c r="AA176" s="274">
        <v>2.4041313209084429E-3</v>
      </c>
      <c r="AB176" s="274">
        <v>9.9170416987473253E-3</v>
      </c>
      <c r="AC176" s="274">
        <v>1.4337353287012293E-2</v>
      </c>
      <c r="AD176" s="274">
        <v>2.2222897594869055E-2</v>
      </c>
      <c r="AE176" s="274">
        <v>0.61518145464264717</v>
      </c>
      <c r="AF176" s="274">
        <v>0.62916285133907091</v>
      </c>
      <c r="AG176" s="274">
        <v>6.3</v>
      </c>
      <c r="AH176" s="274">
        <v>1.7000000000000071</v>
      </c>
      <c r="AI176" s="274">
        <v>1.2300699999999998</v>
      </c>
      <c r="AJ176" s="274">
        <v>0.86279999999999979</v>
      </c>
      <c r="AL176" s="274">
        <v>10</v>
      </c>
    </row>
    <row r="177" spans="1:39">
      <c r="A177" s="85">
        <f>A$3</f>
        <v>2010</v>
      </c>
      <c r="B177" s="86">
        <f>B$3</f>
        <v>8</v>
      </c>
      <c r="C177" s="90" t="s">
        <v>51</v>
      </c>
      <c r="D177" s="89" t="s">
        <v>328</v>
      </c>
      <c r="E177" s="90" t="s">
        <v>75</v>
      </c>
      <c r="F177" s="303">
        <v>1</v>
      </c>
      <c r="G177" s="274">
        <v>25.706099999999999</v>
      </c>
      <c r="H177" s="274">
        <v>18.235900000000001</v>
      </c>
      <c r="I177" s="274">
        <v>31.5395</v>
      </c>
      <c r="J177" s="274">
        <v>33.450899999999997</v>
      </c>
      <c r="K177" s="274">
        <v>8.2100000000000009</v>
      </c>
      <c r="L177" s="274">
        <v>8.06</v>
      </c>
      <c r="M177" s="274">
        <v>7.6157861474079782</v>
      </c>
      <c r="N177" s="274">
        <v>6.8063951294803635</v>
      </c>
      <c r="O177" s="274">
        <v>1.5195738716007878</v>
      </c>
      <c r="P177" s="274">
        <v>0.799775721895154</v>
      </c>
      <c r="Q177" s="274">
        <v>0.15186276070022617</v>
      </c>
      <c r="R177" s="274">
        <v>3.7411684395678033E-2</v>
      </c>
      <c r="S177" s="274">
        <v>2.4903906744356179E-3</v>
      </c>
      <c r="T177" s="274">
        <v>5.1272749179556857E-3</v>
      </c>
      <c r="U177" s="274">
        <v>3.8093321674114791E-2</v>
      </c>
      <c r="V177" s="274">
        <v>8.2958190297319087E-2</v>
      </c>
      <c r="W177" s="274">
        <v>0.1924464730487766</v>
      </c>
      <c r="X177" s="274">
        <v>0.12549714961095282</v>
      </c>
      <c r="Y177" s="274">
        <v>0.25962154351131456</v>
      </c>
      <c r="Z177" s="274">
        <v>0.19502303889059144</v>
      </c>
      <c r="AA177" s="274">
        <v>3.3056805662491093E-3</v>
      </c>
      <c r="AB177" s="274">
        <v>1.0217558113860881E-2</v>
      </c>
      <c r="AC177" s="274">
        <v>1.1649099545697488E-2</v>
      </c>
      <c r="AD177" s="274">
        <v>1.8638559273115984E-2</v>
      </c>
      <c r="AE177" s="274">
        <v>0.5387831084086171</v>
      </c>
      <c r="AF177" s="274">
        <v>0.56924257978296899</v>
      </c>
      <c r="AG177" s="274">
        <v>1.5000000000000013</v>
      </c>
      <c r="AH177" s="274">
        <v>1.0000000000000009</v>
      </c>
      <c r="AI177" s="274">
        <v>0.7324400000000002</v>
      </c>
      <c r="AJ177" s="274">
        <v>0.90671999999999997</v>
      </c>
      <c r="AL177" s="274">
        <v>10.5</v>
      </c>
    </row>
    <row r="178" spans="1:39">
      <c r="A178" s="306"/>
      <c r="B178" s="307"/>
      <c r="C178" s="307"/>
      <c r="D178" s="307"/>
      <c r="E178" s="307"/>
      <c r="F178" s="303">
        <v>2</v>
      </c>
      <c r="G178" s="274">
        <v>26.993300000000001</v>
      </c>
      <c r="H178" s="274">
        <v>17.189900000000002</v>
      </c>
      <c r="I178" s="274">
        <v>31.088999999999999</v>
      </c>
      <c r="J178" s="274">
        <v>33.707999999999998</v>
      </c>
      <c r="K178" s="274">
        <v>8.2200000000000006</v>
      </c>
      <c r="L178" s="274">
        <v>8.0299999999999994</v>
      </c>
      <c r="M178" s="274">
        <v>7.7442490779655193</v>
      </c>
      <c r="N178" s="274">
        <v>6.7418271269827805</v>
      </c>
      <c r="O178" s="274">
        <v>0.799775721895154</v>
      </c>
      <c r="P178" s="274">
        <v>0.23993271656854692</v>
      </c>
      <c r="Q178" s="274">
        <v>0.13934874780132336</v>
      </c>
      <c r="R178" s="274">
        <v>2.9981489236954515E-2</v>
      </c>
      <c r="S178" s="274">
        <v>3.1935598060409695E-3</v>
      </c>
      <c r="T178" s="274">
        <v>6.0062363324623743E-3</v>
      </c>
      <c r="U178" s="274">
        <v>3.519040693995644E-2</v>
      </c>
      <c r="V178" s="274">
        <v>7.5735035043565324E-2</v>
      </c>
      <c r="W178" s="274">
        <v>0.17773271454732076</v>
      </c>
      <c r="X178" s="274">
        <v>0.11172276061298221</v>
      </c>
      <c r="Y178" s="274">
        <v>0.18152026357794626</v>
      </c>
      <c r="Z178" s="274">
        <v>0.21834601443061494</v>
      </c>
      <c r="AA178" s="274">
        <v>3.4559387738058861E-3</v>
      </c>
      <c r="AB178" s="274">
        <v>1.2321173019655771E-2</v>
      </c>
      <c r="AC178" s="274">
        <v>1.0036147300908606E-2</v>
      </c>
      <c r="AD178" s="274">
        <v>1.9713860769641902E-2</v>
      </c>
      <c r="AE178" s="274">
        <v>0.54227845758272308</v>
      </c>
      <c r="AF178" s="274">
        <v>0.63415620730207956</v>
      </c>
      <c r="AG178" s="274">
        <v>1.899999999999999</v>
      </c>
      <c r="AH178" s="274">
        <v>1.799999999999996</v>
      </c>
      <c r="AI178" s="274">
        <v>1.5690899999999999</v>
      </c>
      <c r="AJ178" s="274">
        <v>0.82828000000000024</v>
      </c>
      <c r="AK178" s="274" t="s">
        <v>115</v>
      </c>
      <c r="AL178" s="274">
        <v>10.5</v>
      </c>
      <c r="AM178" s="274">
        <v>0</v>
      </c>
    </row>
    <row r="179" spans="1:39">
      <c r="A179" s="85">
        <f>A$3</f>
        <v>2010</v>
      </c>
      <c r="B179" s="86">
        <f>B$3</f>
        <v>8</v>
      </c>
      <c r="C179" s="90" t="s">
        <v>51</v>
      </c>
      <c r="D179" s="89" t="s">
        <v>296</v>
      </c>
      <c r="E179" s="90" t="s">
        <v>76</v>
      </c>
      <c r="F179" s="303">
        <v>1</v>
      </c>
      <c r="G179" s="274">
        <v>28.565999999999999</v>
      </c>
      <c r="H179" s="274">
        <v>15.5434</v>
      </c>
      <c r="I179" s="274">
        <v>30.282599999999999</v>
      </c>
      <c r="J179" s="274">
        <v>34.0458</v>
      </c>
      <c r="K179" s="274">
        <v>8.23</v>
      </c>
      <c r="L179" s="274">
        <v>7.94</v>
      </c>
      <c r="M179" s="274">
        <v>7.0101631223844896</v>
      </c>
      <c r="N179" s="274">
        <v>6.1084985347353902</v>
      </c>
      <c r="O179" s="274">
        <v>1.7994953742640911</v>
      </c>
      <c r="P179" s="274">
        <v>0.63982057751612031</v>
      </c>
      <c r="Q179" s="274">
        <v>1.6424641929809865E-2</v>
      </c>
      <c r="R179" s="274">
        <v>1.7337122037021525E-2</v>
      </c>
      <c r="S179" s="274">
        <v>9.9615626977424742E-4</v>
      </c>
      <c r="T179" s="274">
        <v>4.4827032139841136E-3</v>
      </c>
      <c r="U179" s="274">
        <v>1.6633688921701306E-2</v>
      </c>
      <c r="V179" s="274">
        <v>0.12558921067610676</v>
      </c>
      <c r="W179" s="274">
        <v>3.4054487121285421E-2</v>
      </c>
      <c r="X179" s="274">
        <v>0.14740903592711241</v>
      </c>
      <c r="Y179" s="274">
        <v>0.14929773158186116</v>
      </c>
      <c r="Z179" s="274">
        <v>0.36687654286971216</v>
      </c>
      <c r="AA179" s="274">
        <v>2.4041313209084429E-3</v>
      </c>
      <c r="AB179" s="274">
        <v>1.8030984906813319E-2</v>
      </c>
      <c r="AC179" s="274">
        <v>8.4231950561197248E-3</v>
      </c>
      <c r="AD179" s="274">
        <v>2.8674706574024586E-2</v>
      </c>
      <c r="AE179" s="274">
        <v>0.66461567867643134</v>
      </c>
      <c r="AF179" s="274">
        <v>0.76697947591810556</v>
      </c>
      <c r="AG179" s="274">
        <v>1.6999999999999931</v>
      </c>
      <c r="AH179" s="274">
        <v>2.3999999999999853</v>
      </c>
      <c r="AI179" s="274">
        <v>1.1069599999999999</v>
      </c>
      <c r="AJ179" s="274">
        <v>0.53220000000000001</v>
      </c>
      <c r="AK179" s="274" t="s">
        <v>115</v>
      </c>
      <c r="AL179" s="274">
        <v>14</v>
      </c>
      <c r="AM179" s="274">
        <v>11</v>
      </c>
    </row>
    <row r="180" spans="1:39">
      <c r="A180" s="306"/>
      <c r="B180" s="307"/>
      <c r="C180" s="307"/>
      <c r="D180" s="307"/>
      <c r="E180" s="307"/>
      <c r="F180" s="303">
        <v>2</v>
      </c>
      <c r="G180" s="274">
        <v>27.377300000000002</v>
      </c>
      <c r="H180" s="274">
        <v>17.397200000000002</v>
      </c>
      <c r="I180" s="274">
        <v>31.114899999999999</v>
      </c>
      <c r="J180" s="274">
        <v>33.686900000000001</v>
      </c>
      <c r="K180" s="274">
        <v>8.1999999999999993</v>
      </c>
      <c r="L180" s="274">
        <v>7.99</v>
      </c>
      <c r="M180" s="274">
        <v>7.7160416666666682</v>
      </c>
      <c r="N180" s="274">
        <v>6.6899151743638079</v>
      </c>
      <c r="O180" s="274">
        <v>1.5195738716007878</v>
      </c>
      <c r="P180" s="274">
        <v>0.119966358284277</v>
      </c>
      <c r="Q180" s="274">
        <v>0.10780300695200602</v>
      </c>
      <c r="R180" s="274">
        <v>1.4860390317447019E-2</v>
      </c>
      <c r="S180" s="274">
        <v>3.0763649507734104E-3</v>
      </c>
      <c r="T180" s="274">
        <v>5.9183401910117058E-3</v>
      </c>
      <c r="U180" s="274">
        <v>3.4893156971554581E-2</v>
      </c>
      <c r="V180" s="274">
        <v>9.1253030773938523E-2</v>
      </c>
      <c r="W180" s="274">
        <v>0.14577252887433401</v>
      </c>
      <c r="X180" s="274">
        <v>0.11203176128239725</v>
      </c>
      <c r="Y180" s="274">
        <v>0.16341426940871745</v>
      </c>
      <c r="Z180" s="274">
        <v>0.20837237357468383</v>
      </c>
      <c r="AA180" s="274">
        <v>3.0051641511355531E-3</v>
      </c>
      <c r="AB180" s="274">
        <v>1.2771947642326103E-2</v>
      </c>
      <c r="AC180" s="274">
        <v>8.960845804382684E-3</v>
      </c>
      <c r="AD180" s="274">
        <v>1.8638559273115984E-2</v>
      </c>
      <c r="AE180" s="274">
        <v>0.58272464088309195</v>
      </c>
      <c r="AF180" s="274">
        <v>0.6111867698722403</v>
      </c>
      <c r="AG180" s="274">
        <v>1.2000000000000066</v>
      </c>
      <c r="AH180" s="274">
        <v>1.2000000000000066</v>
      </c>
      <c r="AI180" s="274">
        <v>1.2313800000000001</v>
      </c>
      <c r="AJ180" s="274">
        <v>0.55105000000000004</v>
      </c>
      <c r="AL180" s="274">
        <v>12</v>
      </c>
    </row>
    <row r="181" spans="1:39">
      <c r="A181" s="85">
        <f>A$3</f>
        <v>2010</v>
      </c>
      <c r="B181" s="86">
        <f>B$3</f>
        <v>8</v>
      </c>
      <c r="C181" s="90" t="s">
        <v>51</v>
      </c>
      <c r="D181" s="89" t="s">
        <v>329</v>
      </c>
      <c r="E181" s="90" t="s">
        <v>77</v>
      </c>
      <c r="F181" s="303">
        <v>1</v>
      </c>
      <c r="G181" s="274">
        <v>28.531099999999999</v>
      </c>
      <c r="H181" s="274">
        <v>19.677700000000002</v>
      </c>
      <c r="I181" s="274">
        <v>30.3217</v>
      </c>
      <c r="J181" s="274">
        <v>33.229700000000001</v>
      </c>
      <c r="K181" s="274">
        <v>8.24</v>
      </c>
      <c r="L181" s="274">
        <v>8.11</v>
      </c>
      <c r="M181" s="274">
        <v>7.1187558906691795</v>
      </c>
      <c r="N181" s="274">
        <v>7.6901408450704212</v>
      </c>
      <c r="O181" s="274">
        <v>0.87975329408466718</v>
      </c>
      <c r="P181" s="274">
        <v>0.799775721895154</v>
      </c>
      <c r="Q181" s="274">
        <v>4.5363296758522492E-2</v>
      </c>
      <c r="R181" s="274">
        <v>8.4339232766563368E-2</v>
      </c>
      <c r="S181" s="274">
        <v>8.2036398687290952E-4</v>
      </c>
      <c r="T181" s="274">
        <v>3.8967289376463207E-3</v>
      </c>
      <c r="U181" s="274">
        <v>1.4227171149431719E-2</v>
      </c>
      <c r="V181" s="274">
        <v>4.9694174799913178E-2</v>
      </c>
      <c r="W181" s="274">
        <v>6.041083189482712E-2</v>
      </c>
      <c r="X181" s="274">
        <v>0.13793013650412286</v>
      </c>
      <c r="Y181" s="274">
        <v>0.12628163729894318</v>
      </c>
      <c r="Z181" s="274">
        <v>0.15359406918133917</v>
      </c>
      <c r="AA181" s="274">
        <v>2.7046477360219983E-3</v>
      </c>
      <c r="AB181" s="274">
        <v>3.0051641511355531E-3</v>
      </c>
      <c r="AC181" s="274">
        <v>6.2725920630678786E-3</v>
      </c>
      <c r="AD181" s="274">
        <v>1.2724401042223412E-2</v>
      </c>
      <c r="AE181" s="274">
        <v>0.62816418014646924</v>
      </c>
      <c r="AF181" s="274">
        <v>0.55026782712353672</v>
      </c>
      <c r="AG181" s="274">
        <v>1.5000000000000013</v>
      </c>
      <c r="AH181" s="274">
        <v>0.3999999999999837</v>
      </c>
      <c r="AI181" s="274">
        <v>0.68865999999999994</v>
      </c>
      <c r="AJ181" s="274">
        <v>0.62630999999999992</v>
      </c>
      <c r="AL181" s="274">
        <v>12</v>
      </c>
    </row>
    <row r="182" spans="1:39">
      <c r="A182" s="308"/>
      <c r="B182" s="275"/>
      <c r="C182" s="275"/>
      <c r="D182" s="275"/>
      <c r="E182" s="275"/>
      <c r="F182" s="303">
        <v>2</v>
      </c>
      <c r="G182" s="274">
        <v>28.441600000000001</v>
      </c>
      <c r="H182" s="274">
        <v>19.8919</v>
      </c>
      <c r="I182" s="274">
        <v>30.269600000000001</v>
      </c>
      <c r="J182" s="274">
        <v>33.236499999999999</v>
      </c>
      <c r="K182" s="274">
        <v>8.24</v>
      </c>
      <c r="L182" s="274">
        <v>8.06</v>
      </c>
      <c r="M182" s="274">
        <v>7.1653420307269746</v>
      </c>
      <c r="N182" s="274">
        <v>6.934819514704623</v>
      </c>
      <c r="O182" s="274">
        <v>1.119686010653214</v>
      </c>
      <c r="P182" s="274">
        <v>1.159674796747971</v>
      </c>
      <c r="Q182" s="274">
        <v>4.1843730630706094E-2</v>
      </c>
      <c r="R182" s="274">
        <v>2.8417237624591671E-2</v>
      </c>
      <c r="S182" s="274">
        <v>8.7896141450668889E-4</v>
      </c>
      <c r="T182" s="274">
        <v>4.6291967830685617E-3</v>
      </c>
      <c r="U182" s="274">
        <v>1.0215407711412824E-2</v>
      </c>
      <c r="V182" s="274">
        <v>5.9673511627792532E-2</v>
      </c>
      <c r="W182" s="274">
        <v>5.2938099756625612E-2</v>
      </c>
      <c r="X182" s="274">
        <v>9.2719946035452763E-2</v>
      </c>
      <c r="Y182" s="274">
        <v>0.14438763146817199</v>
      </c>
      <c r="Z182" s="274">
        <v>0.18443563552044917</v>
      </c>
      <c r="AA182" s="274">
        <v>2.1036149057948872E-3</v>
      </c>
      <c r="AB182" s="274">
        <v>7.0621357551685499E-3</v>
      </c>
      <c r="AC182" s="274">
        <v>6.6310258952431865E-3</v>
      </c>
      <c r="AD182" s="274">
        <v>1.4158136370924642E-2</v>
      </c>
      <c r="AE182" s="274">
        <v>0.53279108125300689</v>
      </c>
      <c r="AF182" s="274">
        <v>0.47187213850430321</v>
      </c>
      <c r="AG182" s="274">
        <v>3.9000000000000146</v>
      </c>
      <c r="AH182" s="274">
        <v>3.7000000000000091</v>
      </c>
      <c r="AI182" s="274">
        <v>0.73954999999999993</v>
      </c>
      <c r="AJ182" s="274">
        <v>0.76144000000000012</v>
      </c>
      <c r="AK182" s="274" t="s">
        <v>115</v>
      </c>
      <c r="AL182" s="274">
        <v>12.5</v>
      </c>
      <c r="AM182" s="274">
        <v>5</v>
      </c>
    </row>
    <row r="183" spans="1:39">
      <c r="A183" s="306"/>
      <c r="B183" s="307"/>
      <c r="C183" s="307"/>
      <c r="D183" s="307"/>
      <c r="E183" s="307"/>
      <c r="F183" s="303">
        <v>3</v>
      </c>
      <c r="G183" s="274">
        <v>28.3964</v>
      </c>
      <c r="H183" s="274">
        <v>15.064</v>
      </c>
      <c r="I183" s="274">
        <v>30.289400000000001</v>
      </c>
      <c r="J183" s="274">
        <v>34.199300000000001</v>
      </c>
      <c r="K183" s="274">
        <v>8.25</v>
      </c>
      <c r="L183" s="274">
        <v>7.93</v>
      </c>
      <c r="M183" s="274">
        <v>7.6149061937805191</v>
      </c>
      <c r="N183" s="274">
        <v>5.8461471408647139</v>
      </c>
      <c r="O183" s="274">
        <v>1.7994953742640911</v>
      </c>
      <c r="P183" s="274">
        <v>0.75978693580039736</v>
      </c>
      <c r="Q183" s="274">
        <v>0.16216075048161485</v>
      </c>
      <c r="R183" s="274">
        <v>7.651797470474915E-2</v>
      </c>
      <c r="S183" s="274">
        <v>2.8126765264214039E-3</v>
      </c>
      <c r="T183" s="274">
        <v>2.6075855297031767E-3</v>
      </c>
      <c r="U183" s="274">
        <v>3.6304538753760329E-2</v>
      </c>
      <c r="V183" s="274">
        <v>0.15991854609080741</v>
      </c>
      <c r="W183" s="274">
        <v>0.20127796576179657</v>
      </c>
      <c r="X183" s="274">
        <v>0.23904410632525974</v>
      </c>
      <c r="Y183" s="274">
        <v>0.21742537065929826</v>
      </c>
      <c r="Z183" s="274">
        <v>0.24857381825551386</v>
      </c>
      <c r="AA183" s="274">
        <v>3.4559387738058861E-3</v>
      </c>
      <c r="AB183" s="274">
        <v>2.0735632642835317E-2</v>
      </c>
      <c r="AC183" s="274">
        <v>9.3192796365579918E-3</v>
      </c>
      <c r="AD183" s="274">
        <v>2.8316272741849283E-2</v>
      </c>
      <c r="AE183" s="274">
        <v>0.52829706088629924</v>
      </c>
      <c r="AF183" s="274">
        <v>0.86385058160047046</v>
      </c>
      <c r="AG183" s="274">
        <v>3.2999999999999972</v>
      </c>
      <c r="AH183" s="274">
        <v>3.1999999999999944</v>
      </c>
      <c r="AI183" s="274">
        <v>1.17483</v>
      </c>
      <c r="AJ183" s="274">
        <v>0.56133999999999995</v>
      </c>
      <c r="AL183" s="274">
        <v>12</v>
      </c>
    </row>
    <row r="184" spans="1:39">
      <c r="A184" s="85">
        <f>A$3</f>
        <v>2010</v>
      </c>
      <c r="B184" s="86">
        <f>B$3</f>
        <v>8</v>
      </c>
      <c r="C184" s="90" t="s">
        <v>51</v>
      </c>
      <c r="D184" s="89" t="s">
        <v>297</v>
      </c>
      <c r="E184" s="90" t="s">
        <v>78</v>
      </c>
      <c r="F184" s="303">
        <v>1</v>
      </c>
      <c r="G184" s="274">
        <v>28.0213</v>
      </c>
      <c r="H184" s="274">
        <v>21.9864</v>
      </c>
      <c r="I184" s="274">
        <v>30.3598</v>
      </c>
      <c r="J184" s="274">
        <v>32.411900000000003</v>
      </c>
      <c r="K184" s="274">
        <v>8.24</v>
      </c>
      <c r="L184" s="274">
        <v>8.14</v>
      </c>
      <c r="M184" s="274">
        <v>7.299047782448314</v>
      </c>
      <c r="N184" s="274">
        <v>7.1002662086732515</v>
      </c>
      <c r="O184" s="274">
        <v>0.95973086627418047</v>
      </c>
      <c r="P184" s="274">
        <v>0.799775721895154</v>
      </c>
      <c r="Q184" s="274">
        <v>6.0354041376999748E-2</v>
      </c>
      <c r="R184" s="274">
        <v>1.9162082251444841E-2</v>
      </c>
      <c r="S184" s="274">
        <v>1.8751176842809361E-3</v>
      </c>
      <c r="T184" s="274">
        <v>2.8419752402382937E-3</v>
      </c>
      <c r="U184" s="274">
        <v>2.4107384722685744E-2</v>
      </c>
      <c r="V184" s="274">
        <v>4.8007216586892817E-2</v>
      </c>
      <c r="W184" s="274">
        <v>8.6336543783966421E-2</v>
      </c>
      <c r="X184" s="274">
        <v>7.001127407857595E-2</v>
      </c>
      <c r="Y184" s="274">
        <v>0.16893813203661776</v>
      </c>
      <c r="Z184" s="274">
        <v>0.16187986312318961</v>
      </c>
      <c r="AA184" s="274">
        <v>3.1554223586923308E-3</v>
      </c>
      <c r="AB184" s="274">
        <v>5.1087790569304412E-3</v>
      </c>
      <c r="AC184" s="274">
        <v>8.0647612239444152E-3</v>
      </c>
      <c r="AD184" s="274">
        <v>1.2186750293960451E-2</v>
      </c>
      <c r="AE184" s="274">
        <v>0.49933559630085006</v>
      </c>
      <c r="AF184" s="274">
        <v>0.5262997185010958</v>
      </c>
      <c r="AG184" s="274">
        <v>2.699999999999994</v>
      </c>
      <c r="AH184" s="274">
        <v>1.0000000000000009</v>
      </c>
      <c r="AI184" s="274">
        <v>0.79769000000000001</v>
      </c>
      <c r="AJ184" s="274">
        <v>1.0966699999999998</v>
      </c>
      <c r="AL184" s="274">
        <v>10</v>
      </c>
    </row>
    <row r="185" spans="1:39">
      <c r="A185" s="308"/>
      <c r="B185" s="275"/>
      <c r="C185" s="275"/>
      <c r="D185" s="275"/>
      <c r="E185" s="275"/>
      <c r="F185" s="303">
        <v>2</v>
      </c>
      <c r="G185" s="274">
        <v>27.918199999999999</v>
      </c>
      <c r="H185" s="274">
        <v>17.385300000000001</v>
      </c>
      <c r="I185" s="274">
        <v>30.7803</v>
      </c>
      <c r="J185" s="274">
        <v>33.776000000000003</v>
      </c>
      <c r="K185" s="274">
        <v>8.23</v>
      </c>
      <c r="L185" s="274">
        <v>7.97</v>
      </c>
      <c r="M185" s="274">
        <v>7.2569718731298627</v>
      </c>
      <c r="N185" s="274">
        <v>6.4508888888888878</v>
      </c>
      <c r="O185" s="274">
        <v>0.83976450798991065</v>
      </c>
      <c r="P185" s="274">
        <v>0.91974208017942394</v>
      </c>
      <c r="Q185" s="274">
        <v>6.6871756428511592E-2</v>
      </c>
      <c r="R185" s="274">
        <v>3.5195661278164009E-2</v>
      </c>
      <c r="S185" s="274">
        <v>1.5235331184782605E-3</v>
      </c>
      <c r="T185" s="274">
        <v>6.0355350462792633E-3</v>
      </c>
      <c r="U185" s="274">
        <v>2.4012644093767521E-2</v>
      </c>
      <c r="V185" s="274">
        <v>9.9456612763110602E-2</v>
      </c>
      <c r="W185" s="274">
        <v>9.2407933640757375E-2</v>
      </c>
      <c r="X185" s="274">
        <v>0.14068780908755388</v>
      </c>
      <c r="Y185" s="274">
        <v>0.17845145100689055</v>
      </c>
      <c r="Z185" s="274">
        <v>0.24136210871353295</v>
      </c>
      <c r="AA185" s="274">
        <v>2.2538731133516648E-3</v>
      </c>
      <c r="AB185" s="274">
        <v>1.3673496887666768E-2</v>
      </c>
      <c r="AC185" s="274">
        <v>7.3478935595938013E-3</v>
      </c>
      <c r="AD185" s="274">
        <v>2.2222897594869055E-2</v>
      </c>
      <c r="AE185" s="274">
        <v>0.59071401042390548</v>
      </c>
      <c r="AF185" s="274">
        <v>0.67709906858395252</v>
      </c>
      <c r="AG185" s="274">
        <v>2.600000000000005</v>
      </c>
      <c r="AH185" s="274">
        <v>6.7999999999999865</v>
      </c>
      <c r="AI185" s="274">
        <v>0.96312999999999993</v>
      </c>
      <c r="AJ185" s="274">
        <v>0.86729000000000012</v>
      </c>
      <c r="AK185" s="274" t="s">
        <v>115</v>
      </c>
      <c r="AL185" s="274">
        <v>12</v>
      </c>
      <c r="AM185" s="274">
        <v>0</v>
      </c>
    </row>
    <row r="186" spans="1:39">
      <c r="A186" s="306"/>
      <c r="B186" s="307"/>
      <c r="C186" s="307"/>
      <c r="D186" s="307"/>
      <c r="E186" s="307"/>
      <c r="F186" s="303">
        <v>3</v>
      </c>
      <c r="G186" s="274">
        <v>28.215299999999999</v>
      </c>
      <c r="H186" s="274">
        <v>18.2075</v>
      </c>
      <c r="I186" s="274">
        <v>30.321000000000002</v>
      </c>
      <c r="J186" s="274">
        <v>33.318300000000001</v>
      </c>
      <c r="K186" s="274">
        <v>8.2799999999999994</v>
      </c>
      <c r="L186" s="274">
        <v>8.1</v>
      </c>
      <c r="M186" s="274">
        <v>7.222547914317925</v>
      </c>
      <c r="N186" s="274">
        <v>7.8479499056441941</v>
      </c>
      <c r="O186" s="274">
        <v>0.799775721895154</v>
      </c>
      <c r="P186" s="274">
        <v>0.799775721895154</v>
      </c>
      <c r="Q186" s="274">
        <v>0.12905075801993468</v>
      </c>
      <c r="R186" s="274">
        <v>7.7560809112991028E-2</v>
      </c>
      <c r="S186" s="274">
        <v>1.7579228290133778E-3</v>
      </c>
      <c r="T186" s="274">
        <v>2.6954816711538456E-3</v>
      </c>
      <c r="U186" s="274">
        <v>2.6105521469991382E-2</v>
      </c>
      <c r="V186" s="274">
        <v>5.9056797055587827E-2</v>
      </c>
      <c r="W186" s="274">
        <v>0.15691420231893943</v>
      </c>
      <c r="X186" s="274">
        <v>0.1393130878397327</v>
      </c>
      <c r="Y186" s="274">
        <v>0.18857853249137443</v>
      </c>
      <c r="Z186" s="274">
        <v>0.23767953362826602</v>
      </c>
      <c r="AA186" s="274">
        <v>5.1087790569304412E-3</v>
      </c>
      <c r="AB186" s="274">
        <v>7.9636850005092158E-3</v>
      </c>
      <c r="AC186" s="274">
        <v>6.9894597274184926E-3</v>
      </c>
      <c r="AD186" s="274">
        <v>1.6129522447888827E-2</v>
      </c>
      <c r="AE186" s="274">
        <v>0.49134622676003636</v>
      </c>
      <c r="AF186" s="274">
        <v>0.65013494638370672</v>
      </c>
      <c r="AG186" s="274">
        <v>3.0000000000000164</v>
      </c>
      <c r="AH186" s="274">
        <v>0.70000000000000617</v>
      </c>
      <c r="AI186" s="274">
        <v>0.59599999999999997</v>
      </c>
      <c r="AJ186" s="274">
        <v>0.96270999999999995</v>
      </c>
      <c r="AL186" s="274">
        <v>12.5</v>
      </c>
    </row>
    <row r="187" spans="1:39">
      <c r="A187" s="85">
        <f>A$3</f>
        <v>2010</v>
      </c>
      <c r="B187" s="86">
        <f>B$3</f>
        <v>8</v>
      </c>
      <c r="C187" s="90" t="s">
        <v>51</v>
      </c>
      <c r="D187" s="89" t="s">
        <v>178</v>
      </c>
      <c r="E187" s="90" t="s">
        <v>79</v>
      </c>
      <c r="F187" s="303">
        <v>1</v>
      </c>
      <c r="G187" s="274">
        <v>27.9345</v>
      </c>
      <c r="H187" s="274">
        <v>18.1081</v>
      </c>
      <c r="I187" s="274">
        <v>30.466699999999999</v>
      </c>
      <c r="J187" s="274">
        <v>33.428699999999999</v>
      </c>
      <c r="K187" s="274">
        <v>8.26</v>
      </c>
      <c r="L187" s="274">
        <v>8.06</v>
      </c>
      <c r="M187" s="274">
        <v>7.3513481126423006</v>
      </c>
      <c r="N187" s="274">
        <v>6.9810628019323664</v>
      </c>
      <c r="O187" s="274">
        <v>1.2796411550322406</v>
      </c>
      <c r="P187" s="274">
        <v>0.3998878609475735</v>
      </c>
      <c r="Q187" s="274">
        <v>1.4599681715386548E-2</v>
      </c>
      <c r="R187" s="274">
        <v>8.1732146745958634E-2</v>
      </c>
      <c r="S187" s="274">
        <v>8.2036398687290952E-4</v>
      </c>
      <c r="T187" s="274">
        <v>3.4865469442098658E-3</v>
      </c>
      <c r="U187" s="274">
        <v>1.3844606696813802E-2</v>
      </c>
      <c r="V187" s="274">
        <v>9.6585937786426226E-2</v>
      </c>
      <c r="W187" s="274">
        <v>2.9264652399073259E-2</v>
      </c>
      <c r="X187" s="274">
        <v>0.18180463147659473</v>
      </c>
      <c r="Y187" s="274">
        <v>0.14356588068033574</v>
      </c>
      <c r="Z187" s="274">
        <v>0.2230985604901618</v>
      </c>
      <c r="AA187" s="274">
        <v>1.5025820755677766E-3</v>
      </c>
      <c r="AB187" s="274">
        <v>1.622788641613199E-2</v>
      </c>
      <c r="AC187" s="274">
        <v>9.140062720470337E-3</v>
      </c>
      <c r="AD187" s="274">
        <v>1.899699310529129E-2</v>
      </c>
      <c r="AE187" s="274">
        <v>0.4903475555674347</v>
      </c>
      <c r="AF187" s="274">
        <v>0.66711235665793556</v>
      </c>
      <c r="AG187" s="274">
        <v>1.2999999999999956</v>
      </c>
      <c r="AH187" s="274">
        <v>0.89999999999999802</v>
      </c>
      <c r="AI187" s="274">
        <v>0.77449000000000001</v>
      </c>
      <c r="AJ187" s="274">
        <v>0.76462000000000019</v>
      </c>
      <c r="AL187" s="274">
        <v>12</v>
      </c>
    </row>
    <row r="188" spans="1:39">
      <c r="A188" s="308"/>
      <c r="B188" s="275"/>
      <c r="C188" s="275"/>
      <c r="D188" s="275"/>
      <c r="E188" s="275"/>
      <c r="F188" s="303">
        <v>2</v>
      </c>
      <c r="G188" s="274">
        <v>27.3431</v>
      </c>
      <c r="H188" s="274">
        <v>17.319199999999999</v>
      </c>
      <c r="I188" s="274">
        <v>30.645199999999999</v>
      </c>
      <c r="J188" s="274">
        <v>33.654200000000003</v>
      </c>
      <c r="K188" s="274">
        <v>8.1300000000000008</v>
      </c>
      <c r="L188" s="274">
        <v>8.01</v>
      </c>
      <c r="M188" s="274">
        <v>7.7860920917494019</v>
      </c>
      <c r="N188" s="274">
        <v>6.6726510354270081</v>
      </c>
      <c r="O188" s="274">
        <v>1.3596187272217539</v>
      </c>
      <c r="P188" s="274">
        <v>0.43987664704233714</v>
      </c>
      <c r="Q188" s="274">
        <v>6.5307504816148762E-2</v>
      </c>
      <c r="R188" s="274">
        <v>5.7616601055364772E-2</v>
      </c>
      <c r="S188" s="274">
        <v>1.640727973745819E-3</v>
      </c>
      <c r="T188" s="274">
        <v>4.5998980692516719E-3</v>
      </c>
      <c r="U188" s="274">
        <v>2.5521348162126097E-2</v>
      </c>
      <c r="V188" s="274">
        <v>0.11364439816073534</v>
      </c>
      <c r="W188" s="274">
        <v>9.246958095202068E-2</v>
      </c>
      <c r="X188" s="274">
        <v>0.17586089728535179</v>
      </c>
      <c r="Y188" s="274">
        <v>0.1637621714194451</v>
      </c>
      <c r="Z188" s="274">
        <v>0.27977342287432927</v>
      </c>
      <c r="AA188" s="274">
        <v>2.7046477360219983E-3</v>
      </c>
      <c r="AB188" s="274">
        <v>1.8782275944597211E-2</v>
      </c>
      <c r="AC188" s="274">
        <v>8.0647612239444152E-3</v>
      </c>
      <c r="AD188" s="274">
        <v>2.5448802084446824E-2</v>
      </c>
      <c r="AE188" s="274">
        <v>0.55675918987544781</v>
      </c>
      <c r="AF188" s="274">
        <v>0.70406319078419832</v>
      </c>
      <c r="AG188" s="274">
        <v>1.6999999999999931</v>
      </c>
      <c r="AH188" s="274">
        <v>6.8000000000000007</v>
      </c>
      <c r="AI188" s="274">
        <v>0.80638999999999994</v>
      </c>
      <c r="AJ188" s="274">
        <v>1.2822699999999998</v>
      </c>
      <c r="AK188" s="274" t="s">
        <v>115</v>
      </c>
      <c r="AL188" s="274">
        <v>12</v>
      </c>
      <c r="AM188" s="274">
        <v>5</v>
      </c>
    </row>
    <row r="189" spans="1:39">
      <c r="A189" s="306"/>
      <c r="B189" s="307"/>
      <c r="C189" s="307"/>
      <c r="D189" s="307"/>
      <c r="E189" s="307"/>
      <c r="F189" s="303">
        <v>3</v>
      </c>
      <c r="G189" s="274">
        <v>27.977599999999999</v>
      </c>
      <c r="H189" s="274">
        <v>16.296800000000001</v>
      </c>
      <c r="I189" s="274">
        <v>30.429400000000001</v>
      </c>
      <c r="J189" s="274">
        <v>33.800699999999999</v>
      </c>
      <c r="K189" s="274">
        <v>8.24</v>
      </c>
      <c r="L189" s="274">
        <v>8</v>
      </c>
      <c r="M189" s="274">
        <v>6.9406779661016946</v>
      </c>
      <c r="N189" s="274">
        <v>6.5599088838268784</v>
      </c>
      <c r="O189" s="274">
        <v>0.91974208017942394</v>
      </c>
      <c r="P189" s="274">
        <v>0.63982057751612031</v>
      </c>
      <c r="Q189" s="274">
        <v>3.2718929558589502E-2</v>
      </c>
      <c r="R189" s="274">
        <v>1.4860390317447019E-2</v>
      </c>
      <c r="S189" s="274">
        <v>1.6114292599289295E-3</v>
      </c>
      <c r="T189" s="274">
        <v>2.2852996777173906E-3</v>
      </c>
      <c r="U189" s="274">
        <v>3.3488859267764709E-2</v>
      </c>
      <c r="V189" s="274">
        <v>9.421658349515151E-2</v>
      </c>
      <c r="W189" s="274">
        <v>6.7819218086283134E-2</v>
      </c>
      <c r="X189" s="274">
        <v>0.11136227349031592</v>
      </c>
      <c r="Y189" s="274">
        <v>0.15562103096647073</v>
      </c>
      <c r="Z189" s="274">
        <v>0.22482072481675253</v>
      </c>
      <c r="AA189" s="274">
        <v>2.1036149057948872E-3</v>
      </c>
      <c r="AB189" s="274">
        <v>1.4424787925450657E-2</v>
      </c>
      <c r="AC189" s="274">
        <v>9.8569303848209527E-3</v>
      </c>
      <c r="AD189" s="274">
        <v>2.2043680678781402E-2</v>
      </c>
      <c r="AE189" s="274">
        <v>0.58172596969049029</v>
      </c>
      <c r="AF189" s="274">
        <v>0.6930778076655798</v>
      </c>
      <c r="AG189" s="274">
        <v>1.6000000000000041</v>
      </c>
      <c r="AH189" s="274">
        <v>0.6999999999999923</v>
      </c>
      <c r="AI189" s="274">
        <v>0.8208899999999999</v>
      </c>
      <c r="AJ189" s="274">
        <v>0.64254000000000011</v>
      </c>
      <c r="AL189" s="274">
        <v>11.5</v>
      </c>
    </row>
    <row r="190" spans="1:39">
      <c r="A190" s="85">
        <f>A$3</f>
        <v>2010</v>
      </c>
      <c r="B190" s="86">
        <f>B$3</f>
        <v>8</v>
      </c>
      <c r="C190" s="90" t="s">
        <v>51</v>
      </c>
      <c r="D190" s="89" t="s">
        <v>330</v>
      </c>
      <c r="E190" s="90" t="s">
        <v>80</v>
      </c>
      <c r="F190" s="303">
        <v>1</v>
      </c>
      <c r="G190" s="274">
        <v>23.27</v>
      </c>
      <c r="H190" s="274">
        <v>19.739999999999998</v>
      </c>
      <c r="I190" s="274">
        <v>32.21</v>
      </c>
      <c r="J190" s="274">
        <v>32.72</v>
      </c>
      <c r="K190" s="274">
        <v>7.96</v>
      </c>
      <c r="L190" s="274">
        <v>7.84</v>
      </c>
      <c r="M190" s="274">
        <v>7.15</v>
      </c>
      <c r="N190" s="274">
        <v>7.1</v>
      </c>
      <c r="O190" s="274">
        <v>0.36</v>
      </c>
      <c r="P190" s="274">
        <v>0.05</v>
      </c>
      <c r="Q190" s="274">
        <v>1E-3</v>
      </c>
      <c r="R190" s="274">
        <v>1E-3</v>
      </c>
      <c r="S190" s="274">
        <v>0</v>
      </c>
      <c r="T190" s="274">
        <v>0</v>
      </c>
      <c r="U190" s="274">
        <v>2E-3</v>
      </c>
      <c r="V190" s="274">
        <v>1E-3</v>
      </c>
      <c r="W190" s="274">
        <v>3.0000000000000001E-3</v>
      </c>
      <c r="X190" s="274">
        <v>2E-3</v>
      </c>
      <c r="Y190" s="274">
        <v>0.15</v>
      </c>
      <c r="Z190" s="274">
        <v>0.113</v>
      </c>
      <c r="AA190" s="274">
        <v>0</v>
      </c>
      <c r="AB190" s="274">
        <v>1E-3</v>
      </c>
      <c r="AC190" s="274">
        <v>1.2E-2</v>
      </c>
      <c r="AD190" s="274">
        <v>4.0000000000000001E-3</v>
      </c>
      <c r="AE190" s="274">
        <v>0.35199999999999998</v>
      </c>
      <c r="AF190" s="274">
        <v>0.30499999999999999</v>
      </c>
      <c r="AG190" s="274">
        <v>29.6</v>
      </c>
      <c r="AH190" s="274">
        <v>30.5</v>
      </c>
      <c r="AI190" s="274">
        <v>1.89</v>
      </c>
      <c r="AJ190" s="274">
        <v>2.06</v>
      </c>
      <c r="AL190" s="274">
        <v>3</v>
      </c>
    </row>
    <row r="191" spans="1:39">
      <c r="A191" s="308"/>
      <c r="B191" s="275"/>
      <c r="C191" s="275"/>
      <c r="D191" s="275"/>
      <c r="E191" s="275"/>
      <c r="F191" s="303">
        <v>2</v>
      </c>
      <c r="G191" s="274">
        <v>26.53</v>
      </c>
      <c r="H191" s="274">
        <v>20.91</v>
      </c>
      <c r="I191" s="274">
        <v>29.96</v>
      </c>
      <c r="J191" s="274">
        <v>32.549999999999997</v>
      </c>
      <c r="K191" s="274">
        <v>7.96</v>
      </c>
      <c r="L191" s="274">
        <v>7.87</v>
      </c>
      <c r="M191" s="274">
        <v>6.73</v>
      </c>
      <c r="N191" s="274">
        <v>6.37</v>
      </c>
      <c r="O191" s="274">
        <v>0.79</v>
      </c>
      <c r="P191" s="274">
        <v>0.32</v>
      </c>
      <c r="Q191" s="274">
        <v>2E-3</v>
      </c>
      <c r="R191" s="274">
        <v>6.0000000000000001E-3</v>
      </c>
      <c r="S191" s="274">
        <v>0</v>
      </c>
      <c r="T191" s="274">
        <v>6.0000000000000001E-3</v>
      </c>
      <c r="U191" s="274">
        <v>2E-3</v>
      </c>
      <c r="V191" s="274">
        <v>1.2999999999999999E-2</v>
      </c>
      <c r="W191" s="274">
        <v>4.0000000000000001E-3</v>
      </c>
      <c r="X191" s="274">
        <v>2.5999999999999999E-2</v>
      </c>
      <c r="Y191" s="274">
        <v>0.14599999999999999</v>
      </c>
      <c r="Z191" s="274">
        <v>0.13</v>
      </c>
      <c r="AA191" s="274">
        <v>0</v>
      </c>
      <c r="AB191" s="274">
        <v>2E-3</v>
      </c>
      <c r="AC191" s="274">
        <v>4.0000000000000001E-3</v>
      </c>
      <c r="AD191" s="274">
        <v>4.0000000000000001E-3</v>
      </c>
      <c r="AE191" s="274">
        <v>0.434</v>
      </c>
      <c r="AF191" s="274">
        <v>0.34200000000000003</v>
      </c>
      <c r="AG191" s="274">
        <v>6.8</v>
      </c>
      <c r="AH191" s="274">
        <v>7.6</v>
      </c>
      <c r="AI191" s="274">
        <v>1.1100000000000001</v>
      </c>
      <c r="AJ191" s="274">
        <v>1.19</v>
      </c>
      <c r="AK191" s="274">
        <v>0</v>
      </c>
      <c r="AL191" s="274">
        <v>2.7</v>
      </c>
      <c r="AM191" s="274">
        <v>7</v>
      </c>
    </row>
    <row r="192" spans="1:39">
      <c r="A192" s="308"/>
      <c r="B192" s="275"/>
      <c r="C192" s="275"/>
      <c r="D192" s="275"/>
      <c r="E192" s="275"/>
      <c r="F192" s="303">
        <v>3</v>
      </c>
      <c r="G192" s="274">
        <v>23.9</v>
      </c>
      <c r="H192" s="274">
        <v>19.47</v>
      </c>
      <c r="I192" s="274">
        <v>32.26</v>
      </c>
      <c r="J192" s="274">
        <v>32.89</v>
      </c>
      <c r="K192" s="274">
        <v>7.91</v>
      </c>
      <c r="L192" s="274">
        <v>7.74</v>
      </c>
      <c r="M192" s="274">
        <v>6.04</v>
      </c>
      <c r="N192" s="274">
        <v>5.69</v>
      </c>
      <c r="O192" s="274">
        <v>0.41</v>
      </c>
      <c r="P192" s="274">
        <v>0.3</v>
      </c>
      <c r="Q192" s="274">
        <v>5.0000000000000001E-3</v>
      </c>
      <c r="R192" s="274">
        <v>1.2E-2</v>
      </c>
      <c r="S192" s="274">
        <v>0</v>
      </c>
      <c r="T192" s="274">
        <v>4.0000000000000001E-3</v>
      </c>
      <c r="U192" s="274">
        <v>0</v>
      </c>
      <c r="V192" s="274">
        <v>1.7000000000000001E-2</v>
      </c>
      <c r="W192" s="274">
        <v>6.0000000000000001E-3</v>
      </c>
      <c r="X192" s="274">
        <v>3.3000000000000002E-2</v>
      </c>
      <c r="Y192" s="274">
        <v>0.12</v>
      </c>
      <c r="Z192" s="274">
        <v>0.11600000000000001</v>
      </c>
      <c r="AA192" s="274">
        <v>1E-3</v>
      </c>
      <c r="AB192" s="274">
        <v>2E-3</v>
      </c>
      <c r="AC192" s="274">
        <v>5.0000000000000001E-3</v>
      </c>
      <c r="AD192" s="274">
        <v>0.01</v>
      </c>
      <c r="AE192" s="274">
        <v>0.27600000000000002</v>
      </c>
      <c r="AF192" s="274">
        <v>0.29399999999999998</v>
      </c>
      <c r="AG192" s="274">
        <v>6.4</v>
      </c>
      <c r="AH192" s="274">
        <v>6.6</v>
      </c>
      <c r="AI192" s="274">
        <v>1.08</v>
      </c>
      <c r="AJ192" s="274">
        <v>1.22</v>
      </c>
      <c r="AL192" s="274">
        <v>2.5</v>
      </c>
    </row>
    <row r="193" spans="1:39">
      <c r="A193" s="308"/>
      <c r="B193" s="275"/>
      <c r="C193" s="275"/>
      <c r="D193" s="275"/>
      <c r="E193" s="275"/>
      <c r="F193" s="303">
        <v>4</v>
      </c>
      <c r="G193" s="274">
        <v>21.57</v>
      </c>
      <c r="H193" s="274">
        <v>16.920000000000002</v>
      </c>
      <c r="I193" s="274">
        <v>32.69</v>
      </c>
      <c r="J193" s="274">
        <v>33.090000000000003</v>
      </c>
      <c r="K193" s="274">
        <v>7.88</v>
      </c>
      <c r="L193" s="274">
        <v>7.67</v>
      </c>
      <c r="M193" s="274">
        <v>7.56</v>
      </c>
      <c r="N193" s="274">
        <v>7.31</v>
      </c>
      <c r="O193" s="274">
        <v>0.68</v>
      </c>
      <c r="P193" s="274">
        <v>0.11</v>
      </c>
      <c r="Q193" s="274">
        <v>5.0000000000000001E-3</v>
      </c>
      <c r="R193" s="274">
        <v>2E-3</v>
      </c>
      <c r="S193" s="274">
        <v>4.0000000000000001E-3</v>
      </c>
      <c r="T193" s="274">
        <v>0</v>
      </c>
      <c r="U193" s="274">
        <v>1E-3</v>
      </c>
      <c r="V193" s="274">
        <v>1.4999999999999999E-2</v>
      </c>
      <c r="W193" s="274">
        <v>0.01</v>
      </c>
      <c r="X193" s="274">
        <v>1.7000000000000001E-2</v>
      </c>
      <c r="Y193" s="274">
        <v>0.125</v>
      </c>
      <c r="Z193" s="274">
        <v>0.129</v>
      </c>
      <c r="AA193" s="274">
        <v>3.0000000000000001E-3</v>
      </c>
      <c r="AB193" s="274">
        <v>1E-3</v>
      </c>
      <c r="AC193" s="274">
        <v>7.4999999999999997E-2</v>
      </c>
      <c r="AD193" s="274">
        <v>2E-3</v>
      </c>
      <c r="AE193" s="274">
        <v>0.30599999999999999</v>
      </c>
      <c r="AF193" s="274">
        <v>0.28399999999999997</v>
      </c>
      <c r="AG193" s="274">
        <v>9.1999999999999993</v>
      </c>
      <c r="AH193" s="274">
        <v>7.2</v>
      </c>
      <c r="AI193" s="274">
        <v>1.44</v>
      </c>
      <c r="AJ193" s="274">
        <v>1</v>
      </c>
      <c r="AL193" s="274">
        <v>2</v>
      </c>
    </row>
    <row r="194" spans="1:39">
      <c r="A194" s="306"/>
      <c r="B194" s="307"/>
      <c r="C194" s="307"/>
      <c r="D194" s="307"/>
      <c r="E194" s="307"/>
      <c r="F194" s="303">
        <v>5</v>
      </c>
      <c r="G194" s="274">
        <v>25.02</v>
      </c>
      <c r="H194" s="274">
        <v>17.73</v>
      </c>
      <c r="I194" s="274">
        <v>32.32</v>
      </c>
      <c r="J194" s="274">
        <v>33.07</v>
      </c>
      <c r="K194" s="274">
        <v>7.98</v>
      </c>
      <c r="L194" s="274">
        <v>7.72</v>
      </c>
      <c r="M194" s="274">
        <v>6.07</v>
      </c>
      <c r="N194" s="274">
        <v>5.86</v>
      </c>
      <c r="O194" s="274">
        <v>0.24</v>
      </c>
      <c r="P194" s="274">
        <v>0.11</v>
      </c>
      <c r="Q194" s="274">
        <v>7.0000000000000001E-3</v>
      </c>
      <c r="R194" s="274">
        <v>2E-3</v>
      </c>
      <c r="S194" s="274">
        <v>0</v>
      </c>
      <c r="T194" s="274">
        <v>1E-3</v>
      </c>
      <c r="U194" s="274">
        <v>0</v>
      </c>
      <c r="V194" s="274">
        <v>5.0000000000000001E-3</v>
      </c>
      <c r="W194" s="274">
        <v>7.0000000000000001E-3</v>
      </c>
      <c r="X194" s="274">
        <v>8.0000000000000002E-3</v>
      </c>
      <c r="Y194" s="274">
        <v>8.2000000000000003E-2</v>
      </c>
      <c r="Z194" s="274">
        <v>9.0999999999999998E-2</v>
      </c>
      <c r="AA194" s="274">
        <v>0</v>
      </c>
      <c r="AB194" s="274">
        <v>1E-3</v>
      </c>
      <c r="AC194" s="274">
        <v>0</v>
      </c>
      <c r="AD194" s="274">
        <v>4.0000000000000001E-3</v>
      </c>
      <c r="AE194" s="274">
        <v>0.253</v>
      </c>
      <c r="AF194" s="274">
        <v>0.29699999999999999</v>
      </c>
      <c r="AG194" s="274">
        <v>5.4</v>
      </c>
      <c r="AH194" s="274">
        <v>6.8</v>
      </c>
      <c r="AI194" s="274">
        <v>1.54</v>
      </c>
      <c r="AJ194" s="274">
        <v>1.43</v>
      </c>
      <c r="AL194" s="274">
        <v>2.9</v>
      </c>
    </row>
    <row r="195" spans="1:39">
      <c r="A195" s="85">
        <f>A$3</f>
        <v>2010</v>
      </c>
      <c r="B195" s="86">
        <f>B$3</f>
        <v>8</v>
      </c>
      <c r="C195" s="90" t="s">
        <v>51</v>
      </c>
      <c r="D195" s="89" t="s">
        <v>180</v>
      </c>
      <c r="E195" s="90" t="s">
        <v>81</v>
      </c>
      <c r="F195" s="303">
        <v>1</v>
      </c>
      <c r="G195" s="274">
        <v>24.74</v>
      </c>
      <c r="H195" s="274">
        <v>21.16</v>
      </c>
      <c r="I195" s="274">
        <v>32.090000000000003</v>
      </c>
      <c r="J195" s="274">
        <v>32.64</v>
      </c>
      <c r="K195" s="274">
        <v>7.89</v>
      </c>
      <c r="L195" s="274">
        <v>7.81</v>
      </c>
      <c r="M195" s="274">
        <v>5.74</v>
      </c>
      <c r="N195" s="274">
        <v>5.68</v>
      </c>
      <c r="O195" s="274">
        <v>0.33</v>
      </c>
      <c r="P195" s="274">
        <v>0.28000000000000003</v>
      </c>
      <c r="Q195" s="274">
        <v>8.9999999999999993E-3</v>
      </c>
      <c r="R195" s="274">
        <v>2E-3</v>
      </c>
      <c r="S195" s="274">
        <v>0</v>
      </c>
      <c r="T195" s="274">
        <v>0</v>
      </c>
      <c r="U195" s="274">
        <v>0</v>
      </c>
      <c r="V195" s="274">
        <v>0</v>
      </c>
      <c r="W195" s="274">
        <v>8.9999999999999993E-3</v>
      </c>
      <c r="X195" s="274">
        <v>2E-3</v>
      </c>
      <c r="Y195" s="274">
        <v>0.10299999999999999</v>
      </c>
      <c r="Z195" s="274">
        <v>9.8000000000000004E-2</v>
      </c>
      <c r="AA195" s="274">
        <v>0</v>
      </c>
      <c r="AB195" s="274">
        <v>0</v>
      </c>
      <c r="AC195" s="274">
        <v>4.0000000000000001E-3</v>
      </c>
      <c r="AD195" s="274">
        <v>3.0000000000000001E-3</v>
      </c>
      <c r="AE195" s="274">
        <v>0.35199999999999998</v>
      </c>
      <c r="AF195" s="274">
        <v>0.312</v>
      </c>
      <c r="AG195" s="274">
        <v>7</v>
      </c>
      <c r="AH195" s="274">
        <v>8.1999999999999993</v>
      </c>
      <c r="AI195" s="274">
        <v>1.75</v>
      </c>
      <c r="AJ195" s="274">
        <v>1.18</v>
      </c>
      <c r="AK195" s="274">
        <v>0</v>
      </c>
      <c r="AL195" s="274">
        <v>1.6</v>
      </c>
      <c r="AM195" s="274">
        <v>2</v>
      </c>
    </row>
    <row r="196" spans="1:39">
      <c r="A196" s="306"/>
      <c r="B196" s="307"/>
      <c r="C196" s="307"/>
      <c r="D196" s="307"/>
      <c r="E196" s="307"/>
      <c r="F196" s="303">
        <v>2</v>
      </c>
      <c r="G196" s="274">
        <v>25.15</v>
      </c>
      <c r="H196" s="274">
        <v>22.45</v>
      </c>
      <c r="I196" s="274">
        <v>31.31</v>
      </c>
      <c r="J196" s="274">
        <v>32.25</v>
      </c>
      <c r="K196" s="274">
        <v>7.92</v>
      </c>
      <c r="L196" s="274">
        <v>7.81</v>
      </c>
      <c r="M196" s="274">
        <v>5.68</v>
      </c>
      <c r="N196" s="274">
        <v>5.23</v>
      </c>
      <c r="O196" s="274">
        <v>0.55000000000000004</v>
      </c>
      <c r="P196" s="274">
        <v>0.33</v>
      </c>
      <c r="Q196" s="274">
        <v>7.0000000000000001E-3</v>
      </c>
      <c r="R196" s="274">
        <v>0.02</v>
      </c>
      <c r="S196" s="274">
        <v>0</v>
      </c>
      <c r="T196" s="274">
        <v>0</v>
      </c>
      <c r="U196" s="274">
        <v>0</v>
      </c>
      <c r="V196" s="274">
        <v>1E-3</v>
      </c>
      <c r="W196" s="274">
        <v>7.0000000000000001E-3</v>
      </c>
      <c r="X196" s="274">
        <v>2.1000000000000001E-2</v>
      </c>
      <c r="Y196" s="274">
        <v>0.127</v>
      </c>
      <c r="Z196" s="274">
        <v>0.123</v>
      </c>
      <c r="AA196" s="274">
        <v>3.0000000000000001E-3</v>
      </c>
      <c r="AB196" s="274">
        <v>0</v>
      </c>
      <c r="AC196" s="274">
        <v>8.9999999999999993E-3</v>
      </c>
      <c r="AD196" s="274">
        <v>7.0000000000000001E-3</v>
      </c>
      <c r="AE196" s="274">
        <v>0.41799999999999998</v>
      </c>
      <c r="AF196" s="274">
        <v>0.36599999999999999</v>
      </c>
      <c r="AG196" s="274">
        <v>8</v>
      </c>
      <c r="AH196" s="274">
        <v>9.6</v>
      </c>
      <c r="AI196" s="274">
        <v>6.17</v>
      </c>
      <c r="AJ196" s="274">
        <v>0.92</v>
      </c>
      <c r="AL196" s="274">
        <v>1.3</v>
      </c>
    </row>
    <row r="197" spans="1:39">
      <c r="A197" s="85">
        <f>A$3</f>
        <v>2010</v>
      </c>
      <c r="B197" s="86">
        <f>B$3</f>
        <v>8</v>
      </c>
      <c r="C197" s="90" t="s">
        <v>51</v>
      </c>
      <c r="D197" s="89" t="s">
        <v>331</v>
      </c>
      <c r="E197" s="90" t="s">
        <v>82</v>
      </c>
      <c r="F197" s="303">
        <v>1</v>
      </c>
      <c r="G197" s="274">
        <v>21.98</v>
      </c>
      <c r="H197" s="274">
        <v>21.57</v>
      </c>
      <c r="I197" s="274">
        <v>32.35</v>
      </c>
      <c r="J197" s="274">
        <v>32.270000000000003</v>
      </c>
      <c r="K197" s="274">
        <v>7.92</v>
      </c>
      <c r="L197" s="274">
        <v>7.77</v>
      </c>
      <c r="M197" s="274">
        <v>7.15</v>
      </c>
      <c r="N197" s="274">
        <v>6.49</v>
      </c>
      <c r="O197" s="274">
        <v>0.47</v>
      </c>
      <c r="P197" s="274">
        <v>0.93</v>
      </c>
      <c r="Q197" s="274">
        <v>2E-3</v>
      </c>
      <c r="R197" s="274">
        <v>2E-3</v>
      </c>
      <c r="S197" s="274">
        <v>4.0000000000000001E-3</v>
      </c>
      <c r="T197" s="274">
        <v>7.0000000000000001E-3</v>
      </c>
      <c r="U197" s="274">
        <v>6.6000000000000003E-2</v>
      </c>
      <c r="V197" s="274">
        <v>6.2E-2</v>
      </c>
      <c r="W197" s="274">
        <v>7.2999999999999995E-2</v>
      </c>
      <c r="X197" s="274">
        <v>7.0999999999999994E-2</v>
      </c>
      <c r="Y197" s="274">
        <v>0.20599999999999999</v>
      </c>
      <c r="Z197" s="274">
        <v>0.186</v>
      </c>
      <c r="AA197" s="274">
        <v>8.9999999999999993E-3</v>
      </c>
      <c r="AB197" s="274">
        <v>7.0000000000000001E-3</v>
      </c>
      <c r="AC197" s="274">
        <v>3.7999999999999999E-2</v>
      </c>
      <c r="AD197" s="274">
        <v>2.7E-2</v>
      </c>
      <c r="AE197" s="274">
        <v>0.32100000000000001</v>
      </c>
      <c r="AF197" s="274">
        <v>0.33100000000000002</v>
      </c>
      <c r="AG197" s="274">
        <v>23.8</v>
      </c>
      <c r="AH197" s="274">
        <v>28.4</v>
      </c>
      <c r="AI197" s="274">
        <v>1.34</v>
      </c>
      <c r="AJ197" s="274">
        <v>1.1499999999999999</v>
      </c>
      <c r="AL197" s="274">
        <v>1</v>
      </c>
    </row>
    <row r="198" spans="1:39">
      <c r="A198" s="308"/>
      <c r="B198" s="275"/>
      <c r="C198" s="275"/>
      <c r="D198" s="275"/>
      <c r="E198" s="275"/>
      <c r="F198" s="303">
        <v>2</v>
      </c>
      <c r="G198" s="274">
        <v>24.1</v>
      </c>
      <c r="H198" s="274">
        <v>23.1</v>
      </c>
      <c r="I198" s="274">
        <v>32.299999999999997</v>
      </c>
      <c r="J198" s="274">
        <v>32.25</v>
      </c>
      <c r="K198" s="274">
        <v>7.89</v>
      </c>
      <c r="L198" s="274">
        <v>7.78</v>
      </c>
      <c r="M198" s="274">
        <v>6.25</v>
      </c>
      <c r="N198" s="274">
        <v>6.29</v>
      </c>
      <c r="O198" s="274">
        <v>0.57999999999999996</v>
      </c>
      <c r="P198" s="274">
        <v>0.64</v>
      </c>
      <c r="Q198" s="274">
        <v>1E-3</v>
      </c>
      <c r="R198" s="274">
        <v>6.0000000000000001E-3</v>
      </c>
      <c r="S198" s="274">
        <v>0.01</v>
      </c>
      <c r="T198" s="274">
        <v>4.0000000000000001E-3</v>
      </c>
      <c r="U198" s="274">
        <v>4.7E-2</v>
      </c>
      <c r="V198" s="274">
        <v>7.9000000000000001E-2</v>
      </c>
      <c r="W198" s="274">
        <v>5.8000000000000003E-2</v>
      </c>
      <c r="X198" s="274">
        <v>8.8999999999999996E-2</v>
      </c>
      <c r="Y198" s="274">
        <v>0.18</v>
      </c>
      <c r="Z198" s="274">
        <v>0.216</v>
      </c>
      <c r="AA198" s="274">
        <v>6.0000000000000001E-3</v>
      </c>
      <c r="AB198" s="274">
        <v>7.0000000000000001E-3</v>
      </c>
      <c r="AC198" s="274">
        <v>1.9E-2</v>
      </c>
      <c r="AD198" s="274">
        <v>3.6999999999999998E-2</v>
      </c>
      <c r="AE198" s="274">
        <v>0.38700000000000001</v>
      </c>
      <c r="AF198" s="274">
        <v>0.375</v>
      </c>
      <c r="AG198" s="274">
        <v>14.8</v>
      </c>
      <c r="AH198" s="274">
        <v>44.2</v>
      </c>
      <c r="AI198" s="274">
        <v>2.65</v>
      </c>
      <c r="AJ198" s="274">
        <v>1.47</v>
      </c>
      <c r="AK198" s="274">
        <v>0</v>
      </c>
      <c r="AL198" s="274">
        <v>1</v>
      </c>
      <c r="AM198" s="274">
        <v>7</v>
      </c>
    </row>
    <row r="199" spans="1:39">
      <c r="A199" s="308"/>
      <c r="B199" s="275"/>
      <c r="C199" s="275"/>
      <c r="D199" s="275"/>
      <c r="E199" s="275"/>
      <c r="F199" s="309">
        <v>3</v>
      </c>
      <c r="G199" s="274">
        <v>25.77</v>
      </c>
      <c r="H199" s="274">
        <v>22.32</v>
      </c>
      <c r="I199" s="274">
        <v>32.450000000000003</v>
      </c>
      <c r="J199" s="274">
        <v>32.450000000000003</v>
      </c>
      <c r="K199" s="274">
        <v>7.95</v>
      </c>
      <c r="L199" s="274">
        <v>7.84</v>
      </c>
      <c r="M199" s="274">
        <v>7.47</v>
      </c>
      <c r="N199" s="274">
        <v>7.39</v>
      </c>
      <c r="O199" s="274">
        <v>0.61</v>
      </c>
      <c r="P199" s="274">
        <v>0.36</v>
      </c>
      <c r="Q199" s="274">
        <v>1E-3</v>
      </c>
      <c r="R199" s="274">
        <v>6.0000000000000001E-3</v>
      </c>
      <c r="S199" s="274">
        <v>0</v>
      </c>
      <c r="T199" s="274">
        <v>0</v>
      </c>
      <c r="U199" s="274">
        <v>0.01</v>
      </c>
      <c r="V199" s="274">
        <v>1E-3</v>
      </c>
      <c r="W199" s="274">
        <v>1.0999999999999999E-2</v>
      </c>
      <c r="X199" s="274">
        <v>7.0000000000000001E-3</v>
      </c>
      <c r="Y199" s="274">
        <v>0.128</v>
      </c>
      <c r="Z199" s="274">
        <v>0.14099999999999999</v>
      </c>
      <c r="AA199" s="274">
        <v>1E-3</v>
      </c>
      <c r="AB199" s="274">
        <v>0</v>
      </c>
      <c r="AC199" s="274">
        <v>1.0999999999999999E-2</v>
      </c>
      <c r="AD199" s="274">
        <v>1.2999999999999999E-2</v>
      </c>
      <c r="AE199" s="274">
        <v>0.441</v>
      </c>
      <c r="AF199" s="274">
        <v>0.36499999999999999</v>
      </c>
      <c r="AG199" s="274">
        <v>8</v>
      </c>
      <c r="AH199" s="274">
        <v>12.8</v>
      </c>
      <c r="AI199" s="274">
        <v>3.06</v>
      </c>
      <c r="AJ199" s="274">
        <v>2.02</v>
      </c>
      <c r="AL199" s="274">
        <v>1.2</v>
      </c>
    </row>
    <row r="200" spans="1:39">
      <c r="A200" s="306"/>
      <c r="B200" s="307"/>
      <c r="C200" s="307"/>
      <c r="D200" s="307"/>
      <c r="E200" s="307"/>
      <c r="F200" s="303">
        <v>4</v>
      </c>
      <c r="G200" s="274">
        <v>23.95</v>
      </c>
      <c r="H200" s="274">
        <v>20.38</v>
      </c>
      <c r="I200" s="274">
        <v>32.39</v>
      </c>
      <c r="J200" s="274">
        <v>32.57</v>
      </c>
      <c r="K200" s="274">
        <v>7.92</v>
      </c>
      <c r="L200" s="274">
        <v>7.73</v>
      </c>
      <c r="M200" s="274">
        <v>6.98</v>
      </c>
      <c r="N200" s="274">
        <v>6.94</v>
      </c>
      <c r="O200" s="274">
        <v>0.82</v>
      </c>
      <c r="P200" s="274">
        <v>0.16</v>
      </c>
      <c r="Q200" s="274">
        <v>0.01</v>
      </c>
      <c r="R200" s="274">
        <v>7.0000000000000001E-3</v>
      </c>
      <c r="S200" s="274">
        <v>8.9999999999999993E-3</v>
      </c>
      <c r="T200" s="274">
        <v>0</v>
      </c>
      <c r="U200" s="274">
        <v>4.1000000000000002E-2</v>
      </c>
      <c r="V200" s="274">
        <v>3.6999999999999998E-2</v>
      </c>
      <c r="W200" s="274">
        <v>0.06</v>
      </c>
      <c r="X200" s="274">
        <v>4.3999999999999997E-2</v>
      </c>
      <c r="Y200" s="274">
        <v>0.157</v>
      </c>
      <c r="Z200" s="274">
        <v>0.11700000000000001</v>
      </c>
      <c r="AA200" s="274">
        <v>1E-3</v>
      </c>
      <c r="AB200" s="274">
        <v>3.0000000000000001E-3</v>
      </c>
      <c r="AC200" s="274">
        <v>1.0999999999999999E-2</v>
      </c>
      <c r="AD200" s="274">
        <v>0.01</v>
      </c>
      <c r="AE200" s="274">
        <v>0.39800000000000002</v>
      </c>
      <c r="AF200" s="274">
        <v>0.32400000000000001</v>
      </c>
      <c r="AG200" s="274">
        <v>11</v>
      </c>
      <c r="AH200" s="274">
        <v>11.6</v>
      </c>
      <c r="AI200" s="274">
        <v>1.77</v>
      </c>
      <c r="AJ200" s="274">
        <v>1</v>
      </c>
      <c r="AL200" s="274">
        <v>1.1000000000000001</v>
      </c>
    </row>
    <row r="201" spans="1:39">
      <c r="A201" s="85">
        <f>A$3</f>
        <v>2010</v>
      </c>
      <c r="B201" s="86">
        <f>B$3</f>
        <v>8</v>
      </c>
      <c r="C201" s="90" t="s">
        <v>181</v>
      </c>
      <c r="D201" s="330" t="s">
        <v>267</v>
      </c>
      <c r="E201" s="90" t="s">
        <v>83</v>
      </c>
      <c r="F201" s="313">
        <v>1</v>
      </c>
      <c r="G201" s="274">
        <v>27.01</v>
      </c>
      <c r="H201" s="274">
        <v>22.87</v>
      </c>
      <c r="I201" s="274">
        <v>29.93</v>
      </c>
      <c r="J201" s="274">
        <v>31.56</v>
      </c>
      <c r="K201" s="274">
        <v>8.27</v>
      </c>
      <c r="L201" s="274">
        <v>7.8</v>
      </c>
      <c r="M201" s="274">
        <v>11.65</v>
      </c>
      <c r="N201" s="274">
        <v>7.04</v>
      </c>
      <c r="O201" s="274">
        <v>1.41</v>
      </c>
      <c r="P201" s="274">
        <v>0.46</v>
      </c>
      <c r="Q201" s="274">
        <v>6.0000000000000001E-3</v>
      </c>
      <c r="R201" s="274">
        <v>1.9E-2</v>
      </c>
      <c r="S201" s="274">
        <v>0</v>
      </c>
      <c r="T201" s="274">
        <v>6.0000000000000001E-3</v>
      </c>
      <c r="U201" s="274">
        <v>3.0000000000000001E-3</v>
      </c>
      <c r="V201" s="274">
        <v>7.1999999999999995E-2</v>
      </c>
      <c r="W201" s="274">
        <v>8.9999999999999993E-3</v>
      </c>
      <c r="X201" s="274">
        <v>9.6000000000000002E-2</v>
      </c>
      <c r="Y201" s="274">
        <v>0.127</v>
      </c>
      <c r="Z201" s="274">
        <v>0.25800000000000001</v>
      </c>
      <c r="AA201" s="274">
        <v>0</v>
      </c>
      <c r="AB201" s="274">
        <v>5.0000000000000001E-3</v>
      </c>
      <c r="AC201" s="274">
        <v>1E-3</v>
      </c>
      <c r="AD201" s="274">
        <v>2.8000000000000001E-2</v>
      </c>
      <c r="AE201" s="274">
        <v>7.0000000000000001E-3</v>
      </c>
      <c r="AF201" s="274">
        <v>0.499</v>
      </c>
      <c r="AG201" s="274">
        <v>4.4000000000000004</v>
      </c>
      <c r="AH201" s="274">
        <v>14</v>
      </c>
      <c r="AI201" s="274">
        <v>5.03</v>
      </c>
      <c r="AJ201" s="274">
        <v>2.0299999999999998</v>
      </c>
      <c r="AK201" s="274">
        <v>0</v>
      </c>
      <c r="AL201" s="274">
        <v>2</v>
      </c>
      <c r="AM201" s="274">
        <v>5</v>
      </c>
    </row>
    <row r="202" spans="1:39">
      <c r="A202" s="93"/>
      <c r="B202" s="307"/>
      <c r="C202" s="307"/>
      <c r="D202" s="307"/>
      <c r="E202" s="307"/>
      <c r="F202" s="313">
        <v>2</v>
      </c>
      <c r="G202" s="274">
        <v>25.51</v>
      </c>
      <c r="H202" s="274">
        <v>23.13</v>
      </c>
      <c r="I202" s="274">
        <v>29.99</v>
      </c>
      <c r="J202" s="274">
        <v>30.86</v>
      </c>
      <c r="K202" s="274">
        <v>8.16</v>
      </c>
      <c r="L202" s="274">
        <v>7.79</v>
      </c>
      <c r="M202" s="274">
        <v>11.4</v>
      </c>
      <c r="N202" s="274">
        <v>7.07</v>
      </c>
      <c r="O202" s="274">
        <v>1.53</v>
      </c>
      <c r="P202" s="274">
        <v>0.41</v>
      </c>
      <c r="Q202" s="274">
        <v>5.0000000000000001E-3</v>
      </c>
      <c r="R202" s="274">
        <v>1.0999999999999999E-2</v>
      </c>
      <c r="S202" s="274">
        <v>2E-3</v>
      </c>
      <c r="T202" s="274">
        <v>1.7999999999999999E-2</v>
      </c>
      <c r="U202" s="274">
        <v>8.0000000000000002E-3</v>
      </c>
      <c r="V202" s="274">
        <v>0.10199999999999999</v>
      </c>
      <c r="W202" s="274">
        <v>1.4999999999999999E-2</v>
      </c>
      <c r="X202" s="274">
        <v>0.13100000000000001</v>
      </c>
      <c r="Y202" s="274">
        <v>0.18</v>
      </c>
      <c r="Z202" s="274">
        <v>0.25800000000000001</v>
      </c>
      <c r="AA202" s="274">
        <v>0</v>
      </c>
      <c r="AB202" s="274">
        <v>2E-3</v>
      </c>
      <c r="AC202" s="274">
        <v>6.0000000000000001E-3</v>
      </c>
      <c r="AD202" s="274">
        <v>1.2E-2</v>
      </c>
      <c r="AE202" s="274">
        <v>3.1E-2</v>
      </c>
      <c r="AF202" s="274">
        <v>0.39200000000000002</v>
      </c>
      <c r="AG202" s="274">
        <v>7.2</v>
      </c>
      <c r="AH202" s="274">
        <v>8</v>
      </c>
      <c r="AI202" s="274">
        <v>13.28</v>
      </c>
      <c r="AJ202" s="274">
        <v>7.53</v>
      </c>
      <c r="AL202" s="274">
        <v>0.7</v>
      </c>
    </row>
    <row r="203" spans="1:39">
      <c r="A203" s="85">
        <f>A$3</f>
        <v>2010</v>
      </c>
      <c r="B203" s="86">
        <f>B$3</f>
        <v>8</v>
      </c>
      <c r="C203" s="90" t="s">
        <v>181</v>
      </c>
      <c r="D203" s="89" t="s">
        <v>268</v>
      </c>
      <c r="E203" s="90" t="s">
        <v>84</v>
      </c>
      <c r="F203" s="303">
        <v>1</v>
      </c>
      <c r="G203" s="274">
        <v>28.75</v>
      </c>
      <c r="H203" s="274">
        <v>22.72</v>
      </c>
      <c r="I203" s="274">
        <v>24.16</v>
      </c>
      <c r="J203" s="274">
        <v>30.51</v>
      </c>
      <c r="K203" s="274">
        <v>8.73</v>
      </c>
      <c r="L203" s="274">
        <v>7.59</v>
      </c>
      <c r="M203" s="274">
        <v>13.99</v>
      </c>
      <c r="N203" s="274">
        <v>4.2</v>
      </c>
      <c r="O203" s="274">
        <v>5.98</v>
      </c>
      <c r="P203" s="274">
        <v>0.74</v>
      </c>
      <c r="Q203" s="274">
        <v>1E-3</v>
      </c>
      <c r="R203" s="274">
        <v>0.123</v>
      </c>
      <c r="S203" s="274">
        <v>1E-3</v>
      </c>
      <c r="T203" s="274">
        <v>4.8000000000000001E-2</v>
      </c>
      <c r="U203" s="274">
        <v>0</v>
      </c>
      <c r="V203" s="274">
        <v>0.152</v>
      </c>
      <c r="W203" s="274">
        <v>2E-3</v>
      </c>
      <c r="X203" s="274">
        <v>0.32300000000000001</v>
      </c>
      <c r="Y203" s="274">
        <v>0.53800000000000003</v>
      </c>
      <c r="Z203" s="274">
        <v>0.58599999999999997</v>
      </c>
      <c r="AA203" s="274">
        <v>0</v>
      </c>
      <c r="AB203" s="274">
        <v>4.3999999999999997E-2</v>
      </c>
      <c r="AC203" s="274">
        <v>0.03</v>
      </c>
      <c r="AD203" s="274">
        <v>7.1999999999999995E-2</v>
      </c>
      <c r="AE203" s="274">
        <v>6.2E-2</v>
      </c>
      <c r="AF203" s="274">
        <v>0.81599999999999995</v>
      </c>
      <c r="AG203" s="274">
        <v>10.199999999999999</v>
      </c>
      <c r="AH203" s="274">
        <v>16.600000000000001</v>
      </c>
      <c r="AI203" s="274">
        <v>27.82</v>
      </c>
      <c r="AJ203" s="274">
        <v>1.02</v>
      </c>
      <c r="AK203" s="274">
        <v>0</v>
      </c>
      <c r="AL203" s="274">
        <v>0.9</v>
      </c>
      <c r="AM203" s="274">
        <v>5</v>
      </c>
    </row>
    <row r="204" spans="1:39">
      <c r="A204" s="308"/>
      <c r="B204" s="275"/>
      <c r="C204" s="275"/>
      <c r="D204" s="275"/>
      <c r="E204" s="275"/>
      <c r="F204" s="303">
        <v>2</v>
      </c>
      <c r="G204" s="274">
        <v>25.42</v>
      </c>
      <c r="H204" s="274">
        <v>24.48</v>
      </c>
      <c r="I204" s="274">
        <v>29.62</v>
      </c>
      <c r="J204" s="274">
        <v>30</v>
      </c>
      <c r="K204" s="274">
        <v>7.72</v>
      </c>
      <c r="L204" s="274">
        <v>7.72</v>
      </c>
      <c r="M204" s="274">
        <v>7.36</v>
      </c>
      <c r="N204" s="274">
        <v>7.35</v>
      </c>
      <c r="O204" s="274">
        <v>1.17</v>
      </c>
      <c r="P204" s="274">
        <v>1.29</v>
      </c>
      <c r="Q204" s="274">
        <v>1.2E-2</v>
      </c>
      <c r="R204" s="274">
        <v>1.2E-2</v>
      </c>
      <c r="S204" s="274">
        <v>8.9999999999999993E-3</v>
      </c>
      <c r="T204" s="274">
        <v>1.7999999999999999E-2</v>
      </c>
      <c r="U204" s="274">
        <v>0.123</v>
      </c>
      <c r="V204" s="274">
        <v>0.14699999999999999</v>
      </c>
      <c r="W204" s="274">
        <v>0.14399999999999999</v>
      </c>
      <c r="X204" s="274">
        <v>0.17699999999999999</v>
      </c>
      <c r="Y204" s="274">
        <v>0.36899999999999999</v>
      </c>
      <c r="Z204" s="274">
        <v>0.39400000000000002</v>
      </c>
      <c r="AA204" s="274">
        <v>3.0000000000000001E-3</v>
      </c>
      <c r="AB204" s="274">
        <v>6.0000000000000001E-3</v>
      </c>
      <c r="AC204" s="274">
        <v>2.7E-2</v>
      </c>
      <c r="AD204" s="274">
        <v>2.9000000000000001E-2</v>
      </c>
      <c r="AE204" s="274">
        <v>0.46400000000000002</v>
      </c>
      <c r="AF204" s="274">
        <v>0.42199999999999999</v>
      </c>
      <c r="AG204" s="274">
        <v>14.2</v>
      </c>
      <c r="AH204" s="274">
        <v>18.399999999999999</v>
      </c>
      <c r="AI204" s="274">
        <v>7.44</v>
      </c>
      <c r="AJ204" s="274">
        <v>8.1300000000000008</v>
      </c>
      <c r="AL204" s="274">
        <v>1.3</v>
      </c>
    </row>
    <row r="205" spans="1:39">
      <c r="A205" s="308"/>
      <c r="B205" s="275"/>
      <c r="C205" s="275"/>
      <c r="D205" s="275"/>
      <c r="E205" s="275"/>
      <c r="F205" s="303">
        <v>3</v>
      </c>
      <c r="G205" s="274">
        <v>26.12</v>
      </c>
      <c r="H205" s="274">
        <v>23.76</v>
      </c>
      <c r="I205" s="274">
        <v>28.23</v>
      </c>
      <c r="J205" s="274">
        <v>30.88</v>
      </c>
      <c r="K205" s="274">
        <v>8.16</v>
      </c>
      <c r="L205" s="274">
        <v>7.84</v>
      </c>
      <c r="M205" s="274">
        <v>10.37</v>
      </c>
      <c r="N205" s="274">
        <v>7.16</v>
      </c>
      <c r="O205" s="274">
        <v>1.59</v>
      </c>
      <c r="P205" s="274">
        <v>0.69</v>
      </c>
      <c r="Q205" s="274">
        <v>3.0000000000000001E-3</v>
      </c>
      <c r="R205" s="274">
        <v>2E-3</v>
      </c>
      <c r="S205" s="274">
        <v>0.01</v>
      </c>
      <c r="T205" s="274">
        <v>0</v>
      </c>
      <c r="U205" s="274">
        <v>5.8999999999999997E-2</v>
      </c>
      <c r="V205" s="274">
        <v>7.4999999999999997E-2</v>
      </c>
      <c r="W205" s="274">
        <v>7.1999999999999995E-2</v>
      </c>
      <c r="X205" s="274">
        <v>7.6999999999999999E-2</v>
      </c>
      <c r="Y205" s="274">
        <v>0.35899999999999999</v>
      </c>
      <c r="Z205" s="274">
        <v>0.28699999999999998</v>
      </c>
      <c r="AA205" s="274">
        <v>1E-3</v>
      </c>
      <c r="AB205" s="274">
        <v>1E-3</v>
      </c>
      <c r="AC205" s="274">
        <v>1.6E-2</v>
      </c>
      <c r="AD205" s="274">
        <v>1.7000000000000001E-2</v>
      </c>
      <c r="AE205" s="274">
        <v>0.159</v>
      </c>
      <c r="AF205" s="274">
        <v>0.38300000000000001</v>
      </c>
      <c r="AG205" s="274">
        <v>9.1999999999999993</v>
      </c>
      <c r="AH205" s="274">
        <v>18.399999999999999</v>
      </c>
      <c r="AI205" s="274">
        <v>27.41</v>
      </c>
      <c r="AJ205" s="274">
        <v>3.8</v>
      </c>
      <c r="AL205" s="274">
        <v>1.5</v>
      </c>
    </row>
    <row r="206" spans="1:39">
      <c r="A206" s="306"/>
      <c r="B206" s="307"/>
      <c r="C206" s="307"/>
      <c r="D206" s="307"/>
      <c r="E206" s="307"/>
      <c r="F206" s="303">
        <v>4</v>
      </c>
      <c r="G206" s="274">
        <v>25.58</v>
      </c>
      <c r="H206" s="274">
        <v>22.94</v>
      </c>
      <c r="I206" s="274">
        <v>30.17</v>
      </c>
      <c r="J206" s="274">
        <v>31.51</v>
      </c>
      <c r="K206" s="274">
        <v>8.01</v>
      </c>
      <c r="L206" s="274">
        <v>7.74</v>
      </c>
      <c r="M206" s="274">
        <v>10.050000000000001</v>
      </c>
      <c r="N206" s="274">
        <v>7.45</v>
      </c>
      <c r="O206" s="274">
        <v>1.31</v>
      </c>
      <c r="P206" s="274">
        <v>0.55000000000000004</v>
      </c>
      <c r="Q206" s="274">
        <v>1E-3</v>
      </c>
      <c r="R206" s="274">
        <v>6.0000000000000001E-3</v>
      </c>
      <c r="S206" s="274">
        <v>8.0000000000000002E-3</v>
      </c>
      <c r="T206" s="274">
        <v>0.01</v>
      </c>
      <c r="U206" s="274">
        <v>0.04</v>
      </c>
      <c r="V206" s="274">
        <v>7.6999999999999999E-2</v>
      </c>
      <c r="W206" s="274">
        <v>4.9000000000000002E-2</v>
      </c>
      <c r="X206" s="274">
        <v>9.2999999999999999E-2</v>
      </c>
      <c r="Y206" s="274">
        <v>0.23100000000000001</v>
      </c>
      <c r="Z206" s="274">
        <v>0.20899999999999999</v>
      </c>
      <c r="AA206" s="274">
        <v>0</v>
      </c>
      <c r="AB206" s="274">
        <v>5.0000000000000001E-3</v>
      </c>
      <c r="AC206" s="274">
        <v>1.0999999999999999E-2</v>
      </c>
      <c r="AD206" s="274">
        <v>5.0000000000000001E-3</v>
      </c>
      <c r="AE206" s="274">
        <v>0.185</v>
      </c>
      <c r="AF206" s="274">
        <v>0.35599999999999998</v>
      </c>
      <c r="AG206" s="274">
        <v>8.8000000000000007</v>
      </c>
      <c r="AH206" s="274">
        <v>12.4</v>
      </c>
      <c r="AI206" s="274">
        <v>10.79</v>
      </c>
      <c r="AJ206" s="274">
        <v>4.8600000000000003</v>
      </c>
      <c r="AL206" s="274">
        <v>1</v>
      </c>
    </row>
    <row r="207" spans="1:39">
      <c r="A207" s="85">
        <f>A$3</f>
        <v>2010</v>
      </c>
      <c r="B207" s="86">
        <f>B$3</f>
        <v>8</v>
      </c>
      <c r="C207" s="90" t="s">
        <v>181</v>
      </c>
      <c r="D207" s="89" t="s">
        <v>269</v>
      </c>
      <c r="E207" s="90" t="s">
        <v>85</v>
      </c>
      <c r="F207" s="303">
        <v>1</v>
      </c>
      <c r="G207" s="274">
        <v>26.11</v>
      </c>
      <c r="H207" s="274">
        <v>23.88</v>
      </c>
      <c r="I207" s="274">
        <v>30.93</v>
      </c>
      <c r="J207" s="274">
        <v>31.23</v>
      </c>
      <c r="K207" s="274">
        <v>7.93</v>
      </c>
      <c r="L207" s="274">
        <v>7.77</v>
      </c>
      <c r="M207" s="274">
        <v>7.6</v>
      </c>
      <c r="N207" s="274">
        <v>6.98</v>
      </c>
      <c r="O207" s="274">
        <v>1.06</v>
      </c>
      <c r="P207" s="274">
        <v>0.79</v>
      </c>
      <c r="Q207" s="274">
        <v>1E-3</v>
      </c>
      <c r="R207" s="274">
        <v>2E-3</v>
      </c>
      <c r="S207" s="274">
        <v>4.0000000000000001E-3</v>
      </c>
      <c r="T207" s="274">
        <v>6.0000000000000001E-3</v>
      </c>
      <c r="U207" s="274">
        <v>6.5000000000000002E-2</v>
      </c>
      <c r="V207" s="274">
        <v>6.7000000000000004E-2</v>
      </c>
      <c r="W207" s="274">
        <v>7.0999999999999994E-2</v>
      </c>
      <c r="X207" s="274">
        <v>7.4999999999999997E-2</v>
      </c>
      <c r="Y207" s="274">
        <v>0.222</v>
      </c>
      <c r="Z207" s="274">
        <v>0.24</v>
      </c>
      <c r="AA207" s="274">
        <v>7.0000000000000001E-3</v>
      </c>
      <c r="AB207" s="274">
        <v>7.0000000000000001E-3</v>
      </c>
      <c r="AC207" s="274">
        <v>8.0000000000000002E-3</v>
      </c>
      <c r="AD207" s="274">
        <v>7.0000000000000001E-3</v>
      </c>
      <c r="AE207" s="274">
        <v>0.46800000000000003</v>
      </c>
      <c r="AF207" s="274">
        <v>0.441</v>
      </c>
      <c r="AG207" s="274">
        <v>9</v>
      </c>
      <c r="AH207" s="274">
        <v>13.8</v>
      </c>
      <c r="AI207" s="274">
        <v>3.88</v>
      </c>
      <c r="AJ207" s="274">
        <v>4.99</v>
      </c>
      <c r="AK207" s="274">
        <v>0</v>
      </c>
      <c r="AL207" s="274">
        <v>0.8</v>
      </c>
      <c r="AM207" s="274">
        <v>7</v>
      </c>
    </row>
    <row r="208" spans="1:39">
      <c r="A208" s="306"/>
      <c r="B208" s="307"/>
      <c r="C208" s="307"/>
      <c r="D208" s="307"/>
      <c r="E208" s="307"/>
      <c r="F208" s="303">
        <v>2</v>
      </c>
      <c r="G208" s="274">
        <v>24.74</v>
      </c>
      <c r="H208" s="274">
        <v>22.35</v>
      </c>
      <c r="I208" s="274">
        <v>31.22</v>
      </c>
      <c r="J208" s="274">
        <v>31.92</v>
      </c>
      <c r="K208" s="274">
        <v>7.85</v>
      </c>
      <c r="L208" s="274">
        <v>7.71</v>
      </c>
      <c r="M208" s="274">
        <v>7.23</v>
      </c>
      <c r="N208" s="274">
        <v>6.9</v>
      </c>
      <c r="O208" s="274">
        <v>0.47</v>
      </c>
      <c r="P208" s="274">
        <v>0.34</v>
      </c>
      <c r="Q208" s="274">
        <v>2E-3</v>
      </c>
      <c r="R208" s="274">
        <v>5.0000000000000001E-3</v>
      </c>
      <c r="S208" s="274">
        <v>6.0000000000000001E-3</v>
      </c>
      <c r="T208" s="274">
        <v>4.0000000000000001E-3</v>
      </c>
      <c r="U208" s="274">
        <v>6.5000000000000002E-2</v>
      </c>
      <c r="V208" s="274">
        <v>5.0999999999999997E-2</v>
      </c>
      <c r="W208" s="274">
        <v>7.2999999999999995E-2</v>
      </c>
      <c r="X208" s="274">
        <v>0.06</v>
      </c>
      <c r="Y208" s="274">
        <v>0.193</v>
      </c>
      <c r="Z208" s="274">
        <v>0.16700000000000001</v>
      </c>
      <c r="AA208" s="274">
        <v>3.0000000000000001E-3</v>
      </c>
      <c r="AB208" s="274">
        <v>3.0000000000000001E-3</v>
      </c>
      <c r="AC208" s="274">
        <v>3.0000000000000001E-3</v>
      </c>
      <c r="AD208" s="274">
        <v>7.0000000000000001E-3</v>
      </c>
      <c r="AE208" s="274">
        <v>0.376</v>
      </c>
      <c r="AF208" s="274">
        <v>0.34100000000000003</v>
      </c>
      <c r="AG208" s="274">
        <v>7.6</v>
      </c>
      <c r="AH208" s="274">
        <v>20.8</v>
      </c>
      <c r="AI208" s="274">
        <v>3.26</v>
      </c>
      <c r="AJ208" s="274">
        <v>1.52</v>
      </c>
      <c r="AL208" s="274">
        <v>1.2</v>
      </c>
    </row>
    <row r="209" spans="1:39">
      <c r="A209" s="85">
        <f>A$3</f>
        <v>2010</v>
      </c>
      <c r="B209" s="86">
        <f>B$3</f>
        <v>8</v>
      </c>
      <c r="C209" s="90" t="s">
        <v>181</v>
      </c>
      <c r="D209" s="89" t="s">
        <v>270</v>
      </c>
      <c r="E209" s="90" t="s">
        <v>86</v>
      </c>
      <c r="F209" s="303">
        <v>1</v>
      </c>
      <c r="G209" s="274">
        <v>26.39</v>
      </c>
      <c r="H209" s="274">
        <v>25.96</v>
      </c>
      <c r="I209" s="274">
        <v>29.2</v>
      </c>
      <c r="J209" s="274">
        <v>29.23</v>
      </c>
      <c r="K209" s="274">
        <v>7.9</v>
      </c>
      <c r="L209" s="274">
        <v>7.8</v>
      </c>
      <c r="M209" s="274">
        <v>7.61</v>
      </c>
      <c r="N209" s="274">
        <v>6.62</v>
      </c>
      <c r="O209" s="274">
        <v>0.96</v>
      </c>
      <c r="P209" s="274">
        <v>1.07</v>
      </c>
      <c r="Q209" s="274">
        <v>1.9E-2</v>
      </c>
      <c r="R209" s="274">
        <v>2.9000000000000001E-2</v>
      </c>
      <c r="S209" s="274">
        <v>1.4E-2</v>
      </c>
      <c r="T209" s="274">
        <v>8.0000000000000002E-3</v>
      </c>
      <c r="U209" s="274">
        <v>7.0000000000000007E-2</v>
      </c>
      <c r="V209" s="274">
        <v>9.1999999999999998E-2</v>
      </c>
      <c r="W209" s="274">
        <v>0.10299999999999999</v>
      </c>
      <c r="X209" s="274">
        <v>0.129</v>
      </c>
      <c r="Y209" s="274">
        <v>0.13800000000000001</v>
      </c>
      <c r="Z209" s="274">
        <v>0.23699999999999999</v>
      </c>
      <c r="AA209" s="274">
        <v>8.9999999999999993E-3</v>
      </c>
      <c r="AB209" s="274">
        <v>5.0000000000000001E-3</v>
      </c>
      <c r="AC209" s="274">
        <v>2.7E-2</v>
      </c>
      <c r="AD209" s="274">
        <v>1.2999999999999999E-2</v>
      </c>
      <c r="AE209" s="274">
        <v>0.57399999999999995</v>
      </c>
      <c r="AF209" s="274">
        <v>0.58699999999999997</v>
      </c>
      <c r="AG209" s="274">
        <v>12.6</v>
      </c>
      <c r="AH209" s="274">
        <v>17</v>
      </c>
      <c r="AI209" s="274">
        <v>2.8</v>
      </c>
      <c r="AJ209" s="274">
        <v>2.4900000000000002</v>
      </c>
      <c r="AK209" s="274">
        <v>0</v>
      </c>
      <c r="AL209" s="274">
        <v>1.4</v>
      </c>
      <c r="AM209" s="274">
        <v>2</v>
      </c>
    </row>
    <row r="210" spans="1:39">
      <c r="A210" s="308"/>
      <c r="B210" s="275"/>
      <c r="C210" s="275"/>
      <c r="D210" s="275"/>
      <c r="E210" s="275"/>
      <c r="F210" s="303">
        <v>2</v>
      </c>
      <c r="G210" s="274">
        <v>26.46</v>
      </c>
      <c r="H210" s="274">
        <v>26.22</v>
      </c>
      <c r="I210" s="274">
        <v>30.27</v>
      </c>
      <c r="J210" s="274">
        <v>30.15</v>
      </c>
      <c r="K210" s="274">
        <v>7.94</v>
      </c>
      <c r="L210" s="274">
        <v>7.84</v>
      </c>
      <c r="M210" s="274">
        <v>6.17</v>
      </c>
      <c r="N210" s="274">
        <v>6.66</v>
      </c>
      <c r="O210" s="274">
        <v>0.91</v>
      </c>
      <c r="P210" s="274">
        <v>1.02</v>
      </c>
      <c r="Q210" s="274">
        <v>1.2999999999999999E-2</v>
      </c>
      <c r="R210" s="274">
        <v>1.2E-2</v>
      </c>
      <c r="S210" s="274">
        <v>1.2E-2</v>
      </c>
      <c r="T210" s="274">
        <v>1.0999999999999999E-2</v>
      </c>
      <c r="U210" s="274">
        <v>7.3999999999999996E-2</v>
      </c>
      <c r="V210" s="274">
        <v>0.127</v>
      </c>
      <c r="W210" s="274">
        <v>9.9000000000000005E-2</v>
      </c>
      <c r="X210" s="274">
        <v>0.14899999999999999</v>
      </c>
      <c r="Y210" s="274">
        <v>0.183</v>
      </c>
      <c r="Z210" s="274">
        <v>0.217</v>
      </c>
      <c r="AA210" s="274">
        <v>2E-3</v>
      </c>
      <c r="AB210" s="274">
        <v>7.0000000000000001E-3</v>
      </c>
      <c r="AC210" s="274">
        <v>8.9999999999999993E-3</v>
      </c>
      <c r="AD210" s="274">
        <v>1.7999999999999999E-2</v>
      </c>
      <c r="AE210" s="274">
        <v>0.53600000000000003</v>
      </c>
      <c r="AF210" s="274">
        <v>0.53900000000000003</v>
      </c>
      <c r="AG210" s="274">
        <v>25.6</v>
      </c>
      <c r="AH210" s="274">
        <v>39.4</v>
      </c>
      <c r="AI210" s="274">
        <v>1.59</v>
      </c>
      <c r="AJ210" s="274">
        <v>1.75</v>
      </c>
      <c r="AL210" s="274">
        <v>0.9</v>
      </c>
    </row>
    <row r="211" spans="1:39">
      <c r="A211" s="306"/>
      <c r="B211" s="307"/>
      <c r="C211" s="307"/>
      <c r="D211" s="307"/>
      <c r="E211" s="307"/>
      <c r="F211" s="303">
        <v>3</v>
      </c>
      <c r="G211" s="274">
        <v>25.87</v>
      </c>
      <c r="H211" s="274">
        <v>24.99</v>
      </c>
      <c r="I211" s="274">
        <v>30.91</v>
      </c>
      <c r="J211" s="274">
        <v>30.79</v>
      </c>
      <c r="K211" s="274">
        <v>7.9</v>
      </c>
      <c r="L211" s="274">
        <v>7.75</v>
      </c>
      <c r="M211" s="274">
        <v>6.7</v>
      </c>
      <c r="N211" s="274">
        <v>6.62</v>
      </c>
      <c r="O211" s="274">
        <v>0.44</v>
      </c>
      <c r="P211" s="274">
        <v>1.05</v>
      </c>
      <c r="Q211" s="274">
        <v>3.0000000000000001E-3</v>
      </c>
      <c r="R211" s="274">
        <v>3.0000000000000001E-3</v>
      </c>
      <c r="S211" s="274">
        <v>2.8000000000000001E-2</v>
      </c>
      <c r="T211" s="274">
        <v>3.3000000000000002E-2</v>
      </c>
      <c r="U211" s="274">
        <v>8.1000000000000003E-2</v>
      </c>
      <c r="V211" s="274">
        <v>6.4000000000000001E-2</v>
      </c>
      <c r="W211" s="274">
        <v>0.112</v>
      </c>
      <c r="X211" s="274">
        <v>0.1</v>
      </c>
      <c r="Y211" s="274">
        <v>0.19400000000000001</v>
      </c>
      <c r="Z211" s="274">
        <v>0.15</v>
      </c>
      <c r="AA211" s="274">
        <v>5.0000000000000001E-3</v>
      </c>
      <c r="AB211" s="274">
        <v>5.0000000000000001E-3</v>
      </c>
      <c r="AC211" s="274">
        <v>3.7999999999999999E-2</v>
      </c>
      <c r="AD211" s="274">
        <v>8.9999999999999993E-3</v>
      </c>
      <c r="AE211" s="274">
        <v>0.47099999999999997</v>
      </c>
      <c r="AF211" s="274">
        <v>0.46700000000000003</v>
      </c>
      <c r="AG211" s="274">
        <v>10.6</v>
      </c>
      <c r="AH211" s="274">
        <v>37</v>
      </c>
      <c r="AI211" s="274">
        <v>1.44</v>
      </c>
      <c r="AJ211" s="274">
        <v>2.11</v>
      </c>
      <c r="AL211" s="274">
        <v>1</v>
      </c>
    </row>
    <row r="212" spans="1:39">
      <c r="A212" s="85">
        <f>A$3</f>
        <v>2010</v>
      </c>
      <c r="B212" s="86">
        <f>B$3</f>
        <v>8</v>
      </c>
      <c r="C212" s="90" t="s">
        <v>181</v>
      </c>
      <c r="D212" s="89" t="s">
        <v>271</v>
      </c>
      <c r="E212" s="90" t="s">
        <v>87</v>
      </c>
      <c r="F212" s="303">
        <v>1</v>
      </c>
      <c r="G212" s="274">
        <v>26.9</v>
      </c>
      <c r="H212" s="274">
        <v>26.57</v>
      </c>
      <c r="I212" s="274">
        <v>31.42</v>
      </c>
      <c r="J212" s="274">
        <v>31.37</v>
      </c>
      <c r="K212" s="274">
        <v>7.84</v>
      </c>
      <c r="L212" s="274">
        <v>7.74</v>
      </c>
      <c r="M212" s="274">
        <v>6.17</v>
      </c>
      <c r="N212" s="274">
        <v>5.92</v>
      </c>
      <c r="O212" s="274">
        <v>0.69</v>
      </c>
      <c r="P212" s="274">
        <v>0.91</v>
      </c>
      <c r="Q212" s="274">
        <v>2E-3</v>
      </c>
      <c r="R212" s="274">
        <v>2E-3</v>
      </c>
      <c r="S212" s="274">
        <v>1.2E-2</v>
      </c>
      <c r="T212" s="274">
        <v>1.0999999999999999E-2</v>
      </c>
      <c r="U212" s="274">
        <v>0.13500000000000001</v>
      </c>
      <c r="V212" s="274">
        <v>0.151</v>
      </c>
      <c r="W212" s="274">
        <v>0.14899999999999999</v>
      </c>
      <c r="X212" s="274">
        <v>0.16300000000000001</v>
      </c>
      <c r="Y212" s="274">
        <v>0.22700000000000001</v>
      </c>
      <c r="Z212" s="274">
        <v>0.221</v>
      </c>
      <c r="AA212" s="274">
        <v>1.4999999999999999E-2</v>
      </c>
      <c r="AB212" s="274">
        <v>1.7000000000000001E-2</v>
      </c>
      <c r="AC212" s="274">
        <v>2.1000000000000001E-2</v>
      </c>
      <c r="AD212" s="274">
        <v>4.9000000000000002E-2</v>
      </c>
      <c r="AE212" s="274">
        <v>0.61299999999999999</v>
      </c>
      <c r="AF212" s="274">
        <v>0.63700000000000001</v>
      </c>
      <c r="AG212" s="274">
        <v>24.6</v>
      </c>
      <c r="AH212" s="274">
        <v>73.2</v>
      </c>
      <c r="AI212" s="274">
        <v>2.38</v>
      </c>
      <c r="AJ212" s="274">
        <v>2.38</v>
      </c>
      <c r="AK212" s="274">
        <v>0</v>
      </c>
      <c r="AL212" s="274">
        <v>0.8</v>
      </c>
      <c r="AM212" s="274">
        <v>5</v>
      </c>
    </row>
    <row r="213" spans="1:39">
      <c r="A213" s="87"/>
      <c r="B213" s="88"/>
      <c r="C213" s="95"/>
      <c r="D213" s="321"/>
      <c r="E213" s="95"/>
      <c r="F213" s="303">
        <v>2</v>
      </c>
      <c r="G213" s="274">
        <v>26.46</v>
      </c>
      <c r="H213" s="274">
        <v>25.4</v>
      </c>
      <c r="I213" s="274">
        <v>31.58</v>
      </c>
      <c r="J213" s="274">
        <v>31.65</v>
      </c>
      <c r="K213" s="274">
        <v>7.75</v>
      </c>
      <c r="L213" s="274">
        <v>7.7</v>
      </c>
      <c r="M213" s="274">
        <v>6.41</v>
      </c>
      <c r="N213" s="274">
        <v>6.41</v>
      </c>
      <c r="O213" s="274">
        <v>0.57999999999999996</v>
      </c>
      <c r="P213" s="274">
        <v>1.38</v>
      </c>
      <c r="Q213" s="274">
        <v>7.0000000000000001E-3</v>
      </c>
      <c r="R213" s="274">
        <v>8.0000000000000002E-3</v>
      </c>
      <c r="S213" s="274">
        <v>6.0000000000000001E-3</v>
      </c>
      <c r="T213" s="274">
        <v>4.0000000000000001E-3</v>
      </c>
      <c r="U213" s="274">
        <v>0.106</v>
      </c>
      <c r="V213" s="274">
        <v>0.10100000000000001</v>
      </c>
      <c r="W213" s="274">
        <v>0.11899999999999999</v>
      </c>
      <c r="X213" s="274">
        <v>0.112</v>
      </c>
      <c r="Y213" s="274">
        <v>0.20200000000000001</v>
      </c>
      <c r="Z213" s="274">
        <v>0.13200000000000001</v>
      </c>
      <c r="AA213" s="274">
        <v>8.9999999999999993E-3</v>
      </c>
      <c r="AB213" s="274">
        <v>8.9999999999999993E-3</v>
      </c>
      <c r="AC213" s="274">
        <v>1.4E-2</v>
      </c>
      <c r="AD213" s="274">
        <v>9.5000000000000001E-2</v>
      </c>
      <c r="AE213" s="274">
        <v>0.58499999999999996</v>
      </c>
      <c r="AF213" s="274">
        <v>0.58499999999999996</v>
      </c>
      <c r="AG213" s="274">
        <v>60.2</v>
      </c>
      <c r="AH213" s="274">
        <v>277.5</v>
      </c>
      <c r="AI213" s="274">
        <v>2.31</v>
      </c>
      <c r="AJ213" s="274">
        <v>2.4500000000000002</v>
      </c>
      <c r="AL213" s="274">
        <v>1</v>
      </c>
    </row>
    <row r="214" spans="1:39">
      <c r="A214" s="87"/>
      <c r="B214" s="88"/>
      <c r="C214" s="95"/>
      <c r="D214" s="321"/>
      <c r="E214" s="95"/>
      <c r="F214" s="303">
        <v>3</v>
      </c>
      <c r="G214" s="274">
        <v>27.54</v>
      </c>
      <c r="H214" s="274">
        <v>27.2</v>
      </c>
      <c r="I214" s="274">
        <v>31.11</v>
      </c>
      <c r="J214" s="274">
        <v>31.15</v>
      </c>
      <c r="K214" s="274">
        <v>7.87</v>
      </c>
      <c r="L214" s="274">
        <v>7.77</v>
      </c>
      <c r="M214" s="274">
        <v>6.49</v>
      </c>
      <c r="N214" s="274">
        <v>6.21</v>
      </c>
      <c r="O214" s="274">
        <v>0.69</v>
      </c>
      <c r="P214" s="274">
        <v>0.88</v>
      </c>
      <c r="Q214" s="274">
        <v>5.0000000000000001E-3</v>
      </c>
      <c r="R214" s="274">
        <v>3.0000000000000001E-3</v>
      </c>
      <c r="S214" s="274">
        <v>2.7E-2</v>
      </c>
      <c r="T214" s="274">
        <v>1.4999999999999999E-2</v>
      </c>
      <c r="U214" s="274">
        <v>6.9000000000000006E-2</v>
      </c>
      <c r="V214" s="274">
        <v>0.14499999999999999</v>
      </c>
      <c r="W214" s="274">
        <v>0.1</v>
      </c>
      <c r="X214" s="274">
        <v>0.16300000000000001</v>
      </c>
      <c r="Y214" s="274">
        <v>0.248</v>
      </c>
      <c r="Z214" s="274">
        <v>0.24</v>
      </c>
      <c r="AA214" s="274">
        <v>1.7000000000000001E-2</v>
      </c>
      <c r="AB214" s="274">
        <v>1.7000000000000001E-2</v>
      </c>
      <c r="AC214" s="274">
        <v>2.5999999999999999E-2</v>
      </c>
      <c r="AD214" s="274">
        <v>5.3999999999999999E-2</v>
      </c>
      <c r="AE214" s="274">
        <v>0.65</v>
      </c>
      <c r="AF214" s="274">
        <v>0.67900000000000005</v>
      </c>
      <c r="AG214" s="274">
        <v>20.2</v>
      </c>
      <c r="AH214" s="274">
        <v>84</v>
      </c>
      <c r="AI214" s="274">
        <v>2.6</v>
      </c>
      <c r="AJ214" s="274">
        <v>2.41</v>
      </c>
      <c r="AL214" s="274">
        <v>0.8</v>
      </c>
    </row>
    <row r="215" spans="1:39">
      <c r="A215" s="306"/>
      <c r="B215" s="307"/>
      <c r="C215" s="307"/>
      <c r="D215" s="307"/>
      <c r="E215" s="307"/>
      <c r="F215" s="303">
        <v>4</v>
      </c>
      <c r="G215" s="274">
        <v>28.22</v>
      </c>
      <c r="H215" s="274">
        <v>27.49</v>
      </c>
      <c r="I215" s="274">
        <v>30.76</v>
      </c>
      <c r="J215" s="274">
        <v>31</v>
      </c>
      <c r="K215" s="274">
        <v>7.93</v>
      </c>
      <c r="L215" s="274">
        <v>7.79</v>
      </c>
      <c r="M215" s="274">
        <v>11.23</v>
      </c>
      <c r="N215" s="274">
        <v>6.45</v>
      </c>
      <c r="O215" s="274">
        <v>1.23</v>
      </c>
      <c r="P215" s="274">
        <v>0.44</v>
      </c>
      <c r="Q215" s="274">
        <v>2E-3</v>
      </c>
      <c r="R215" s="274">
        <v>2E-3</v>
      </c>
      <c r="S215" s="274">
        <v>1.7000000000000001E-2</v>
      </c>
      <c r="T215" s="274">
        <v>1E-3</v>
      </c>
      <c r="U215" s="274">
        <v>0</v>
      </c>
      <c r="V215" s="274">
        <v>0.1</v>
      </c>
      <c r="W215" s="274">
        <v>1.9E-2</v>
      </c>
      <c r="X215" s="274">
        <v>0.10299999999999999</v>
      </c>
      <c r="Y215" s="274">
        <v>0.36699999999999999</v>
      </c>
      <c r="Z215" s="274">
        <v>0.308</v>
      </c>
      <c r="AA215" s="274">
        <v>6.0000000000000001E-3</v>
      </c>
      <c r="AB215" s="274">
        <v>8.9999999999999993E-3</v>
      </c>
      <c r="AC215" s="274">
        <v>5.6000000000000001E-2</v>
      </c>
      <c r="AD215" s="274">
        <v>0.05</v>
      </c>
      <c r="AE215" s="274">
        <v>0.379</v>
      </c>
      <c r="AF215" s="274">
        <v>0.64</v>
      </c>
      <c r="AG215" s="274">
        <v>21</v>
      </c>
      <c r="AH215" s="274">
        <v>55.8</v>
      </c>
      <c r="AI215" s="274">
        <v>27.86</v>
      </c>
      <c r="AJ215" s="274">
        <v>3.29</v>
      </c>
      <c r="AL215" s="274">
        <v>0.8</v>
      </c>
    </row>
    <row r="216" spans="1:39">
      <c r="A216" s="85">
        <f>A$3</f>
        <v>2010</v>
      </c>
      <c r="B216" s="86">
        <f>B$3</f>
        <v>8</v>
      </c>
      <c r="C216" s="90" t="s">
        <v>88</v>
      </c>
      <c r="D216" s="89" t="s">
        <v>188</v>
      </c>
      <c r="E216" s="90" t="s">
        <v>89</v>
      </c>
      <c r="F216" s="303">
        <v>1</v>
      </c>
      <c r="G216" s="274">
        <v>27.75</v>
      </c>
      <c r="H216" s="274">
        <v>27.69</v>
      </c>
      <c r="I216" s="274">
        <v>28.55</v>
      </c>
      <c r="J216" s="274">
        <v>28.38</v>
      </c>
      <c r="K216" s="274">
        <v>8.0299999999999994</v>
      </c>
      <c r="L216" s="274">
        <v>8.0399999999999991</v>
      </c>
      <c r="M216" s="274">
        <v>6.26</v>
      </c>
      <c r="N216" s="274">
        <v>6.23</v>
      </c>
      <c r="O216" s="274">
        <v>1.6732333333333367</v>
      </c>
      <c r="P216" s="274">
        <v>3.6360000000000015</v>
      </c>
      <c r="Q216" s="274">
        <v>7.0000000000000001E-3</v>
      </c>
      <c r="R216" s="274">
        <v>2.5000000000000001E-2</v>
      </c>
      <c r="S216" s="274">
        <v>3.0000000000000001E-3</v>
      </c>
      <c r="T216" s="274">
        <v>3.0000000000000001E-3</v>
      </c>
      <c r="U216" s="274">
        <v>3.9E-2</v>
      </c>
      <c r="V216" s="274">
        <v>5.7999999999999996E-2</v>
      </c>
      <c r="W216" s="274">
        <v>4.9000000000000002E-2</v>
      </c>
      <c r="X216" s="274">
        <v>8.5999999999999993E-2</v>
      </c>
      <c r="Y216" s="274">
        <v>0.503</v>
      </c>
      <c r="Z216" s="274">
        <v>0.439</v>
      </c>
      <c r="AA216" s="274">
        <v>1.7999999999999999E-2</v>
      </c>
      <c r="AB216" s="274">
        <v>0.02</v>
      </c>
      <c r="AC216" s="274">
        <v>4.4243012841264709E-2</v>
      </c>
      <c r="AD216" s="274">
        <v>5.0691244239631332E-2</v>
      </c>
      <c r="AE216" s="274">
        <v>0.50800000000000001</v>
      </c>
      <c r="AF216" s="274">
        <v>0.72199999999999998</v>
      </c>
      <c r="AG216" s="274">
        <v>39.200000000000003</v>
      </c>
      <c r="AH216" s="274">
        <v>24</v>
      </c>
      <c r="AI216" s="274">
        <v>0.62179999999999991</v>
      </c>
      <c r="AJ216" s="274">
        <v>2.8205000000000009</v>
      </c>
      <c r="AL216" s="274">
        <v>0.9</v>
      </c>
    </row>
    <row r="217" spans="1:39">
      <c r="A217" s="308"/>
      <c r="B217" s="275"/>
      <c r="C217" s="275"/>
      <c r="D217" s="275"/>
      <c r="E217" s="275"/>
      <c r="F217" s="303">
        <v>2</v>
      </c>
      <c r="G217" s="274">
        <v>29.26</v>
      </c>
      <c r="H217" s="274">
        <v>29.23</v>
      </c>
      <c r="I217" s="274">
        <v>30.34</v>
      </c>
      <c r="J217" s="274">
        <v>30.42</v>
      </c>
      <c r="K217" s="274">
        <v>7.97</v>
      </c>
      <c r="L217" s="274">
        <v>7.96</v>
      </c>
      <c r="M217" s="274">
        <v>6.12</v>
      </c>
      <c r="N217" s="274">
        <v>6.12</v>
      </c>
      <c r="O217" s="274">
        <v>1.1076333333333344</v>
      </c>
      <c r="P217" s="274">
        <v>1.393799999999999</v>
      </c>
      <c r="Q217" s="274">
        <v>1.4E-2</v>
      </c>
      <c r="R217" s="274">
        <v>2.3E-2</v>
      </c>
      <c r="S217" s="274">
        <v>2E-3</v>
      </c>
      <c r="T217" s="274">
        <v>5.0000000000000001E-3</v>
      </c>
      <c r="U217" s="274">
        <v>3.0000000000000001E-3</v>
      </c>
      <c r="V217" s="274">
        <v>1.6999999999999998E-2</v>
      </c>
      <c r="W217" s="274">
        <v>1.9E-2</v>
      </c>
      <c r="X217" s="274">
        <v>4.4999999999999998E-2</v>
      </c>
      <c r="Y217" s="274">
        <v>0.46600000000000003</v>
      </c>
      <c r="Z217" s="274">
        <v>0.4</v>
      </c>
      <c r="AA217" s="274">
        <v>7.0000000000000001E-3</v>
      </c>
      <c r="AB217" s="274">
        <v>5.0000000000000001E-3</v>
      </c>
      <c r="AC217" s="274">
        <v>4.9638502212150645E-2</v>
      </c>
      <c r="AD217" s="274">
        <v>3.91705069124424E-2</v>
      </c>
      <c r="AE217" s="274">
        <v>0.13700000000000001</v>
      </c>
      <c r="AF217" s="274">
        <v>0.47799999999999998</v>
      </c>
      <c r="AG217" s="274">
        <v>19</v>
      </c>
      <c r="AH217" s="274">
        <v>19.399999999999999</v>
      </c>
      <c r="AI217" s="274">
        <v>0.14722000000000046</v>
      </c>
      <c r="AJ217" s="274">
        <v>3.8382199999999997</v>
      </c>
      <c r="AL217" s="274">
        <v>0.8</v>
      </c>
    </row>
    <row r="218" spans="1:39">
      <c r="A218" s="308"/>
      <c r="B218" s="275"/>
      <c r="C218" s="275"/>
      <c r="D218" s="275"/>
      <c r="E218" s="275"/>
      <c r="F218" s="303">
        <v>3</v>
      </c>
      <c r="G218" s="274">
        <v>28.04</v>
      </c>
      <c r="H218" s="274">
        <v>28.13</v>
      </c>
      <c r="I218" s="274">
        <v>31.34</v>
      </c>
      <c r="J218" s="274">
        <v>31.29</v>
      </c>
      <c r="K218" s="274">
        <v>7.99</v>
      </c>
      <c r="L218" s="274">
        <v>7.94</v>
      </c>
      <c r="M218" s="274">
        <v>6.13</v>
      </c>
      <c r="N218" s="274">
        <v>6.06</v>
      </c>
      <c r="O218" s="274">
        <v>0.64303333333333712</v>
      </c>
      <c r="P218" s="274">
        <v>1.7169999999999992</v>
      </c>
      <c r="Q218" s="274">
        <v>2.1000000000000001E-2</v>
      </c>
      <c r="R218" s="274">
        <v>4.1000000000000002E-2</v>
      </c>
      <c r="S218" s="274">
        <v>3.0000000000000001E-3</v>
      </c>
      <c r="T218" s="274">
        <v>1E-3</v>
      </c>
      <c r="U218" s="274">
        <v>1.4999999999999999E-2</v>
      </c>
      <c r="V218" s="274">
        <v>3.7999999999999999E-2</v>
      </c>
      <c r="W218" s="274">
        <v>3.9E-2</v>
      </c>
      <c r="X218" s="274">
        <v>0.08</v>
      </c>
      <c r="Y218" s="274">
        <v>0.60599999999999998</v>
      </c>
      <c r="Z218" s="274">
        <v>0.22600000000000001</v>
      </c>
      <c r="AA218" s="274">
        <v>8.0000000000000002E-3</v>
      </c>
      <c r="AB218" s="274">
        <v>1E-3</v>
      </c>
      <c r="AC218" s="274">
        <v>2.5898348980252509E-2</v>
      </c>
      <c r="AD218" s="274">
        <v>4.8387096774193554E-2</v>
      </c>
      <c r="AE218" s="274">
        <v>0.14899999999999999</v>
      </c>
      <c r="AF218" s="274">
        <v>0.317</v>
      </c>
      <c r="AG218" s="274">
        <v>85.4</v>
      </c>
      <c r="AH218" s="274">
        <v>93.4</v>
      </c>
      <c r="AI218" s="274">
        <v>0.35550000000000004</v>
      </c>
      <c r="AJ218" s="274">
        <v>4.0647799999999998</v>
      </c>
      <c r="AK218" s="274">
        <v>2.8000000000000001E-2</v>
      </c>
      <c r="AL218" s="274">
        <v>0.5</v>
      </c>
    </row>
    <row r="219" spans="1:39">
      <c r="A219" s="306"/>
      <c r="B219" s="307"/>
      <c r="C219" s="307"/>
      <c r="D219" s="307"/>
      <c r="E219" s="307"/>
      <c r="F219" s="303">
        <v>4</v>
      </c>
      <c r="G219" s="274">
        <v>27.85</v>
      </c>
      <c r="H219" s="274">
        <v>27.79</v>
      </c>
      <c r="I219" s="274">
        <v>31.41</v>
      </c>
      <c r="J219" s="274">
        <v>31.37</v>
      </c>
      <c r="K219" s="274">
        <v>8.01</v>
      </c>
      <c r="L219" s="274">
        <v>7.95</v>
      </c>
      <c r="M219" s="274">
        <v>6.18</v>
      </c>
      <c r="N219" s="274">
        <v>6.12</v>
      </c>
      <c r="O219" s="274">
        <v>0.96623333333333739</v>
      </c>
      <c r="P219" s="274">
        <v>2.2219999999999991</v>
      </c>
      <c r="Q219" s="274">
        <v>1.4E-2</v>
      </c>
      <c r="R219" s="274">
        <v>7.9000000000000001E-2</v>
      </c>
      <c r="S219" s="274">
        <v>3.0000000000000001E-3</v>
      </c>
      <c r="T219" s="274">
        <v>1E-3</v>
      </c>
      <c r="U219" s="274">
        <v>2.5000000000000001E-2</v>
      </c>
      <c r="V219" s="274">
        <v>4.7E-2</v>
      </c>
      <c r="W219" s="274">
        <v>4.2000000000000003E-2</v>
      </c>
      <c r="X219" s="274">
        <v>0.127</v>
      </c>
      <c r="Y219" s="274">
        <v>0.73799999999999999</v>
      </c>
      <c r="Z219" s="274">
        <v>0.42299999999999999</v>
      </c>
      <c r="AA219" s="274">
        <v>8.9999999999999993E-3</v>
      </c>
      <c r="AB219" s="274">
        <v>1E-3</v>
      </c>
      <c r="AC219" s="274">
        <v>2.0502859609366569E-2</v>
      </c>
      <c r="AD219" s="274">
        <v>2.880184331797235E-2</v>
      </c>
      <c r="AE219" s="274">
        <v>0.19400000000000001</v>
      </c>
      <c r="AF219" s="274">
        <v>0.374</v>
      </c>
      <c r="AG219" s="274">
        <v>82.8</v>
      </c>
      <c r="AH219" s="274">
        <v>71.8</v>
      </c>
      <c r="AI219" s="274">
        <v>0.55730000000000046</v>
      </c>
      <c r="AJ219" s="274">
        <v>2.3661000000000003</v>
      </c>
      <c r="AL219" s="274">
        <v>0.3</v>
      </c>
    </row>
    <row r="220" spans="1:39">
      <c r="A220" s="85">
        <f>A$3</f>
        <v>2010</v>
      </c>
      <c r="B220" s="86">
        <f>B$3</f>
        <v>8</v>
      </c>
      <c r="C220" s="90" t="s">
        <v>88</v>
      </c>
      <c r="D220" s="89" t="s">
        <v>189</v>
      </c>
      <c r="E220" s="90" t="s">
        <v>90</v>
      </c>
      <c r="F220" s="303">
        <v>1</v>
      </c>
      <c r="G220" s="274">
        <v>26.94</v>
      </c>
      <c r="H220" s="274">
        <v>26.88</v>
      </c>
      <c r="I220" s="274">
        <v>30.22</v>
      </c>
      <c r="J220" s="274">
        <v>30.24</v>
      </c>
      <c r="K220" s="274">
        <v>8.09</v>
      </c>
      <c r="L220" s="274">
        <v>8.09</v>
      </c>
      <c r="M220" s="274">
        <v>6.68</v>
      </c>
      <c r="N220" s="274">
        <v>6.96</v>
      </c>
      <c r="O220" s="274">
        <v>2.1883333333333344</v>
      </c>
      <c r="P220" s="274">
        <v>2.3162666666666705</v>
      </c>
      <c r="Q220" s="274">
        <v>0.01</v>
      </c>
      <c r="R220" s="274">
        <v>1.7000000000000001E-2</v>
      </c>
      <c r="S220" s="274">
        <v>1E-3</v>
      </c>
      <c r="T220" s="274">
        <v>1E-3</v>
      </c>
      <c r="U220" s="274">
        <v>0</v>
      </c>
      <c r="V220" s="274">
        <v>0.01</v>
      </c>
      <c r="W220" s="274">
        <v>1.0999999999999999E-2</v>
      </c>
      <c r="X220" s="274">
        <v>2.8000000000000004E-2</v>
      </c>
      <c r="Y220" s="274">
        <v>0.437</v>
      </c>
      <c r="Z220" s="274">
        <v>0.50900000000000001</v>
      </c>
      <c r="AA220" s="274">
        <v>8.0000000000000002E-3</v>
      </c>
      <c r="AB220" s="274">
        <v>7.0000000000000001E-3</v>
      </c>
      <c r="AC220" s="274">
        <v>3.9926621344555949E-2</v>
      </c>
      <c r="AD220" s="274">
        <v>3.8018433179723504E-2</v>
      </c>
      <c r="AE220" s="274">
        <v>0.222</v>
      </c>
      <c r="AF220" s="274">
        <v>0.53</v>
      </c>
      <c r="AG220" s="274">
        <v>20.8</v>
      </c>
      <c r="AH220" s="274">
        <v>26.4</v>
      </c>
      <c r="AI220" s="274">
        <v>1.24576</v>
      </c>
      <c r="AJ220" s="274">
        <v>1.0662600000000004</v>
      </c>
      <c r="AL220" s="274">
        <v>1.9</v>
      </c>
    </row>
    <row r="221" spans="1:39">
      <c r="A221" s="308"/>
      <c r="B221" s="275"/>
      <c r="C221" s="275"/>
      <c r="D221" s="275"/>
      <c r="E221" s="275"/>
      <c r="F221" s="303">
        <v>2</v>
      </c>
      <c r="G221" s="274">
        <v>24.94</v>
      </c>
      <c r="H221" s="274">
        <v>24.66</v>
      </c>
      <c r="I221" s="274">
        <v>31.09</v>
      </c>
      <c r="J221" s="274">
        <v>31.13</v>
      </c>
      <c r="K221" s="274">
        <v>8.11</v>
      </c>
      <c r="L221" s="274">
        <v>8</v>
      </c>
      <c r="M221" s="274">
        <v>6.24</v>
      </c>
      <c r="N221" s="274">
        <v>5.66</v>
      </c>
      <c r="O221" s="274">
        <v>1.9459333333333362</v>
      </c>
      <c r="P221" s="274">
        <v>1.4072666666666678</v>
      </c>
      <c r="Q221" s="274">
        <v>8.0000000000000002E-3</v>
      </c>
      <c r="R221" s="274">
        <v>6.0000000000000001E-3</v>
      </c>
      <c r="S221" s="274">
        <v>1E-3</v>
      </c>
      <c r="T221" s="274">
        <v>3.0000000000000001E-3</v>
      </c>
      <c r="U221" s="274">
        <v>4.0000000000000001E-3</v>
      </c>
      <c r="V221" s="274">
        <v>1.3000000000000001E-2</v>
      </c>
      <c r="W221" s="274">
        <v>1.3000000000000001E-2</v>
      </c>
      <c r="X221" s="274">
        <v>2.2000000000000002E-2</v>
      </c>
      <c r="Y221" s="274">
        <v>0.48399999999999999</v>
      </c>
      <c r="Z221" s="274">
        <v>0.495</v>
      </c>
      <c r="AA221" s="274">
        <v>6.0000000000000001E-3</v>
      </c>
      <c r="AB221" s="274">
        <v>2E-3</v>
      </c>
      <c r="AC221" s="274">
        <v>3.2372936225315639E-2</v>
      </c>
      <c r="AD221" s="274">
        <v>2.880184331797235E-2</v>
      </c>
      <c r="AE221" s="274">
        <v>0.107</v>
      </c>
      <c r="AF221" s="274">
        <v>0.36799999999999999</v>
      </c>
      <c r="AG221" s="274">
        <v>20.399999999999999</v>
      </c>
      <c r="AH221" s="274">
        <v>34</v>
      </c>
      <c r="AI221" s="274">
        <v>1.4288800000000004</v>
      </c>
      <c r="AJ221" s="274">
        <v>1.4711799999999997</v>
      </c>
      <c r="AK221" s="274">
        <v>3.6999999999999998E-2</v>
      </c>
      <c r="AL221" s="274">
        <v>1.9</v>
      </c>
    </row>
    <row r="222" spans="1:39">
      <c r="A222" s="308"/>
      <c r="B222" s="275"/>
      <c r="C222" s="275"/>
      <c r="D222" s="275"/>
      <c r="E222" s="275"/>
      <c r="F222" s="303">
        <v>3</v>
      </c>
      <c r="G222" s="274">
        <v>24.47</v>
      </c>
      <c r="H222" s="274">
        <v>24.01</v>
      </c>
      <c r="I222" s="274">
        <v>31.44</v>
      </c>
      <c r="J222" s="274">
        <v>31.34</v>
      </c>
      <c r="K222" s="274">
        <v>8.06</v>
      </c>
      <c r="L222" s="274">
        <v>8.01</v>
      </c>
      <c r="M222" s="274">
        <v>6.5</v>
      </c>
      <c r="N222" s="274">
        <v>6.01</v>
      </c>
      <c r="O222" s="274">
        <v>1.723733333333334</v>
      </c>
      <c r="P222" s="274">
        <v>0.92246666666666732</v>
      </c>
      <c r="Q222" s="274">
        <v>1.2E-2</v>
      </c>
      <c r="R222" s="274">
        <v>1.0999999999999999E-2</v>
      </c>
      <c r="S222" s="274">
        <v>1E-3</v>
      </c>
      <c r="T222" s="274">
        <v>1E-3</v>
      </c>
      <c r="U222" s="274">
        <v>2E-3</v>
      </c>
      <c r="V222" s="274">
        <v>0.02</v>
      </c>
      <c r="W222" s="274">
        <v>1.4999999999999999E-2</v>
      </c>
      <c r="X222" s="274">
        <v>3.2000000000000001E-2</v>
      </c>
      <c r="Y222" s="274">
        <v>0.13600000000000001</v>
      </c>
      <c r="Z222" s="274">
        <v>0.44500000000000001</v>
      </c>
      <c r="AA222" s="274">
        <v>5.0000000000000001E-3</v>
      </c>
      <c r="AB222" s="274">
        <v>2E-3</v>
      </c>
      <c r="AC222" s="274">
        <v>8.0932340563289087E-2</v>
      </c>
      <c r="AD222" s="274">
        <v>2.0737327188940089E-2</v>
      </c>
      <c r="AE222" s="274">
        <v>0.06</v>
      </c>
      <c r="AF222" s="274">
        <v>0.371</v>
      </c>
      <c r="AG222" s="274">
        <v>15.8</v>
      </c>
      <c r="AH222" s="274">
        <v>38.200000000000003</v>
      </c>
      <c r="AI222" s="274">
        <v>2.1538400000000011</v>
      </c>
      <c r="AJ222" s="274">
        <v>1.8373200000000005</v>
      </c>
      <c r="AL222" s="274">
        <v>2</v>
      </c>
    </row>
    <row r="223" spans="1:39">
      <c r="A223" s="308"/>
      <c r="B223" s="275"/>
      <c r="C223" s="275"/>
      <c r="D223" s="275"/>
      <c r="E223" s="275"/>
      <c r="F223" s="303">
        <v>4</v>
      </c>
      <c r="G223" s="274">
        <v>25.98</v>
      </c>
      <c r="H223" s="274">
        <v>25.85</v>
      </c>
      <c r="I223" s="274">
        <v>31.19</v>
      </c>
      <c r="J223" s="274">
        <v>31.08</v>
      </c>
      <c r="K223" s="274">
        <v>8.1300000000000008</v>
      </c>
      <c r="L223" s="274">
        <v>8.1300000000000008</v>
      </c>
      <c r="M223" s="274">
        <v>7</v>
      </c>
      <c r="N223" s="274">
        <v>6.6</v>
      </c>
      <c r="O223" s="274">
        <v>2.2287333333333339</v>
      </c>
      <c r="P223" s="274">
        <v>1.6092666666666671</v>
      </c>
      <c r="Q223" s="274">
        <v>1.0999999999999999E-2</v>
      </c>
      <c r="R223" s="274">
        <v>1.0999999999999999E-2</v>
      </c>
      <c r="S223" s="274">
        <v>1E-3</v>
      </c>
      <c r="T223" s="274">
        <v>1E-3</v>
      </c>
      <c r="U223" s="274">
        <v>2E-3</v>
      </c>
      <c r="V223" s="274">
        <v>0</v>
      </c>
      <c r="W223" s="274">
        <v>1.4E-2</v>
      </c>
      <c r="X223" s="274">
        <v>1.2E-2</v>
      </c>
      <c r="Y223" s="274">
        <v>0.13100000000000001</v>
      </c>
      <c r="Z223" s="274">
        <v>0.442</v>
      </c>
      <c r="AA223" s="274">
        <v>6.0000000000000001E-3</v>
      </c>
      <c r="AB223" s="274">
        <v>0.01</v>
      </c>
      <c r="AC223" s="274">
        <v>7.2299557569871595E-2</v>
      </c>
      <c r="AD223" s="274">
        <v>3.1105990783410139E-2</v>
      </c>
      <c r="AE223" s="274">
        <v>0.10299999999999999</v>
      </c>
      <c r="AF223" s="274">
        <v>0.46500000000000002</v>
      </c>
      <c r="AG223" s="274">
        <v>25.6</v>
      </c>
      <c r="AH223" s="274">
        <v>33.6</v>
      </c>
      <c r="AI223" s="274">
        <v>1.1131800000000007</v>
      </c>
      <c r="AJ223" s="274">
        <v>1.9049200000000006</v>
      </c>
      <c r="AL223" s="274">
        <v>2</v>
      </c>
    </row>
    <row r="224" spans="1:39">
      <c r="A224" s="308"/>
      <c r="B224" s="275"/>
      <c r="C224" s="275"/>
      <c r="D224" s="275"/>
      <c r="E224" s="275"/>
      <c r="F224" s="303">
        <v>5</v>
      </c>
      <c r="G224" s="274">
        <v>26.89</v>
      </c>
      <c r="H224" s="274">
        <v>26.81</v>
      </c>
      <c r="I224" s="274">
        <v>30.72</v>
      </c>
      <c r="J224" s="274">
        <v>30.68</v>
      </c>
      <c r="K224" s="274">
        <v>8.16</v>
      </c>
      <c r="L224" s="274">
        <v>8.16</v>
      </c>
      <c r="M224" s="274">
        <v>7.04</v>
      </c>
      <c r="N224" s="274">
        <v>7</v>
      </c>
      <c r="O224" s="274">
        <v>2.1479333333333352</v>
      </c>
      <c r="P224" s="274">
        <v>1.7102666666666686</v>
      </c>
      <c r="Q224" s="274">
        <v>0.01</v>
      </c>
      <c r="R224" s="274">
        <v>2.1000000000000001E-2</v>
      </c>
      <c r="S224" s="274">
        <v>2E-3</v>
      </c>
      <c r="T224" s="274">
        <v>1E-3</v>
      </c>
      <c r="U224" s="274">
        <v>1E-3</v>
      </c>
      <c r="V224" s="274">
        <v>1E-3</v>
      </c>
      <c r="W224" s="274">
        <v>1.3000000000000001E-2</v>
      </c>
      <c r="X224" s="274">
        <v>2.3000000000000003E-2</v>
      </c>
      <c r="Y224" s="274">
        <v>0.128</v>
      </c>
      <c r="Z224" s="274">
        <v>0.41299999999999998</v>
      </c>
      <c r="AA224" s="274">
        <v>6.0000000000000001E-3</v>
      </c>
      <c r="AB224" s="274">
        <v>1.2E-2</v>
      </c>
      <c r="AC224" s="274">
        <v>6.7983166073162835E-2</v>
      </c>
      <c r="AD224" s="274">
        <v>3.5714285714285712E-2</v>
      </c>
      <c r="AE224" s="274">
        <v>6.0999999999999999E-2</v>
      </c>
      <c r="AF224" s="274">
        <v>0.49199999999999999</v>
      </c>
      <c r="AG224" s="274">
        <v>31.6</v>
      </c>
      <c r="AH224" s="274">
        <v>40.4</v>
      </c>
      <c r="AI224" s="274">
        <v>1.0720800000000001</v>
      </c>
      <c r="AJ224" s="274">
        <v>7.9240000000000213E-2</v>
      </c>
      <c r="AL224" s="274">
        <v>2.1</v>
      </c>
    </row>
    <row r="225" spans="1:38">
      <c r="A225" s="306"/>
      <c r="B225" s="307"/>
      <c r="C225" s="307"/>
      <c r="D225" s="307"/>
      <c r="E225" s="307"/>
      <c r="F225" s="303">
        <v>6</v>
      </c>
      <c r="G225" s="274">
        <v>27.59</v>
      </c>
      <c r="H225" s="274">
        <v>27.45</v>
      </c>
      <c r="I225" s="274">
        <v>30.54</v>
      </c>
      <c r="J225" s="274">
        <v>30.6</v>
      </c>
      <c r="K225" s="274">
        <v>8.18</v>
      </c>
      <c r="L225" s="274">
        <v>8.16</v>
      </c>
      <c r="M225" s="274">
        <v>7.4</v>
      </c>
      <c r="N225" s="274">
        <v>6.88</v>
      </c>
      <c r="O225" s="274">
        <v>2.9155333333333333</v>
      </c>
      <c r="P225" s="274">
        <v>1.9324666666666674</v>
      </c>
      <c r="Q225" s="274">
        <v>1.0999999999999999E-2</v>
      </c>
      <c r="R225" s="274">
        <v>2.8000000000000001E-2</v>
      </c>
      <c r="S225" s="274">
        <v>2E-3</v>
      </c>
      <c r="T225" s="274">
        <v>1E-3</v>
      </c>
      <c r="U225" s="274">
        <v>3.0000000000000001E-3</v>
      </c>
      <c r="V225" s="274">
        <v>0</v>
      </c>
      <c r="W225" s="274">
        <v>1.6E-2</v>
      </c>
      <c r="X225" s="274">
        <v>2.9000000000000001E-2</v>
      </c>
      <c r="Y225" s="274">
        <v>0.128</v>
      </c>
      <c r="Z225" s="274">
        <v>0.46100000000000002</v>
      </c>
      <c r="AA225" s="274">
        <v>8.9999999999999993E-3</v>
      </c>
      <c r="AB225" s="274">
        <v>1.2999999999999999E-2</v>
      </c>
      <c r="AC225" s="274">
        <v>7.1220459695694405E-2</v>
      </c>
      <c r="AD225" s="274">
        <v>3.91705069124424E-2</v>
      </c>
      <c r="AE225" s="274">
        <v>0.108</v>
      </c>
      <c r="AF225" s="274">
        <v>0.28799999999999998</v>
      </c>
      <c r="AG225" s="274">
        <v>29.6</v>
      </c>
      <c r="AH225" s="274">
        <v>29.4</v>
      </c>
      <c r="AI225" s="274">
        <v>1.2553400000000006</v>
      </c>
      <c r="AJ225" s="274">
        <v>0.70688000000000084</v>
      </c>
      <c r="AL225" s="274">
        <v>1.8</v>
      </c>
    </row>
    <row r="226" spans="1:38">
      <c r="A226" s="85">
        <f>A$3</f>
        <v>2010</v>
      </c>
      <c r="B226" s="86">
        <f>B$3</f>
        <v>8</v>
      </c>
      <c r="C226" s="90" t="s">
        <v>88</v>
      </c>
      <c r="D226" s="89" t="s">
        <v>190</v>
      </c>
      <c r="E226" s="90" t="s">
        <v>91</v>
      </c>
      <c r="F226" s="303">
        <v>1</v>
      </c>
      <c r="G226" s="274">
        <v>28.81</v>
      </c>
      <c r="H226" s="274">
        <v>28.86</v>
      </c>
      <c r="I226" s="274">
        <v>23.36</v>
      </c>
      <c r="J226" s="274">
        <v>23.47</v>
      </c>
      <c r="K226" s="274">
        <v>7.99</v>
      </c>
      <c r="L226" s="274">
        <v>7.95</v>
      </c>
      <c r="M226" s="274">
        <v>5.64</v>
      </c>
      <c r="N226" s="274">
        <v>5.44</v>
      </c>
      <c r="O226" s="274">
        <v>3.8077000000000001</v>
      </c>
      <c r="P226" s="274">
        <v>4.4722799999999969</v>
      </c>
      <c r="Q226" s="274">
        <v>4.2000000000000003E-2</v>
      </c>
      <c r="R226" s="274">
        <v>1.6E-2</v>
      </c>
      <c r="S226" s="274">
        <v>8.9999999999999993E-3</v>
      </c>
      <c r="T226" s="274">
        <v>5.5E-2</v>
      </c>
      <c r="U226" s="274">
        <v>3.7999999999999999E-2</v>
      </c>
      <c r="V226" s="274">
        <v>0.316</v>
      </c>
      <c r="W226" s="274">
        <v>8.8999999999999996E-2</v>
      </c>
      <c r="X226" s="274">
        <v>0.38700000000000001</v>
      </c>
      <c r="Y226" s="274">
        <v>1.5980000000000001</v>
      </c>
      <c r="Z226" s="274">
        <v>0.41499999999999998</v>
      </c>
      <c r="AA226" s="274">
        <v>8.9999999999999993E-3</v>
      </c>
      <c r="AB226" s="274">
        <v>4.0000000000000001E-3</v>
      </c>
      <c r="AC226" s="274">
        <v>7.7695046940757517E-2</v>
      </c>
      <c r="AD226" s="274">
        <v>8.1447963800904966E-2</v>
      </c>
      <c r="AE226" s="274">
        <v>0.187</v>
      </c>
      <c r="AF226" s="274">
        <v>1.2210000000000001</v>
      </c>
      <c r="AG226" s="274">
        <v>73</v>
      </c>
      <c r="AH226" s="274">
        <v>115</v>
      </c>
      <c r="AI226" s="274">
        <v>3.66126</v>
      </c>
      <c r="AJ226" s="274">
        <v>2.0670800000000007</v>
      </c>
      <c r="AL226" s="274">
        <v>0.3</v>
      </c>
    </row>
    <row r="227" spans="1:38">
      <c r="A227" s="308"/>
      <c r="B227" s="275"/>
      <c r="C227" s="275"/>
      <c r="D227" s="275"/>
      <c r="E227" s="275"/>
      <c r="F227" s="303">
        <v>2</v>
      </c>
      <c r="G227" s="274">
        <v>28.69</v>
      </c>
      <c r="H227" s="274">
        <v>28.13</v>
      </c>
      <c r="I227" s="274">
        <v>24.54</v>
      </c>
      <c r="J227" s="274">
        <v>27.32</v>
      </c>
      <c r="K227" s="274">
        <v>8.1</v>
      </c>
      <c r="L227" s="274">
        <v>8.09</v>
      </c>
      <c r="M227" s="274">
        <v>6.33</v>
      </c>
      <c r="N227" s="274">
        <v>6.33</v>
      </c>
      <c r="O227" s="274">
        <v>2.1681333333333348</v>
      </c>
      <c r="P227" s="274">
        <v>3.3612799999999958</v>
      </c>
      <c r="Q227" s="274">
        <v>5.3999999999999999E-2</v>
      </c>
      <c r="R227" s="274">
        <v>3.6999999999999998E-2</v>
      </c>
      <c r="S227" s="274">
        <v>6.0000000000000001E-3</v>
      </c>
      <c r="T227" s="274">
        <v>4.2999999999999997E-2</v>
      </c>
      <c r="U227" s="274">
        <v>2.5000000000000001E-2</v>
      </c>
      <c r="V227" s="274">
        <v>0.22800000000000004</v>
      </c>
      <c r="W227" s="274">
        <v>8.5000000000000006E-2</v>
      </c>
      <c r="X227" s="274">
        <v>0.30800000000000005</v>
      </c>
      <c r="Y227" s="274">
        <v>0.34100000000000003</v>
      </c>
      <c r="Z227" s="274">
        <v>0.51100000000000001</v>
      </c>
      <c r="AA227" s="274">
        <v>6.0000000000000001E-3</v>
      </c>
      <c r="AB227" s="274">
        <v>1E-3</v>
      </c>
      <c r="AC227" s="274">
        <v>7.4457753318225975E-2</v>
      </c>
      <c r="AD227" s="274">
        <v>8.2579185520361989E-2</v>
      </c>
      <c r="AE227" s="274">
        <v>0.14399999999999999</v>
      </c>
      <c r="AF227" s="274">
        <v>1.129</v>
      </c>
      <c r="AG227" s="274">
        <v>29.2</v>
      </c>
      <c r="AH227" s="274">
        <v>27</v>
      </c>
      <c r="AI227" s="274">
        <v>2.4416600000000006</v>
      </c>
      <c r="AJ227" s="274">
        <v>2.3130999999999999</v>
      </c>
      <c r="AK227" s="274">
        <v>0.19400000000000001</v>
      </c>
      <c r="AL227" s="274">
        <v>0.9</v>
      </c>
    </row>
    <row r="228" spans="1:38">
      <c r="A228" s="308"/>
      <c r="B228" s="275"/>
      <c r="C228" s="275"/>
      <c r="D228" s="275"/>
      <c r="E228" s="275"/>
      <c r="F228" s="303">
        <v>3</v>
      </c>
      <c r="G228" s="274">
        <v>28.24</v>
      </c>
      <c r="H228" s="274">
        <v>27.86</v>
      </c>
      <c r="I228" s="274">
        <v>27.26</v>
      </c>
      <c r="J228" s="274">
        <v>28.7</v>
      </c>
      <c r="K228" s="274">
        <v>8.1300000000000008</v>
      </c>
      <c r="L228" s="274">
        <v>8.09</v>
      </c>
      <c r="M228" s="274">
        <v>6.33</v>
      </c>
      <c r="N228" s="274">
        <v>5.84</v>
      </c>
      <c r="O228" s="274">
        <v>2.0267333333333344</v>
      </c>
      <c r="P228" s="274">
        <v>3.2602799999999981</v>
      </c>
      <c r="Q228" s="274">
        <v>1.2E-2</v>
      </c>
      <c r="R228" s="274">
        <v>2.9000000000000001E-2</v>
      </c>
      <c r="S228" s="274">
        <v>2E-3</v>
      </c>
      <c r="T228" s="274">
        <v>1.0999999999999999E-2</v>
      </c>
      <c r="U228" s="274">
        <v>6.0000000000000001E-3</v>
      </c>
      <c r="V228" s="274">
        <v>0.09</v>
      </c>
      <c r="W228" s="274">
        <v>0.02</v>
      </c>
      <c r="X228" s="274">
        <v>0.13</v>
      </c>
      <c r="Y228" s="274">
        <v>0.254</v>
      </c>
      <c r="Z228" s="274">
        <v>0.13500000000000001</v>
      </c>
      <c r="AA228" s="274">
        <v>7.0000000000000001E-3</v>
      </c>
      <c r="AB228" s="274">
        <v>1E-3</v>
      </c>
      <c r="AC228" s="274">
        <v>6.6904068198985644E-2</v>
      </c>
      <c r="AD228" s="274">
        <v>7.1266968325791852E-2</v>
      </c>
      <c r="AE228" s="274">
        <v>9.1999999999999998E-2</v>
      </c>
      <c r="AF228" s="274">
        <v>0.61</v>
      </c>
      <c r="AG228" s="274">
        <v>19.399999999999999</v>
      </c>
      <c r="AH228" s="274">
        <v>21.2</v>
      </c>
      <c r="AI228" s="274">
        <v>2.1183800000000002</v>
      </c>
      <c r="AJ228" s="274">
        <v>0.6150600000000005</v>
      </c>
      <c r="AL228" s="274">
        <v>1.1000000000000001</v>
      </c>
    </row>
    <row r="229" spans="1:38">
      <c r="A229" s="308"/>
      <c r="B229" s="275"/>
      <c r="C229" s="275"/>
      <c r="D229" s="275"/>
      <c r="E229" s="275"/>
      <c r="F229" s="303">
        <v>4</v>
      </c>
      <c r="G229" s="274">
        <v>28.11</v>
      </c>
      <c r="H229" s="274">
        <v>27.08</v>
      </c>
      <c r="I229" s="274">
        <v>27.59</v>
      </c>
      <c r="J229" s="274">
        <v>30.25</v>
      </c>
      <c r="K229" s="274">
        <v>8.18</v>
      </c>
      <c r="L229" s="274">
        <v>8.1300000000000008</v>
      </c>
      <c r="M229" s="274">
        <v>6.89</v>
      </c>
      <c r="N229" s="274">
        <v>6.36</v>
      </c>
      <c r="O229" s="274">
        <v>5.4405333333333354</v>
      </c>
      <c r="P229" s="274">
        <v>3.0986799999999977</v>
      </c>
      <c r="Q229" s="274">
        <v>8.9999999999999993E-3</v>
      </c>
      <c r="R229" s="274">
        <v>2.1000000000000001E-2</v>
      </c>
      <c r="S229" s="274">
        <v>4.0000000000000001E-3</v>
      </c>
      <c r="T229" s="274">
        <v>2E-3</v>
      </c>
      <c r="U229" s="274">
        <v>1.0999999999999999E-2</v>
      </c>
      <c r="V229" s="274">
        <v>1E-3</v>
      </c>
      <c r="W229" s="274">
        <v>2.4E-2</v>
      </c>
      <c r="X229" s="274">
        <v>2.4E-2</v>
      </c>
      <c r="Y229" s="274">
        <v>0.23499999999999999</v>
      </c>
      <c r="Z229" s="274">
        <v>8.5000000000000006E-2</v>
      </c>
      <c r="AA229" s="274">
        <v>5.0000000000000001E-3</v>
      </c>
      <c r="AB229" s="274">
        <v>1E-3</v>
      </c>
      <c r="AC229" s="274">
        <v>7.4457753318225975E-2</v>
      </c>
      <c r="AD229" s="274">
        <v>7.1266968325791852E-2</v>
      </c>
      <c r="AE229" s="274">
        <v>0.106</v>
      </c>
      <c r="AF229" s="274">
        <v>0.60499999999999998</v>
      </c>
      <c r="AG229" s="274">
        <v>20.8</v>
      </c>
      <c r="AH229" s="274">
        <v>29</v>
      </c>
      <c r="AI229" s="274">
        <v>2.0159800000000003</v>
      </c>
      <c r="AJ229" s="274">
        <v>0.97128000000000037</v>
      </c>
      <c r="AK229" s="274">
        <v>2.3E-2</v>
      </c>
      <c r="AL229" s="274">
        <v>1.1000000000000001</v>
      </c>
    </row>
    <row r="230" spans="1:38">
      <c r="A230" s="308"/>
      <c r="B230" s="275"/>
      <c r="C230" s="275"/>
      <c r="D230" s="275"/>
      <c r="E230" s="275"/>
      <c r="F230" s="303">
        <v>5</v>
      </c>
      <c r="G230" s="274">
        <v>28.69</v>
      </c>
      <c r="H230" s="274">
        <v>28.66</v>
      </c>
      <c r="I230" s="274">
        <v>29.77</v>
      </c>
      <c r="J230" s="274">
        <v>29.77</v>
      </c>
      <c r="K230" s="274">
        <v>8.25</v>
      </c>
      <c r="L230" s="274">
        <v>8.24</v>
      </c>
      <c r="M230" s="274">
        <v>5.68</v>
      </c>
      <c r="N230" s="274">
        <v>5.81</v>
      </c>
      <c r="O230" s="274">
        <v>1.8247333333333353</v>
      </c>
      <c r="P230" s="274">
        <v>3.1794799999999963</v>
      </c>
      <c r="Q230" s="274">
        <v>8.0000000000000002E-3</v>
      </c>
      <c r="R230" s="274">
        <v>1.6E-2</v>
      </c>
      <c r="S230" s="274">
        <v>1E-3</v>
      </c>
      <c r="T230" s="274">
        <v>2E-3</v>
      </c>
      <c r="U230" s="274">
        <v>3.0000000000000001E-3</v>
      </c>
      <c r="V230" s="274">
        <v>4.0000000000000001E-3</v>
      </c>
      <c r="W230" s="274">
        <v>1.2E-2</v>
      </c>
      <c r="X230" s="274">
        <v>2.2000000000000002E-2</v>
      </c>
      <c r="Y230" s="274">
        <v>0.2</v>
      </c>
      <c r="Z230" s="274">
        <v>0.16600000000000001</v>
      </c>
      <c r="AA230" s="274">
        <v>1.2E-2</v>
      </c>
      <c r="AB230" s="274">
        <v>1E-3</v>
      </c>
      <c r="AC230" s="274">
        <v>6.1508578828099715E-2</v>
      </c>
      <c r="AD230" s="274">
        <v>6.3348416289592757E-2</v>
      </c>
      <c r="AE230" s="274">
        <v>0.17699999999999999</v>
      </c>
      <c r="AF230" s="274">
        <v>0.754</v>
      </c>
      <c r="AG230" s="274">
        <v>11.2</v>
      </c>
      <c r="AH230" s="274">
        <v>16.2</v>
      </c>
      <c r="AI230" s="274">
        <v>1.8411600000000004</v>
      </c>
      <c r="AJ230" s="274">
        <v>1.29392</v>
      </c>
      <c r="AL230" s="274">
        <v>1.7</v>
      </c>
    </row>
    <row r="231" spans="1:38">
      <c r="A231" s="308"/>
      <c r="B231" s="275"/>
      <c r="C231" s="275"/>
      <c r="D231" s="275"/>
      <c r="E231" s="275"/>
      <c r="F231" s="303">
        <v>6</v>
      </c>
      <c r="G231" s="274">
        <v>28.75</v>
      </c>
      <c r="H231" s="274">
        <v>28.06</v>
      </c>
      <c r="I231" s="274">
        <v>29.86</v>
      </c>
      <c r="J231" s="274">
        <v>30.29</v>
      </c>
      <c r="K231" s="274">
        <v>8.25</v>
      </c>
      <c r="L231" s="274">
        <v>8.27</v>
      </c>
      <c r="M231" s="274">
        <v>5.66</v>
      </c>
      <c r="N231" s="274">
        <v>6.54</v>
      </c>
      <c r="O231" s="274">
        <v>3.3801333333333341</v>
      </c>
      <c r="P231" s="274">
        <v>1.3870666666666684</v>
      </c>
      <c r="Q231" s="274">
        <v>7.0000000000000001E-3</v>
      </c>
      <c r="R231" s="274">
        <v>1.9E-2</v>
      </c>
      <c r="S231" s="274">
        <v>1E-3</v>
      </c>
      <c r="T231" s="274">
        <v>1E-3</v>
      </c>
      <c r="U231" s="274">
        <v>4.0000000000000001E-3</v>
      </c>
      <c r="V231" s="274">
        <v>1E-3</v>
      </c>
      <c r="W231" s="274">
        <v>1.2E-2</v>
      </c>
      <c r="X231" s="274">
        <v>2.1000000000000001E-2</v>
      </c>
      <c r="Y231" s="274">
        <v>0.38</v>
      </c>
      <c r="Z231" s="274">
        <v>0.121</v>
      </c>
      <c r="AA231" s="274">
        <v>8.0000000000000002E-3</v>
      </c>
      <c r="AB231" s="274">
        <v>4.0000000000000001E-3</v>
      </c>
      <c r="AC231" s="274">
        <v>4.5322110715441892E-2</v>
      </c>
      <c r="AD231" s="274">
        <v>7.9493087557603689E-2</v>
      </c>
      <c r="AE231" s="274">
        <v>0.155</v>
      </c>
      <c r="AF231" s="274">
        <v>0.57299999999999995</v>
      </c>
      <c r="AG231" s="274">
        <v>11.8</v>
      </c>
      <c r="AH231" s="274">
        <v>21.6</v>
      </c>
      <c r="AI231" s="274">
        <v>1.67736</v>
      </c>
      <c r="AJ231" s="274">
        <v>1.5398200000000004</v>
      </c>
      <c r="AL231" s="274">
        <v>1.6</v>
      </c>
    </row>
    <row r="232" spans="1:38">
      <c r="A232" s="308"/>
      <c r="B232" s="275"/>
      <c r="C232" s="275"/>
      <c r="D232" s="275"/>
      <c r="E232" s="275"/>
      <c r="F232" s="303">
        <v>7</v>
      </c>
      <c r="G232" s="274">
        <v>27.57</v>
      </c>
      <c r="H232" s="274">
        <v>27.51</v>
      </c>
      <c r="I232" s="274">
        <v>30.62</v>
      </c>
      <c r="J232" s="274">
        <v>30.62</v>
      </c>
      <c r="K232" s="274">
        <v>8.1999999999999993</v>
      </c>
      <c r="L232" s="274">
        <v>8.19</v>
      </c>
      <c r="M232" s="274">
        <v>6.8</v>
      </c>
      <c r="N232" s="274">
        <v>6.74</v>
      </c>
      <c r="O232" s="274">
        <v>2.3297333333333357</v>
      </c>
      <c r="P232" s="274">
        <v>0.98306666666666964</v>
      </c>
      <c r="Q232" s="274">
        <v>8.0000000000000002E-3</v>
      </c>
      <c r="R232" s="274">
        <v>2.3E-2</v>
      </c>
      <c r="S232" s="274">
        <v>1E-3</v>
      </c>
      <c r="T232" s="274">
        <v>1E-3</v>
      </c>
      <c r="U232" s="274">
        <v>2E-3</v>
      </c>
      <c r="V232" s="274">
        <v>2E-3</v>
      </c>
      <c r="W232" s="274">
        <v>1.1000000000000001E-2</v>
      </c>
      <c r="X232" s="274">
        <v>2.6000000000000002E-2</v>
      </c>
      <c r="Y232" s="274">
        <v>0.11600000000000001</v>
      </c>
      <c r="Z232" s="274">
        <v>0.33600000000000002</v>
      </c>
      <c r="AA232" s="274">
        <v>6.0000000000000001E-3</v>
      </c>
      <c r="AB232" s="274">
        <v>1E-3</v>
      </c>
      <c r="AC232" s="274">
        <v>6.7983166073162835E-2</v>
      </c>
      <c r="AD232" s="274">
        <v>2.7649769585253458E-2</v>
      </c>
      <c r="AE232" s="274">
        <v>9.8000000000000004E-2</v>
      </c>
      <c r="AF232" s="274">
        <v>0.40200000000000002</v>
      </c>
      <c r="AG232" s="274">
        <v>14.6</v>
      </c>
      <c r="AH232" s="274">
        <v>32</v>
      </c>
      <c r="AI232" s="274">
        <v>1.8899599999999999</v>
      </c>
      <c r="AJ232" s="274">
        <v>1.4077200000000001</v>
      </c>
      <c r="AL232" s="274">
        <v>2.5</v>
      </c>
    </row>
    <row r="233" spans="1:38">
      <c r="A233" s="308"/>
      <c r="B233" s="275"/>
      <c r="C233" s="275"/>
      <c r="D233" s="275"/>
      <c r="E233" s="275"/>
      <c r="F233" s="303">
        <v>8</v>
      </c>
      <c r="G233" s="274">
        <v>27.84</v>
      </c>
      <c r="H233" s="274">
        <v>27.77</v>
      </c>
      <c r="I233" s="274">
        <v>29.5</v>
      </c>
      <c r="J233" s="274">
        <v>29.87</v>
      </c>
      <c r="K233" s="274">
        <v>8.17</v>
      </c>
      <c r="L233" s="274">
        <v>8.17</v>
      </c>
      <c r="M233" s="274">
        <v>6.57</v>
      </c>
      <c r="N233" s="274">
        <v>6.03</v>
      </c>
      <c r="O233" s="274">
        <v>2.2691333333333334</v>
      </c>
      <c r="P233" s="274">
        <v>1.6294666666666702</v>
      </c>
      <c r="Q233" s="274">
        <v>1.7999999999999999E-2</v>
      </c>
      <c r="R233" s="274">
        <v>2.4E-2</v>
      </c>
      <c r="S233" s="274">
        <v>2E-3</v>
      </c>
      <c r="T233" s="274">
        <v>1E-3</v>
      </c>
      <c r="U233" s="274">
        <v>4.0000000000000001E-3</v>
      </c>
      <c r="V233" s="274">
        <v>1E-3</v>
      </c>
      <c r="W233" s="274">
        <v>2.3999999999999997E-2</v>
      </c>
      <c r="X233" s="274">
        <v>2.6000000000000002E-2</v>
      </c>
      <c r="Y233" s="274">
        <v>0.45900000000000002</v>
      </c>
      <c r="Z233" s="274">
        <v>0.442</v>
      </c>
      <c r="AA233" s="274">
        <v>7.0000000000000001E-3</v>
      </c>
      <c r="AB233" s="274">
        <v>1E-3</v>
      </c>
      <c r="AC233" s="274">
        <v>4.6401208589619075E-2</v>
      </c>
      <c r="AD233" s="274">
        <v>3.5714285714285712E-2</v>
      </c>
      <c r="AE233" s="274">
        <v>0.16700000000000001</v>
      </c>
      <c r="AF233" s="274">
        <v>0.58599999999999997</v>
      </c>
      <c r="AG233" s="274">
        <v>22</v>
      </c>
      <c r="AH233" s="274">
        <v>28</v>
      </c>
      <c r="AI233" s="274">
        <v>2.0524000000000004</v>
      </c>
      <c r="AJ233" s="274">
        <v>1.8273000000000008</v>
      </c>
      <c r="AL233" s="274">
        <v>1.6</v>
      </c>
    </row>
    <row r="234" spans="1:38">
      <c r="A234" s="308"/>
      <c r="B234" s="275"/>
      <c r="C234" s="275"/>
      <c r="D234" s="275"/>
      <c r="E234" s="275"/>
      <c r="F234" s="303">
        <v>9</v>
      </c>
      <c r="G234" s="274">
        <v>27.7</v>
      </c>
      <c r="H234" s="274">
        <v>25.93</v>
      </c>
      <c r="I234" s="274">
        <v>30.25</v>
      </c>
      <c r="J234" s="274">
        <v>30.61</v>
      </c>
      <c r="K234" s="274">
        <v>8.2100000000000009</v>
      </c>
      <c r="L234" s="274">
        <v>8.0399999999999991</v>
      </c>
      <c r="M234" s="274">
        <v>6.35</v>
      </c>
      <c r="N234" s="274">
        <v>4.8</v>
      </c>
      <c r="O234" s="274">
        <v>2.0267333333333344</v>
      </c>
      <c r="P234" s="274">
        <v>1.2254666666666683</v>
      </c>
      <c r="Q234" s="274">
        <v>8.0000000000000002E-3</v>
      </c>
      <c r="R234" s="274">
        <v>2.1000000000000001E-2</v>
      </c>
      <c r="S234" s="274">
        <v>1E-3</v>
      </c>
      <c r="T234" s="274">
        <v>1E-3</v>
      </c>
      <c r="U234" s="274">
        <v>4.0000000000000001E-3</v>
      </c>
      <c r="V234" s="274">
        <v>6.0000000000000001E-3</v>
      </c>
      <c r="W234" s="274">
        <v>1.3000000000000001E-2</v>
      </c>
      <c r="X234" s="274">
        <v>2.8000000000000004E-2</v>
      </c>
      <c r="Y234" s="274">
        <v>0.45400000000000001</v>
      </c>
      <c r="Z234" s="274">
        <v>0.35499999999999998</v>
      </c>
      <c r="AA234" s="274">
        <v>5.0000000000000001E-3</v>
      </c>
      <c r="AB234" s="274">
        <v>2E-3</v>
      </c>
      <c r="AC234" s="274">
        <v>3.2372936225315639E-2</v>
      </c>
      <c r="AD234" s="274">
        <v>2.880184331797235E-2</v>
      </c>
      <c r="AE234" s="274">
        <v>0.155</v>
      </c>
      <c r="AF234" s="274">
        <v>0.48199999999999998</v>
      </c>
      <c r="AG234" s="274">
        <v>15</v>
      </c>
      <c r="AH234" s="274">
        <v>37.200000000000003</v>
      </c>
      <c r="AI234" s="274">
        <v>1.1174400000000007</v>
      </c>
      <c r="AJ234" s="274">
        <v>1.6544800000000004</v>
      </c>
      <c r="AL234" s="274">
        <v>2.5</v>
      </c>
    </row>
    <row r="235" spans="1:38">
      <c r="A235" s="306"/>
      <c r="B235" s="307"/>
      <c r="C235" s="307"/>
      <c r="D235" s="307"/>
      <c r="E235" s="307"/>
      <c r="F235" s="303">
        <v>10</v>
      </c>
      <c r="G235" s="274">
        <v>27.57</v>
      </c>
      <c r="H235" s="274">
        <v>24.96</v>
      </c>
      <c r="I235" s="274">
        <v>30.35</v>
      </c>
      <c r="J235" s="274">
        <v>30.89</v>
      </c>
      <c r="K235" s="274">
        <v>8.24</v>
      </c>
      <c r="L235" s="274">
        <v>7.98</v>
      </c>
      <c r="M235" s="274">
        <v>6.5</v>
      </c>
      <c r="N235" s="274">
        <v>4.6100000000000003</v>
      </c>
      <c r="O235" s="274">
        <v>2.2085333333333339</v>
      </c>
      <c r="P235" s="274">
        <v>1.6294666666666702</v>
      </c>
      <c r="Q235" s="274">
        <v>8.0000000000000002E-3</v>
      </c>
      <c r="R235" s="274">
        <v>1.6E-2</v>
      </c>
      <c r="S235" s="274">
        <v>1E-3</v>
      </c>
      <c r="T235" s="274">
        <v>1E-3</v>
      </c>
      <c r="U235" s="274">
        <v>2E-3</v>
      </c>
      <c r="V235" s="274">
        <v>2E-3</v>
      </c>
      <c r="W235" s="274">
        <v>1.1000000000000001E-2</v>
      </c>
      <c r="X235" s="274">
        <v>1.9000000000000003E-2</v>
      </c>
      <c r="Y235" s="274">
        <v>0.47499999999999998</v>
      </c>
      <c r="Z235" s="274">
        <v>0.52500000000000002</v>
      </c>
      <c r="AA235" s="274">
        <v>7.0000000000000001E-3</v>
      </c>
      <c r="AB235" s="274">
        <v>1E-3</v>
      </c>
      <c r="AC235" s="274">
        <v>3.3452034099492822E-2</v>
      </c>
      <c r="AD235" s="274">
        <v>2.9953917050691243E-2</v>
      </c>
      <c r="AE235" s="274">
        <v>9.6000000000000002E-2</v>
      </c>
      <c r="AF235" s="274">
        <v>0.28399999999999997</v>
      </c>
      <c r="AG235" s="274">
        <v>26.6</v>
      </c>
      <c r="AH235" s="274">
        <v>33.6</v>
      </c>
      <c r="AI235" s="274">
        <v>1.3809000000000005</v>
      </c>
      <c r="AJ235" s="274">
        <v>1.8427200000000001</v>
      </c>
      <c r="AL235" s="274">
        <v>2.2000000000000002</v>
      </c>
    </row>
    <row r="236" spans="1:38">
      <c r="A236" s="85">
        <f>A$3</f>
        <v>2010</v>
      </c>
      <c r="B236" s="86">
        <f>B$3</f>
        <v>8</v>
      </c>
      <c r="C236" s="90" t="s">
        <v>88</v>
      </c>
      <c r="D236" s="89" t="s">
        <v>191</v>
      </c>
      <c r="E236" s="90" t="s">
        <v>92</v>
      </c>
      <c r="F236" s="303">
        <v>1</v>
      </c>
      <c r="G236" s="274">
        <v>27.47</v>
      </c>
      <c r="H236" s="274">
        <v>27.35</v>
      </c>
      <c r="I236" s="274">
        <v>30.65</v>
      </c>
      <c r="J236" s="274">
        <v>30.71</v>
      </c>
      <c r="K236" s="274">
        <v>8.0399999999999991</v>
      </c>
      <c r="L236" s="274">
        <v>8.08</v>
      </c>
      <c r="M236" s="274">
        <v>6.73</v>
      </c>
      <c r="N236" s="274">
        <v>6.87</v>
      </c>
      <c r="O236" s="274">
        <v>1.7876999999999996</v>
      </c>
      <c r="P236" s="274">
        <v>1.3210799999999965</v>
      </c>
      <c r="Q236" s="274">
        <v>3.0000000000000001E-3</v>
      </c>
      <c r="R236" s="274">
        <v>1.7999999999999999E-2</v>
      </c>
      <c r="S236" s="274">
        <v>2E-3</v>
      </c>
      <c r="T236" s="274">
        <v>2E-3</v>
      </c>
      <c r="U236" s="274">
        <v>4.0000000000000001E-3</v>
      </c>
      <c r="V236" s="274">
        <v>0</v>
      </c>
      <c r="W236" s="274">
        <v>9.0000000000000011E-3</v>
      </c>
      <c r="X236" s="274">
        <v>0.02</v>
      </c>
      <c r="Y236" s="274">
        <v>0.25900000000000001</v>
      </c>
      <c r="Z236" s="274">
        <v>0.06</v>
      </c>
      <c r="AA236" s="274">
        <v>7.0000000000000001E-3</v>
      </c>
      <c r="AB236" s="274">
        <v>1E-3</v>
      </c>
      <c r="AC236" s="274">
        <v>4.4243012841264709E-2</v>
      </c>
      <c r="AD236" s="274">
        <v>8.1447963800904966E-2</v>
      </c>
      <c r="AE236" s="274">
        <v>8.2000000000000003E-2</v>
      </c>
      <c r="AF236" s="274">
        <v>0.253</v>
      </c>
      <c r="AG236" s="274">
        <v>26.2</v>
      </c>
      <c r="AH236" s="274">
        <v>24</v>
      </c>
      <c r="AI236" s="274">
        <v>1.8027800000000005</v>
      </c>
      <c r="AJ236" s="274">
        <v>1.5599400000000005</v>
      </c>
      <c r="AL236" s="274">
        <v>2.1</v>
      </c>
    </row>
    <row r="237" spans="1:38">
      <c r="A237" s="87"/>
      <c r="B237" s="88"/>
      <c r="C237" s="95"/>
      <c r="D237" s="321"/>
      <c r="E237" s="95"/>
      <c r="F237" s="303">
        <v>2</v>
      </c>
      <c r="G237" s="274">
        <v>27.37</v>
      </c>
      <c r="H237" s="274">
        <v>27.34</v>
      </c>
      <c r="I237" s="274">
        <v>30.7</v>
      </c>
      <c r="J237" s="274">
        <v>30.71</v>
      </c>
      <c r="K237" s="274">
        <v>8.1199999999999992</v>
      </c>
      <c r="L237" s="274">
        <v>8.11</v>
      </c>
      <c r="M237" s="274">
        <v>6.83</v>
      </c>
      <c r="N237" s="274">
        <v>6.81</v>
      </c>
      <c r="O237" s="274">
        <v>1.484699999999999</v>
      </c>
      <c r="P237" s="274">
        <v>1.0382799999999952</v>
      </c>
      <c r="Q237" s="274">
        <v>0.01</v>
      </c>
      <c r="R237" s="274">
        <v>3.6999999999999998E-2</v>
      </c>
      <c r="S237" s="274">
        <v>1E-3</v>
      </c>
      <c r="T237" s="274">
        <v>1E-3</v>
      </c>
      <c r="U237" s="274">
        <v>4.0000000000000001E-3</v>
      </c>
      <c r="V237" s="274">
        <v>0.01</v>
      </c>
      <c r="W237" s="274">
        <v>1.4999999999999999E-2</v>
      </c>
      <c r="X237" s="274">
        <v>4.8000000000000001E-2</v>
      </c>
      <c r="Y237" s="274">
        <v>0.32300000000000001</v>
      </c>
      <c r="Z237" s="274">
        <v>5.1999999999999998E-2</v>
      </c>
      <c r="AA237" s="274">
        <v>6.0000000000000001E-3</v>
      </c>
      <c r="AB237" s="274">
        <v>1E-3</v>
      </c>
      <c r="AC237" s="274">
        <v>2.3740153231898133E-2</v>
      </c>
      <c r="AD237" s="274">
        <v>7.4660633484162894E-2</v>
      </c>
      <c r="AE237" s="274">
        <v>8.1000000000000003E-2</v>
      </c>
      <c r="AF237" s="274">
        <v>0.14000000000000001</v>
      </c>
      <c r="AG237" s="274">
        <v>11.8</v>
      </c>
      <c r="AH237" s="274">
        <v>14.8</v>
      </c>
      <c r="AI237" s="274">
        <v>1.9176400000000002</v>
      </c>
      <c r="AJ237" s="274">
        <v>1.8574800000000007</v>
      </c>
      <c r="AL237" s="274">
        <v>2.5</v>
      </c>
    </row>
    <row r="238" spans="1:38">
      <c r="A238" s="87"/>
      <c r="B238" s="88"/>
      <c r="C238" s="95"/>
      <c r="D238" s="321"/>
      <c r="E238" s="95"/>
      <c r="F238" s="303">
        <v>3</v>
      </c>
      <c r="G238" s="274">
        <v>27.47</v>
      </c>
      <c r="H238" s="274">
        <v>27.33</v>
      </c>
      <c r="I238" s="274">
        <v>30.62</v>
      </c>
      <c r="J238" s="274">
        <v>30.65</v>
      </c>
      <c r="K238" s="274">
        <v>8.16</v>
      </c>
      <c r="L238" s="274">
        <v>8.15</v>
      </c>
      <c r="M238" s="274">
        <v>6.95</v>
      </c>
      <c r="N238" s="274">
        <v>6.91</v>
      </c>
      <c r="O238" s="274">
        <v>2.2119000000000013</v>
      </c>
      <c r="P238" s="274">
        <v>1.0988799999999974</v>
      </c>
      <c r="Q238" s="274">
        <v>8.9999999999999993E-3</v>
      </c>
      <c r="R238" s="274">
        <v>3.2000000000000001E-2</v>
      </c>
      <c r="S238" s="274">
        <v>2E-3</v>
      </c>
      <c r="T238" s="274">
        <v>1E-3</v>
      </c>
      <c r="U238" s="274">
        <v>0</v>
      </c>
      <c r="V238" s="274">
        <v>4.0000000000000001E-3</v>
      </c>
      <c r="W238" s="274">
        <v>1.0999999999999999E-2</v>
      </c>
      <c r="X238" s="274">
        <v>3.7000000000000005E-2</v>
      </c>
      <c r="Y238" s="274">
        <v>0.503</v>
      </c>
      <c r="Z238" s="274">
        <v>4.2000000000000003E-2</v>
      </c>
      <c r="AA238" s="274">
        <v>6.0000000000000001E-3</v>
      </c>
      <c r="AB238" s="274">
        <v>2E-3</v>
      </c>
      <c r="AC238" s="274">
        <v>1.9423761735189379E-2</v>
      </c>
      <c r="AD238" s="274">
        <v>7.4660633484162894E-2</v>
      </c>
      <c r="AE238" s="274">
        <v>0.107</v>
      </c>
      <c r="AF238" s="274">
        <v>0.318</v>
      </c>
      <c r="AG238" s="274">
        <v>17.399999999999999</v>
      </c>
      <c r="AH238" s="274">
        <v>36.4</v>
      </c>
      <c r="AI238" s="274">
        <v>2.0199400000000005</v>
      </c>
      <c r="AJ238" s="274">
        <v>1.8005000000000007</v>
      </c>
      <c r="AL238" s="274">
        <v>2.6</v>
      </c>
    </row>
    <row r="239" spans="1:38">
      <c r="A239" s="93"/>
      <c r="B239" s="94"/>
      <c r="C239" s="96"/>
      <c r="D239" s="322"/>
      <c r="E239" s="96"/>
      <c r="F239" s="303">
        <v>4</v>
      </c>
      <c r="G239" s="274">
        <v>27.78</v>
      </c>
      <c r="H239" s="274">
        <v>27.42</v>
      </c>
      <c r="I239" s="274">
        <v>30.55</v>
      </c>
      <c r="J239" s="274">
        <v>30.63</v>
      </c>
      <c r="K239" s="274">
        <v>8.2100000000000009</v>
      </c>
      <c r="L239" s="274">
        <v>8.19</v>
      </c>
      <c r="M239" s="274">
        <v>7.19</v>
      </c>
      <c r="N239" s="274">
        <v>7.02</v>
      </c>
      <c r="O239" s="274">
        <v>2.1109000000000004</v>
      </c>
      <c r="P239" s="274">
        <v>1.4018799999999982</v>
      </c>
      <c r="Q239" s="274">
        <v>7.0000000000000001E-3</v>
      </c>
      <c r="R239" s="274">
        <v>1.2999999999999999E-2</v>
      </c>
      <c r="S239" s="274">
        <v>1E-3</v>
      </c>
      <c r="T239" s="274">
        <v>1E-3</v>
      </c>
      <c r="U239" s="274">
        <v>2E-3</v>
      </c>
      <c r="V239" s="274">
        <v>1E-3</v>
      </c>
      <c r="W239" s="274">
        <v>0.01</v>
      </c>
      <c r="X239" s="274">
        <v>1.4999999999999999E-2</v>
      </c>
      <c r="Y239" s="274">
        <v>0.48399999999999999</v>
      </c>
      <c r="Z239" s="274">
        <v>0.72399999999999998</v>
      </c>
      <c r="AA239" s="274">
        <v>4.0000000000000001E-3</v>
      </c>
      <c r="AB239" s="274">
        <v>1E-3</v>
      </c>
      <c r="AC239" s="274">
        <v>2.1581957483543759E-2</v>
      </c>
      <c r="AD239" s="274">
        <v>2.2624434389140271E-2</v>
      </c>
      <c r="AE239" s="274">
        <v>0.115</v>
      </c>
      <c r="AF239" s="274">
        <v>0.35199999999999998</v>
      </c>
      <c r="AG239" s="274">
        <v>14.2</v>
      </c>
      <c r="AH239" s="274">
        <v>27.8</v>
      </c>
      <c r="AI239" s="274">
        <v>2.94984</v>
      </c>
      <c r="AJ239" s="274">
        <v>1.4019200000000005</v>
      </c>
      <c r="AK239" s="274">
        <v>4.2999999999999997E-2</v>
      </c>
      <c r="AL239" s="274">
        <v>2.7</v>
      </c>
    </row>
    <row r="240" spans="1:38">
      <c r="A240" s="85">
        <f>A$3</f>
        <v>2010</v>
      </c>
      <c r="B240" s="86">
        <f>B$3</f>
        <v>8</v>
      </c>
      <c r="C240" s="90" t="s">
        <v>88</v>
      </c>
      <c r="D240" s="89" t="s">
        <v>192</v>
      </c>
      <c r="E240" s="90" t="s">
        <v>93</v>
      </c>
      <c r="F240" s="303">
        <v>1</v>
      </c>
      <c r="G240" s="274">
        <v>28.77</v>
      </c>
      <c r="H240" s="274">
        <v>26.5</v>
      </c>
      <c r="I240" s="274">
        <v>29.38</v>
      </c>
      <c r="J240" s="274">
        <v>29.68</v>
      </c>
      <c r="K240" s="274">
        <v>7.97</v>
      </c>
      <c r="L240" s="274">
        <v>7.78</v>
      </c>
      <c r="M240" s="274">
        <v>6</v>
      </c>
      <c r="N240" s="274">
        <v>3.47</v>
      </c>
      <c r="O240" s="274">
        <v>1.5453000000000015</v>
      </c>
      <c r="P240" s="274">
        <v>0.95747999999999678</v>
      </c>
      <c r="Q240" s="274">
        <v>1.4E-2</v>
      </c>
      <c r="R240" s="274">
        <v>0.14899999999999999</v>
      </c>
      <c r="S240" s="274">
        <v>3.0000000000000001E-3</v>
      </c>
      <c r="T240" s="274">
        <v>5.0000000000000001E-3</v>
      </c>
      <c r="U240" s="274">
        <v>4.0000000000000001E-3</v>
      </c>
      <c r="V240" s="274">
        <v>7.0000000000000001E-3</v>
      </c>
      <c r="W240" s="274">
        <v>2.1000000000000001E-2</v>
      </c>
      <c r="X240" s="274">
        <v>0.161</v>
      </c>
      <c r="Y240" s="274">
        <v>0.432</v>
      </c>
      <c r="Z240" s="274">
        <v>0.623</v>
      </c>
      <c r="AA240" s="274">
        <v>8.0000000000000002E-3</v>
      </c>
      <c r="AB240" s="274">
        <v>5.5E-2</v>
      </c>
      <c r="AC240" s="274">
        <v>4.5322110715441892E-2</v>
      </c>
      <c r="AD240" s="274">
        <v>5.7692307692307689E-2</v>
      </c>
      <c r="AE240" s="274">
        <v>0.23100000000000001</v>
      </c>
      <c r="AF240" s="274">
        <v>0.998</v>
      </c>
      <c r="AG240" s="274">
        <v>10</v>
      </c>
      <c r="AH240" s="274">
        <v>9.5999999999999694</v>
      </c>
      <c r="AI240" s="274">
        <v>1.9293000000000005</v>
      </c>
      <c r="AJ240" s="274">
        <v>1.3506600000000002</v>
      </c>
      <c r="AK240" s="274">
        <v>3.6999999999999998E-2</v>
      </c>
      <c r="AL240" s="274">
        <v>1.6</v>
      </c>
    </row>
    <row r="241" spans="1:38">
      <c r="A241" s="308"/>
      <c r="B241" s="275"/>
      <c r="C241" s="275"/>
      <c r="D241" s="275"/>
      <c r="E241" s="275"/>
      <c r="F241" s="303">
        <v>2</v>
      </c>
      <c r="G241" s="274">
        <v>29.1</v>
      </c>
      <c r="H241" s="274">
        <v>27.53</v>
      </c>
      <c r="I241" s="274">
        <v>29.96</v>
      </c>
      <c r="J241" s="274">
        <v>30.25</v>
      </c>
      <c r="K241" s="274">
        <v>8.01</v>
      </c>
      <c r="L241" s="274">
        <v>7.97</v>
      </c>
      <c r="M241" s="274">
        <v>6.77</v>
      </c>
      <c r="N241" s="274">
        <v>5.65</v>
      </c>
      <c r="O241" s="274">
        <v>2.0503000000000013</v>
      </c>
      <c r="P241" s="274">
        <v>1.4624799999999969</v>
      </c>
      <c r="Q241" s="274">
        <v>1.2E-2</v>
      </c>
      <c r="R241" s="274">
        <v>2.1000000000000001E-2</v>
      </c>
      <c r="S241" s="274">
        <v>2E-3</v>
      </c>
      <c r="T241" s="274">
        <v>3.0000000000000001E-3</v>
      </c>
      <c r="U241" s="274">
        <v>1E-3</v>
      </c>
      <c r="V241" s="274">
        <v>4.0000000000000001E-3</v>
      </c>
      <c r="W241" s="274">
        <v>1.4999999999999999E-2</v>
      </c>
      <c r="X241" s="274">
        <v>2.8000000000000001E-2</v>
      </c>
      <c r="Y241" s="274">
        <v>0.47299999999999998</v>
      </c>
      <c r="Z241" s="274">
        <v>0.158</v>
      </c>
      <c r="AA241" s="274">
        <v>6.0000000000000001E-3</v>
      </c>
      <c r="AB241" s="274">
        <v>2.1999999999999999E-2</v>
      </c>
      <c r="AC241" s="274">
        <v>3.7768425596201582E-2</v>
      </c>
      <c r="AD241" s="274">
        <v>6.9004524886877833E-2</v>
      </c>
      <c r="AE241" s="274">
        <v>0.186</v>
      </c>
      <c r="AF241" s="274">
        <v>0.50900000000000001</v>
      </c>
      <c r="AG241" s="274">
        <v>14.8</v>
      </c>
      <c r="AH241" s="274">
        <v>20.399999999999999</v>
      </c>
      <c r="AI241" s="274">
        <v>2.1764000000000001</v>
      </c>
      <c r="AJ241" s="274">
        <v>1.5830000000000006</v>
      </c>
      <c r="AL241" s="274">
        <v>1.3</v>
      </c>
    </row>
    <row r="242" spans="1:38">
      <c r="A242" s="308"/>
      <c r="B242" s="275"/>
      <c r="C242" s="275"/>
      <c r="D242" s="275"/>
      <c r="E242" s="275"/>
      <c r="F242" s="303">
        <v>3</v>
      </c>
      <c r="G242" s="274">
        <v>28.44</v>
      </c>
      <c r="H242" s="274">
        <v>27.66</v>
      </c>
      <c r="I242" s="274">
        <v>30.3</v>
      </c>
      <c r="J242" s="274">
        <v>30.37</v>
      </c>
      <c r="K242" s="274">
        <v>8.07</v>
      </c>
      <c r="L242" s="274">
        <v>8.0299999999999994</v>
      </c>
      <c r="M242" s="274">
        <v>7.05</v>
      </c>
      <c r="N242" s="274">
        <v>6.16</v>
      </c>
      <c r="O242" s="274">
        <v>1.9291000000000005</v>
      </c>
      <c r="P242" s="274">
        <v>1.0382799999999952</v>
      </c>
      <c r="Q242" s="274">
        <v>2.1000000000000001E-2</v>
      </c>
      <c r="R242" s="274">
        <v>0.03</v>
      </c>
      <c r="S242" s="274">
        <v>2E-3</v>
      </c>
      <c r="T242" s="274">
        <v>3.0000000000000001E-3</v>
      </c>
      <c r="U242" s="274">
        <v>2E-3</v>
      </c>
      <c r="V242" s="274">
        <v>5.0000000000000001E-3</v>
      </c>
      <c r="W242" s="274">
        <v>2.5000000000000001E-2</v>
      </c>
      <c r="X242" s="274">
        <v>3.7999999999999999E-2</v>
      </c>
      <c r="Y242" s="274">
        <v>0.503</v>
      </c>
      <c r="Z242" s="274">
        <v>0.13700000000000001</v>
      </c>
      <c r="AA242" s="274">
        <v>1.4E-2</v>
      </c>
      <c r="AB242" s="274">
        <v>1.7999999999999999E-2</v>
      </c>
      <c r="AC242" s="274">
        <v>3.3452034099492822E-2</v>
      </c>
      <c r="AD242" s="274">
        <v>8.2579185520361989E-2</v>
      </c>
      <c r="AE242" s="274">
        <v>0.40400000000000003</v>
      </c>
      <c r="AF242" s="274">
        <v>0.39200000000000002</v>
      </c>
      <c r="AG242" s="274">
        <v>5.8</v>
      </c>
      <c r="AH242" s="274">
        <v>21.4</v>
      </c>
      <c r="AI242" s="274">
        <v>1.8104200000000001</v>
      </c>
      <c r="AJ242" s="274">
        <v>2.3834200000000001</v>
      </c>
      <c r="AK242" s="274">
        <v>2.7E-2</v>
      </c>
      <c r="AL242" s="274">
        <v>2.2000000000000002</v>
      </c>
    </row>
    <row r="243" spans="1:38">
      <c r="A243" s="308"/>
      <c r="B243" s="275"/>
      <c r="C243" s="275"/>
      <c r="D243" s="275"/>
      <c r="E243" s="275"/>
      <c r="F243" s="303">
        <v>4</v>
      </c>
      <c r="G243" s="274">
        <v>28.31</v>
      </c>
      <c r="H243" s="274">
        <v>27.71</v>
      </c>
      <c r="I243" s="274">
        <v>30.49</v>
      </c>
      <c r="J243" s="274">
        <v>30.6</v>
      </c>
      <c r="K243" s="274">
        <v>8.14</v>
      </c>
      <c r="L243" s="274">
        <v>8.1</v>
      </c>
      <c r="M243" s="274">
        <v>7.21</v>
      </c>
      <c r="N243" s="274">
        <v>6.67</v>
      </c>
      <c r="O243" s="274">
        <v>1.8078999999999994</v>
      </c>
      <c r="P243" s="274">
        <v>1.2402799999999983</v>
      </c>
      <c r="Q243" s="274">
        <v>1.4999999999999999E-2</v>
      </c>
      <c r="R243" s="274">
        <v>1.9E-2</v>
      </c>
      <c r="S243" s="274">
        <v>2E-3</v>
      </c>
      <c r="T243" s="274">
        <v>3.0000000000000001E-3</v>
      </c>
      <c r="U243" s="274">
        <v>2E-3</v>
      </c>
      <c r="V243" s="274">
        <v>3.0000000000000001E-3</v>
      </c>
      <c r="W243" s="274">
        <v>1.9000000000000003E-2</v>
      </c>
      <c r="X243" s="274">
        <v>2.5000000000000001E-2</v>
      </c>
      <c r="Y243" s="274">
        <v>0.27600000000000002</v>
      </c>
      <c r="Z243" s="274">
        <v>9.4E-2</v>
      </c>
      <c r="AA243" s="274">
        <v>6.0000000000000001E-3</v>
      </c>
      <c r="AB243" s="274">
        <v>1.0999999999999999E-2</v>
      </c>
      <c r="AC243" s="274">
        <v>3.7768425596201582E-2</v>
      </c>
      <c r="AD243" s="274">
        <v>8.0316742081447956E-2</v>
      </c>
      <c r="AE243" s="274">
        <v>2.1999999999999999E-2</v>
      </c>
      <c r="AF243" s="274">
        <v>0.315</v>
      </c>
      <c r="AG243" s="274">
        <v>23.6</v>
      </c>
      <c r="AH243" s="274">
        <v>26.6</v>
      </c>
      <c r="AI243" s="274">
        <v>2.1591000000000009</v>
      </c>
      <c r="AJ243" s="274">
        <v>0.98164000000000073</v>
      </c>
      <c r="AL243" s="274">
        <v>1.8</v>
      </c>
    </row>
    <row r="244" spans="1:38">
      <c r="A244" s="306"/>
      <c r="B244" s="307"/>
      <c r="C244" s="307"/>
      <c r="D244" s="307"/>
      <c r="E244" s="307"/>
      <c r="F244" s="303">
        <v>5</v>
      </c>
      <c r="G244" s="274">
        <v>28.86</v>
      </c>
      <c r="H244" s="274">
        <v>27.73</v>
      </c>
      <c r="I244" s="274">
        <v>30.54</v>
      </c>
      <c r="J244" s="274">
        <v>30.59</v>
      </c>
      <c r="K244" s="274">
        <v>8.11</v>
      </c>
      <c r="L244" s="274">
        <v>8.11</v>
      </c>
      <c r="M244" s="274">
        <v>7</v>
      </c>
      <c r="N244" s="274">
        <v>6.82</v>
      </c>
      <c r="O244" s="274">
        <v>1.9089000000000007</v>
      </c>
      <c r="P244" s="274">
        <v>1.0786799999999979</v>
      </c>
      <c r="Q244" s="274">
        <v>2.5000000000000001E-2</v>
      </c>
      <c r="R244" s="274">
        <v>1.2999999999999999E-2</v>
      </c>
      <c r="S244" s="274">
        <v>1E-3</v>
      </c>
      <c r="T244" s="274">
        <v>3.0000000000000001E-3</v>
      </c>
      <c r="U244" s="274">
        <v>5.0000000000000001E-3</v>
      </c>
      <c r="V244" s="274">
        <v>3.0000000000000001E-3</v>
      </c>
      <c r="W244" s="274">
        <v>3.1000000000000003E-2</v>
      </c>
      <c r="X244" s="274">
        <v>1.9E-2</v>
      </c>
      <c r="Y244" s="274">
        <v>0.41099999999999998</v>
      </c>
      <c r="Z244" s="274">
        <v>0.11600000000000001</v>
      </c>
      <c r="AA244" s="274">
        <v>6.0000000000000001E-3</v>
      </c>
      <c r="AB244" s="274">
        <v>1.0999999999999999E-2</v>
      </c>
      <c r="AC244" s="274">
        <v>2.2661055357720946E-2</v>
      </c>
      <c r="AD244" s="274">
        <v>7.1266968325791852E-2</v>
      </c>
      <c r="AE244" s="274">
        <v>7.6999999999999999E-2</v>
      </c>
      <c r="AF244" s="274">
        <v>0.317</v>
      </c>
      <c r="AG244" s="274">
        <v>24.2</v>
      </c>
      <c r="AH244" s="274">
        <v>31.2</v>
      </c>
      <c r="AI244" s="274">
        <v>2.4408400000000006</v>
      </c>
      <c r="AJ244" s="274">
        <v>2.2287000000000008</v>
      </c>
      <c r="AL244" s="274">
        <v>1.7</v>
      </c>
    </row>
    <row r="245" spans="1:38">
      <c r="A245" s="85">
        <f>A$3</f>
        <v>2010</v>
      </c>
      <c r="B245" s="86">
        <f>B$3</f>
        <v>8</v>
      </c>
      <c r="C245" s="90" t="s">
        <v>88</v>
      </c>
      <c r="D245" s="89" t="s">
        <v>193</v>
      </c>
      <c r="E245" s="90" t="s">
        <v>94</v>
      </c>
      <c r="F245" s="303">
        <v>1</v>
      </c>
      <c r="G245" s="274">
        <v>21.98</v>
      </c>
      <c r="H245" s="274">
        <v>21.22</v>
      </c>
      <c r="I245" s="274">
        <v>31.87</v>
      </c>
      <c r="J245" s="274">
        <v>31.71</v>
      </c>
      <c r="K245" s="274">
        <v>8.08</v>
      </c>
      <c r="L245" s="274">
        <v>8</v>
      </c>
      <c r="M245" s="274">
        <v>9.01</v>
      </c>
      <c r="N245" s="274">
        <v>8.33</v>
      </c>
      <c r="O245" s="274">
        <v>0.72046666666666814</v>
      </c>
      <c r="P245" s="274">
        <v>1.0382799999999952</v>
      </c>
      <c r="Q245" s="274">
        <v>1.2E-2</v>
      </c>
      <c r="R245" s="274">
        <v>1.9E-2</v>
      </c>
      <c r="S245" s="274">
        <v>2E-3</v>
      </c>
      <c r="T245" s="274">
        <v>3.0000000000000001E-3</v>
      </c>
      <c r="U245" s="274">
        <v>3.0000000000000001E-3</v>
      </c>
      <c r="V245" s="274">
        <v>3.0000000000000001E-3</v>
      </c>
      <c r="W245" s="274">
        <v>1.7000000000000001E-2</v>
      </c>
      <c r="X245" s="274">
        <v>2.5000000000000001E-2</v>
      </c>
      <c r="Y245" s="274">
        <v>0.215</v>
      </c>
      <c r="Z245" s="274">
        <v>0.2</v>
      </c>
      <c r="AA245" s="274">
        <v>5.0000000000000001E-3</v>
      </c>
      <c r="AB245" s="274">
        <v>3.0000000000000001E-3</v>
      </c>
      <c r="AC245" s="274">
        <v>1.4492753623188404E-2</v>
      </c>
      <c r="AD245" s="274">
        <v>3.3936651583710405E-2</v>
      </c>
      <c r="AE245" s="274">
        <v>1.6E-2</v>
      </c>
      <c r="AF245" s="274">
        <v>6.0000000000000001E-3</v>
      </c>
      <c r="AG245" s="274">
        <v>10.4</v>
      </c>
      <c r="AH245" s="274">
        <v>21.8</v>
      </c>
      <c r="AI245" s="274">
        <v>1.3573800000000003</v>
      </c>
      <c r="AJ245" s="274">
        <v>1.4141000000000004</v>
      </c>
      <c r="AL245" s="274">
        <v>6.3</v>
      </c>
    </row>
    <row r="246" spans="1:38">
      <c r="A246" s="308"/>
      <c r="B246" s="275"/>
      <c r="C246" s="275"/>
      <c r="D246" s="275"/>
      <c r="E246" s="275"/>
      <c r="F246" s="303">
        <v>2</v>
      </c>
      <c r="G246" s="274">
        <v>21.59</v>
      </c>
      <c r="H246" s="274">
        <v>21.31</v>
      </c>
      <c r="I246" s="274">
        <v>31.75</v>
      </c>
      <c r="J246" s="274">
        <v>31.76</v>
      </c>
      <c r="K246" s="274">
        <v>8.1</v>
      </c>
      <c r="L246" s="274">
        <v>8.07</v>
      </c>
      <c r="M246" s="274">
        <v>9</v>
      </c>
      <c r="N246" s="274">
        <v>8.7200000000000006</v>
      </c>
      <c r="O246" s="274">
        <v>1.3668666666666653</v>
      </c>
      <c r="P246" s="274">
        <v>0.7554799999999976</v>
      </c>
      <c r="Q246" s="274">
        <v>0.01</v>
      </c>
      <c r="R246" s="274">
        <v>1.4999999999999999E-2</v>
      </c>
      <c r="S246" s="274">
        <v>2E-3</v>
      </c>
      <c r="T246" s="274">
        <v>3.0000000000000001E-3</v>
      </c>
      <c r="U246" s="274">
        <v>1E-3</v>
      </c>
      <c r="V246" s="274">
        <v>1E-3</v>
      </c>
      <c r="W246" s="274">
        <v>1.3000000000000001E-2</v>
      </c>
      <c r="X246" s="274">
        <v>1.9E-2</v>
      </c>
      <c r="Y246" s="274">
        <v>0.23899999999999999</v>
      </c>
      <c r="Z246" s="274">
        <v>9.5000000000000001E-2</v>
      </c>
      <c r="AA246" s="274">
        <v>6.0000000000000001E-3</v>
      </c>
      <c r="AB246" s="274">
        <v>1E-3</v>
      </c>
      <c r="AC246" s="274">
        <v>1.3586956521739128E-2</v>
      </c>
      <c r="AD246" s="274">
        <v>5.4298642533936653E-2</v>
      </c>
      <c r="AE246" s="274">
        <v>0.106</v>
      </c>
      <c r="AF246" s="274">
        <v>7.4999999999999997E-2</v>
      </c>
      <c r="AG246" s="274">
        <v>7.4000000000000181</v>
      </c>
      <c r="AH246" s="274">
        <v>25.2</v>
      </c>
      <c r="AI246" s="274">
        <v>2.1942400000000006</v>
      </c>
      <c r="AJ246" s="274">
        <v>1.7499800000000003</v>
      </c>
      <c r="AL246" s="274">
        <v>5.7</v>
      </c>
    </row>
    <row r="247" spans="1:38">
      <c r="A247" s="308"/>
      <c r="B247" s="275"/>
      <c r="C247" s="275"/>
      <c r="D247" s="275"/>
      <c r="E247" s="275"/>
      <c r="F247" s="303">
        <v>3</v>
      </c>
      <c r="G247" s="274">
        <v>26.93</v>
      </c>
      <c r="H247" s="274">
        <v>27.16</v>
      </c>
      <c r="I247" s="274">
        <v>30.93</v>
      </c>
      <c r="J247" s="274">
        <v>30.9</v>
      </c>
      <c r="K247" s="274">
        <v>8.26</v>
      </c>
      <c r="L247" s="274">
        <v>8.26</v>
      </c>
      <c r="M247" s="274">
        <v>9.1999999999999993</v>
      </c>
      <c r="N247" s="274">
        <v>9.25</v>
      </c>
      <c r="O247" s="274">
        <v>1.6092666666666671</v>
      </c>
      <c r="P247" s="274">
        <v>2.0280799999999957</v>
      </c>
      <c r="Q247" s="274">
        <v>0.05</v>
      </c>
      <c r="R247" s="274">
        <v>1.7999999999999999E-2</v>
      </c>
      <c r="S247" s="274">
        <v>2E-3</v>
      </c>
      <c r="T247" s="274">
        <v>1E-3</v>
      </c>
      <c r="U247" s="274">
        <v>3.0000000000000001E-3</v>
      </c>
      <c r="V247" s="274">
        <v>3.0000000000000001E-3</v>
      </c>
      <c r="W247" s="274">
        <v>5.5E-2</v>
      </c>
      <c r="X247" s="274">
        <v>2.1999999999999999E-2</v>
      </c>
      <c r="Y247" s="274">
        <v>0.36099999999999999</v>
      </c>
      <c r="Z247" s="274">
        <v>6.0999999999999999E-2</v>
      </c>
      <c r="AA247" s="274">
        <v>5.0000000000000001E-3</v>
      </c>
      <c r="AB247" s="274">
        <v>4.0000000000000001E-3</v>
      </c>
      <c r="AC247" s="274">
        <v>2.5362318840579708E-2</v>
      </c>
      <c r="AD247" s="274">
        <v>8.3710407239818999E-2</v>
      </c>
      <c r="AE247" s="274">
        <v>0.03</v>
      </c>
      <c r="AF247" s="274">
        <v>0.25900000000000001</v>
      </c>
      <c r="AG247" s="274">
        <v>6.0000000000000053</v>
      </c>
      <c r="AH247" s="274">
        <v>10.4</v>
      </c>
      <c r="AI247" s="274">
        <v>2.2118600000000002</v>
      </c>
      <c r="AJ247" s="274">
        <v>1.6398800000000002</v>
      </c>
      <c r="AK247" s="274">
        <v>0.15</v>
      </c>
      <c r="AL247" s="274">
        <v>2.7</v>
      </c>
    </row>
    <row r="248" spans="1:38">
      <c r="A248" s="308"/>
      <c r="B248" s="275"/>
      <c r="C248" s="275"/>
      <c r="D248" s="275"/>
      <c r="E248" s="275"/>
      <c r="F248" s="303">
        <v>4</v>
      </c>
      <c r="G248" s="274">
        <v>26.58</v>
      </c>
      <c r="H248" s="274">
        <v>25.77</v>
      </c>
      <c r="I248" s="274">
        <v>30.84</v>
      </c>
      <c r="J248" s="274">
        <v>31.16</v>
      </c>
      <c r="K248" s="274">
        <v>8.17</v>
      </c>
      <c r="L248" s="274">
        <v>8.16</v>
      </c>
      <c r="M248" s="274">
        <v>8.4499999999999993</v>
      </c>
      <c r="N248" s="274">
        <v>8.34</v>
      </c>
      <c r="O248" s="274">
        <v>3.3868666666666649</v>
      </c>
      <c r="P248" s="274">
        <v>1.684679999999996</v>
      </c>
      <c r="Q248" s="274">
        <v>0.02</v>
      </c>
      <c r="R248" s="274">
        <v>8.0000000000000002E-3</v>
      </c>
      <c r="S248" s="274">
        <v>1E-3</v>
      </c>
      <c r="T248" s="274">
        <v>2E-3</v>
      </c>
      <c r="U248" s="274">
        <v>3.0000000000000001E-3</v>
      </c>
      <c r="V248" s="274">
        <v>3.0000000000000001E-3</v>
      </c>
      <c r="W248" s="274">
        <v>2.4E-2</v>
      </c>
      <c r="X248" s="274">
        <v>1.3000000000000001E-2</v>
      </c>
      <c r="Y248" s="274">
        <v>2.8000000000000001E-2</v>
      </c>
      <c r="Z248" s="274">
        <v>5.2999999999999999E-2</v>
      </c>
      <c r="AA248" s="274">
        <v>6.0000000000000001E-3</v>
      </c>
      <c r="AB248" s="274">
        <v>3.0000000000000001E-3</v>
      </c>
      <c r="AC248" s="274">
        <v>3.5326086956521736E-2</v>
      </c>
      <c r="AD248" s="274">
        <v>7.5791855203619918E-2</v>
      </c>
      <c r="AE248" s="274">
        <v>0.126</v>
      </c>
      <c r="AF248" s="274">
        <v>0.14199999999999999</v>
      </c>
      <c r="AG248" s="274">
        <v>7.8000000000000291</v>
      </c>
      <c r="AH248" s="274">
        <v>8.0000000000000071</v>
      </c>
      <c r="AI248" s="274">
        <v>3.45302</v>
      </c>
      <c r="AJ248" s="274">
        <v>1.3281000000000001</v>
      </c>
      <c r="AL248" s="274">
        <v>1.9</v>
      </c>
    </row>
    <row r="249" spans="1:38">
      <c r="A249" s="306"/>
      <c r="B249" s="307"/>
      <c r="C249" s="307"/>
      <c r="D249" s="307"/>
      <c r="E249" s="307"/>
      <c r="F249" s="303">
        <v>5</v>
      </c>
      <c r="G249" s="274">
        <v>26.23</v>
      </c>
      <c r="H249" s="274">
        <v>25.35</v>
      </c>
      <c r="I249" s="274">
        <v>31.4</v>
      </c>
      <c r="J249" s="274">
        <v>31.5</v>
      </c>
      <c r="K249" s="274">
        <v>8.24</v>
      </c>
      <c r="L249" s="274">
        <v>8.24</v>
      </c>
      <c r="M249" s="274">
        <v>9.18</v>
      </c>
      <c r="N249" s="274">
        <v>9.1999999999999993</v>
      </c>
      <c r="O249" s="274">
        <v>2.5990666666666677</v>
      </c>
      <c r="P249" s="274">
        <v>1.8866799999999952</v>
      </c>
      <c r="Q249" s="274">
        <v>1.7999999999999999E-2</v>
      </c>
      <c r="R249" s="274">
        <v>8.9999999999999993E-3</v>
      </c>
      <c r="S249" s="274">
        <v>2E-3</v>
      </c>
      <c r="T249" s="274">
        <v>1E-3</v>
      </c>
      <c r="U249" s="274">
        <v>1E-3</v>
      </c>
      <c r="V249" s="274">
        <v>3.0000000000000001E-3</v>
      </c>
      <c r="W249" s="274">
        <v>2.0999999999999998E-2</v>
      </c>
      <c r="X249" s="274">
        <v>1.2999999999999998E-2</v>
      </c>
      <c r="Y249" s="274">
        <v>3.5999999999999997E-2</v>
      </c>
      <c r="Z249" s="274">
        <v>0.14599999999999999</v>
      </c>
      <c r="AA249" s="274">
        <v>6.0000000000000001E-3</v>
      </c>
      <c r="AB249" s="274">
        <v>1E-3</v>
      </c>
      <c r="AC249" s="274">
        <v>2.7173913043478257E-2</v>
      </c>
      <c r="AD249" s="274">
        <v>6.2217194570135748E-2</v>
      </c>
      <c r="AE249" s="274">
        <v>0.05</v>
      </c>
      <c r="AF249" s="274">
        <v>0.159</v>
      </c>
      <c r="AG249" s="274">
        <v>6.2000000000000108</v>
      </c>
      <c r="AH249" s="274">
        <v>9.6</v>
      </c>
      <c r="AI249" s="274">
        <v>2.4788800000000006</v>
      </c>
      <c r="AJ249" s="274">
        <v>1.6392000000000007</v>
      </c>
      <c r="AL249" s="274">
        <v>2.6</v>
      </c>
    </row>
    <row r="250" spans="1:38">
      <c r="A250" s="85">
        <f>A$3</f>
        <v>2010</v>
      </c>
      <c r="B250" s="86">
        <f>B$3</f>
        <v>8</v>
      </c>
      <c r="C250" s="90" t="s">
        <v>88</v>
      </c>
      <c r="D250" s="89" t="s">
        <v>194</v>
      </c>
      <c r="E250" s="90" t="s">
        <v>95</v>
      </c>
      <c r="F250" s="303">
        <v>1</v>
      </c>
      <c r="G250" s="274">
        <v>23.98</v>
      </c>
      <c r="H250" s="274">
        <v>23.69</v>
      </c>
      <c r="I250" s="274">
        <v>31.35</v>
      </c>
      <c r="J250" s="274">
        <v>31.4</v>
      </c>
      <c r="K250" s="274">
        <v>7.91</v>
      </c>
      <c r="L250" s="274">
        <v>7.91</v>
      </c>
      <c r="M250" s="274">
        <v>7.35</v>
      </c>
      <c r="N250" s="274">
        <v>7.42</v>
      </c>
      <c r="O250" s="274">
        <v>0.8214666666666659</v>
      </c>
      <c r="P250" s="274">
        <v>1.2604799999999976</v>
      </c>
      <c r="Q250" s="274">
        <v>1.4E-2</v>
      </c>
      <c r="R250" s="274">
        <v>3.3000000000000002E-2</v>
      </c>
      <c r="S250" s="274">
        <v>4.0000000000000001E-3</v>
      </c>
      <c r="T250" s="274">
        <v>8.0000000000000002E-3</v>
      </c>
      <c r="U250" s="274">
        <v>2.5000000000000001E-2</v>
      </c>
      <c r="V250" s="274">
        <v>4.9000000000000002E-2</v>
      </c>
      <c r="W250" s="274">
        <v>4.3000000000000003E-2</v>
      </c>
      <c r="X250" s="274">
        <v>0.09</v>
      </c>
      <c r="Y250" s="274">
        <v>0.625</v>
      </c>
      <c r="Z250" s="274">
        <v>0.114</v>
      </c>
      <c r="AA250" s="274">
        <v>8.9999999999999993E-3</v>
      </c>
      <c r="AB250" s="274">
        <v>1.4E-2</v>
      </c>
      <c r="AC250" s="274">
        <v>2.5362318840579708E-2</v>
      </c>
      <c r="AD250" s="274">
        <v>5.8823529411764705E-2</v>
      </c>
      <c r="AE250" s="274">
        <v>0.14299999999999999</v>
      </c>
      <c r="AF250" s="274">
        <v>0.189</v>
      </c>
      <c r="AG250" s="274">
        <v>12.6</v>
      </c>
      <c r="AH250" s="274">
        <v>10.8</v>
      </c>
      <c r="AI250" s="274">
        <v>1.8896200000000003</v>
      </c>
      <c r="AJ250" s="274">
        <v>1.6365600000000005</v>
      </c>
      <c r="AL250" s="274">
        <v>2</v>
      </c>
    </row>
    <row r="251" spans="1:38">
      <c r="A251" s="308"/>
      <c r="B251" s="275"/>
      <c r="C251" s="275"/>
      <c r="D251" s="275"/>
      <c r="E251" s="275"/>
      <c r="F251" s="303">
        <v>2</v>
      </c>
      <c r="G251" s="274">
        <v>22.08</v>
      </c>
      <c r="H251" s="274">
        <v>21.67</v>
      </c>
      <c r="I251" s="274">
        <v>31.6</v>
      </c>
      <c r="J251" s="274">
        <v>31.63</v>
      </c>
      <c r="K251" s="274">
        <v>7.89</v>
      </c>
      <c r="L251" s="274">
        <v>7.91</v>
      </c>
      <c r="M251" s="274">
        <v>8.2200000000000006</v>
      </c>
      <c r="N251" s="274">
        <v>8.1999999999999993</v>
      </c>
      <c r="O251" s="274">
        <v>0.90226666666666788</v>
      </c>
      <c r="P251" s="274">
        <v>1.3816799999999949</v>
      </c>
      <c r="Q251" s="274">
        <v>8.9999999999999993E-3</v>
      </c>
      <c r="R251" s="274">
        <v>3.2000000000000001E-2</v>
      </c>
      <c r="S251" s="274">
        <v>4.0000000000000001E-3</v>
      </c>
      <c r="T251" s="274">
        <v>4.0000000000000001E-3</v>
      </c>
      <c r="U251" s="274">
        <v>1.0999999999999999E-2</v>
      </c>
      <c r="V251" s="274">
        <v>1.3000000000000001E-2</v>
      </c>
      <c r="W251" s="274">
        <v>2.4E-2</v>
      </c>
      <c r="X251" s="274">
        <v>4.9000000000000002E-2</v>
      </c>
      <c r="Y251" s="274">
        <v>0.624</v>
      </c>
      <c r="Z251" s="274">
        <v>6.6000000000000003E-2</v>
      </c>
      <c r="AA251" s="274">
        <v>7.0000000000000001E-3</v>
      </c>
      <c r="AB251" s="274">
        <v>1E-3</v>
      </c>
      <c r="AC251" s="274">
        <v>1.8115942028985504E-2</v>
      </c>
      <c r="AD251" s="274">
        <v>5.9954751131221715E-2</v>
      </c>
      <c r="AE251" s="274">
        <v>0.08</v>
      </c>
      <c r="AF251" s="274">
        <v>8.0000000000000002E-3</v>
      </c>
      <c r="AG251" s="274">
        <v>12.2</v>
      </c>
      <c r="AH251" s="274">
        <v>12.4</v>
      </c>
      <c r="AI251" s="274">
        <v>2.0043800000000007</v>
      </c>
      <c r="AJ251" s="274">
        <v>1.3259600000000002</v>
      </c>
      <c r="AK251" s="274">
        <v>2.9000000000000001E-2</v>
      </c>
      <c r="AL251" s="274">
        <v>3.2</v>
      </c>
    </row>
    <row r="252" spans="1:38">
      <c r="A252" s="306"/>
      <c r="B252" s="307"/>
      <c r="C252" s="307"/>
      <c r="D252" s="307"/>
      <c r="E252" s="307"/>
      <c r="F252" s="303">
        <v>3</v>
      </c>
      <c r="G252" s="274">
        <v>21.61</v>
      </c>
      <c r="H252" s="274">
        <v>20.9</v>
      </c>
      <c r="I252" s="274">
        <v>31.67</v>
      </c>
      <c r="J252" s="274">
        <v>31.65</v>
      </c>
      <c r="K252" s="274">
        <v>8.0500000000000007</v>
      </c>
      <c r="L252" s="274">
        <v>7.97</v>
      </c>
      <c r="M252" s="274">
        <v>8.64</v>
      </c>
      <c r="N252" s="274">
        <v>8.1300000000000008</v>
      </c>
      <c r="O252" s="274">
        <v>0.8214666666666659</v>
      </c>
      <c r="P252" s="274">
        <v>0.45247999999999683</v>
      </c>
      <c r="Q252" s="274">
        <v>4.7E-2</v>
      </c>
      <c r="R252" s="274">
        <v>8.0000000000000002E-3</v>
      </c>
      <c r="S252" s="274">
        <v>1E-3</v>
      </c>
      <c r="T252" s="274">
        <v>5.0000000000000001E-3</v>
      </c>
      <c r="U252" s="274">
        <v>6.0000000000000001E-3</v>
      </c>
      <c r="V252" s="274">
        <v>8.0000000000000002E-3</v>
      </c>
      <c r="W252" s="274">
        <v>5.3999999999999999E-2</v>
      </c>
      <c r="X252" s="274">
        <v>2.1000000000000001E-2</v>
      </c>
      <c r="Y252" s="274">
        <v>0.55700000000000005</v>
      </c>
      <c r="Z252" s="274">
        <v>0.03</v>
      </c>
      <c r="AA252" s="274">
        <v>2E-3</v>
      </c>
      <c r="AB252" s="274">
        <v>8.0000000000000002E-3</v>
      </c>
      <c r="AC252" s="274">
        <v>1.3586956521739128E-2</v>
      </c>
      <c r="AD252" s="274">
        <v>6.2217194570135748E-2</v>
      </c>
      <c r="AE252" s="274">
        <v>1.4999999999999999E-2</v>
      </c>
      <c r="AF252" s="274">
        <v>8.0000000000000002E-3</v>
      </c>
      <c r="AG252" s="274">
        <v>7.2000000000000117</v>
      </c>
      <c r="AH252" s="274">
        <v>16.600000000000001</v>
      </c>
      <c r="AI252" s="274">
        <v>1.8466600000000004</v>
      </c>
      <c r="AJ252" s="274">
        <v>1.2185200000000005</v>
      </c>
      <c r="AL252" s="274">
        <v>5.5</v>
      </c>
    </row>
    <row r="253" spans="1:38">
      <c r="A253" s="85">
        <f>A$3</f>
        <v>2010</v>
      </c>
      <c r="B253" s="86">
        <f>B$3</f>
        <v>8</v>
      </c>
      <c r="C253" s="90" t="s">
        <v>88</v>
      </c>
      <c r="D253" s="89" t="s">
        <v>195</v>
      </c>
      <c r="E253" s="90" t="s">
        <v>96</v>
      </c>
      <c r="F253" s="303">
        <v>1</v>
      </c>
      <c r="G253" s="274">
        <v>22.81</v>
      </c>
      <c r="H253" s="274">
        <v>22.2</v>
      </c>
      <c r="I253" s="274">
        <v>30.67</v>
      </c>
      <c r="J253" s="274">
        <v>30.76</v>
      </c>
      <c r="K253" s="274">
        <v>8.0299999999999994</v>
      </c>
      <c r="L253" s="274">
        <v>8.01</v>
      </c>
      <c r="M253" s="274">
        <v>9.2200000000000006</v>
      </c>
      <c r="N253" s="274">
        <v>9.06</v>
      </c>
      <c r="O253" s="274">
        <v>1.0436666666666647</v>
      </c>
      <c r="P253" s="274">
        <v>2.5532799999999956</v>
      </c>
      <c r="Q253" s="274">
        <v>0.01</v>
      </c>
      <c r="R253" s="274">
        <v>0.02</v>
      </c>
      <c r="S253" s="274">
        <v>3.0000000000000001E-3</v>
      </c>
      <c r="T253" s="274">
        <v>5.0000000000000001E-3</v>
      </c>
      <c r="U253" s="274">
        <v>0.01</v>
      </c>
      <c r="V253" s="274">
        <v>0.02</v>
      </c>
      <c r="W253" s="274">
        <v>2.3E-2</v>
      </c>
      <c r="X253" s="274">
        <v>4.4999999999999998E-2</v>
      </c>
      <c r="Y253" s="274">
        <v>0.55800000000000005</v>
      </c>
      <c r="Z253" s="274">
        <v>0.56399999999999995</v>
      </c>
      <c r="AA253" s="274">
        <v>3.0000000000000001E-3</v>
      </c>
      <c r="AB253" s="274">
        <v>2E-3</v>
      </c>
      <c r="AC253" s="274">
        <v>2.2644927536231884E-2</v>
      </c>
      <c r="AD253" s="274">
        <v>2.3755656108597287E-2</v>
      </c>
      <c r="AE253" s="274">
        <v>5.0000000000000001E-3</v>
      </c>
      <c r="AF253" s="274">
        <v>1.4999999999999999E-2</v>
      </c>
      <c r="AG253" s="274">
        <v>11.2</v>
      </c>
      <c r="AH253" s="274">
        <v>9.6</v>
      </c>
      <c r="AI253" s="274">
        <v>2.3898800000000002</v>
      </c>
      <c r="AJ253" s="274">
        <v>1.3373600000000005</v>
      </c>
      <c r="AK253" s="274">
        <v>0.14599999999999999</v>
      </c>
      <c r="AL253" s="274">
        <v>2.7</v>
      </c>
    </row>
    <row r="254" spans="1:38">
      <c r="A254" s="308"/>
      <c r="B254" s="275"/>
      <c r="C254" s="275"/>
      <c r="D254" s="275"/>
      <c r="E254" s="275"/>
      <c r="F254" s="303">
        <v>2</v>
      </c>
      <c r="G254" s="274">
        <v>22.19</v>
      </c>
      <c r="H254" s="274">
        <v>21.18</v>
      </c>
      <c r="I254" s="274">
        <v>31.23</v>
      </c>
      <c r="J254" s="274">
        <v>31.52</v>
      </c>
      <c r="K254" s="274">
        <v>8.09</v>
      </c>
      <c r="L254" s="274">
        <v>8</v>
      </c>
      <c r="M254" s="274">
        <v>9.93</v>
      </c>
      <c r="N254" s="274">
        <v>8.51</v>
      </c>
      <c r="O254" s="274">
        <v>1.9526666666666672</v>
      </c>
      <c r="P254" s="274">
        <v>0.69487999999999539</v>
      </c>
      <c r="Q254" s="274">
        <v>1.0999999999999999E-2</v>
      </c>
      <c r="R254" s="274">
        <v>8.0000000000000002E-3</v>
      </c>
      <c r="S254" s="274">
        <v>2E-3</v>
      </c>
      <c r="T254" s="274">
        <v>4.0000000000000001E-3</v>
      </c>
      <c r="U254" s="274">
        <v>3.0000000000000001E-3</v>
      </c>
      <c r="V254" s="274">
        <v>6.9999999999999993E-3</v>
      </c>
      <c r="W254" s="274">
        <v>1.6E-2</v>
      </c>
      <c r="X254" s="274">
        <v>1.9E-2</v>
      </c>
      <c r="Y254" s="274">
        <v>0.38900000000000001</v>
      </c>
      <c r="Z254" s="274">
        <v>0.40400000000000003</v>
      </c>
      <c r="AA254" s="274">
        <v>3.0000000000000001E-3</v>
      </c>
      <c r="AB254" s="274">
        <v>5.0000000000000001E-3</v>
      </c>
      <c r="AC254" s="274">
        <v>2.5362318840579708E-2</v>
      </c>
      <c r="AD254" s="274">
        <v>1.8099547511312219E-2</v>
      </c>
      <c r="AE254" s="274">
        <v>7.000000000000001E-3</v>
      </c>
      <c r="AF254" s="274">
        <v>6.0000000000000001E-3</v>
      </c>
      <c r="AG254" s="274">
        <v>18.8</v>
      </c>
      <c r="AH254" s="274">
        <v>9.9999999999999805</v>
      </c>
      <c r="AI254" s="274">
        <v>2.4911000000000003</v>
      </c>
      <c r="AJ254" s="274">
        <v>0.93786000000000058</v>
      </c>
      <c r="AL254" s="274">
        <v>3.5</v>
      </c>
    </row>
    <row r="255" spans="1:38">
      <c r="A255" s="308"/>
      <c r="B255" s="275"/>
      <c r="C255" s="275"/>
      <c r="D255" s="275"/>
      <c r="E255" s="275"/>
      <c r="F255" s="303">
        <v>3</v>
      </c>
      <c r="G255" s="274">
        <v>21.87</v>
      </c>
      <c r="H255" s="274">
        <v>21.04</v>
      </c>
      <c r="I255" s="274">
        <v>31.16</v>
      </c>
      <c r="J255" s="274">
        <v>31.36</v>
      </c>
      <c r="K255" s="274">
        <v>8.08</v>
      </c>
      <c r="L255" s="274">
        <v>7.99</v>
      </c>
      <c r="M255" s="274">
        <v>9.85</v>
      </c>
      <c r="N255" s="274">
        <v>8.74</v>
      </c>
      <c r="O255" s="274">
        <v>3.4878666666666671</v>
      </c>
      <c r="P255" s="274">
        <v>1.0786799999999979</v>
      </c>
      <c r="Q255" s="274">
        <v>7.0000000000000001E-3</v>
      </c>
      <c r="R255" s="274">
        <v>8.9999999999999993E-3</v>
      </c>
      <c r="S255" s="274">
        <v>2E-3</v>
      </c>
      <c r="T255" s="274">
        <v>3.0000000000000001E-3</v>
      </c>
      <c r="U255" s="274">
        <v>3.0000000000000001E-3</v>
      </c>
      <c r="V255" s="274">
        <v>1E-3</v>
      </c>
      <c r="W255" s="274">
        <v>1.2E-2</v>
      </c>
      <c r="X255" s="274">
        <v>1.3000000000000001E-2</v>
      </c>
      <c r="Y255" s="274">
        <v>0.32200000000000001</v>
      </c>
      <c r="Z255" s="274">
        <v>0.498</v>
      </c>
      <c r="AA255" s="274">
        <v>4.0000000000000001E-3</v>
      </c>
      <c r="AB255" s="274">
        <v>5.0000000000000001E-3</v>
      </c>
      <c r="AC255" s="274">
        <v>3.170289855072464E-2</v>
      </c>
      <c r="AD255" s="274">
        <v>1.6968325791855202E-2</v>
      </c>
      <c r="AE255" s="274">
        <v>1.0000000000000009E-3</v>
      </c>
      <c r="AF255" s="274">
        <v>3.0000000000000001E-3</v>
      </c>
      <c r="AG255" s="274">
        <v>10.199999999999999</v>
      </c>
      <c r="AH255" s="274">
        <v>8.9999999999999805</v>
      </c>
      <c r="AI255" s="274">
        <v>2.6202800000000011</v>
      </c>
      <c r="AJ255" s="274">
        <v>1.1767000000000005</v>
      </c>
      <c r="AL255" s="274">
        <v>3.2</v>
      </c>
    </row>
    <row r="256" spans="1:38">
      <c r="A256" s="306"/>
      <c r="B256" s="307"/>
      <c r="C256" s="307"/>
      <c r="D256" s="307"/>
      <c r="E256" s="307"/>
      <c r="F256" s="303">
        <v>4</v>
      </c>
      <c r="G256" s="274">
        <v>20.99</v>
      </c>
      <c r="H256" s="274">
        <v>20.87</v>
      </c>
      <c r="I256" s="274">
        <v>31.38</v>
      </c>
      <c r="J256" s="274">
        <v>31.39</v>
      </c>
      <c r="K256" s="274">
        <v>8.08</v>
      </c>
      <c r="L256" s="274">
        <v>8.01</v>
      </c>
      <c r="M256" s="274">
        <v>8.84</v>
      </c>
      <c r="N256" s="274">
        <v>8.65</v>
      </c>
      <c r="O256" s="274">
        <v>0.70026666666666504</v>
      </c>
      <c r="P256" s="274">
        <v>0.93727999999999734</v>
      </c>
      <c r="Q256" s="274">
        <v>8.9999999999999993E-3</v>
      </c>
      <c r="R256" s="274">
        <v>1.2E-2</v>
      </c>
      <c r="S256" s="274">
        <v>6.0000000000000001E-3</v>
      </c>
      <c r="T256" s="274">
        <v>4.0000000000000001E-3</v>
      </c>
      <c r="U256" s="274">
        <v>0.01</v>
      </c>
      <c r="V256" s="274">
        <v>1.0999999999999999E-2</v>
      </c>
      <c r="W256" s="274">
        <v>2.5000000000000001E-2</v>
      </c>
      <c r="X256" s="274">
        <v>2.7E-2</v>
      </c>
      <c r="Y256" s="274">
        <v>0.47</v>
      </c>
      <c r="Z256" s="274">
        <v>0.10299999999999999</v>
      </c>
      <c r="AA256" s="274">
        <v>7.0000000000000001E-3</v>
      </c>
      <c r="AB256" s="274">
        <v>4.0000000000000001E-3</v>
      </c>
      <c r="AC256" s="274">
        <v>1.7210144927536229E-2</v>
      </c>
      <c r="AD256" s="274">
        <v>6.4479638009049781E-2</v>
      </c>
      <c r="AE256" s="274">
        <v>1.7000000000000001E-2</v>
      </c>
      <c r="AF256" s="274">
        <v>4.0000000000000001E-3</v>
      </c>
      <c r="AG256" s="274">
        <v>18</v>
      </c>
      <c r="AH256" s="274">
        <v>19.399999999999999</v>
      </c>
      <c r="AI256" s="274">
        <v>2.0815400000000008</v>
      </c>
      <c r="AJ256" s="274">
        <v>0.94552000000000058</v>
      </c>
      <c r="AL256" s="274">
        <v>5.7</v>
      </c>
    </row>
    <row r="257" spans="1:38">
      <c r="A257" s="85">
        <f>A$3</f>
        <v>2010</v>
      </c>
      <c r="B257" s="86">
        <f>B$3</f>
        <v>8</v>
      </c>
      <c r="C257" s="90" t="s">
        <v>88</v>
      </c>
      <c r="D257" s="89" t="s">
        <v>196</v>
      </c>
      <c r="E257" s="90" t="s">
        <v>97</v>
      </c>
      <c r="F257" s="303">
        <v>1</v>
      </c>
      <c r="G257" s="274">
        <v>23.23</v>
      </c>
      <c r="H257" s="274">
        <v>22.46</v>
      </c>
      <c r="I257" s="274">
        <v>30.26</v>
      </c>
      <c r="J257" s="274">
        <v>30.55</v>
      </c>
      <c r="K257" s="274">
        <v>8.0500000000000007</v>
      </c>
      <c r="L257" s="274">
        <v>8</v>
      </c>
      <c r="M257" s="274">
        <v>9.31</v>
      </c>
      <c r="N257" s="274">
        <v>9.0500000000000007</v>
      </c>
      <c r="O257" s="274">
        <v>1.7708666666666675</v>
      </c>
      <c r="P257" s="274">
        <v>1.7250799999999948</v>
      </c>
      <c r="Q257" s="274">
        <v>8.9999999999999993E-3</v>
      </c>
      <c r="R257" s="274">
        <v>5.0000000000000001E-3</v>
      </c>
      <c r="S257" s="274">
        <v>2E-3</v>
      </c>
      <c r="T257" s="274">
        <v>6.0000000000000001E-3</v>
      </c>
      <c r="U257" s="274">
        <v>5.0000000000000001E-3</v>
      </c>
      <c r="V257" s="274">
        <v>2.9000000000000005E-2</v>
      </c>
      <c r="W257" s="274">
        <v>1.6E-2</v>
      </c>
      <c r="X257" s="274">
        <v>0.04</v>
      </c>
      <c r="Y257" s="274">
        <v>0.60499999999999998</v>
      </c>
      <c r="Z257" s="274">
        <v>0.29099999999999998</v>
      </c>
      <c r="AA257" s="274">
        <v>6.0000000000000001E-3</v>
      </c>
      <c r="AB257" s="274">
        <v>7.0000000000000001E-3</v>
      </c>
      <c r="AC257" s="274">
        <v>2.0833333333333332E-2</v>
      </c>
      <c r="AD257" s="274">
        <v>3.8461538461538464E-2</v>
      </c>
      <c r="AE257" s="274">
        <v>2E-3</v>
      </c>
      <c r="AF257" s="274">
        <v>1E-3</v>
      </c>
      <c r="AG257" s="274">
        <v>12</v>
      </c>
      <c r="AH257" s="274">
        <v>8.0000000000000355</v>
      </c>
      <c r="AI257" s="274">
        <v>1.9215600000000004</v>
      </c>
      <c r="AJ257" s="274">
        <v>1.3727800000000001</v>
      </c>
      <c r="AL257" s="274">
        <v>2.6</v>
      </c>
    </row>
    <row r="258" spans="1:38">
      <c r="A258" s="87"/>
      <c r="B258" s="88"/>
      <c r="C258" s="95"/>
      <c r="D258" s="321"/>
      <c r="E258" s="95"/>
      <c r="F258" s="303">
        <v>2</v>
      </c>
      <c r="G258" s="274">
        <v>24.39</v>
      </c>
      <c r="H258" s="274">
        <v>21.88</v>
      </c>
      <c r="I258" s="274">
        <v>29.76</v>
      </c>
      <c r="J258" s="274">
        <v>30.71</v>
      </c>
      <c r="K258" s="274">
        <v>8.23</v>
      </c>
      <c r="L258" s="274">
        <v>8</v>
      </c>
      <c r="M258" s="274">
        <v>11.85</v>
      </c>
      <c r="N258" s="274">
        <v>8.65</v>
      </c>
      <c r="O258" s="274">
        <v>3.1848666666666663</v>
      </c>
      <c r="P258" s="274">
        <v>0.87667999999999502</v>
      </c>
      <c r="Q258" s="274">
        <v>8.9999999999999993E-3</v>
      </c>
      <c r="R258" s="274">
        <v>7.0000000000000001E-3</v>
      </c>
      <c r="S258" s="274">
        <v>1E-3</v>
      </c>
      <c r="T258" s="274">
        <v>4.0000000000000001E-3</v>
      </c>
      <c r="U258" s="274">
        <v>4.0000000000000001E-3</v>
      </c>
      <c r="V258" s="274">
        <v>2.5999999999999999E-2</v>
      </c>
      <c r="W258" s="274">
        <v>1.3999999999999999E-2</v>
      </c>
      <c r="X258" s="274">
        <v>3.6999999999999998E-2</v>
      </c>
      <c r="Y258" s="274">
        <v>0.59499999999999997</v>
      </c>
      <c r="Z258" s="274">
        <v>0.56499999999999995</v>
      </c>
      <c r="AA258" s="274">
        <v>5.0000000000000001E-3</v>
      </c>
      <c r="AB258" s="274">
        <v>4.0000000000000001E-3</v>
      </c>
      <c r="AC258" s="274">
        <v>2.0833333333333332E-2</v>
      </c>
      <c r="AD258" s="274">
        <v>2.1493212669683258E-2</v>
      </c>
      <c r="AE258" s="274">
        <v>1.2E-2</v>
      </c>
      <c r="AF258" s="274">
        <v>1.4999999999999999E-2</v>
      </c>
      <c r="AG258" s="274">
        <v>12.8</v>
      </c>
      <c r="AH258" s="274">
        <v>8.5999999999999694</v>
      </c>
      <c r="AI258" s="274">
        <v>3.3089800000000009</v>
      </c>
      <c r="AJ258" s="274">
        <v>1.6391</v>
      </c>
      <c r="AL258" s="274">
        <v>2.1</v>
      </c>
    </row>
    <row r="259" spans="1:38">
      <c r="A259" s="87"/>
      <c r="B259" s="88"/>
      <c r="C259" s="95"/>
      <c r="D259" s="321"/>
      <c r="E259" s="95"/>
      <c r="F259" s="303">
        <v>3</v>
      </c>
      <c r="G259" s="274">
        <v>22.92</v>
      </c>
      <c r="H259" s="274">
        <v>22.09</v>
      </c>
      <c r="I259" s="274">
        <v>30.57</v>
      </c>
      <c r="J259" s="274">
        <v>30.73</v>
      </c>
      <c r="K259" s="274">
        <v>8.1199999999999992</v>
      </c>
      <c r="L259" s="274">
        <v>8.01</v>
      </c>
      <c r="M259" s="274">
        <v>9.9</v>
      </c>
      <c r="N259" s="274">
        <v>8.74</v>
      </c>
      <c r="O259" s="274">
        <v>1.3668666666666653</v>
      </c>
      <c r="P259" s="274">
        <v>0.77567999999999715</v>
      </c>
      <c r="Q259" s="274">
        <v>7.0000000000000001E-3</v>
      </c>
      <c r="R259" s="274">
        <v>8.9999999999999993E-3</v>
      </c>
      <c r="S259" s="274">
        <v>4.0000000000000001E-3</v>
      </c>
      <c r="T259" s="274">
        <v>5.0000000000000001E-3</v>
      </c>
      <c r="U259" s="274">
        <v>6.0000000000000001E-3</v>
      </c>
      <c r="V259" s="274">
        <v>1.9E-2</v>
      </c>
      <c r="W259" s="274">
        <v>1.7000000000000001E-2</v>
      </c>
      <c r="X259" s="274">
        <v>3.3000000000000002E-2</v>
      </c>
      <c r="Y259" s="274">
        <v>0.58199999999999996</v>
      </c>
      <c r="Z259" s="274">
        <v>0.42599999999999999</v>
      </c>
      <c r="AA259" s="274">
        <v>6.0000000000000001E-3</v>
      </c>
      <c r="AB259" s="274">
        <v>5.0000000000000001E-3</v>
      </c>
      <c r="AC259" s="274">
        <v>1.9021739130434784E-2</v>
      </c>
      <c r="AD259" s="274">
        <v>2.0361990950226241E-2</v>
      </c>
      <c r="AE259" s="274">
        <v>1E-3</v>
      </c>
      <c r="AF259" s="274">
        <v>1E-3</v>
      </c>
      <c r="AG259" s="274">
        <v>2</v>
      </c>
      <c r="AH259" s="274">
        <v>9.4000000000000199</v>
      </c>
      <c r="AI259" s="274">
        <v>2.2338000000000005</v>
      </c>
      <c r="AJ259" s="274">
        <v>0.91566000000000036</v>
      </c>
      <c r="AL259" s="274">
        <v>3.3</v>
      </c>
    </row>
    <row r="260" spans="1:38">
      <c r="A260" s="87"/>
      <c r="B260" s="88"/>
      <c r="C260" s="95"/>
      <c r="D260" s="321"/>
      <c r="E260" s="95"/>
      <c r="F260" s="303">
        <v>4</v>
      </c>
      <c r="G260" s="274">
        <v>24.76</v>
      </c>
      <c r="H260" s="274">
        <v>22.28</v>
      </c>
      <c r="I260" s="274">
        <v>27.11</v>
      </c>
      <c r="J260" s="274">
        <v>29.91</v>
      </c>
      <c r="K260" s="274">
        <v>7.99</v>
      </c>
      <c r="L260" s="274">
        <v>7.87</v>
      </c>
      <c r="M260" s="274">
        <v>8.34</v>
      </c>
      <c r="N260" s="274">
        <v>7.02</v>
      </c>
      <c r="O260" s="274">
        <v>1.5890666666666675</v>
      </c>
      <c r="P260" s="274">
        <v>1.0988799999999974</v>
      </c>
      <c r="Q260" s="274">
        <v>2.5000000000000001E-2</v>
      </c>
      <c r="R260" s="274">
        <v>8.9999999999999993E-3</v>
      </c>
      <c r="S260" s="274">
        <v>3.0000000000000001E-3</v>
      </c>
      <c r="T260" s="274">
        <v>6.0000000000000001E-3</v>
      </c>
      <c r="U260" s="274">
        <v>3.3999999999999996E-2</v>
      </c>
      <c r="V260" s="274">
        <v>0.06</v>
      </c>
      <c r="W260" s="274">
        <v>6.2E-2</v>
      </c>
      <c r="X260" s="274">
        <v>7.4999999999999997E-2</v>
      </c>
      <c r="Y260" s="274">
        <v>0.91500000000000004</v>
      </c>
      <c r="Z260" s="274">
        <v>0.78100000000000003</v>
      </c>
      <c r="AA260" s="274">
        <v>7.0000000000000001E-3</v>
      </c>
      <c r="AB260" s="274">
        <v>1.2999999999999999E-2</v>
      </c>
      <c r="AC260" s="274">
        <v>3.9855072463768113E-2</v>
      </c>
      <c r="AD260" s="274">
        <v>3.6199095022624438E-2</v>
      </c>
      <c r="AE260" s="274">
        <v>4.5999999999999999E-2</v>
      </c>
      <c r="AF260" s="274">
        <v>0.126</v>
      </c>
      <c r="AG260" s="274">
        <v>11</v>
      </c>
      <c r="AH260" s="274">
        <v>12.4</v>
      </c>
      <c r="AI260" s="274">
        <v>4.2307399999999999</v>
      </c>
      <c r="AJ260" s="274">
        <v>1.6659800000000007</v>
      </c>
      <c r="AK260" s="274">
        <v>0.08</v>
      </c>
      <c r="AL260" s="274">
        <v>1.8</v>
      </c>
    </row>
    <row r="261" spans="1:38">
      <c r="A261" s="93"/>
      <c r="B261" s="94"/>
      <c r="C261" s="96"/>
      <c r="D261" s="322"/>
      <c r="E261" s="96"/>
      <c r="F261" s="303">
        <v>5</v>
      </c>
      <c r="G261" s="274">
        <v>24.07</v>
      </c>
      <c r="H261" s="274">
        <v>21.44</v>
      </c>
      <c r="I261" s="274">
        <v>29.25</v>
      </c>
      <c r="J261" s="274">
        <v>30.63</v>
      </c>
      <c r="K261" s="274">
        <v>8</v>
      </c>
      <c r="L261" s="274">
        <v>7.93</v>
      </c>
      <c r="M261" s="274">
        <v>11.82</v>
      </c>
      <c r="N261" s="274">
        <v>7.61</v>
      </c>
      <c r="O261" s="274">
        <v>2.5586666666666686</v>
      </c>
      <c r="P261" s="274">
        <v>1.1594799999999963</v>
      </c>
      <c r="Q261" s="274">
        <v>1.2E-2</v>
      </c>
      <c r="R261" s="274">
        <v>8.9999999999999993E-3</v>
      </c>
      <c r="S261" s="274">
        <v>2E-3</v>
      </c>
      <c r="T261" s="274">
        <v>8.9999999999999993E-3</v>
      </c>
      <c r="U261" s="274">
        <v>1.4999999999999999E-2</v>
      </c>
      <c r="V261" s="274">
        <v>0.06</v>
      </c>
      <c r="W261" s="274">
        <v>2.8999999999999998E-2</v>
      </c>
      <c r="X261" s="274">
        <v>7.8E-2</v>
      </c>
      <c r="Y261" s="274">
        <v>0.70699999999999996</v>
      </c>
      <c r="Z261" s="274">
        <v>0.72</v>
      </c>
      <c r="AA261" s="274">
        <v>6.0000000000000001E-3</v>
      </c>
      <c r="AB261" s="274">
        <v>1.4E-2</v>
      </c>
      <c r="AC261" s="274">
        <v>3.170289855072464E-2</v>
      </c>
      <c r="AD261" s="274">
        <v>2.601809954751131E-2</v>
      </c>
      <c r="AE261" s="274">
        <v>3.5999999999999997E-2</v>
      </c>
      <c r="AF261" s="274">
        <v>0.11600000000000001</v>
      </c>
      <c r="AG261" s="274">
        <v>9.8000000000000007</v>
      </c>
      <c r="AH261" s="274">
        <v>10.8</v>
      </c>
      <c r="AI261" s="274">
        <v>4.4712999999999994</v>
      </c>
      <c r="AJ261" s="274">
        <v>1.0338600000000007</v>
      </c>
      <c r="AL261" s="274">
        <v>1.6</v>
      </c>
    </row>
    <row r="262" spans="1:38">
      <c r="A262" s="85">
        <f>A$3</f>
        <v>2010</v>
      </c>
      <c r="B262" s="86">
        <f>B$3</f>
        <v>8</v>
      </c>
      <c r="C262" s="90" t="s">
        <v>88</v>
      </c>
      <c r="D262" s="89" t="s">
        <v>197</v>
      </c>
      <c r="E262" s="90" t="s">
        <v>98</v>
      </c>
      <c r="F262" s="303">
        <v>1</v>
      </c>
      <c r="G262" s="274">
        <v>27.2</v>
      </c>
      <c r="H262" s="274">
        <v>25.92</v>
      </c>
      <c r="I262" s="274">
        <v>18.739999999999998</v>
      </c>
      <c r="J262" s="274">
        <v>24.64</v>
      </c>
      <c r="K262" s="274">
        <v>7.66</v>
      </c>
      <c r="L262" s="274">
        <v>7.55</v>
      </c>
      <c r="M262" s="274">
        <v>6.02</v>
      </c>
      <c r="N262" s="274">
        <v>5.89</v>
      </c>
      <c r="O262" s="274">
        <v>1.710266666666665</v>
      </c>
      <c r="P262" s="274">
        <v>0.68343333333333611</v>
      </c>
      <c r="Q262" s="274">
        <v>5.5E-2</v>
      </c>
      <c r="R262" s="274">
        <v>6.2E-2</v>
      </c>
      <c r="S262" s="274">
        <v>5.0000000000000001E-3</v>
      </c>
      <c r="T262" s="274">
        <v>7.0000000000000001E-3</v>
      </c>
      <c r="U262" s="274">
        <v>0.127</v>
      </c>
      <c r="V262" s="274">
        <v>0.11799999999999999</v>
      </c>
      <c r="W262" s="274">
        <v>0.187</v>
      </c>
      <c r="X262" s="274">
        <v>0.187</v>
      </c>
      <c r="Y262" s="274">
        <v>0.97499999999999998</v>
      </c>
      <c r="Z262" s="274">
        <v>0.72099999999999997</v>
      </c>
      <c r="AA262" s="274">
        <v>1.2E-2</v>
      </c>
      <c r="AB262" s="274">
        <v>1.0999999999999999E-2</v>
      </c>
      <c r="AC262" s="274">
        <v>7.0652173913043473E-2</v>
      </c>
      <c r="AD262" s="274">
        <v>5.1796697960505018E-2</v>
      </c>
      <c r="AE262" s="274">
        <v>0.16200000000000001</v>
      </c>
      <c r="AF262" s="274">
        <v>0.185</v>
      </c>
      <c r="AG262" s="274">
        <v>13.6</v>
      </c>
      <c r="AH262" s="274">
        <v>11.6</v>
      </c>
      <c r="AI262" s="274">
        <v>1.5598000000000003</v>
      </c>
      <c r="AJ262" s="274">
        <v>1.0444000000000004</v>
      </c>
      <c r="AL262" s="274">
        <v>1.1000000000000001</v>
      </c>
    </row>
    <row r="263" spans="1:38">
      <c r="A263" s="308"/>
      <c r="B263" s="275"/>
      <c r="C263" s="275"/>
      <c r="D263" s="275"/>
      <c r="E263" s="275"/>
      <c r="F263" s="303">
        <v>2</v>
      </c>
      <c r="G263" s="274">
        <v>26.04</v>
      </c>
      <c r="H263" s="274">
        <v>24.94</v>
      </c>
      <c r="I263" s="274">
        <v>23.9</v>
      </c>
      <c r="J263" s="274">
        <v>28</v>
      </c>
      <c r="K263" s="274">
        <v>7.88</v>
      </c>
      <c r="L263" s="274">
        <v>7.67</v>
      </c>
      <c r="M263" s="274">
        <v>6.31</v>
      </c>
      <c r="N263" s="274">
        <v>6.22</v>
      </c>
      <c r="O263" s="274">
        <v>2.0334666666666652</v>
      </c>
      <c r="P263" s="274">
        <v>0.58243333333333458</v>
      </c>
      <c r="Q263" s="274">
        <v>2.1999999999999999E-2</v>
      </c>
      <c r="R263" s="274">
        <v>5.1999999999999998E-2</v>
      </c>
      <c r="S263" s="274">
        <v>6.0000000000000001E-3</v>
      </c>
      <c r="T263" s="274">
        <v>2E-3</v>
      </c>
      <c r="U263" s="274">
        <v>0.13100000000000001</v>
      </c>
      <c r="V263" s="274">
        <v>1.0999999999999999E-2</v>
      </c>
      <c r="W263" s="274">
        <v>0.159</v>
      </c>
      <c r="X263" s="274">
        <v>6.5000000000000002E-2</v>
      </c>
      <c r="Y263" s="274">
        <v>1.087</v>
      </c>
      <c r="Z263" s="274">
        <v>0.315</v>
      </c>
      <c r="AA263" s="274">
        <v>1.2999999999999999E-2</v>
      </c>
      <c r="AB263" s="274">
        <v>5.0000000000000001E-3</v>
      </c>
      <c r="AC263" s="274">
        <v>6.25E-2</v>
      </c>
      <c r="AD263" s="274">
        <v>6.0429480953922525E-2</v>
      </c>
      <c r="AE263" s="274">
        <v>0.185</v>
      </c>
      <c r="AF263" s="274">
        <v>1.7000000000000001E-2</v>
      </c>
      <c r="AG263" s="274">
        <v>7.2000000000000117</v>
      </c>
      <c r="AH263" s="274">
        <v>6.8000000000000282</v>
      </c>
      <c r="AI263" s="274">
        <v>1.9015600000000008</v>
      </c>
      <c r="AJ263" s="274">
        <v>1.3427200000000006</v>
      </c>
      <c r="AK263" s="274">
        <v>6.9000000000000006E-2</v>
      </c>
      <c r="AL263" s="274">
        <v>1.6</v>
      </c>
    </row>
    <row r="264" spans="1:38">
      <c r="A264" s="308"/>
      <c r="B264" s="275"/>
      <c r="C264" s="275"/>
      <c r="D264" s="275"/>
      <c r="E264" s="275"/>
      <c r="F264" s="303">
        <v>3</v>
      </c>
      <c r="G264" s="274">
        <v>26.46</v>
      </c>
      <c r="H264" s="274">
        <v>24.54</v>
      </c>
      <c r="I264" s="274">
        <v>25.6</v>
      </c>
      <c r="J264" s="274">
        <v>28.78</v>
      </c>
      <c r="K264" s="274">
        <v>7.72</v>
      </c>
      <c r="L264" s="274">
        <v>7.69</v>
      </c>
      <c r="M264" s="274">
        <v>6.33</v>
      </c>
      <c r="N264" s="274">
        <v>5.87</v>
      </c>
      <c r="O264" s="274">
        <v>2.134466666666667</v>
      </c>
      <c r="P264" s="274">
        <v>1.3298333333333368</v>
      </c>
      <c r="Q264" s="274">
        <v>0.13100000000000001</v>
      </c>
      <c r="R264" s="274">
        <v>7.5999999999999998E-2</v>
      </c>
      <c r="S264" s="274">
        <v>5.0000000000000001E-3</v>
      </c>
      <c r="T264" s="274">
        <v>3.0000000000000001E-3</v>
      </c>
      <c r="U264" s="274">
        <v>8.6999999999999994E-2</v>
      </c>
      <c r="V264" s="274">
        <v>2.8000000000000001E-2</v>
      </c>
      <c r="W264" s="274">
        <v>0.223</v>
      </c>
      <c r="X264" s="274">
        <v>0.107</v>
      </c>
      <c r="Y264" s="274">
        <v>1.31</v>
      </c>
      <c r="Z264" s="274">
        <v>1.5129999999999999</v>
      </c>
      <c r="AA264" s="274">
        <v>1.0999999999999999E-2</v>
      </c>
      <c r="AB264" s="274">
        <v>7.0000000000000001E-3</v>
      </c>
      <c r="AC264" s="274">
        <v>6.9746376811594193E-2</v>
      </c>
      <c r="AD264" s="274">
        <v>3.4531131973670012E-2</v>
      </c>
      <c r="AE264" s="274">
        <v>0.113</v>
      </c>
      <c r="AF264" s="274">
        <v>6.6000000000000003E-2</v>
      </c>
      <c r="AG264" s="274">
        <v>5.9999999999999778</v>
      </c>
      <c r="AH264" s="274">
        <v>14.6</v>
      </c>
      <c r="AI264" s="274">
        <v>1.7472600000000005</v>
      </c>
      <c r="AJ264" s="274">
        <v>1.1194800000000005</v>
      </c>
      <c r="AL264" s="274">
        <v>1.7</v>
      </c>
    </row>
    <row r="265" spans="1:38">
      <c r="A265" s="308"/>
      <c r="B265" s="275"/>
      <c r="C265" s="275"/>
      <c r="D265" s="275"/>
      <c r="E265" s="275"/>
      <c r="F265" s="303">
        <v>4</v>
      </c>
      <c r="G265" s="274">
        <v>25.96</v>
      </c>
      <c r="H265" s="274">
        <v>24.58</v>
      </c>
      <c r="I265" s="274">
        <v>26.78</v>
      </c>
      <c r="J265" s="274">
        <v>28.77</v>
      </c>
      <c r="K265" s="274">
        <v>7.79</v>
      </c>
      <c r="L265" s="274">
        <v>7.71</v>
      </c>
      <c r="M265" s="274">
        <v>6.47</v>
      </c>
      <c r="N265" s="274">
        <v>6.46</v>
      </c>
      <c r="O265" s="274">
        <v>2.9222666666666681</v>
      </c>
      <c r="P265" s="274">
        <v>1.1884333333333361</v>
      </c>
      <c r="Q265" s="274">
        <v>0.115</v>
      </c>
      <c r="R265" s="274">
        <v>3.5000000000000003E-2</v>
      </c>
      <c r="S265" s="274">
        <v>4.0000000000000001E-3</v>
      </c>
      <c r="T265" s="274">
        <v>3.0000000000000001E-3</v>
      </c>
      <c r="U265" s="274">
        <v>6.699999999999999E-2</v>
      </c>
      <c r="V265" s="274">
        <v>0.02</v>
      </c>
      <c r="W265" s="274">
        <v>0.186</v>
      </c>
      <c r="X265" s="274">
        <v>5.800000000000001E-2</v>
      </c>
      <c r="Y265" s="274">
        <v>0.80700000000000005</v>
      </c>
      <c r="Z265" s="274">
        <v>0.58199999999999996</v>
      </c>
      <c r="AA265" s="274">
        <v>1.0999999999999999E-2</v>
      </c>
      <c r="AB265" s="274">
        <v>6.0000000000000001E-3</v>
      </c>
      <c r="AC265" s="274">
        <v>5.7065217391304345E-2</v>
      </c>
      <c r="AD265" s="274">
        <v>6.4745872450631278E-2</v>
      </c>
      <c r="AE265" s="274">
        <v>0.12</v>
      </c>
      <c r="AF265" s="274">
        <v>4.4999999999999998E-2</v>
      </c>
      <c r="AG265" s="274">
        <v>8.3999999999999915</v>
      </c>
      <c r="AH265" s="274">
        <v>10</v>
      </c>
      <c r="AI265" s="274">
        <v>1.6512600000000008</v>
      </c>
      <c r="AJ265" s="274">
        <v>1.1592400000000005</v>
      </c>
      <c r="AK265" s="274">
        <v>2.3E-2</v>
      </c>
      <c r="AL265" s="274">
        <v>2.6</v>
      </c>
    </row>
    <row r="266" spans="1:38">
      <c r="A266" s="308"/>
      <c r="B266" s="275"/>
      <c r="C266" s="275"/>
      <c r="D266" s="275"/>
      <c r="E266" s="275"/>
      <c r="F266" s="303">
        <v>5</v>
      </c>
      <c r="G266" s="274">
        <v>25.54</v>
      </c>
      <c r="H266" s="274">
        <v>23.58</v>
      </c>
      <c r="I266" s="274">
        <v>27.74</v>
      </c>
      <c r="J266" s="274">
        <v>29.66</v>
      </c>
      <c r="K266" s="274">
        <v>7.82</v>
      </c>
      <c r="L266" s="274">
        <v>7.76</v>
      </c>
      <c r="M266" s="274">
        <v>6.76</v>
      </c>
      <c r="N266" s="274">
        <v>6.95</v>
      </c>
      <c r="O266" s="274">
        <v>2.5182666666666655</v>
      </c>
      <c r="P266" s="274">
        <v>0.76423333333333454</v>
      </c>
      <c r="Q266" s="274">
        <v>8.6999999999999994E-2</v>
      </c>
      <c r="R266" s="274">
        <v>4.1000000000000002E-2</v>
      </c>
      <c r="S266" s="274">
        <v>5.0000000000000001E-3</v>
      </c>
      <c r="T266" s="274">
        <v>3.0000000000000001E-3</v>
      </c>
      <c r="U266" s="274">
        <v>6.5000000000000002E-2</v>
      </c>
      <c r="V266" s="274">
        <v>1.9E-2</v>
      </c>
      <c r="W266" s="274">
        <v>0.157</v>
      </c>
      <c r="X266" s="274">
        <v>6.3E-2</v>
      </c>
      <c r="Y266" s="274">
        <v>0.52300000000000002</v>
      </c>
      <c r="Z266" s="274">
        <v>1.2070000000000001</v>
      </c>
      <c r="AA266" s="274">
        <v>1.0999999999999999E-2</v>
      </c>
      <c r="AB266" s="274">
        <v>7.0000000000000001E-3</v>
      </c>
      <c r="AC266" s="274">
        <v>6.0688405797101448E-2</v>
      </c>
      <c r="AD266" s="274">
        <v>2.4819251106075323E-2</v>
      </c>
      <c r="AE266" s="274">
        <v>0.13500000000000001</v>
      </c>
      <c r="AF266" s="274">
        <v>4.1000000000000002E-2</v>
      </c>
      <c r="AG266" s="274">
        <v>9.9999999999999805</v>
      </c>
      <c r="AH266" s="274">
        <v>15</v>
      </c>
      <c r="AI266" s="274">
        <v>1.6965800000000006</v>
      </c>
      <c r="AJ266" s="274">
        <v>0.90892000000000073</v>
      </c>
      <c r="AL266" s="274">
        <v>1.8</v>
      </c>
    </row>
    <row r="267" spans="1:38">
      <c r="A267" s="308"/>
      <c r="B267" s="275"/>
      <c r="C267" s="275"/>
      <c r="D267" s="275"/>
      <c r="E267" s="275"/>
      <c r="F267" s="303">
        <v>6</v>
      </c>
      <c r="G267" s="274">
        <v>25.2</v>
      </c>
      <c r="H267" s="274">
        <v>23.89</v>
      </c>
      <c r="I267" s="274">
        <v>29.08</v>
      </c>
      <c r="J267" s="274">
        <v>29.65</v>
      </c>
      <c r="K267" s="274">
        <v>7.91</v>
      </c>
      <c r="L267" s="274">
        <v>7.83</v>
      </c>
      <c r="M267" s="274">
        <v>7.41</v>
      </c>
      <c r="N267" s="274">
        <v>7.08</v>
      </c>
      <c r="O267" s="274">
        <v>2.6596666666666664</v>
      </c>
      <c r="P267" s="274">
        <v>0.82483333333333675</v>
      </c>
      <c r="Q267" s="274">
        <v>1.2E-2</v>
      </c>
      <c r="R267" s="274">
        <v>4.5999999999999999E-2</v>
      </c>
      <c r="S267" s="274">
        <v>3.0000000000000001E-3</v>
      </c>
      <c r="T267" s="274">
        <v>4.0000000000000001E-3</v>
      </c>
      <c r="U267" s="274">
        <v>3.1000000000000003E-2</v>
      </c>
      <c r="V267" s="274">
        <v>4.1999999999999996E-2</v>
      </c>
      <c r="W267" s="274">
        <v>4.5999999999999999E-2</v>
      </c>
      <c r="X267" s="274">
        <v>9.1999999999999998E-2</v>
      </c>
      <c r="Y267" s="274">
        <v>0.64100000000000001</v>
      </c>
      <c r="Z267" s="274">
        <v>0.4</v>
      </c>
      <c r="AA267" s="274">
        <v>1.2E-2</v>
      </c>
      <c r="AB267" s="274">
        <v>0.01</v>
      </c>
      <c r="AC267" s="274">
        <v>4.8007246376811592E-2</v>
      </c>
      <c r="AD267" s="274">
        <v>5.9350383079745335E-2</v>
      </c>
      <c r="AE267" s="274">
        <v>6.6000000000000003E-2</v>
      </c>
      <c r="AF267" s="274">
        <v>9.9000000000000005E-2</v>
      </c>
      <c r="AG267" s="274">
        <v>11.8</v>
      </c>
      <c r="AH267" s="274">
        <v>7.8</v>
      </c>
      <c r="AI267" s="274">
        <v>2.1136600000000003</v>
      </c>
      <c r="AJ267" s="274">
        <v>0.81560000000000055</v>
      </c>
      <c r="AL267" s="274">
        <v>1.9</v>
      </c>
    </row>
    <row r="268" spans="1:38">
      <c r="A268" s="308"/>
      <c r="B268" s="275"/>
      <c r="C268" s="275"/>
      <c r="D268" s="275"/>
      <c r="E268" s="275"/>
      <c r="F268" s="303">
        <v>7</v>
      </c>
      <c r="G268" s="274">
        <v>25.04</v>
      </c>
      <c r="H268" s="274">
        <v>25.22</v>
      </c>
      <c r="I268" s="274">
        <v>29.01</v>
      </c>
      <c r="J268" s="274">
        <v>28.91</v>
      </c>
      <c r="K268" s="274">
        <v>7.78</v>
      </c>
      <c r="L268" s="274">
        <v>7.76</v>
      </c>
      <c r="M268" s="274">
        <v>6.45</v>
      </c>
      <c r="N268" s="274">
        <v>6.34</v>
      </c>
      <c r="O268" s="274">
        <v>1.9324666666666674</v>
      </c>
      <c r="P268" s="274">
        <v>1.148033333333337</v>
      </c>
      <c r="Q268" s="274">
        <v>0.10299999999999999</v>
      </c>
      <c r="R268" s="274">
        <v>0.122</v>
      </c>
      <c r="S268" s="274">
        <v>7.0000000000000001E-3</v>
      </c>
      <c r="T268" s="274">
        <v>3.0000000000000001E-3</v>
      </c>
      <c r="U268" s="274">
        <v>7.0999999999999994E-2</v>
      </c>
      <c r="V268" s="274">
        <v>2.7E-2</v>
      </c>
      <c r="W268" s="274">
        <v>0.18099999999999999</v>
      </c>
      <c r="X268" s="274">
        <v>0.152</v>
      </c>
      <c r="Y268" s="274">
        <v>1.0309999999999999</v>
      </c>
      <c r="Z268" s="274">
        <v>0.64100000000000001</v>
      </c>
      <c r="AA268" s="274">
        <v>2.1000000000000001E-2</v>
      </c>
      <c r="AB268" s="274">
        <v>1.4E-2</v>
      </c>
      <c r="AC268" s="274">
        <v>8.4239130434782594E-2</v>
      </c>
      <c r="AD268" s="274">
        <v>6.6904068198985644E-2</v>
      </c>
      <c r="AE268" s="274">
        <v>0.16300000000000001</v>
      </c>
      <c r="AF268" s="274">
        <v>5.2999999999999999E-2</v>
      </c>
      <c r="AG268" s="274">
        <v>9.0000000000000071</v>
      </c>
      <c r="AH268" s="274">
        <v>13.2</v>
      </c>
      <c r="AI268" s="274">
        <v>1.5464</v>
      </c>
      <c r="AJ268" s="274">
        <v>0.80170000000000052</v>
      </c>
      <c r="AK268" s="274">
        <v>0.09</v>
      </c>
      <c r="AL268" s="274">
        <v>1.5</v>
      </c>
    </row>
    <row r="269" spans="1:38">
      <c r="A269" s="308"/>
      <c r="B269" s="275"/>
      <c r="C269" s="275"/>
      <c r="D269" s="275"/>
      <c r="E269" s="275"/>
      <c r="F269" s="303">
        <v>8</v>
      </c>
      <c r="G269" s="274">
        <v>24.6</v>
      </c>
      <c r="H269" s="274">
        <v>23.88</v>
      </c>
      <c r="I269" s="274">
        <v>29.81</v>
      </c>
      <c r="J269" s="274">
        <v>29.61</v>
      </c>
      <c r="K269" s="274">
        <v>7.88</v>
      </c>
      <c r="L269" s="274">
        <v>7.84</v>
      </c>
      <c r="M269" s="274">
        <v>7.23</v>
      </c>
      <c r="N269" s="274">
        <v>6.78</v>
      </c>
      <c r="O269" s="274">
        <v>1.6294666666666668</v>
      </c>
      <c r="P269" s="274">
        <v>0.54203333333333559</v>
      </c>
      <c r="Q269" s="274">
        <v>5.5E-2</v>
      </c>
      <c r="R269" s="274">
        <v>5.8999999999999997E-2</v>
      </c>
      <c r="S269" s="274">
        <v>3.0000000000000001E-3</v>
      </c>
      <c r="T269" s="274">
        <v>1.0999999999999999E-2</v>
      </c>
      <c r="U269" s="274">
        <v>2.5000000000000001E-2</v>
      </c>
      <c r="V269" s="274">
        <v>0.12400000000000001</v>
      </c>
      <c r="W269" s="274">
        <v>8.3000000000000004E-2</v>
      </c>
      <c r="X269" s="274">
        <v>0.19400000000000001</v>
      </c>
      <c r="Y269" s="274">
        <v>0.81399999999999995</v>
      </c>
      <c r="Z269" s="274">
        <v>1.05</v>
      </c>
      <c r="AA269" s="274">
        <v>8.9999999999999993E-3</v>
      </c>
      <c r="AB269" s="274">
        <v>3.2000000000000001E-2</v>
      </c>
      <c r="AC269" s="274">
        <v>5.7065217391304345E-2</v>
      </c>
      <c r="AD269" s="274">
        <v>3.3452034099492822E-2</v>
      </c>
      <c r="AE269" s="274">
        <v>6.6000000000000003E-2</v>
      </c>
      <c r="AF269" s="274">
        <v>0.31900000000000001</v>
      </c>
      <c r="AG269" s="274">
        <v>11.6</v>
      </c>
      <c r="AH269" s="274">
        <v>8.6000000000000245</v>
      </c>
      <c r="AI269" s="274">
        <v>1.7785800000000005</v>
      </c>
      <c r="AJ269" s="274">
        <v>1.2137400000000005</v>
      </c>
      <c r="AL269" s="274">
        <v>2.1</v>
      </c>
    </row>
    <row r="270" spans="1:38">
      <c r="A270" s="308"/>
      <c r="B270" s="275"/>
      <c r="C270" s="275"/>
      <c r="D270" s="275"/>
      <c r="E270" s="275"/>
      <c r="F270" s="303">
        <v>9</v>
      </c>
      <c r="G270" s="274">
        <v>24.75</v>
      </c>
      <c r="H270" s="274">
        <v>23.73</v>
      </c>
      <c r="I270" s="274">
        <v>29.28</v>
      </c>
      <c r="J270" s="274">
        <v>29.7</v>
      </c>
      <c r="K270" s="274">
        <v>7.88</v>
      </c>
      <c r="L270" s="274">
        <v>7.84</v>
      </c>
      <c r="M270" s="274">
        <v>7.47</v>
      </c>
      <c r="N270" s="274">
        <v>7.19</v>
      </c>
      <c r="O270" s="274">
        <v>2.7606666666666682</v>
      </c>
      <c r="P270" s="274">
        <v>1.3904333333333356</v>
      </c>
      <c r="Q270" s="274">
        <v>0.04</v>
      </c>
      <c r="R270" s="274">
        <v>5.5E-2</v>
      </c>
      <c r="S270" s="274">
        <v>2E-3</v>
      </c>
      <c r="T270" s="274">
        <v>1.0999999999999999E-2</v>
      </c>
      <c r="U270" s="274">
        <v>1.4E-2</v>
      </c>
      <c r="V270" s="274">
        <v>0.128</v>
      </c>
      <c r="W270" s="274">
        <v>5.6000000000000001E-2</v>
      </c>
      <c r="X270" s="274">
        <v>0.19400000000000001</v>
      </c>
      <c r="Y270" s="274">
        <v>0.72099999999999997</v>
      </c>
      <c r="Z270" s="274">
        <v>0.32700000000000001</v>
      </c>
      <c r="AA270" s="274">
        <v>1.2E-2</v>
      </c>
      <c r="AB270" s="274">
        <v>2.5000000000000001E-2</v>
      </c>
      <c r="AC270" s="274">
        <v>5.3442028985507241E-2</v>
      </c>
      <c r="AD270" s="274">
        <v>6.1508578828099715E-2</v>
      </c>
      <c r="AE270" s="274">
        <v>0.03</v>
      </c>
      <c r="AF270" s="274">
        <v>0.26700000000000002</v>
      </c>
      <c r="AG270" s="274">
        <v>6.8</v>
      </c>
      <c r="AH270" s="274">
        <v>6.9999999999999787</v>
      </c>
      <c r="AI270" s="274">
        <v>2.1210800000000001</v>
      </c>
      <c r="AJ270" s="274">
        <v>0.9494200000000006</v>
      </c>
      <c r="AL270" s="274">
        <v>2</v>
      </c>
    </row>
    <row r="271" spans="1:38">
      <c r="A271" s="308"/>
      <c r="B271" s="275"/>
      <c r="C271" s="275"/>
      <c r="D271" s="275"/>
      <c r="E271" s="275"/>
      <c r="F271" s="303">
        <v>10</v>
      </c>
      <c r="G271" s="274">
        <v>26.23</v>
      </c>
      <c r="H271" s="274">
        <v>22.61</v>
      </c>
      <c r="I271" s="274">
        <v>28.17</v>
      </c>
      <c r="J271" s="274">
        <v>30.29</v>
      </c>
      <c r="K271" s="274">
        <v>7.94</v>
      </c>
      <c r="L271" s="274">
        <v>7.89</v>
      </c>
      <c r="M271" s="274">
        <v>8.01</v>
      </c>
      <c r="N271" s="274">
        <v>7.5</v>
      </c>
      <c r="O271" s="274">
        <v>1.9324666666666674</v>
      </c>
      <c r="P271" s="274">
        <v>0.46123333333333733</v>
      </c>
      <c r="Q271" s="274">
        <v>1.7999999999999999E-2</v>
      </c>
      <c r="R271" s="274">
        <v>5.2999999999999999E-2</v>
      </c>
      <c r="S271" s="274">
        <v>1.2E-2</v>
      </c>
      <c r="T271" s="274">
        <v>8.9999999999999993E-3</v>
      </c>
      <c r="U271" s="274">
        <v>5.4000000000000006E-2</v>
      </c>
      <c r="V271" s="274">
        <v>8.900000000000001E-2</v>
      </c>
      <c r="W271" s="274">
        <v>8.4000000000000005E-2</v>
      </c>
      <c r="X271" s="274">
        <v>0.15100000000000002</v>
      </c>
      <c r="Y271" s="274">
        <v>0.78400000000000003</v>
      </c>
      <c r="Z271" s="274">
        <v>0.28899999999999998</v>
      </c>
      <c r="AA271" s="274">
        <v>7.0000000000000001E-3</v>
      </c>
      <c r="AB271" s="274">
        <v>1.6E-2</v>
      </c>
      <c r="AC271" s="274">
        <v>4.5289855072463768E-2</v>
      </c>
      <c r="AD271" s="274">
        <v>4.1005719218733139E-2</v>
      </c>
      <c r="AE271" s="274">
        <v>0.10100000000000001</v>
      </c>
      <c r="AF271" s="274">
        <v>0.17</v>
      </c>
      <c r="AG271" s="274">
        <v>5.000000000000032</v>
      </c>
      <c r="AH271" s="274">
        <v>7.8</v>
      </c>
      <c r="AI271" s="274">
        <v>1.8427600000000008</v>
      </c>
      <c r="AJ271" s="274">
        <v>0.95418000000000003</v>
      </c>
      <c r="AL271" s="274">
        <v>2.4</v>
      </c>
    </row>
    <row r="272" spans="1:38">
      <c r="A272" s="308"/>
      <c r="B272" s="275"/>
      <c r="C272" s="275"/>
      <c r="D272" s="275"/>
      <c r="E272" s="275"/>
      <c r="F272" s="303">
        <v>11</v>
      </c>
      <c r="G272" s="274">
        <v>25.21</v>
      </c>
      <c r="H272" s="274">
        <v>22.01</v>
      </c>
      <c r="I272" s="274">
        <v>29.97</v>
      </c>
      <c r="J272" s="274">
        <v>30.12</v>
      </c>
      <c r="K272" s="274">
        <v>8.01</v>
      </c>
      <c r="L272" s="274">
        <v>7.9</v>
      </c>
      <c r="M272" s="274">
        <v>8.68</v>
      </c>
      <c r="N272" s="274">
        <v>7.57</v>
      </c>
      <c r="O272" s="274">
        <v>1.9728666666666665</v>
      </c>
      <c r="P272" s="274">
        <v>0.60263333333333424</v>
      </c>
      <c r="Q272" s="274">
        <v>6.0000000000000001E-3</v>
      </c>
      <c r="R272" s="274">
        <v>2.7E-2</v>
      </c>
      <c r="S272" s="274">
        <v>1E-3</v>
      </c>
      <c r="T272" s="274">
        <v>8.9999999999999993E-3</v>
      </c>
      <c r="U272" s="274">
        <v>4.0000000000000001E-3</v>
      </c>
      <c r="V272" s="274">
        <v>9.2999999999999999E-2</v>
      </c>
      <c r="W272" s="274">
        <v>1.0999999999999999E-2</v>
      </c>
      <c r="X272" s="274">
        <v>0.129</v>
      </c>
      <c r="Y272" s="274">
        <v>0.63300000000000001</v>
      </c>
      <c r="Z272" s="274">
        <v>0.76300000000000001</v>
      </c>
      <c r="AA272" s="274">
        <v>5.0000000000000001E-3</v>
      </c>
      <c r="AB272" s="274">
        <v>1.4E-2</v>
      </c>
      <c r="AC272" s="274">
        <v>3.170289855072464E-2</v>
      </c>
      <c r="AD272" s="274">
        <v>1.9423761735189379E-2</v>
      </c>
      <c r="AE272" s="274">
        <v>1.0999999999999999E-2</v>
      </c>
      <c r="AF272" s="274">
        <v>0.16400000000000001</v>
      </c>
      <c r="AG272" s="274">
        <v>10.6</v>
      </c>
      <c r="AH272" s="274">
        <v>8.2000000000000135</v>
      </c>
      <c r="AI272" s="274">
        <v>2.5334400000000015</v>
      </c>
      <c r="AJ272" s="274">
        <v>0.96448000000000045</v>
      </c>
      <c r="AL272" s="274">
        <v>2.7</v>
      </c>
    </row>
    <row r="273" spans="1:39">
      <c r="A273" s="308"/>
      <c r="B273" s="275"/>
      <c r="C273" s="275"/>
      <c r="D273" s="275"/>
      <c r="E273" s="275"/>
      <c r="F273" s="303">
        <v>12</v>
      </c>
      <c r="G273" s="274">
        <v>25.17</v>
      </c>
      <c r="H273" s="274">
        <v>22.76</v>
      </c>
      <c r="I273" s="274">
        <v>29.07</v>
      </c>
      <c r="J273" s="274">
        <v>30.27</v>
      </c>
      <c r="K273" s="274">
        <v>7.97</v>
      </c>
      <c r="L273" s="274">
        <v>7.91</v>
      </c>
      <c r="M273" s="274">
        <v>7.78</v>
      </c>
      <c r="N273" s="274">
        <v>7.67</v>
      </c>
      <c r="O273" s="274">
        <v>1.6496666666666659</v>
      </c>
      <c r="P273" s="274">
        <v>0.36023333333333585</v>
      </c>
      <c r="Q273" s="274">
        <v>3.7999999999999999E-2</v>
      </c>
      <c r="R273" s="274">
        <v>7.0000000000000001E-3</v>
      </c>
      <c r="S273" s="274">
        <v>2E-3</v>
      </c>
      <c r="T273" s="274">
        <v>5.0000000000000001E-3</v>
      </c>
      <c r="U273" s="274">
        <v>2.1999999999999999E-2</v>
      </c>
      <c r="V273" s="274">
        <v>5.2000000000000005E-2</v>
      </c>
      <c r="W273" s="274">
        <v>6.2E-2</v>
      </c>
      <c r="X273" s="274">
        <v>6.4000000000000001E-2</v>
      </c>
      <c r="Y273" s="274">
        <v>0.66300000000000003</v>
      </c>
      <c r="Z273" s="274">
        <v>9.9000000000000005E-2</v>
      </c>
      <c r="AA273" s="274">
        <v>7.0000000000000001E-3</v>
      </c>
      <c r="AB273" s="274">
        <v>0.01</v>
      </c>
      <c r="AC273" s="274">
        <v>3.4420289855072457E-2</v>
      </c>
      <c r="AD273" s="274">
        <v>5.1796697960505018E-2</v>
      </c>
      <c r="AE273" s="274">
        <v>0.04</v>
      </c>
      <c r="AF273" s="274">
        <v>9.8000000000000004E-2</v>
      </c>
      <c r="AG273" s="274">
        <v>9.0000000000000355</v>
      </c>
      <c r="AH273" s="274">
        <v>13.6</v>
      </c>
      <c r="AI273" s="274">
        <v>1.72132</v>
      </c>
      <c r="AJ273" s="274">
        <v>1.0837600000000005</v>
      </c>
      <c r="AL273" s="274">
        <v>2.9</v>
      </c>
    </row>
    <row r="274" spans="1:39">
      <c r="A274" s="308"/>
      <c r="B274" s="275"/>
      <c r="C274" s="275"/>
      <c r="D274" s="275"/>
      <c r="E274" s="275"/>
      <c r="F274" s="303">
        <v>13</v>
      </c>
      <c r="G274" s="274">
        <v>24.1</v>
      </c>
      <c r="H274" s="274">
        <v>21.94</v>
      </c>
      <c r="I274" s="274">
        <v>29.99</v>
      </c>
      <c r="J274" s="274">
        <v>30.71</v>
      </c>
      <c r="K274" s="274">
        <v>8.15</v>
      </c>
      <c r="L274" s="274">
        <v>7.99</v>
      </c>
      <c r="M274" s="274">
        <v>10.65</v>
      </c>
      <c r="N274" s="274">
        <v>8.56</v>
      </c>
      <c r="O274" s="274">
        <v>2.3162666666666665</v>
      </c>
      <c r="P274" s="274">
        <v>0.56223333333333514</v>
      </c>
      <c r="Q274" s="274">
        <v>1.0999999999999999E-2</v>
      </c>
      <c r="R274" s="274">
        <v>4.2999999999999997E-2</v>
      </c>
      <c r="S274" s="274">
        <v>2E-3</v>
      </c>
      <c r="T274" s="274">
        <v>3.0000000000000001E-3</v>
      </c>
      <c r="U274" s="274">
        <v>1E-3</v>
      </c>
      <c r="V274" s="274">
        <v>1.8000000000000002E-2</v>
      </c>
      <c r="W274" s="274">
        <v>1.3999999999999999E-2</v>
      </c>
      <c r="X274" s="274">
        <v>6.4000000000000001E-2</v>
      </c>
      <c r="Y274" s="274">
        <v>0.432</v>
      </c>
      <c r="Z274" s="274">
        <v>0.161</v>
      </c>
      <c r="AA274" s="274">
        <v>5.0000000000000001E-3</v>
      </c>
      <c r="AB274" s="274">
        <v>5.0000000000000001E-3</v>
      </c>
      <c r="AC274" s="274">
        <v>3.170289855072464E-2</v>
      </c>
      <c r="AD274" s="274">
        <v>4.1474654377880178E-2</v>
      </c>
      <c r="AE274" s="274">
        <v>1.2E-2</v>
      </c>
      <c r="AF274" s="274">
        <v>1.0999999999999999E-2</v>
      </c>
      <c r="AG274" s="274">
        <v>9.8000000000000309</v>
      </c>
      <c r="AH274" s="274">
        <v>12.8</v>
      </c>
      <c r="AI274" s="274">
        <v>2.2109200000000002</v>
      </c>
      <c r="AJ274" s="274">
        <v>0.72106000000000015</v>
      </c>
      <c r="AL274" s="274">
        <v>2.8</v>
      </c>
    </row>
    <row r="275" spans="1:39">
      <c r="A275" s="308"/>
      <c r="B275" s="275"/>
      <c r="C275" s="275"/>
      <c r="D275" s="275"/>
      <c r="E275" s="275"/>
      <c r="F275" s="303">
        <v>14</v>
      </c>
      <c r="G275" s="274">
        <v>23.49</v>
      </c>
      <c r="H275" s="274">
        <v>21.56</v>
      </c>
      <c r="I275" s="274">
        <v>30.18</v>
      </c>
      <c r="J275" s="274">
        <v>30.94</v>
      </c>
      <c r="K275" s="274">
        <v>8.1</v>
      </c>
      <c r="L275" s="274">
        <v>7.97</v>
      </c>
      <c r="M275" s="274">
        <v>10.25</v>
      </c>
      <c r="N275" s="274">
        <v>8.64</v>
      </c>
      <c r="O275" s="274">
        <v>1.9122666666666679</v>
      </c>
      <c r="P275" s="274">
        <v>0.58243333333333458</v>
      </c>
      <c r="Q275" s="274">
        <v>8.0000000000000002E-3</v>
      </c>
      <c r="R275" s="274">
        <v>0.01</v>
      </c>
      <c r="S275" s="274">
        <v>2E-3</v>
      </c>
      <c r="T275" s="274">
        <v>5.0000000000000001E-3</v>
      </c>
      <c r="U275" s="274">
        <v>4.0000000000000001E-3</v>
      </c>
      <c r="V275" s="274">
        <v>2.9000000000000001E-2</v>
      </c>
      <c r="W275" s="274">
        <v>1.4E-2</v>
      </c>
      <c r="X275" s="274">
        <v>4.3999999999999997E-2</v>
      </c>
      <c r="Y275" s="274">
        <v>0.432</v>
      </c>
      <c r="Z275" s="274">
        <v>8.5000000000000006E-2</v>
      </c>
      <c r="AA275" s="274">
        <v>4.0000000000000001E-3</v>
      </c>
      <c r="AB275" s="274">
        <v>6.0000000000000001E-3</v>
      </c>
      <c r="AC275" s="274">
        <v>2.8079710144927533E-2</v>
      </c>
      <c r="AD275" s="274">
        <v>4.4930875576036866E-2</v>
      </c>
      <c r="AE275" s="274">
        <v>0.01</v>
      </c>
      <c r="AF275" s="274">
        <v>6.0000000000000001E-3</v>
      </c>
      <c r="AG275" s="274">
        <v>10.199999999999999</v>
      </c>
      <c r="AH275" s="274">
        <v>12.2</v>
      </c>
      <c r="AI275" s="274">
        <v>2.6536599999999999</v>
      </c>
      <c r="AJ275" s="274">
        <v>1.1005800000000003</v>
      </c>
      <c r="AL275" s="274">
        <v>3</v>
      </c>
    </row>
    <row r="276" spans="1:39">
      <c r="A276" s="308"/>
      <c r="B276" s="275"/>
      <c r="C276" s="275"/>
      <c r="D276" s="275"/>
      <c r="E276" s="275"/>
      <c r="F276" s="303">
        <v>15</v>
      </c>
      <c r="G276" s="274">
        <v>23.15</v>
      </c>
      <c r="H276" s="274">
        <v>22.48</v>
      </c>
      <c r="I276" s="274">
        <v>30.28</v>
      </c>
      <c r="J276" s="274">
        <v>30.48</v>
      </c>
      <c r="K276" s="274">
        <v>8.06</v>
      </c>
      <c r="L276" s="274">
        <v>7.97</v>
      </c>
      <c r="M276" s="274">
        <v>10.06</v>
      </c>
      <c r="N276" s="274">
        <v>8.7899999999999991</v>
      </c>
      <c r="O276" s="274">
        <v>1.5082666666666658</v>
      </c>
      <c r="P276" s="274">
        <v>0.64303333333333712</v>
      </c>
      <c r="Q276" s="274">
        <v>8.0000000000000002E-3</v>
      </c>
      <c r="R276" s="274">
        <v>1.2E-2</v>
      </c>
      <c r="S276" s="274">
        <v>1E-3</v>
      </c>
      <c r="T276" s="274">
        <v>5.0000000000000001E-3</v>
      </c>
      <c r="U276" s="274">
        <v>0</v>
      </c>
      <c r="V276" s="274">
        <v>3.9E-2</v>
      </c>
      <c r="W276" s="274">
        <v>9.0000000000000011E-3</v>
      </c>
      <c r="X276" s="274">
        <v>5.6000000000000001E-2</v>
      </c>
      <c r="Y276" s="274">
        <v>0.45</v>
      </c>
      <c r="Z276" s="274">
        <v>0.16500000000000001</v>
      </c>
      <c r="AA276" s="274">
        <v>4.0000000000000001E-3</v>
      </c>
      <c r="AB276" s="274">
        <v>4.0000000000000001E-3</v>
      </c>
      <c r="AC276" s="274">
        <v>2.5362318840579708E-2</v>
      </c>
      <c r="AD276" s="274">
        <v>4.4930875576036866E-2</v>
      </c>
      <c r="AE276" s="274">
        <v>1.0999999999999999E-2</v>
      </c>
      <c r="AF276" s="274">
        <v>2E-3</v>
      </c>
      <c r="AG276" s="274">
        <v>7.6</v>
      </c>
      <c r="AH276" s="274">
        <v>39.200000000000003</v>
      </c>
      <c r="AI276" s="274">
        <v>1.9936800000000001</v>
      </c>
      <c r="AJ276" s="274">
        <v>0.94958000000000042</v>
      </c>
      <c r="AL276" s="274">
        <v>2.2000000000000002</v>
      </c>
    </row>
    <row r="277" spans="1:39">
      <c r="A277" s="308"/>
      <c r="B277" s="275"/>
      <c r="C277" s="275"/>
      <c r="D277" s="275"/>
      <c r="E277" s="275"/>
      <c r="F277" s="303">
        <v>16</v>
      </c>
      <c r="G277" s="274">
        <v>25.36</v>
      </c>
      <c r="H277" s="274">
        <v>23.42</v>
      </c>
      <c r="I277" s="274">
        <v>29.63</v>
      </c>
      <c r="J277" s="274">
        <v>29.77</v>
      </c>
      <c r="K277" s="274">
        <v>7.86</v>
      </c>
      <c r="L277" s="274">
        <v>7.83</v>
      </c>
      <c r="M277" s="274">
        <v>9.85</v>
      </c>
      <c r="N277" s="274">
        <v>6.35</v>
      </c>
      <c r="O277" s="274">
        <v>2.7808666666666673</v>
      </c>
      <c r="P277" s="274">
        <v>0.98643333333333683</v>
      </c>
      <c r="Q277" s="274">
        <v>0.01</v>
      </c>
      <c r="R277" s="274">
        <v>0.107</v>
      </c>
      <c r="S277" s="274">
        <v>2E-3</v>
      </c>
      <c r="T277" s="274">
        <v>8.0000000000000002E-3</v>
      </c>
      <c r="U277" s="274">
        <v>3.0000000000000001E-3</v>
      </c>
      <c r="V277" s="274">
        <v>7.7999999999999986E-2</v>
      </c>
      <c r="W277" s="274">
        <v>1.4999999999999999E-2</v>
      </c>
      <c r="X277" s="274">
        <v>0.19299999999999998</v>
      </c>
      <c r="Y277" s="274">
        <v>0.54900000000000004</v>
      </c>
      <c r="Z277" s="274">
        <v>0.19600000000000001</v>
      </c>
      <c r="AA277" s="274">
        <v>4.0000000000000001E-3</v>
      </c>
      <c r="AB277" s="274">
        <v>2.9000000000000001E-2</v>
      </c>
      <c r="AC277" s="274">
        <v>2.7173913043478257E-2</v>
      </c>
      <c r="AD277" s="274">
        <v>6.7972350230414744E-2</v>
      </c>
      <c r="AE277" s="274">
        <v>1.6E-2</v>
      </c>
      <c r="AF277" s="274">
        <v>0.28899999999999998</v>
      </c>
      <c r="AG277" s="274">
        <v>11.6</v>
      </c>
      <c r="AH277" s="274">
        <v>11.4</v>
      </c>
      <c r="AI277" s="274">
        <v>1.9264000000000003</v>
      </c>
      <c r="AJ277" s="274">
        <v>1.3394800000000007</v>
      </c>
      <c r="AL277" s="274">
        <v>2.5</v>
      </c>
    </row>
    <row r="278" spans="1:39">
      <c r="A278" s="308"/>
      <c r="B278" s="275"/>
      <c r="C278" s="275"/>
      <c r="D278" s="275"/>
      <c r="E278" s="275"/>
      <c r="F278" s="313">
        <v>17</v>
      </c>
      <c r="G278" s="274">
        <v>24.91</v>
      </c>
      <c r="H278" s="274">
        <v>24.5</v>
      </c>
      <c r="I278" s="274">
        <v>29.84</v>
      </c>
      <c r="J278" s="274">
        <v>29.83</v>
      </c>
      <c r="K278" s="274">
        <v>7.95</v>
      </c>
      <c r="L278" s="274">
        <v>7.92</v>
      </c>
      <c r="M278" s="274">
        <v>7.95</v>
      </c>
      <c r="N278" s="274">
        <v>7.87</v>
      </c>
      <c r="O278" s="274">
        <v>2.0334666666666652</v>
      </c>
      <c r="P278" s="274">
        <v>0.68343333333333611</v>
      </c>
      <c r="Q278" s="274">
        <v>1.7999999999999999E-2</v>
      </c>
      <c r="R278" s="274">
        <v>1.2999999999999999E-2</v>
      </c>
      <c r="S278" s="274">
        <v>2E-3</v>
      </c>
      <c r="T278" s="274">
        <v>0.01</v>
      </c>
      <c r="U278" s="274">
        <v>1.2E-2</v>
      </c>
      <c r="V278" s="274">
        <v>0.10300000000000001</v>
      </c>
      <c r="W278" s="274">
        <v>3.2000000000000001E-2</v>
      </c>
      <c r="X278" s="274">
        <v>0.126</v>
      </c>
      <c r="Y278" s="274">
        <v>0.61</v>
      </c>
      <c r="Z278" s="274">
        <v>0.13100000000000001</v>
      </c>
      <c r="AA278" s="274">
        <v>5.0000000000000001E-3</v>
      </c>
      <c r="AB278" s="274">
        <v>1.2999999999999999E-2</v>
      </c>
      <c r="AC278" s="274">
        <v>3.2608695652173905E-2</v>
      </c>
      <c r="AD278" s="274">
        <v>7.0276497695852536E-2</v>
      </c>
      <c r="AE278" s="274">
        <v>3.9E-2</v>
      </c>
      <c r="AF278" s="274">
        <v>0.221</v>
      </c>
      <c r="AG278" s="274">
        <v>12.6</v>
      </c>
      <c r="AH278" s="274">
        <v>14.6</v>
      </c>
      <c r="AI278" s="274">
        <v>1.9566800000000009</v>
      </c>
      <c r="AJ278" s="274">
        <v>1.1358000000000004</v>
      </c>
      <c r="AL278" s="274">
        <v>2.1</v>
      </c>
    </row>
    <row r="279" spans="1:39">
      <c r="A279" s="306"/>
      <c r="B279" s="307"/>
      <c r="C279" s="307"/>
      <c r="D279" s="307"/>
      <c r="E279" s="307"/>
      <c r="F279" s="303">
        <v>18</v>
      </c>
      <c r="G279" s="274">
        <v>24.66</v>
      </c>
      <c r="H279" s="274">
        <v>22.79</v>
      </c>
      <c r="I279" s="274">
        <v>29.81</v>
      </c>
      <c r="J279" s="274">
        <v>30.28</v>
      </c>
      <c r="K279" s="274">
        <v>8.02</v>
      </c>
      <c r="L279" s="274">
        <v>7.96</v>
      </c>
      <c r="M279" s="274">
        <v>8.9600000000000009</v>
      </c>
      <c r="N279" s="274">
        <v>8.07</v>
      </c>
      <c r="O279" s="274">
        <v>1.6294666666666668</v>
      </c>
      <c r="P279" s="274">
        <v>0.60263333333333424</v>
      </c>
      <c r="Q279" s="274">
        <v>8.0000000000000002E-3</v>
      </c>
      <c r="R279" s="274">
        <v>0.01</v>
      </c>
      <c r="S279" s="274">
        <v>3.0000000000000001E-3</v>
      </c>
      <c r="T279" s="274">
        <v>6.0000000000000001E-3</v>
      </c>
      <c r="U279" s="274">
        <v>2.4E-2</v>
      </c>
      <c r="V279" s="274">
        <v>4.7E-2</v>
      </c>
      <c r="W279" s="274">
        <v>3.5000000000000003E-2</v>
      </c>
      <c r="X279" s="274">
        <v>6.3E-2</v>
      </c>
      <c r="Y279" s="274">
        <v>0.63</v>
      </c>
      <c r="Z279" s="274">
        <v>0.106</v>
      </c>
      <c r="AA279" s="274">
        <v>8.0000000000000002E-3</v>
      </c>
      <c r="AB279" s="274">
        <v>8.9999999999999993E-3</v>
      </c>
      <c r="AC279" s="274">
        <v>2.5362318840579708E-2</v>
      </c>
      <c r="AD279" s="274">
        <v>6.2211981566820278E-2</v>
      </c>
      <c r="AE279" s="274">
        <v>3.6999999999999998E-2</v>
      </c>
      <c r="AF279" s="274">
        <v>2.3E-2</v>
      </c>
      <c r="AG279" s="274">
        <v>12</v>
      </c>
      <c r="AH279" s="274">
        <v>9.3999999999999915</v>
      </c>
      <c r="AI279" s="274">
        <v>3.0478400000000017</v>
      </c>
      <c r="AJ279" s="274">
        <v>1.4811800000000002</v>
      </c>
      <c r="AL279" s="274">
        <v>2.4</v>
      </c>
    </row>
    <row r="280" spans="1:39">
      <c r="A280" s="85">
        <f>A3</f>
        <v>2010</v>
      </c>
      <c r="B280" s="85">
        <f>B3</f>
        <v>8</v>
      </c>
      <c r="C280" s="90" t="s">
        <v>198</v>
      </c>
      <c r="D280" s="89" t="s">
        <v>199</v>
      </c>
      <c r="E280" s="92" t="s">
        <v>200</v>
      </c>
      <c r="F280" s="303">
        <v>1</v>
      </c>
      <c r="G280" s="274">
        <v>28.54</v>
      </c>
      <c r="H280" s="274">
        <v>23.08</v>
      </c>
      <c r="I280" s="274">
        <v>16.87</v>
      </c>
      <c r="J280" s="274">
        <v>27.35</v>
      </c>
      <c r="K280" s="274">
        <v>8.08</v>
      </c>
      <c r="L280" s="274">
        <v>8.7200000000000006</v>
      </c>
      <c r="M280" s="274">
        <v>0.93</v>
      </c>
      <c r="N280" s="274">
        <v>9.2100000000000009</v>
      </c>
      <c r="O280" s="274">
        <v>6.8882000000000012</v>
      </c>
      <c r="P280" s="274">
        <v>3.7975999999999979</v>
      </c>
      <c r="Q280" s="274">
        <v>4.9000000000000002E-2</v>
      </c>
      <c r="R280" s="274">
        <v>0.29399999999999998</v>
      </c>
      <c r="S280" s="274">
        <v>1.0999999999999999E-2</v>
      </c>
      <c r="T280" s="274">
        <v>4.0000000000000001E-3</v>
      </c>
      <c r="U280" s="274">
        <v>3.5000000000000003E-2</v>
      </c>
      <c r="V280" s="274">
        <v>0.15</v>
      </c>
      <c r="W280" s="274">
        <v>9.5000000000000001E-2</v>
      </c>
      <c r="X280" s="274">
        <v>0.44799999999999995</v>
      </c>
      <c r="Y280" s="274">
        <v>0.52900000000000003</v>
      </c>
      <c r="Z280" s="274">
        <v>0.58099999999999996</v>
      </c>
      <c r="AA280" s="274">
        <v>3.0000000000000001E-3</v>
      </c>
      <c r="AB280" s="274">
        <v>7.0000000000000007E-2</v>
      </c>
      <c r="AC280" s="274">
        <v>4.4930875576036866E-2</v>
      </c>
      <c r="AD280" s="274">
        <v>7.9493087557603689E-2</v>
      </c>
      <c r="AE280" s="274">
        <v>0.311</v>
      </c>
      <c r="AF280" s="274">
        <v>0.96399999999999997</v>
      </c>
      <c r="AG280" s="274">
        <v>33.200000000000003</v>
      </c>
      <c r="AH280" s="274">
        <v>39.4</v>
      </c>
      <c r="AI280" s="274">
        <v>3.2772200000000007</v>
      </c>
      <c r="AJ280" s="274">
        <v>7.0687599999999993</v>
      </c>
      <c r="AL280" s="274">
        <v>0.8</v>
      </c>
    </row>
    <row r="281" spans="1:39">
      <c r="A281" s="308"/>
      <c r="B281" s="308"/>
      <c r="C281" s="275"/>
      <c r="D281" s="275"/>
      <c r="E281" s="383"/>
      <c r="F281" s="313">
        <v>2</v>
      </c>
      <c r="G281" s="274">
        <v>28.24</v>
      </c>
      <c r="H281" s="274">
        <v>28.26</v>
      </c>
      <c r="I281" s="274">
        <v>18.71</v>
      </c>
      <c r="J281" s="274">
        <v>18.7</v>
      </c>
      <c r="K281" s="274">
        <v>8.6300000000000008</v>
      </c>
      <c r="L281" s="274">
        <v>8.57</v>
      </c>
      <c r="M281" s="274">
        <v>7.16</v>
      </c>
      <c r="N281" s="274">
        <v>7.01</v>
      </c>
      <c r="O281" s="274">
        <v>5.8377999999999997</v>
      </c>
      <c r="P281" s="274">
        <v>5.1308000000000007</v>
      </c>
      <c r="Q281" s="274">
        <v>6.4000000000000001E-2</v>
      </c>
      <c r="R281" s="274">
        <v>3.9E-2</v>
      </c>
      <c r="S281" s="274">
        <v>3.0000000000000001E-3</v>
      </c>
      <c r="T281" s="274">
        <v>2E-3</v>
      </c>
      <c r="U281" s="274">
        <v>1.6E-2</v>
      </c>
      <c r="V281" s="274">
        <v>5.0000000000000001E-3</v>
      </c>
      <c r="W281" s="274">
        <v>8.3000000000000004E-2</v>
      </c>
      <c r="X281" s="274">
        <v>4.5999999999999999E-2</v>
      </c>
      <c r="Y281" s="274">
        <v>0.56499999999999995</v>
      </c>
      <c r="Z281" s="274">
        <v>0.45700000000000002</v>
      </c>
      <c r="AA281" s="274">
        <v>2E-3</v>
      </c>
      <c r="AB281" s="274">
        <v>1E-3</v>
      </c>
      <c r="AC281" s="274">
        <v>7.2580645161290328E-2</v>
      </c>
      <c r="AD281" s="274">
        <v>8.0645161290322592E-2</v>
      </c>
      <c r="AE281" s="274">
        <v>0.29499999999999998</v>
      </c>
      <c r="AF281" s="274">
        <v>0.29599999999999999</v>
      </c>
      <c r="AG281" s="274">
        <v>28.4</v>
      </c>
      <c r="AH281" s="274">
        <v>29</v>
      </c>
      <c r="AI281" s="274">
        <v>3.8012600000000001</v>
      </c>
      <c r="AJ281" s="274">
        <v>6.4092199999999995</v>
      </c>
      <c r="AK281" s="274">
        <v>9.9000000000000005E-2</v>
      </c>
      <c r="AL281" s="274">
        <v>1.3</v>
      </c>
    </row>
    <row r="282" spans="1:39" ht="14.25" thickBot="1">
      <c r="A282" s="392"/>
      <c r="B282" s="392"/>
      <c r="C282" s="393"/>
      <c r="D282" s="393"/>
      <c r="E282" s="394"/>
      <c r="F282" s="395">
        <v>3</v>
      </c>
      <c r="G282" s="274">
        <v>27.54</v>
      </c>
      <c r="H282" s="274">
        <v>24.33</v>
      </c>
      <c r="I282" s="274">
        <v>20.59</v>
      </c>
      <c r="J282" s="274">
        <v>28.04</v>
      </c>
      <c r="K282" s="274">
        <v>8.1999999999999993</v>
      </c>
      <c r="L282" s="274">
        <v>7.92</v>
      </c>
      <c r="M282" s="274">
        <v>5.84</v>
      </c>
      <c r="N282" s="274">
        <v>5.77</v>
      </c>
      <c r="O282" s="274">
        <v>4.4641999999999999</v>
      </c>
      <c r="P282" s="274">
        <v>1.9594000000000016</v>
      </c>
      <c r="Q282" s="274">
        <v>6.4000000000000001E-2</v>
      </c>
      <c r="R282" s="274">
        <v>0.11</v>
      </c>
      <c r="S282" s="274">
        <v>3.0000000000000001E-3</v>
      </c>
      <c r="T282" s="274">
        <v>0.01</v>
      </c>
      <c r="U282" s="274">
        <v>2.2000000000000002E-2</v>
      </c>
      <c r="V282" s="274">
        <v>8.5000000000000006E-2</v>
      </c>
      <c r="W282" s="274">
        <v>8.900000000000001E-2</v>
      </c>
      <c r="X282" s="274">
        <v>0.20499999999999999</v>
      </c>
      <c r="Y282" s="274">
        <v>1.056</v>
      </c>
      <c r="Z282" s="274">
        <v>0.55800000000000005</v>
      </c>
      <c r="AA282" s="274">
        <v>0.01</v>
      </c>
      <c r="AB282" s="274">
        <v>1.4999999999999999E-2</v>
      </c>
      <c r="AC282" s="274">
        <v>0.18894009216589863</v>
      </c>
      <c r="AD282" s="274">
        <v>4.6082949308755762E-2</v>
      </c>
      <c r="AE282" s="274">
        <v>0.439</v>
      </c>
      <c r="AF282" s="274">
        <v>0.376</v>
      </c>
      <c r="AG282" s="274">
        <v>32.4</v>
      </c>
      <c r="AH282" s="274">
        <v>38.6</v>
      </c>
      <c r="AI282" s="274">
        <v>4.4837200000000008</v>
      </c>
      <c r="AJ282" s="274">
        <v>1.4302000000000004</v>
      </c>
      <c r="AL282" s="274">
        <v>1.1000000000000001</v>
      </c>
    </row>
    <row r="283" spans="1:39">
      <c r="A283" s="87">
        <f>A$3</f>
        <v>2010</v>
      </c>
      <c r="B283" s="88">
        <f>B$3</f>
        <v>8</v>
      </c>
      <c r="C283" s="414" t="s">
        <v>201</v>
      </c>
      <c r="D283" s="321" t="s">
        <v>145</v>
      </c>
      <c r="E283" s="95" t="s">
        <v>52</v>
      </c>
      <c r="F283" s="313">
        <v>1</v>
      </c>
      <c r="G283" s="274">
        <v>15.0928</v>
      </c>
      <c r="H283" s="274">
        <v>11.8202</v>
      </c>
      <c r="I283" s="274">
        <v>33.924799999999998</v>
      </c>
      <c r="J283" s="274">
        <v>34.346299999999999</v>
      </c>
      <c r="K283" s="274">
        <v>7.85</v>
      </c>
      <c r="L283" s="274">
        <v>7.68</v>
      </c>
      <c r="M283" s="274">
        <v>8.34</v>
      </c>
      <c r="N283" s="274">
        <v>4.0516848484848493</v>
      </c>
      <c r="O283" s="274">
        <v>1.4987759999999992</v>
      </c>
      <c r="P283" s="274">
        <v>0.38800799999999847</v>
      </c>
      <c r="Q283" s="274">
        <v>2.5199496000000002E-2</v>
      </c>
      <c r="R283" s="274">
        <v>5.5772807999999993E-2</v>
      </c>
      <c r="S283" s="274">
        <v>4.0156759999999996E-4</v>
      </c>
      <c r="T283" s="274">
        <v>6.3517579999999999E-3</v>
      </c>
      <c r="U283" s="274">
        <v>8.4874440000000015E-4</v>
      </c>
      <c r="V283" s="274">
        <v>0.17293365600000002</v>
      </c>
      <c r="W283" s="274">
        <v>2.6449808000000002E-2</v>
      </c>
      <c r="X283" s="274">
        <v>0.23505822200000001</v>
      </c>
      <c r="Y283" s="274">
        <v>0.42971831000000005</v>
      </c>
      <c r="Z283" s="274">
        <v>0.41200535000000005</v>
      </c>
      <c r="AA283" s="274">
        <v>2.5272440000000005E-3</v>
      </c>
      <c r="AB283" s="274">
        <v>3.1953683999999996E-2</v>
      </c>
      <c r="AC283" s="274">
        <v>1.7906660000000001E-2</v>
      </c>
      <c r="AD283" s="274">
        <v>4.4729660000000004E-2</v>
      </c>
      <c r="AE283" s="274">
        <v>8.7452332799999991E-2</v>
      </c>
      <c r="AF283" s="274">
        <v>0.55844876640000007</v>
      </c>
      <c r="AG283" s="274">
        <v>2.2500000000000018</v>
      </c>
      <c r="AH283" s="274">
        <v>3.2500000000000027</v>
      </c>
      <c r="AI283" s="274">
        <v>4.977421196399999</v>
      </c>
      <c r="AJ283" s="274">
        <v>0.55304679959999981</v>
      </c>
      <c r="AL283" s="274">
        <v>4.5</v>
      </c>
    </row>
    <row r="284" spans="1:39">
      <c r="A284" s="308"/>
      <c r="B284" s="275"/>
      <c r="C284" s="275"/>
      <c r="D284" s="275"/>
      <c r="E284" s="275"/>
      <c r="F284" s="303">
        <v>2</v>
      </c>
      <c r="G284" s="274">
        <v>15.4701</v>
      </c>
      <c r="H284" s="274">
        <v>11.4739</v>
      </c>
      <c r="I284" s="274">
        <v>33.964500000000001</v>
      </c>
      <c r="J284" s="274">
        <v>34.069899999999997</v>
      </c>
      <c r="K284" s="274">
        <v>8.08</v>
      </c>
      <c r="L284" s="274">
        <v>7.82</v>
      </c>
      <c r="M284" s="274">
        <v>8.2947878787878793</v>
      </c>
      <c r="N284" s="274">
        <v>6.1572848484848484</v>
      </c>
      <c r="O284" s="274">
        <v>1.3161840000000005</v>
      </c>
      <c r="P284" s="274">
        <v>0.41844000000000053</v>
      </c>
      <c r="Q284" s="274">
        <v>0.16538138400000002</v>
      </c>
      <c r="R284" s="274">
        <v>6.2928263999999998E-2</v>
      </c>
      <c r="S284" s="274">
        <v>2.9974839999999995E-3</v>
      </c>
      <c r="T284" s="274">
        <v>5.0683835999999994E-3</v>
      </c>
      <c r="U284" s="274">
        <v>2.8024234000000002E-2</v>
      </c>
      <c r="V284" s="274">
        <v>0.1672366304</v>
      </c>
      <c r="W284" s="274">
        <v>0.19640310200000002</v>
      </c>
      <c r="X284" s="274">
        <v>0.23523327799999999</v>
      </c>
      <c r="Y284" s="274">
        <v>0.45997795000000002</v>
      </c>
      <c r="Z284" s="274">
        <v>0.38488237999999997</v>
      </c>
      <c r="AA284" s="274">
        <v>4.0760040000000003E-3</v>
      </c>
      <c r="AB284" s="274">
        <v>2.5448892000000001E-2</v>
      </c>
      <c r="AC284" s="274">
        <v>3.2927540000000005E-2</v>
      </c>
      <c r="AD284" s="274">
        <v>3.5431020000000008E-2</v>
      </c>
      <c r="AE284" s="274">
        <v>0.145268536</v>
      </c>
      <c r="AF284" s="274">
        <v>0.39927277599999994</v>
      </c>
      <c r="AG284" s="274">
        <v>4.6499999999999879</v>
      </c>
      <c r="AH284" s="274">
        <v>2.1500000000000128</v>
      </c>
      <c r="AI284" s="274">
        <v>21.225039336000002</v>
      </c>
      <c r="AJ284" s="274">
        <v>1.1285144154000002</v>
      </c>
      <c r="AL284" s="274">
        <v>3</v>
      </c>
    </row>
    <row r="285" spans="1:39">
      <c r="A285" s="308"/>
      <c r="B285" s="275"/>
      <c r="C285" s="275"/>
      <c r="D285" s="275"/>
      <c r="E285" s="275"/>
      <c r="F285" s="303">
        <v>3</v>
      </c>
      <c r="G285" s="274">
        <v>17.7745</v>
      </c>
      <c r="H285" s="274">
        <v>12.6435</v>
      </c>
      <c r="I285" s="274">
        <v>32.595300000000002</v>
      </c>
      <c r="J285" s="274">
        <v>34.713299999999997</v>
      </c>
      <c r="K285" s="274">
        <v>8.14</v>
      </c>
      <c r="L285" s="274">
        <v>7.83</v>
      </c>
      <c r="M285" s="274">
        <v>9.6999999999999993</v>
      </c>
      <c r="N285" s="274">
        <v>6.3167999999999997</v>
      </c>
      <c r="O285" s="274">
        <v>3.3399119999999987</v>
      </c>
      <c r="P285" s="274">
        <v>0.41844000000000053</v>
      </c>
      <c r="Q285" s="274">
        <v>5.5447559999999993E-2</v>
      </c>
      <c r="R285" s="274">
        <v>3.3222279999999993E-2</v>
      </c>
      <c r="S285" s="274">
        <v>1.2765956000000001E-3</v>
      </c>
      <c r="T285" s="274">
        <v>7.8684731999999983E-3</v>
      </c>
      <c r="U285" s="274">
        <v>1.529038000000003E-4</v>
      </c>
      <c r="V285" s="274">
        <v>0.13529337080000001</v>
      </c>
      <c r="W285" s="274">
        <v>5.6877059399999992E-2</v>
      </c>
      <c r="X285" s="274">
        <v>0.176384124</v>
      </c>
      <c r="Y285" s="274">
        <v>0.62788204999999997</v>
      </c>
      <c r="Z285" s="274">
        <v>0.43359302000000005</v>
      </c>
      <c r="AA285" s="274">
        <v>4.5406320000000002E-3</v>
      </c>
      <c r="AB285" s="274">
        <v>3.3192692000000003E-2</v>
      </c>
      <c r="AC285" s="274">
        <v>6.5115140000000016E-2</v>
      </c>
      <c r="AD285" s="274">
        <v>3.382164E-2</v>
      </c>
      <c r="AE285" s="274">
        <v>3.3264761599999998E-2</v>
      </c>
      <c r="AF285" s="274">
        <v>0.48176367679999998</v>
      </c>
      <c r="AG285" s="274">
        <v>7.3500000000000227</v>
      </c>
      <c r="AH285" s="274">
        <v>3.799999999999998</v>
      </c>
      <c r="AI285" s="274">
        <v>27.502867871999999</v>
      </c>
      <c r="AJ285" s="274">
        <v>2.8175492357999996</v>
      </c>
      <c r="AL285" s="274">
        <v>1.5</v>
      </c>
      <c r="AM285" s="274">
        <v>7</v>
      </c>
    </row>
    <row r="286" spans="1:39">
      <c r="A286" s="308"/>
      <c r="B286" s="275"/>
      <c r="C286" s="275"/>
      <c r="D286" s="275"/>
      <c r="E286" s="275"/>
      <c r="F286" s="303">
        <v>4</v>
      </c>
      <c r="G286" s="274">
        <v>15.8452</v>
      </c>
      <c r="H286" s="274">
        <v>14.148400000000001</v>
      </c>
      <c r="I286" s="274">
        <v>33.1218</v>
      </c>
      <c r="J286" s="274">
        <v>34.631900000000002</v>
      </c>
      <c r="K286" s="274">
        <v>8.1</v>
      </c>
      <c r="L286" s="274">
        <v>7.86</v>
      </c>
      <c r="M286" s="274">
        <v>8.89</v>
      </c>
      <c r="N286" s="274">
        <v>5.439466666666668</v>
      </c>
      <c r="O286" s="274">
        <v>3.7050959999999993</v>
      </c>
      <c r="P286" s="274">
        <v>1.3466159999999996</v>
      </c>
      <c r="Q286" s="274">
        <v>3.3547527999999993E-2</v>
      </c>
      <c r="R286" s="274">
        <v>0.14510759200000001</v>
      </c>
      <c r="S286" s="274">
        <v>1.2765956000000001E-3</v>
      </c>
      <c r="T286" s="274">
        <v>6.2350875999999996E-3</v>
      </c>
      <c r="U286" s="274">
        <v>2.5293239999999947E-4</v>
      </c>
      <c r="V286" s="274">
        <v>9.141454839999999E-2</v>
      </c>
      <c r="W286" s="274">
        <v>3.5077055999999995E-2</v>
      </c>
      <c r="X286" s="274">
        <v>0.24275722799999999</v>
      </c>
      <c r="Y286" s="274">
        <v>0.69338309999999992</v>
      </c>
      <c r="Z286" s="274">
        <v>0.45481167000000006</v>
      </c>
      <c r="AA286" s="274">
        <v>4.5406320000000002E-3</v>
      </c>
      <c r="AB286" s="274">
        <v>3.1179304000000001E-2</v>
      </c>
      <c r="AC286" s="274">
        <v>7.8705460000000005E-2</v>
      </c>
      <c r="AD286" s="274">
        <v>6.279048000000001E-2</v>
      </c>
      <c r="AE286" s="274">
        <v>4.100584320000001E-2</v>
      </c>
      <c r="AF286" s="274">
        <v>0.27275447359999999</v>
      </c>
      <c r="AG286" s="274">
        <v>10.699999999999987</v>
      </c>
      <c r="AH286" s="274">
        <v>8.0500000000000007</v>
      </c>
      <c r="AI286" s="274">
        <v>33.511014664000001</v>
      </c>
      <c r="AJ286" s="274">
        <v>10.164103343999999</v>
      </c>
      <c r="AL286" s="274">
        <v>1</v>
      </c>
    </row>
    <row r="287" spans="1:39">
      <c r="A287" s="308"/>
      <c r="B287" s="275"/>
      <c r="C287" s="275"/>
      <c r="D287" s="307"/>
      <c r="E287" s="307"/>
      <c r="F287" s="303">
        <v>5</v>
      </c>
      <c r="G287" s="274">
        <v>17.616199999999999</v>
      </c>
      <c r="H287" s="274">
        <v>13.706200000000001</v>
      </c>
      <c r="I287" s="274">
        <v>32.671199999999999</v>
      </c>
      <c r="J287" s="274">
        <v>34.796900000000001</v>
      </c>
      <c r="K287" s="274">
        <v>8.08</v>
      </c>
      <c r="L287" s="274">
        <v>7.87</v>
      </c>
      <c r="M287" s="274">
        <v>8.6935757575757577</v>
      </c>
      <c r="N287" s="274">
        <v>6.5720242424242423</v>
      </c>
      <c r="O287" s="274">
        <v>2.1074159999999997</v>
      </c>
      <c r="P287" s="274">
        <v>0.67711200000000049</v>
      </c>
      <c r="Q287" s="274">
        <v>3.3113863999999993E-2</v>
      </c>
      <c r="R287" s="274">
        <v>3.3981191999999993E-2</v>
      </c>
      <c r="S287" s="274">
        <v>7.2267859999999998E-3</v>
      </c>
      <c r="T287" s="274">
        <v>6.9059424000000001E-3</v>
      </c>
      <c r="U287" s="274">
        <v>3.1438470000000003E-2</v>
      </c>
      <c r="V287" s="274">
        <v>0.10268017760000001</v>
      </c>
      <c r="W287" s="274">
        <v>7.1779120000000002E-2</v>
      </c>
      <c r="X287" s="274">
        <v>0.143567312</v>
      </c>
      <c r="Y287" s="274">
        <v>0.56644022000000005</v>
      </c>
      <c r="Z287" s="274">
        <v>0.46071599000000002</v>
      </c>
      <c r="AA287" s="274">
        <v>4.0760040000000003E-3</v>
      </c>
      <c r="AB287" s="274">
        <v>2.5139140000000004E-2</v>
      </c>
      <c r="AC287" s="274">
        <v>5.0451900000000008E-2</v>
      </c>
      <c r="AD287" s="274">
        <v>3.793450000000001E-2</v>
      </c>
      <c r="AE287" s="274">
        <v>8.9629512000000008E-2</v>
      </c>
      <c r="AF287" s="274">
        <v>0.47958649760000005</v>
      </c>
      <c r="AG287" s="274">
        <v>9.1499999999999915</v>
      </c>
      <c r="AH287" s="274">
        <v>4.049999999999998</v>
      </c>
      <c r="AI287" s="274">
        <v>28.848116844000003</v>
      </c>
      <c r="AJ287" s="274">
        <v>7.0999251299999999</v>
      </c>
      <c r="AL287" s="274">
        <v>1.5</v>
      </c>
    </row>
    <row r="288" spans="1:39">
      <c r="A288" s="308"/>
      <c r="B288" s="275"/>
      <c r="C288" s="275"/>
      <c r="D288" s="89" t="s">
        <v>53</v>
      </c>
      <c r="E288" s="90" t="s">
        <v>54</v>
      </c>
      <c r="F288" s="303">
        <v>1</v>
      </c>
      <c r="G288" s="274">
        <v>17.007300000000001</v>
      </c>
      <c r="H288" s="274">
        <v>13.1775</v>
      </c>
      <c r="I288" s="274">
        <v>33.098100000000002</v>
      </c>
      <c r="J288" s="274">
        <v>34.250100000000003</v>
      </c>
      <c r="K288" s="274">
        <v>8.1199999999999992</v>
      </c>
      <c r="L288" s="274">
        <v>7.89</v>
      </c>
      <c r="M288" s="274">
        <v>9.2518787878787876</v>
      </c>
      <c r="N288" s="274">
        <v>6.2689454545454542</v>
      </c>
      <c r="O288" s="274">
        <v>2.3813039999999992</v>
      </c>
      <c r="P288" s="274">
        <v>0.63146399999999869</v>
      </c>
      <c r="Q288" s="274">
        <v>0.15519028000000004</v>
      </c>
      <c r="R288" s="274">
        <v>2.3248008000000001E-2</v>
      </c>
      <c r="S288" s="274">
        <v>1.4E-2</v>
      </c>
      <c r="T288" s="274">
        <v>5.3892272000000008E-3</v>
      </c>
      <c r="U288" s="274">
        <v>0.15627074399999999</v>
      </c>
      <c r="V288" s="274">
        <v>0.10353375479999999</v>
      </c>
      <c r="W288" s="274">
        <v>0.32546102400000004</v>
      </c>
      <c r="X288" s="274">
        <v>0.13217098999999999</v>
      </c>
      <c r="Y288" s="274">
        <v>1.0135079499999999</v>
      </c>
      <c r="Z288" s="274">
        <v>0.42602811000000007</v>
      </c>
      <c r="AA288" s="274">
        <v>5.7796400000000008E-3</v>
      </c>
      <c r="AB288" s="274">
        <v>2.2815999999999999E-2</v>
      </c>
      <c r="AC288" s="274">
        <v>6.0644640000000014E-2</v>
      </c>
      <c r="AD288" s="274">
        <v>3.8828600000000005E-2</v>
      </c>
      <c r="AE288" s="274">
        <v>0.45152507679999998</v>
      </c>
      <c r="AF288" s="274">
        <v>0.40483667839999998</v>
      </c>
      <c r="AG288" s="274">
        <v>10.950000000000015</v>
      </c>
      <c r="AH288" s="274">
        <v>8.7000000000000135</v>
      </c>
      <c r="AI288" s="274">
        <v>20.776623012000002</v>
      </c>
      <c r="AJ288" s="274">
        <v>3.5723833811999994</v>
      </c>
      <c r="AL288" s="274">
        <v>2</v>
      </c>
      <c r="AM288" s="274">
        <v>3</v>
      </c>
    </row>
    <row r="289" spans="1:39">
      <c r="A289" s="308"/>
      <c r="B289" s="275"/>
      <c r="C289" s="275"/>
      <c r="D289" s="275"/>
      <c r="E289" s="275"/>
      <c r="F289" s="303">
        <v>2</v>
      </c>
      <c r="G289" s="274">
        <v>14.4215</v>
      </c>
      <c r="H289" s="274">
        <v>13.419600000000001</v>
      </c>
      <c r="I289" s="274">
        <v>34.061399999999999</v>
      </c>
      <c r="J289" s="274">
        <v>34.688800000000001</v>
      </c>
      <c r="K289" s="274">
        <v>7.94</v>
      </c>
      <c r="L289" s="274">
        <v>7.85</v>
      </c>
      <c r="M289" s="274">
        <v>7.5610181818181834</v>
      </c>
      <c r="N289" s="274">
        <v>6.7155878787878791</v>
      </c>
      <c r="O289" s="274">
        <v>1.2096719999999999</v>
      </c>
      <c r="P289" s="274">
        <v>0.58581599999999956</v>
      </c>
      <c r="Q289" s="274">
        <v>1.2406407999999997E-2</v>
      </c>
      <c r="R289" s="274">
        <v>0.14564967200000004</v>
      </c>
      <c r="S289" s="274">
        <v>7.1392831999999998E-3</v>
      </c>
      <c r="T289" s="274">
        <v>6.293422800000001E-3</v>
      </c>
      <c r="U289" s="274">
        <v>7.7875828799999991E-2</v>
      </c>
      <c r="V289" s="274">
        <v>0.1146358472</v>
      </c>
      <c r="W289" s="274">
        <v>9.7421519999999984E-2</v>
      </c>
      <c r="X289" s="274">
        <v>0.26657894200000004</v>
      </c>
      <c r="Y289" s="274">
        <v>0.39613748999999998</v>
      </c>
      <c r="Z289" s="274">
        <v>0.39115571999999998</v>
      </c>
      <c r="AA289" s="274">
        <v>2.9320792000000005E-2</v>
      </c>
      <c r="AB289" s="274">
        <v>2.8701288000000005E-2</v>
      </c>
      <c r="AC289" s="274">
        <v>3.3642820000000004E-2</v>
      </c>
      <c r="AD289" s="274">
        <v>4.0259160000000002E-2</v>
      </c>
      <c r="AE289" s="274">
        <v>0.3924993296</v>
      </c>
      <c r="AF289" s="274">
        <v>0.40144995520000004</v>
      </c>
      <c r="AG289" s="274">
        <v>9.0000000000000071</v>
      </c>
      <c r="AH289" s="274">
        <v>5.0500000000000265</v>
      </c>
      <c r="AI289" s="274">
        <v>4.1553246024000003</v>
      </c>
      <c r="AJ289" s="274">
        <v>4.0133260998000004</v>
      </c>
      <c r="AL289" s="274">
        <v>3.8</v>
      </c>
    </row>
    <row r="290" spans="1:39">
      <c r="A290" s="306"/>
      <c r="B290" s="307"/>
      <c r="C290" s="307"/>
      <c r="D290" s="307"/>
      <c r="E290" s="307"/>
      <c r="F290" s="303">
        <v>3</v>
      </c>
      <c r="G290" s="274">
        <v>15.57</v>
      </c>
      <c r="H290" s="274">
        <v>8.68</v>
      </c>
      <c r="I290" s="274">
        <v>33.71</v>
      </c>
      <c r="J290" s="274">
        <v>34.119999999999997</v>
      </c>
      <c r="K290" s="274">
        <v>8.0399999999999991</v>
      </c>
      <c r="L290" s="274">
        <v>7.76</v>
      </c>
      <c r="M290" s="274">
        <v>8.1033696969696987</v>
      </c>
      <c r="N290" s="274">
        <v>6.9229575757575761</v>
      </c>
      <c r="O290" s="274">
        <v>0.85970399999999947</v>
      </c>
      <c r="P290" s="274">
        <v>0.66189599999999804</v>
      </c>
      <c r="Q290" s="274">
        <v>4.2437639999999992E-2</v>
      </c>
      <c r="R290" s="274">
        <v>5.9242119999999988E-2</v>
      </c>
      <c r="S290" s="274">
        <v>3.0849868000000003E-3</v>
      </c>
      <c r="T290" s="274">
        <v>2.0932884000000001E-3</v>
      </c>
      <c r="U290" s="274">
        <v>3.2892815200000002E-2</v>
      </c>
      <c r="V290" s="274">
        <v>0.23998082359999995</v>
      </c>
      <c r="W290" s="274">
        <v>7.8415442000000002E-2</v>
      </c>
      <c r="X290" s="274">
        <v>0.30131623199999991</v>
      </c>
      <c r="Y290" s="274">
        <v>0.32177996000000003</v>
      </c>
      <c r="Z290" s="274">
        <v>0.49079111999999997</v>
      </c>
      <c r="AA290" s="274">
        <v>7.9479040000000004E-3</v>
      </c>
      <c r="AB290" s="274">
        <v>3.8458476000000005E-2</v>
      </c>
      <c r="AC290" s="274">
        <v>2.1483059999999998E-2</v>
      </c>
      <c r="AD290" s="274">
        <v>6.7439800000000008E-2</v>
      </c>
      <c r="AE290" s="274">
        <v>0.20066565119999999</v>
      </c>
      <c r="AF290" s="274">
        <v>0.71738284799999996</v>
      </c>
      <c r="AG290" s="274">
        <v>3.5999999999999921</v>
      </c>
      <c r="AH290" s="274">
        <v>21.550000000000015</v>
      </c>
      <c r="AI290" s="274">
        <v>10.313575452000002</v>
      </c>
      <c r="AJ290" s="274">
        <v>1.2256712855999998</v>
      </c>
      <c r="AL290" s="274">
        <v>3.8</v>
      </c>
    </row>
    <row r="291" spans="1:39">
      <c r="A291" s="85">
        <f>A$3</f>
        <v>2010</v>
      </c>
      <c r="B291" s="86">
        <f>B$3</f>
        <v>8</v>
      </c>
      <c r="C291" s="264" t="s">
        <v>272</v>
      </c>
      <c r="D291" s="89" t="s">
        <v>148</v>
      </c>
      <c r="E291" s="90" t="s">
        <v>55</v>
      </c>
      <c r="F291" s="303">
        <v>1</v>
      </c>
      <c r="G291" s="274">
        <v>20.982900000000001</v>
      </c>
      <c r="H291" s="274">
        <v>12.1081</v>
      </c>
      <c r="I291" s="274">
        <v>32.652200000000001</v>
      </c>
      <c r="J291" s="274">
        <v>34.0291</v>
      </c>
      <c r="K291" s="274">
        <v>8.08</v>
      </c>
      <c r="L291" s="274">
        <v>7.8</v>
      </c>
      <c r="M291" s="274">
        <v>7.9438545454545464</v>
      </c>
      <c r="N291" s="274">
        <v>6.859151515151515</v>
      </c>
      <c r="O291" s="274">
        <v>1.1564159999999997</v>
      </c>
      <c r="P291" s="274">
        <v>0.69993599999999856</v>
      </c>
      <c r="Q291" s="274">
        <v>3.5607431999999987E-2</v>
      </c>
      <c r="R291" s="274">
        <v>0.115835272</v>
      </c>
      <c r="S291" s="274">
        <v>1.9182827999999997E-3</v>
      </c>
      <c r="T291" s="274">
        <v>7.5157879999999998E-4</v>
      </c>
      <c r="U291" s="274">
        <v>3.9390931999999986E-3</v>
      </c>
      <c r="V291" s="274">
        <v>0.13148593919999998</v>
      </c>
      <c r="W291" s="274">
        <v>4.1464807999999985E-2</v>
      </c>
      <c r="X291" s="274">
        <v>0.24807278999999999</v>
      </c>
      <c r="Y291" s="274">
        <v>0.24502380000000001</v>
      </c>
      <c r="Z291" s="274">
        <v>0.34373664999999998</v>
      </c>
      <c r="AA291" s="274">
        <v>2.2174920000000002E-3</v>
      </c>
      <c r="AB291" s="274">
        <v>2.5294016000000002E-2</v>
      </c>
      <c r="AC291" s="274">
        <v>7.8927400000000005E-3</v>
      </c>
      <c r="AD291" s="274">
        <v>3.2748719999999995E-2</v>
      </c>
      <c r="AE291" s="274">
        <v>0.18300630879999999</v>
      </c>
      <c r="AF291" s="274">
        <v>0.50982509759999994</v>
      </c>
      <c r="AG291" s="274">
        <v>3.3499999999999917</v>
      </c>
      <c r="AH291" s="274">
        <v>7.5999999999999961</v>
      </c>
      <c r="AI291" s="274">
        <v>3.9759580728000001</v>
      </c>
      <c r="AJ291" s="274">
        <v>1.6217723717999997</v>
      </c>
      <c r="AL291" s="274">
        <v>5.5</v>
      </c>
    </row>
    <row r="292" spans="1:39">
      <c r="A292" s="308"/>
      <c r="B292" s="275"/>
      <c r="C292" s="416"/>
      <c r="D292" s="275"/>
      <c r="E292" s="275"/>
      <c r="F292" s="303">
        <v>2</v>
      </c>
      <c r="G292" s="274">
        <v>19.582899999999999</v>
      </c>
      <c r="H292" s="274">
        <v>16.440100000000001</v>
      </c>
      <c r="I292" s="274">
        <v>32.257300000000001</v>
      </c>
      <c r="J292" s="274">
        <v>34.234999999999999</v>
      </c>
      <c r="K292" s="274">
        <v>8.08</v>
      </c>
      <c r="L292" s="274">
        <v>8.01</v>
      </c>
      <c r="M292" s="274">
        <v>8.4224000000000014</v>
      </c>
      <c r="N292" s="274">
        <v>8.8052363636363626</v>
      </c>
      <c r="O292" s="274">
        <v>1.9780800000000012</v>
      </c>
      <c r="P292" s="274">
        <v>1.9019999999999999</v>
      </c>
      <c r="Q292" s="274">
        <v>0.18001754400000006</v>
      </c>
      <c r="R292" s="274">
        <v>4.2329223999999999E-2</v>
      </c>
      <c r="S292" s="274">
        <v>1.0432548000000002E-3</v>
      </c>
      <c r="T292" s="274">
        <v>1.0432548000000002E-3</v>
      </c>
      <c r="U292" s="274">
        <v>0.19551864920000001</v>
      </c>
      <c r="V292" s="274">
        <v>1.53196232E-2</v>
      </c>
      <c r="W292" s="274">
        <v>0.37657944800000009</v>
      </c>
      <c r="X292" s="274">
        <v>5.8692101999999996E-2</v>
      </c>
      <c r="Y292" s="274">
        <v>0.62290027999999997</v>
      </c>
      <c r="Z292" s="274">
        <v>0.34705783000000001</v>
      </c>
      <c r="AA292" s="274">
        <v>3.0404924000000003E-2</v>
      </c>
      <c r="AB292" s="274">
        <v>1.0116168E-2</v>
      </c>
      <c r="AC292" s="274">
        <v>4.7411960000000003E-2</v>
      </c>
      <c r="AD292" s="274">
        <v>1.9516039999999998E-2</v>
      </c>
      <c r="AE292" s="274">
        <v>0.24082251199999996</v>
      </c>
      <c r="AF292" s="274">
        <v>0.1617183344</v>
      </c>
      <c r="AG292" s="274">
        <v>6.4500000000000117</v>
      </c>
      <c r="AH292" s="274">
        <v>5.350000000000021</v>
      </c>
      <c r="AI292" s="274">
        <v>11.883032585999999</v>
      </c>
      <c r="AJ292" s="274">
        <v>16.142987664</v>
      </c>
      <c r="AL292" s="274">
        <v>3.8</v>
      </c>
    </row>
    <row r="293" spans="1:39">
      <c r="A293" s="308"/>
      <c r="B293" s="275"/>
      <c r="C293" s="416"/>
      <c r="D293" s="275"/>
      <c r="E293" s="275"/>
      <c r="F293" s="303">
        <v>3</v>
      </c>
      <c r="G293" s="274">
        <v>19.6722</v>
      </c>
      <c r="H293" s="274">
        <v>16.143999999999998</v>
      </c>
      <c r="I293" s="274">
        <v>32.173400000000001</v>
      </c>
      <c r="J293" s="274">
        <v>34.380099999999999</v>
      </c>
      <c r="K293" s="274">
        <v>8.06</v>
      </c>
      <c r="L293" s="274">
        <v>7.97</v>
      </c>
      <c r="M293" s="274">
        <v>8.9168969696969711</v>
      </c>
      <c r="N293" s="274">
        <v>8.5181090909090909</v>
      </c>
      <c r="O293" s="274">
        <v>2.0845919999999989</v>
      </c>
      <c r="P293" s="274">
        <v>1.5824639999999988</v>
      </c>
      <c r="Q293" s="274">
        <v>0.310658824</v>
      </c>
      <c r="R293" s="274">
        <v>4.6882695999999988E-2</v>
      </c>
      <c r="S293" s="274">
        <v>4.890703999999999E-4</v>
      </c>
      <c r="T293" s="274">
        <v>9.8491959999999989E-4</v>
      </c>
      <c r="U293" s="274">
        <v>0.38639343959999989</v>
      </c>
      <c r="V293" s="274">
        <v>1.5866586400000004E-2</v>
      </c>
      <c r="W293" s="274">
        <v>0.69754133399999985</v>
      </c>
      <c r="X293" s="274">
        <v>6.373420199999999E-2</v>
      </c>
      <c r="Y293" s="274">
        <v>1.35060772</v>
      </c>
      <c r="Z293" s="274">
        <v>0.3538847</v>
      </c>
      <c r="AA293" s="274">
        <v>4.7441284E-2</v>
      </c>
      <c r="AB293" s="274">
        <v>1.2882360000000001E-3</v>
      </c>
      <c r="AC293" s="274">
        <v>8.9971120000000002E-2</v>
      </c>
      <c r="AD293" s="274">
        <v>2.7920580000000004E-2</v>
      </c>
      <c r="AE293" s="274">
        <v>0.27251256479999997</v>
      </c>
      <c r="AF293" s="274">
        <v>0.14962289440000001</v>
      </c>
      <c r="AG293" s="274">
        <v>8.0000000000000071</v>
      </c>
      <c r="AH293" s="274">
        <v>5.9499999999999833</v>
      </c>
      <c r="AI293" s="274">
        <v>19.655582201999998</v>
      </c>
      <c r="AJ293" s="274">
        <v>17.861916905999998</v>
      </c>
      <c r="AL293" s="274">
        <v>3.8</v>
      </c>
    </row>
    <row r="294" spans="1:39">
      <c r="A294" s="308"/>
      <c r="B294" s="275"/>
      <c r="C294" s="416"/>
      <c r="D294" s="275"/>
      <c r="E294" s="275"/>
      <c r="F294" s="303">
        <v>4</v>
      </c>
      <c r="G294" s="274">
        <v>19.2456</v>
      </c>
      <c r="H294" s="274">
        <v>16.407800000000002</v>
      </c>
      <c r="I294" s="274">
        <v>32.5565</v>
      </c>
      <c r="J294" s="274">
        <v>33.256500000000003</v>
      </c>
      <c r="K294" s="274">
        <v>8.0399999999999991</v>
      </c>
      <c r="L294" s="274">
        <v>7.98</v>
      </c>
      <c r="M294" s="274">
        <v>8.9168969696969711</v>
      </c>
      <c r="N294" s="274">
        <v>8.6297696969696958</v>
      </c>
      <c r="O294" s="274">
        <v>2.3584799999999997</v>
      </c>
      <c r="P294" s="274">
        <v>2.5106400000000004</v>
      </c>
      <c r="Q294" s="274">
        <v>5.7941127999999995E-2</v>
      </c>
      <c r="R294" s="274">
        <v>4.4605959999999993E-2</v>
      </c>
      <c r="S294" s="274">
        <v>1.2793759999999998E-3</v>
      </c>
      <c r="T294" s="274">
        <v>1.1015900000000002E-3</v>
      </c>
      <c r="U294" s="274">
        <v>8.46117999999999E-5</v>
      </c>
      <c r="V294" s="274">
        <v>1.0812928000000007E-3</v>
      </c>
      <c r="W294" s="274">
        <v>5.9305115799999995E-2</v>
      </c>
      <c r="X294" s="274">
        <v>4.6788842799999994E-2</v>
      </c>
      <c r="Y294" s="274">
        <v>0.31569113000000004</v>
      </c>
      <c r="Z294" s="274">
        <v>0.33764781999999999</v>
      </c>
      <c r="AA294" s="274">
        <v>7.0186480000000006E-3</v>
      </c>
      <c r="AB294" s="274">
        <v>9.4966640000000001E-3</v>
      </c>
      <c r="AC294" s="274">
        <v>1.4330259999999997E-2</v>
      </c>
      <c r="AD294" s="274">
        <v>2.219834E-2</v>
      </c>
      <c r="AE294" s="274">
        <v>4.2457296000000005E-2</v>
      </c>
      <c r="AF294" s="274">
        <v>6.568054080000002E-2</v>
      </c>
      <c r="AG294" s="274">
        <v>4.5500000000000265</v>
      </c>
      <c r="AH294" s="274">
        <v>5.0999999999999934</v>
      </c>
      <c r="AI294" s="274">
        <v>8.8935904259999994</v>
      </c>
      <c r="AJ294" s="274">
        <v>13.153545504</v>
      </c>
      <c r="AL294" s="274">
        <v>3</v>
      </c>
      <c r="AM294" s="274">
        <v>10</v>
      </c>
    </row>
    <row r="295" spans="1:39">
      <c r="A295" s="308"/>
      <c r="B295" s="275"/>
      <c r="C295" s="416"/>
      <c r="D295" s="275"/>
      <c r="E295" s="275"/>
      <c r="F295" s="303">
        <v>5</v>
      </c>
      <c r="G295" s="274">
        <v>22.337800000000001</v>
      </c>
      <c r="H295" s="274">
        <v>15.3103</v>
      </c>
      <c r="I295" s="274">
        <v>32.375300000000003</v>
      </c>
      <c r="J295" s="274">
        <v>33.6661</v>
      </c>
      <c r="K295" s="274">
        <v>8.17</v>
      </c>
      <c r="L295" s="274">
        <v>7.89</v>
      </c>
      <c r="M295" s="274">
        <v>8.9487999999999985</v>
      </c>
      <c r="N295" s="274">
        <v>7.1462787878787895</v>
      </c>
      <c r="O295" s="274">
        <v>2.1454560000000003</v>
      </c>
      <c r="P295" s="274">
        <v>1.5520319999999992</v>
      </c>
      <c r="Q295" s="274">
        <v>5.5881223999999993E-2</v>
      </c>
      <c r="R295" s="274">
        <v>7.2685704000000004E-2</v>
      </c>
      <c r="S295" s="274">
        <v>1.1509792000000002E-3</v>
      </c>
      <c r="T295" s="274">
        <v>4.5990279999999994E-4</v>
      </c>
      <c r="U295" s="274">
        <v>3.0874480000000018E-4</v>
      </c>
      <c r="V295" s="274">
        <v>7.4294021200000004E-2</v>
      </c>
      <c r="W295" s="274">
        <v>5.7340947999999996E-2</v>
      </c>
      <c r="X295" s="274">
        <v>0.14743962799999999</v>
      </c>
      <c r="Y295" s="274">
        <v>0.22841790000000001</v>
      </c>
      <c r="Z295" s="274">
        <v>0.27786658000000003</v>
      </c>
      <c r="AA295" s="274">
        <v>2.6821200000000001E-3</v>
      </c>
      <c r="AB295" s="274">
        <v>1.5227075999999997E-2</v>
      </c>
      <c r="AC295" s="274">
        <v>1.5760820000000002E-2</v>
      </c>
      <c r="AD295" s="274">
        <v>2.255598E-2</v>
      </c>
      <c r="AE295" s="274">
        <v>0.12470628799999998</v>
      </c>
      <c r="AF295" s="274">
        <v>0.31291133439999996</v>
      </c>
      <c r="AG295" s="274">
        <v>4.8499999999999934</v>
      </c>
      <c r="AH295" s="274">
        <v>7.3500000000000227</v>
      </c>
      <c r="AI295" s="274">
        <v>4.7008977965999996</v>
      </c>
      <c r="AJ295" s="274">
        <v>3.1463878734000001</v>
      </c>
      <c r="AL295" s="274">
        <v>3</v>
      </c>
    </row>
    <row r="296" spans="1:39">
      <c r="A296" s="308"/>
      <c r="B296" s="275"/>
      <c r="C296" s="416"/>
      <c r="D296" s="307"/>
      <c r="E296" s="307"/>
      <c r="F296" s="303">
        <v>6</v>
      </c>
      <c r="G296" s="274">
        <v>24.502800000000001</v>
      </c>
      <c r="H296" s="274">
        <v>16.450199999999999</v>
      </c>
      <c r="I296" s="274">
        <v>31.883299999999998</v>
      </c>
      <c r="J296" s="274">
        <v>33.446300000000001</v>
      </c>
      <c r="K296" s="274">
        <v>8.1199999999999992</v>
      </c>
      <c r="L296" s="274">
        <v>7.89</v>
      </c>
      <c r="M296" s="274">
        <v>8.1352727272727279</v>
      </c>
      <c r="N296" s="274">
        <v>7.2260363636363625</v>
      </c>
      <c r="O296" s="274">
        <v>1.3390080000000013</v>
      </c>
      <c r="P296" s="274">
        <v>1.1716319999999991</v>
      </c>
      <c r="Q296" s="274">
        <v>7.7781255999999979E-2</v>
      </c>
      <c r="R296" s="274">
        <v>7.1493128000000003E-2</v>
      </c>
      <c r="S296" s="274">
        <v>1.0724224000000001E-3</v>
      </c>
      <c r="T296" s="274">
        <v>1.2765956000000001E-3</v>
      </c>
      <c r="U296" s="274">
        <v>1.0853415999999999E-3</v>
      </c>
      <c r="V296" s="274">
        <v>5.0337302400000006E-2</v>
      </c>
      <c r="W296" s="274">
        <v>7.9939019999999972E-2</v>
      </c>
      <c r="X296" s="274">
        <v>0.12310702600000001</v>
      </c>
      <c r="Y296" s="274">
        <v>0.18598060000000002</v>
      </c>
      <c r="Z296" s="274">
        <v>0.32786879000000002</v>
      </c>
      <c r="AA296" s="274">
        <v>7.4832760000000005E-3</v>
      </c>
      <c r="AB296" s="274">
        <v>1.9563604000000002E-2</v>
      </c>
      <c r="AC296" s="274">
        <v>4.6789199999999996E-3</v>
      </c>
      <c r="AD296" s="274">
        <v>3.6325120000000002E-2</v>
      </c>
      <c r="AE296" s="274">
        <v>0.1854253968</v>
      </c>
      <c r="AF296" s="274">
        <v>0.29597771839999998</v>
      </c>
      <c r="AG296" s="274">
        <v>1.0999999999999899</v>
      </c>
      <c r="AH296" s="274">
        <v>9.1499999999999915</v>
      </c>
      <c r="AI296" s="274">
        <v>0.76978135619999988</v>
      </c>
      <c r="AJ296" s="274">
        <v>3.3481752191999998</v>
      </c>
      <c r="AL296" s="274">
        <v>7</v>
      </c>
    </row>
    <row r="297" spans="1:39">
      <c r="A297" s="308"/>
      <c r="B297" s="275"/>
      <c r="C297" s="416"/>
      <c r="D297" s="91" t="s">
        <v>273</v>
      </c>
      <c r="E297" s="90" t="s">
        <v>150</v>
      </c>
      <c r="F297" s="303">
        <v>1</v>
      </c>
      <c r="G297" s="274">
        <v>23.9102</v>
      </c>
      <c r="H297" s="274">
        <v>15.0388</v>
      </c>
      <c r="I297" s="274">
        <v>32.14</v>
      </c>
      <c r="J297" s="274">
        <v>33.747599999999998</v>
      </c>
      <c r="K297" s="274">
        <v>8.14</v>
      </c>
      <c r="L297" s="274">
        <v>7.86</v>
      </c>
      <c r="M297" s="274">
        <v>8.0874181818181814</v>
      </c>
      <c r="N297" s="274">
        <v>6.9070060606060606</v>
      </c>
      <c r="O297" s="274">
        <v>1.8563520000000009</v>
      </c>
      <c r="P297" s="274">
        <v>1.5368159999999997</v>
      </c>
      <c r="Q297" s="274">
        <v>8.7863943999999999E-2</v>
      </c>
      <c r="R297" s="274">
        <v>5.6098055999999993E-2</v>
      </c>
      <c r="S297" s="274">
        <v>6.0529279999999995E-4</v>
      </c>
      <c r="T297" s="274">
        <v>9.5575199999999993E-4</v>
      </c>
      <c r="U297" s="274">
        <v>1.5639119999999961E-4</v>
      </c>
      <c r="V297" s="274">
        <v>3.0589495999999997E-2</v>
      </c>
      <c r="W297" s="274">
        <v>8.8625627999999998E-2</v>
      </c>
      <c r="X297" s="274">
        <v>8.7643303999999991E-2</v>
      </c>
      <c r="Y297" s="274">
        <v>0.18874825000000003</v>
      </c>
      <c r="Z297" s="274">
        <v>0.33893939000000001</v>
      </c>
      <c r="AA297" s="274">
        <v>3.3016240000000004E-3</v>
      </c>
      <c r="AB297" s="274">
        <v>2.2351371999999998E-2</v>
      </c>
      <c r="AC297" s="274">
        <v>4.3044400000000014E-3</v>
      </c>
      <c r="AD297" s="274">
        <v>4.3299100000000007E-2</v>
      </c>
      <c r="AE297" s="274">
        <v>0.15397725280000002</v>
      </c>
      <c r="AF297" s="274">
        <v>0.4800703152000001</v>
      </c>
      <c r="AG297" s="274">
        <v>1.4499999999999791</v>
      </c>
      <c r="AH297" s="274">
        <v>8.5000000000000213</v>
      </c>
      <c r="AI297" s="274">
        <v>0.86693822640000007</v>
      </c>
      <c r="AJ297" s="274">
        <v>3.1987031111999995</v>
      </c>
      <c r="AL297" s="274">
        <v>7</v>
      </c>
      <c r="AM297" s="274">
        <v>1</v>
      </c>
    </row>
    <row r="298" spans="1:39">
      <c r="A298" s="308"/>
      <c r="B298" s="275"/>
      <c r="C298" s="416"/>
      <c r="D298" s="275"/>
      <c r="E298" s="275"/>
      <c r="F298" s="303">
        <v>2</v>
      </c>
      <c r="G298" s="274">
        <v>24.943300000000001</v>
      </c>
      <c r="H298" s="274">
        <v>14.3314</v>
      </c>
      <c r="I298" s="274">
        <v>31.626200000000001</v>
      </c>
      <c r="J298" s="274">
        <v>34.124699999999997</v>
      </c>
      <c r="K298" s="274">
        <v>8.14</v>
      </c>
      <c r="L298" s="274">
        <v>7.82</v>
      </c>
      <c r="M298" s="274">
        <v>7.7524363636363649</v>
      </c>
      <c r="N298" s="274">
        <v>6.5879757575757569</v>
      </c>
      <c r="O298" s="274">
        <v>1.323791999999999</v>
      </c>
      <c r="P298" s="274">
        <v>1.0499039999999993</v>
      </c>
      <c r="Q298" s="274">
        <v>0.104560008</v>
      </c>
      <c r="R298" s="274">
        <v>6.8240647999999987E-2</v>
      </c>
      <c r="S298" s="274">
        <v>6.0529279999999995E-4</v>
      </c>
      <c r="T298" s="274">
        <v>1.0432548000000002E-3</v>
      </c>
      <c r="U298" s="274">
        <v>3.5418851999999999E-3</v>
      </c>
      <c r="V298" s="274">
        <v>0.1268664152</v>
      </c>
      <c r="W298" s="274">
        <v>0.108707186</v>
      </c>
      <c r="X298" s="274">
        <v>0.19615031799999999</v>
      </c>
      <c r="Y298" s="274">
        <v>0.21624024000000003</v>
      </c>
      <c r="Z298" s="274">
        <v>0.34281410000000001</v>
      </c>
      <c r="AA298" s="274">
        <v>8.4125320000000003E-3</v>
      </c>
      <c r="AB298" s="274">
        <v>2.8856164E-2</v>
      </c>
      <c r="AC298" s="274">
        <v>4.1375199999999996E-3</v>
      </c>
      <c r="AD298" s="274">
        <v>3.006642E-2</v>
      </c>
      <c r="AE298" s="274">
        <v>0.1472038064</v>
      </c>
      <c r="AF298" s="274">
        <v>0.39540223520000006</v>
      </c>
      <c r="AG298" s="274">
        <v>1.1500000000000121</v>
      </c>
      <c r="AH298" s="274">
        <v>4.5000000000000036</v>
      </c>
      <c r="AI298" s="274">
        <v>0.39610108620000001</v>
      </c>
      <c r="AJ298" s="274">
        <v>0.88935904259999987</v>
      </c>
      <c r="AL298" s="274">
        <v>11</v>
      </c>
    </row>
    <row r="299" spans="1:39">
      <c r="A299" s="308"/>
      <c r="B299" s="275"/>
      <c r="C299" s="416"/>
      <c r="D299" s="275"/>
      <c r="E299" s="275"/>
      <c r="F299" s="303">
        <v>3</v>
      </c>
      <c r="G299" s="274">
        <v>21.916599999999999</v>
      </c>
      <c r="H299" s="274">
        <v>13.920299999999999</v>
      </c>
      <c r="I299" s="274">
        <v>30.08</v>
      </c>
      <c r="J299" s="274">
        <v>34.165500000000002</v>
      </c>
      <c r="K299" s="274">
        <v>8.27</v>
      </c>
      <c r="L299" s="274">
        <v>7.78</v>
      </c>
      <c r="M299" s="274">
        <v>10.45</v>
      </c>
      <c r="N299" s="274">
        <v>6.4444121212121201</v>
      </c>
      <c r="O299" s="274">
        <v>4.2300480000000009</v>
      </c>
      <c r="P299" s="274">
        <v>1.6889759999999989</v>
      </c>
      <c r="Q299" s="274">
        <v>7.2035208000000003E-2</v>
      </c>
      <c r="R299" s="274">
        <v>8.7863943999999999E-2</v>
      </c>
      <c r="S299" s="274">
        <v>8.6208639999999989E-4</v>
      </c>
      <c r="T299" s="274">
        <v>7.2241119999999991E-4</v>
      </c>
      <c r="U299" s="274">
        <v>5.1697995999999994E-3</v>
      </c>
      <c r="V299" s="274">
        <v>0.14212531480000004</v>
      </c>
      <c r="W299" s="274">
        <v>7.8067094000000004E-2</v>
      </c>
      <c r="X299" s="274">
        <v>0.23071167000000004</v>
      </c>
      <c r="Y299" s="274">
        <v>0.5865518099999999</v>
      </c>
      <c r="Z299" s="274">
        <v>0.41569554999999997</v>
      </c>
      <c r="AA299" s="274">
        <v>3.146748E-3</v>
      </c>
      <c r="AB299" s="274">
        <v>2.2661124000000005E-2</v>
      </c>
      <c r="AC299" s="274">
        <v>3.793450000000001E-2</v>
      </c>
      <c r="AD299" s="274">
        <v>4.2047360000000006E-2</v>
      </c>
      <c r="AE299" s="274">
        <v>7.3421622399999997E-2</v>
      </c>
      <c r="AF299" s="274">
        <v>0.44184872480000004</v>
      </c>
      <c r="AG299" s="274">
        <v>6.7500000000000062</v>
      </c>
      <c r="AH299" s="274">
        <v>8.4000000000000181</v>
      </c>
      <c r="AI299" s="274">
        <v>24.438689658000001</v>
      </c>
      <c r="AJ299" s="274">
        <v>0.60536203740000005</v>
      </c>
      <c r="AL299" s="274">
        <v>1.8</v>
      </c>
    </row>
    <row r="300" spans="1:39">
      <c r="A300" s="308"/>
      <c r="B300" s="275"/>
      <c r="C300" s="416"/>
      <c r="D300" s="307"/>
      <c r="E300" s="307"/>
      <c r="F300" s="303">
        <v>4</v>
      </c>
      <c r="G300" s="274">
        <v>22.7011</v>
      </c>
      <c r="H300" s="274">
        <v>14.2811</v>
      </c>
      <c r="I300" s="274">
        <v>31.935700000000001</v>
      </c>
      <c r="J300" s="274">
        <v>34.019399999999997</v>
      </c>
      <c r="K300" s="274">
        <v>8.16</v>
      </c>
      <c r="L300" s="274">
        <v>7.86</v>
      </c>
      <c r="M300" s="274">
        <v>8.932848484848483</v>
      </c>
      <c r="N300" s="274">
        <v>6.5401212121212113</v>
      </c>
      <c r="O300" s="274">
        <v>2.5562879999999999</v>
      </c>
      <c r="P300" s="274">
        <v>1.9019999999999999</v>
      </c>
      <c r="Q300" s="274">
        <v>3.0078215999999994E-2</v>
      </c>
      <c r="R300" s="274">
        <v>4.9593095999999996E-2</v>
      </c>
      <c r="S300" s="274">
        <v>9.5575199999999993E-4</v>
      </c>
      <c r="T300" s="274">
        <v>8.974168E-4</v>
      </c>
      <c r="U300" s="274">
        <v>1.2369139999999991E-3</v>
      </c>
      <c r="V300" s="274">
        <v>0.13008362919999999</v>
      </c>
      <c r="W300" s="274">
        <v>3.2270881999999994E-2</v>
      </c>
      <c r="X300" s="274">
        <v>0.18057414199999999</v>
      </c>
      <c r="Y300" s="274">
        <v>0.26476636999999997</v>
      </c>
      <c r="Z300" s="274">
        <v>0.42492104999999997</v>
      </c>
      <c r="AA300" s="274">
        <v>7.4832760000000005E-3</v>
      </c>
      <c r="AB300" s="274">
        <v>3.4431700000000003E-2</v>
      </c>
      <c r="AC300" s="274">
        <v>7.7139200000000008E-3</v>
      </c>
      <c r="AD300" s="274">
        <v>4.8306059999999998E-2</v>
      </c>
      <c r="AE300" s="274">
        <v>8.6000880000000002E-2</v>
      </c>
      <c r="AF300" s="274">
        <v>0.51587281759999992</v>
      </c>
      <c r="AG300" s="274">
        <v>2.2999999999999963</v>
      </c>
      <c r="AH300" s="274">
        <v>7.5500000000000007</v>
      </c>
      <c r="AI300" s="274">
        <v>6.8383489409999996</v>
      </c>
      <c r="AJ300" s="274">
        <v>1.2555657072000002</v>
      </c>
      <c r="AL300" s="274">
        <v>4</v>
      </c>
    </row>
    <row r="301" spans="1:39">
      <c r="A301" s="308"/>
      <c r="B301" s="275"/>
      <c r="C301" s="416"/>
      <c r="D301" s="89" t="s">
        <v>153</v>
      </c>
      <c r="E301" s="90" t="s">
        <v>152</v>
      </c>
      <c r="F301" s="303">
        <v>1</v>
      </c>
      <c r="G301" s="274">
        <v>23.578199999999999</v>
      </c>
      <c r="H301" s="274">
        <v>20.276800000000001</v>
      </c>
      <c r="I301" s="274">
        <v>30.395499999999998</v>
      </c>
      <c r="J301" s="274">
        <v>32.239100000000001</v>
      </c>
      <c r="K301" s="274">
        <v>8.1</v>
      </c>
      <c r="L301" s="274">
        <v>7.87</v>
      </c>
      <c r="M301" s="274">
        <v>8.1033696969696987</v>
      </c>
      <c r="N301" s="274">
        <v>7.1143757575757585</v>
      </c>
      <c r="O301" s="274">
        <v>2.8453919999999999</v>
      </c>
      <c r="P301" s="274">
        <v>1.4607359999999987</v>
      </c>
      <c r="Q301" s="274">
        <v>0.13188083999999997</v>
      </c>
      <c r="R301" s="274">
        <v>8.2876807999999982E-2</v>
      </c>
      <c r="S301" s="274">
        <v>3.2599923999999999E-3</v>
      </c>
      <c r="T301" s="274">
        <v>1.0724224000000001E-3</v>
      </c>
      <c r="U301" s="274">
        <v>4.1443309599999992E-2</v>
      </c>
      <c r="V301" s="274">
        <v>6.4083451600000021E-2</v>
      </c>
      <c r="W301" s="274">
        <v>0.17658414199999994</v>
      </c>
      <c r="X301" s="274">
        <v>0.148032682</v>
      </c>
      <c r="Y301" s="274">
        <v>0.47898248000000004</v>
      </c>
      <c r="Z301" s="274">
        <v>0.37085962</v>
      </c>
      <c r="AA301" s="274">
        <v>7.4832760000000005E-3</v>
      </c>
      <c r="AB301" s="274">
        <v>1.3678315999999998E-2</v>
      </c>
      <c r="AC301" s="274">
        <v>3.9901519999999996E-2</v>
      </c>
      <c r="AD301" s="274">
        <v>3.4894560000000005E-2</v>
      </c>
      <c r="AE301" s="274">
        <v>0.28412418719999999</v>
      </c>
      <c r="AF301" s="274">
        <v>0.25630467519999994</v>
      </c>
      <c r="AG301" s="274">
        <v>7.4499999999999842</v>
      </c>
      <c r="AH301" s="274">
        <v>8.5999999999999961</v>
      </c>
      <c r="AI301" s="274">
        <v>12.406184963999999</v>
      </c>
      <c r="AJ301" s="274">
        <v>8.0714938319999998</v>
      </c>
      <c r="AL301" s="274">
        <v>1.7</v>
      </c>
    </row>
    <row r="302" spans="1:39">
      <c r="A302" s="306"/>
      <c r="B302" s="307"/>
      <c r="C302" s="417"/>
      <c r="D302" s="307"/>
      <c r="E302" s="307"/>
      <c r="F302" s="303">
        <v>2</v>
      </c>
      <c r="G302" s="274">
        <v>24.5121</v>
      </c>
      <c r="H302" s="274">
        <v>23.072500000000002</v>
      </c>
      <c r="I302" s="274">
        <v>31.150700000000001</v>
      </c>
      <c r="J302" s="274">
        <v>32.061399999999999</v>
      </c>
      <c r="K302" s="274">
        <v>8.26</v>
      </c>
      <c r="L302" s="274">
        <v>8.08</v>
      </c>
      <c r="M302" s="274">
        <v>9.5071030303030302</v>
      </c>
      <c r="N302" s="274">
        <v>8.3585939393939395</v>
      </c>
      <c r="O302" s="274">
        <v>2.6323679999999992</v>
      </c>
      <c r="P302" s="274">
        <v>2.1302400000000006</v>
      </c>
      <c r="Q302" s="274">
        <v>4.5473287999999994E-2</v>
      </c>
      <c r="R302" s="274">
        <v>5.0135175999999997E-2</v>
      </c>
      <c r="S302" s="274">
        <v>7.015903999999999E-4</v>
      </c>
      <c r="T302" s="274">
        <v>4.3073519999999998E-4</v>
      </c>
      <c r="U302" s="274">
        <v>1.4561736E-3</v>
      </c>
      <c r="V302" s="274">
        <v>4.0075280000000048E-4</v>
      </c>
      <c r="W302" s="274">
        <v>4.7631051999999993E-2</v>
      </c>
      <c r="X302" s="274">
        <v>5.0966663999999995E-2</v>
      </c>
      <c r="Y302" s="274">
        <v>0.33690978000000005</v>
      </c>
      <c r="Z302" s="274">
        <v>0.32565466999999998</v>
      </c>
      <c r="AA302" s="274">
        <v>8.2360799999999998E-4</v>
      </c>
      <c r="AB302" s="274">
        <v>1.4431120000000001E-3</v>
      </c>
      <c r="AC302" s="274">
        <v>1.6118460000000001E-2</v>
      </c>
      <c r="AD302" s="274">
        <v>1.9694859999999998E-2</v>
      </c>
      <c r="AE302" s="274">
        <v>7.1002534399999997E-2</v>
      </c>
      <c r="AF302" s="274">
        <v>6.8583446399999998E-2</v>
      </c>
      <c r="AG302" s="274">
        <v>8.2999999999999741</v>
      </c>
      <c r="AH302" s="274">
        <v>8.2500000000000071</v>
      </c>
      <c r="AI302" s="274">
        <v>6.3077229576000002</v>
      </c>
      <c r="AJ302" s="274">
        <v>7.7725496159999992</v>
      </c>
      <c r="AL302" s="274">
        <v>2</v>
      </c>
    </row>
    <row r="303" spans="1:39">
      <c r="A303" s="85">
        <f>A$3</f>
        <v>2010</v>
      </c>
      <c r="B303" s="86">
        <f>B$3</f>
        <v>8</v>
      </c>
      <c r="C303" s="264" t="s">
        <v>274</v>
      </c>
      <c r="D303" s="89" t="s">
        <v>289</v>
      </c>
      <c r="E303" s="90" t="s">
        <v>56</v>
      </c>
      <c r="F303" s="303">
        <v>1</v>
      </c>
      <c r="G303" s="274">
        <v>24.1432</v>
      </c>
      <c r="H303" s="274">
        <v>21.561599999999999</v>
      </c>
      <c r="I303" s="274">
        <v>31.5563</v>
      </c>
      <c r="J303" s="274">
        <v>33.238999999999997</v>
      </c>
      <c r="K303" s="274">
        <v>8.33</v>
      </c>
      <c r="L303" s="274">
        <v>8.06</v>
      </c>
      <c r="M303" s="274">
        <v>8.6457212121212113</v>
      </c>
      <c r="N303" s="274">
        <v>7.2579393939393935</v>
      </c>
      <c r="O303" s="274">
        <v>2.9062560000000004</v>
      </c>
      <c r="P303" s="274">
        <v>2.0693759999999992</v>
      </c>
      <c r="Q303" s="274">
        <v>0.22501018399999997</v>
      </c>
      <c r="R303" s="274">
        <v>0.117027848</v>
      </c>
      <c r="S303" s="274">
        <v>5.7319359999999993E-4</v>
      </c>
      <c r="T303" s="274">
        <v>1.5361696E-3</v>
      </c>
      <c r="U303" s="274">
        <v>2.7363363999999999E-3</v>
      </c>
      <c r="V303" s="274">
        <v>4.3808744000000009E-3</v>
      </c>
      <c r="W303" s="274">
        <v>0.22831971399999998</v>
      </c>
      <c r="X303" s="274">
        <v>0.122944892</v>
      </c>
      <c r="Y303" s="274">
        <v>0.32971389000000001</v>
      </c>
      <c r="Z303" s="274">
        <v>0.33912389999999998</v>
      </c>
      <c r="AA303" s="274">
        <v>2.9918720000000005E-3</v>
      </c>
      <c r="AB303" s="274">
        <v>1.2439308E-2</v>
      </c>
      <c r="AC303" s="274">
        <v>3.2212260000000006E-2</v>
      </c>
      <c r="AD303" s="274">
        <v>2.5595919999999998E-2</v>
      </c>
      <c r="AE303" s="274">
        <v>1.48796928E-2</v>
      </c>
      <c r="AF303" s="274">
        <v>3.7619119999999999E-2</v>
      </c>
      <c r="AG303" s="274">
        <v>7.6500000000000181</v>
      </c>
      <c r="AH303" s="274">
        <v>3.5999999999999921</v>
      </c>
      <c r="AI303" s="274">
        <v>2.4065009387999998</v>
      </c>
      <c r="AJ303" s="274">
        <v>3.2659655598000006</v>
      </c>
      <c r="AL303" s="274">
        <v>1.7</v>
      </c>
    </row>
    <row r="304" spans="1:39">
      <c r="A304" s="308"/>
      <c r="B304" s="275"/>
      <c r="C304" s="275"/>
      <c r="D304" s="307"/>
      <c r="E304" s="307"/>
      <c r="F304" s="303">
        <v>2</v>
      </c>
      <c r="G304" s="274">
        <v>27.657599999999999</v>
      </c>
      <c r="H304" s="274">
        <v>24.7789</v>
      </c>
      <c r="I304" s="274">
        <v>31.057200000000002</v>
      </c>
      <c r="J304" s="274">
        <v>31.766300000000001</v>
      </c>
      <c r="K304" s="274">
        <v>8.26</v>
      </c>
      <c r="L304" s="274">
        <v>8.08</v>
      </c>
      <c r="M304" s="274">
        <v>8.8530909090909091</v>
      </c>
      <c r="N304" s="274">
        <v>8.6935757575757577</v>
      </c>
      <c r="O304" s="274">
        <v>3.2018080000000002</v>
      </c>
      <c r="P304" s="274">
        <v>2.9823359999999997</v>
      </c>
      <c r="Q304" s="274">
        <v>5.7930319999999992E-3</v>
      </c>
      <c r="R304" s="274">
        <v>1E-3</v>
      </c>
      <c r="S304" s="274">
        <v>9.5838400000000006E-4</v>
      </c>
      <c r="T304" s="274">
        <v>1.0225823999999999E-3</v>
      </c>
      <c r="U304" s="274">
        <v>3.2682999999999996E-4</v>
      </c>
      <c r="V304" s="274">
        <v>1.1196789799999999E-2</v>
      </c>
      <c r="W304" s="274">
        <v>7.0782459999999998E-3</v>
      </c>
      <c r="X304" s="274">
        <v>1.3219372199999999E-2</v>
      </c>
      <c r="Y304" s="274">
        <v>0.45259755000000002</v>
      </c>
      <c r="Z304" s="274">
        <v>0.40960672000000004</v>
      </c>
      <c r="AA304" s="274">
        <v>8.2576560000000004E-3</v>
      </c>
      <c r="AB304" s="274">
        <v>1.5979879999999998E-3</v>
      </c>
      <c r="AC304" s="274">
        <v>4.3299100000000007E-2</v>
      </c>
      <c r="AD304" s="274">
        <v>3.6682759999999995E-2</v>
      </c>
      <c r="AE304" s="274">
        <v>2.8426585599999998E-2</v>
      </c>
      <c r="AF304" s="274">
        <v>7.7534072000000009E-2</v>
      </c>
      <c r="AG304" s="274">
        <v>10.40000000000002</v>
      </c>
      <c r="AH304" s="274">
        <v>4.5499999999999989</v>
      </c>
      <c r="AI304" s="274">
        <v>6.8757169679999999</v>
      </c>
      <c r="AJ304" s="274">
        <v>5.8294122120000003</v>
      </c>
      <c r="AL304" s="274">
        <v>2.2999999999999998</v>
      </c>
    </row>
    <row r="305" spans="1:39">
      <c r="A305" s="308"/>
      <c r="B305" s="275"/>
      <c r="C305" s="275"/>
      <c r="D305" s="89" t="s">
        <v>318</v>
      </c>
      <c r="E305" s="90" t="s">
        <v>57</v>
      </c>
      <c r="F305" s="303">
        <v>1</v>
      </c>
      <c r="G305" s="274">
        <v>22.951000000000001</v>
      </c>
      <c r="H305" s="274">
        <v>22.9008</v>
      </c>
      <c r="I305" s="274">
        <v>31.557400000000001</v>
      </c>
      <c r="J305" s="274">
        <v>32.228099999999998</v>
      </c>
      <c r="K305" s="274">
        <v>8.23</v>
      </c>
      <c r="L305" s="274">
        <v>7.67</v>
      </c>
      <c r="M305" s="274">
        <v>9.2518787878787876</v>
      </c>
      <c r="N305" s="274">
        <v>5.6946909090909097</v>
      </c>
      <c r="O305" s="274">
        <v>3.6451359999999999</v>
      </c>
      <c r="P305" s="274">
        <v>3.9514079999999998</v>
      </c>
      <c r="Q305" s="274">
        <v>0.140662536</v>
      </c>
      <c r="R305" s="274">
        <v>0.14705908000000004</v>
      </c>
      <c r="S305" s="274">
        <v>6.9324360000000006E-4</v>
      </c>
      <c r="T305" s="274">
        <v>9.5575199999999993E-4</v>
      </c>
      <c r="U305" s="274">
        <v>2.7785239999999947E-4</v>
      </c>
      <c r="V305" s="274">
        <v>2.0433013999999999E-2</v>
      </c>
      <c r="W305" s="274">
        <v>0.14163363200000001</v>
      </c>
      <c r="X305" s="274">
        <v>0.16844784600000004</v>
      </c>
      <c r="Y305" s="274">
        <v>0.65279089999999995</v>
      </c>
      <c r="Z305" s="274">
        <v>0.57751081999999987</v>
      </c>
      <c r="AA305" s="274">
        <v>9.4966640000000001E-3</v>
      </c>
      <c r="AB305" s="274">
        <v>1.0116168E-2</v>
      </c>
      <c r="AC305" s="274">
        <v>6.4221040000000007E-2</v>
      </c>
      <c r="AD305" s="274">
        <v>5.3313020000000003E-2</v>
      </c>
      <c r="AE305" s="274">
        <v>9.4467687999999994E-2</v>
      </c>
      <c r="AF305" s="274">
        <v>0.43918772800000005</v>
      </c>
      <c r="AG305" s="274">
        <v>12.700000000000017</v>
      </c>
      <c r="AH305" s="274">
        <v>4.8499999999999934</v>
      </c>
      <c r="AI305" s="274">
        <v>13.004073395999999</v>
      </c>
      <c r="AJ305" s="274">
        <v>13.153545504</v>
      </c>
      <c r="AL305" s="274">
        <v>1.7</v>
      </c>
      <c r="AM305" s="274">
        <v>0</v>
      </c>
    </row>
    <row r="306" spans="1:39">
      <c r="A306" s="308"/>
      <c r="B306" s="275"/>
      <c r="C306" s="275"/>
      <c r="D306" s="275"/>
      <c r="E306" s="275"/>
      <c r="F306" s="303">
        <v>2</v>
      </c>
      <c r="G306" s="274">
        <v>26.460100000000001</v>
      </c>
      <c r="H306" s="274">
        <v>23.4116</v>
      </c>
      <c r="I306" s="274">
        <v>30.785799999999998</v>
      </c>
      <c r="J306" s="274">
        <v>32.179400000000001</v>
      </c>
      <c r="K306" s="274">
        <v>8.18</v>
      </c>
      <c r="L306" s="274">
        <v>7.42</v>
      </c>
      <c r="M306" s="274">
        <v>8.4543030303030307</v>
      </c>
      <c r="N306" s="274">
        <v>7.5610181818181834</v>
      </c>
      <c r="O306" s="274">
        <v>3.1387520000000002</v>
      </c>
      <c r="P306" s="274">
        <v>2.6171519999999995</v>
      </c>
      <c r="Q306" s="274">
        <v>0.13025459999999997</v>
      </c>
      <c r="R306" s="274">
        <v>1.5225223999999999E-2</v>
      </c>
      <c r="S306" s="274">
        <v>9.9048319999999997E-4</v>
      </c>
      <c r="T306" s="274">
        <v>1.11888E-3</v>
      </c>
      <c r="U306" s="274">
        <v>2.1096348000000003E-3</v>
      </c>
      <c r="V306" s="274">
        <v>2.0123600000000004E-4</v>
      </c>
      <c r="W306" s="274">
        <v>0.13335471799999998</v>
      </c>
      <c r="X306" s="274">
        <v>1.6545339999999999E-2</v>
      </c>
      <c r="Y306" s="274">
        <v>0.36292569000000002</v>
      </c>
      <c r="Z306" s="274">
        <v>0.37510335</v>
      </c>
      <c r="AA306" s="274">
        <v>3.6113760000000003E-3</v>
      </c>
      <c r="AB306" s="274">
        <v>1.0890548000000002E-2</v>
      </c>
      <c r="AC306" s="274">
        <v>3.2569899999999999E-2</v>
      </c>
      <c r="AD306" s="274">
        <v>4.0795620000000005E-2</v>
      </c>
      <c r="AE306" s="274">
        <v>7.48730752E-2</v>
      </c>
      <c r="AF306" s="274">
        <v>0.12470628799999998</v>
      </c>
      <c r="AG306" s="274">
        <v>4.8499999999999792</v>
      </c>
      <c r="AH306" s="274">
        <v>3.6999999999999811</v>
      </c>
      <c r="AI306" s="274">
        <v>7.9220217240000004</v>
      </c>
      <c r="AJ306" s="274">
        <v>8.7441183179999999</v>
      </c>
      <c r="AL306" s="274">
        <v>2</v>
      </c>
    </row>
    <row r="307" spans="1:39">
      <c r="A307" s="308"/>
      <c r="B307" s="275"/>
      <c r="C307" s="275"/>
      <c r="D307" s="307"/>
      <c r="E307" s="307"/>
      <c r="F307" s="303">
        <v>3</v>
      </c>
      <c r="G307" s="274">
        <v>26.175799999999999</v>
      </c>
      <c r="H307" s="274">
        <v>18.324999999999999</v>
      </c>
      <c r="I307" s="274">
        <v>29.666699999999999</v>
      </c>
      <c r="J307" s="274">
        <v>33.235700000000001</v>
      </c>
      <c r="K307" s="274">
        <v>8.23</v>
      </c>
      <c r="L307" s="274">
        <v>7.37</v>
      </c>
      <c r="M307" s="274">
        <v>8.7254787878787887</v>
      </c>
      <c r="N307" s="274">
        <v>2.3129696969696969</v>
      </c>
      <c r="O307" s="274">
        <v>4</v>
      </c>
      <c r="P307" s="274">
        <v>2.2215359999999986</v>
      </c>
      <c r="Q307" s="274">
        <v>6.5638663999999985E-2</v>
      </c>
      <c r="R307" s="274">
        <v>0.33288410399999996</v>
      </c>
      <c r="S307" s="274">
        <v>1.3756736E-3</v>
      </c>
      <c r="T307" s="274">
        <v>3.580836E-3</v>
      </c>
      <c r="U307" s="274">
        <v>5.3777639999999993E-4</v>
      </c>
      <c r="V307" s="274">
        <v>1.3410277999999998E-2</v>
      </c>
      <c r="W307" s="274">
        <v>6.7552113999999983E-2</v>
      </c>
      <c r="X307" s="274">
        <v>0.34987521799999993</v>
      </c>
      <c r="Y307" s="274">
        <v>0.59116455999999995</v>
      </c>
      <c r="Z307" s="274">
        <v>0.68231249999999988</v>
      </c>
      <c r="AA307" s="274">
        <v>7.3284000000000014E-3</v>
      </c>
      <c r="AB307" s="274">
        <v>9.5917472000000004E-2</v>
      </c>
      <c r="AC307" s="274">
        <v>4.9557799999999999E-2</v>
      </c>
      <c r="AD307" s="274">
        <v>7.7688220000000002E-2</v>
      </c>
      <c r="AE307" s="274">
        <v>0.14284944799999999</v>
      </c>
      <c r="AF307" s="274">
        <v>1.0458949984000001</v>
      </c>
      <c r="AG307" s="274">
        <v>6.5999999999999943</v>
      </c>
      <c r="AH307" s="274">
        <v>24.550000000000015</v>
      </c>
      <c r="AI307" s="274">
        <v>9.6409509659999983</v>
      </c>
      <c r="AJ307" s="274">
        <v>2.0029262471999996</v>
      </c>
      <c r="AL307" s="274">
        <v>1.3</v>
      </c>
    </row>
    <row r="308" spans="1:39">
      <c r="A308" s="308"/>
      <c r="B308" s="275"/>
      <c r="C308" s="275"/>
      <c r="D308" s="89" t="s">
        <v>290</v>
      </c>
      <c r="E308" s="90" t="s">
        <v>58</v>
      </c>
      <c r="F308" s="303">
        <v>1</v>
      </c>
      <c r="G308" s="274">
        <v>25.147600000000001</v>
      </c>
      <c r="H308" s="274">
        <v>15.700100000000001</v>
      </c>
      <c r="I308" s="274">
        <v>31.319800000000001</v>
      </c>
      <c r="J308" s="274">
        <v>33.535800000000002</v>
      </c>
      <c r="K308" s="274">
        <v>8.23</v>
      </c>
      <c r="L308" s="274">
        <v>7.67</v>
      </c>
      <c r="M308" s="274">
        <v>8.9647515151515158</v>
      </c>
      <c r="N308" s="274">
        <v>4.7854545454545452</v>
      </c>
      <c r="O308" s="274">
        <v>2.358480000000001</v>
      </c>
      <c r="P308" s="274">
        <v>1.095552000000001</v>
      </c>
      <c r="Q308" s="274">
        <v>6.0434696000000003E-2</v>
      </c>
      <c r="R308" s="274">
        <v>0.11388378399999999</v>
      </c>
      <c r="S308" s="274">
        <v>8.9418559999999991E-4</v>
      </c>
      <c r="T308" s="274">
        <v>1.1015900000000002E-3</v>
      </c>
      <c r="U308" s="274">
        <v>5.3063640000000081E-4</v>
      </c>
      <c r="V308" s="274">
        <v>7.6688807999999997E-2</v>
      </c>
      <c r="W308" s="274">
        <v>6.1859518000000002E-2</v>
      </c>
      <c r="X308" s="274">
        <v>0.19167418199999997</v>
      </c>
      <c r="Y308" s="274">
        <v>0.24816047000000002</v>
      </c>
      <c r="Z308" s="274">
        <v>0.34853391000000006</v>
      </c>
      <c r="AA308" s="274">
        <v>2.6821200000000001E-3</v>
      </c>
      <c r="AB308" s="274">
        <v>3.1334180000000003E-2</v>
      </c>
      <c r="AC308" s="274">
        <v>1.5582000000000002E-2</v>
      </c>
      <c r="AD308" s="274">
        <v>3.9365060000000007E-2</v>
      </c>
      <c r="AE308" s="274">
        <v>3.1571399999999999E-2</v>
      </c>
      <c r="AF308" s="274">
        <v>0.56473839520000002</v>
      </c>
      <c r="AG308" s="274">
        <v>6.0999999999999943</v>
      </c>
      <c r="AH308" s="274">
        <v>4.9500000000000099</v>
      </c>
      <c r="AI308" s="274">
        <v>4.4692160291999992</v>
      </c>
      <c r="AJ308" s="274">
        <v>1.5470363178000002</v>
      </c>
      <c r="AL308" s="274">
        <v>2</v>
      </c>
    </row>
    <row r="309" spans="1:39">
      <c r="A309" s="306"/>
      <c r="B309" s="307"/>
      <c r="C309" s="307"/>
      <c r="D309" s="307"/>
      <c r="E309" s="307"/>
      <c r="F309" s="303">
        <v>2</v>
      </c>
      <c r="G309" s="274">
        <v>27.364799999999999</v>
      </c>
      <c r="H309" s="274">
        <v>19.325399999999998</v>
      </c>
      <c r="I309" s="274">
        <v>31.5322</v>
      </c>
      <c r="J309" s="274">
        <v>33.832799999999999</v>
      </c>
      <c r="K309" s="274">
        <v>8.17</v>
      </c>
      <c r="L309" s="274">
        <v>7.39</v>
      </c>
      <c r="M309" s="274">
        <v>8.3585939393939395</v>
      </c>
      <c r="N309" s="274">
        <v>6.3965575757575754</v>
      </c>
      <c r="O309" s="274">
        <v>2.0998079999999986</v>
      </c>
      <c r="P309" s="274">
        <v>2.2215359999999986</v>
      </c>
      <c r="Q309" s="274">
        <v>7.2143624000000003E-2</v>
      </c>
      <c r="R309" s="274">
        <v>0.15313037600000001</v>
      </c>
      <c r="S309" s="274">
        <v>7.015903999999999E-4</v>
      </c>
      <c r="T309" s="274">
        <v>3.5225008000000003E-3</v>
      </c>
      <c r="U309" s="274">
        <v>5.9688580000000018E-4</v>
      </c>
      <c r="V309" s="274">
        <v>0.16113897520000001</v>
      </c>
      <c r="W309" s="274">
        <v>7.3442100199999999E-2</v>
      </c>
      <c r="X309" s="274">
        <v>0.31779185200000004</v>
      </c>
      <c r="Y309" s="274">
        <v>0.26698049000000001</v>
      </c>
      <c r="Z309" s="274">
        <v>0.62769753999999989</v>
      </c>
      <c r="AA309" s="274">
        <v>1.0271043999999998E-2</v>
      </c>
      <c r="AB309" s="274">
        <v>4.7596159999999998E-2</v>
      </c>
      <c r="AC309" s="274">
        <v>1.7906660000000001E-2</v>
      </c>
      <c r="AD309" s="274">
        <v>7.9063099999999997E-2</v>
      </c>
      <c r="AE309" s="274">
        <v>4.6327836800000008E-2</v>
      </c>
      <c r="AF309" s="274">
        <v>0.51345372960000002</v>
      </c>
      <c r="AG309" s="274">
        <v>2.7000000000000082</v>
      </c>
      <c r="AH309" s="274">
        <v>4.6499999999999879</v>
      </c>
      <c r="AI309" s="274">
        <v>1.9207165878000001</v>
      </c>
      <c r="AJ309" s="274">
        <v>10.313575452000002</v>
      </c>
      <c r="AL309" s="274">
        <v>3</v>
      </c>
    </row>
    <row r="310" spans="1:39">
      <c r="A310" s="85">
        <f>A$3</f>
        <v>2010</v>
      </c>
      <c r="B310" s="86">
        <f>B$3</f>
        <v>8</v>
      </c>
      <c r="C310" s="264" t="s">
        <v>275</v>
      </c>
      <c r="D310" s="89" t="s">
        <v>322</v>
      </c>
      <c r="E310" s="90" t="s">
        <v>67</v>
      </c>
      <c r="F310" s="303">
        <v>1</v>
      </c>
      <c r="G310" s="274">
        <v>27.33</v>
      </c>
      <c r="H310" s="274">
        <v>20.79</v>
      </c>
      <c r="I310" s="274">
        <v>28.25</v>
      </c>
      <c r="J310" s="274">
        <v>32.21</v>
      </c>
      <c r="K310" s="274">
        <v>8.34</v>
      </c>
      <c r="L310" s="274">
        <v>7.85</v>
      </c>
      <c r="M310" s="274">
        <v>10.97</v>
      </c>
      <c r="N310" s="274">
        <v>3.91</v>
      </c>
      <c r="O310" s="274">
        <v>2.12</v>
      </c>
      <c r="P310" s="274">
        <v>1.42</v>
      </c>
      <c r="Q310" s="274">
        <v>0</v>
      </c>
      <c r="R310" s="274">
        <v>7.0999999999999994E-2</v>
      </c>
      <c r="S310" s="274">
        <v>0</v>
      </c>
      <c r="T310" s="274">
        <v>1.6E-2</v>
      </c>
      <c r="U310" s="274">
        <v>3.0000000000000001E-3</v>
      </c>
      <c r="V310" s="274">
        <v>1.6E-2</v>
      </c>
      <c r="W310" s="274">
        <v>3.0000000000000001E-3</v>
      </c>
      <c r="X310" s="274">
        <v>0.10299999999999999</v>
      </c>
      <c r="Y310" s="274">
        <v>0.14199999999999999</v>
      </c>
      <c r="Z310" s="274">
        <v>0.31900000000000001</v>
      </c>
      <c r="AA310" s="274">
        <v>0</v>
      </c>
      <c r="AB310" s="274">
        <v>1.6E-2</v>
      </c>
      <c r="AC310" s="274">
        <v>1.4E-2</v>
      </c>
      <c r="AD310" s="274">
        <v>2.1000000000000001E-2</v>
      </c>
      <c r="AE310" s="274">
        <v>8.9999999999999993E-3</v>
      </c>
      <c r="AF310" s="274">
        <v>0.874</v>
      </c>
      <c r="AG310" s="274">
        <v>7.6</v>
      </c>
      <c r="AH310" s="274">
        <v>15.6</v>
      </c>
      <c r="AI310" s="274">
        <v>6.21</v>
      </c>
      <c r="AJ310" s="274">
        <v>2</v>
      </c>
      <c r="AL310" s="274">
        <v>1.5</v>
      </c>
    </row>
    <row r="311" spans="1:39">
      <c r="A311" s="308"/>
      <c r="B311" s="275"/>
      <c r="C311" s="275"/>
      <c r="D311" s="275"/>
      <c r="E311" s="95"/>
      <c r="F311" s="303">
        <v>2</v>
      </c>
      <c r="G311" s="274">
        <v>27.38</v>
      </c>
      <c r="H311" s="274">
        <v>19.95</v>
      </c>
      <c r="I311" s="274">
        <v>27.86</v>
      </c>
      <c r="J311" s="274">
        <v>32.58</v>
      </c>
      <c r="K311" s="274">
        <v>8.3699999999999992</v>
      </c>
      <c r="L311" s="274">
        <v>7.89</v>
      </c>
      <c r="M311" s="274">
        <v>9.93</v>
      </c>
      <c r="N311" s="274">
        <v>3.32</v>
      </c>
      <c r="O311" s="274">
        <v>2.72</v>
      </c>
      <c r="P311" s="274">
        <v>1.18</v>
      </c>
      <c r="Q311" s="274">
        <v>1E-3</v>
      </c>
      <c r="R311" s="274">
        <v>1.7000000000000001E-2</v>
      </c>
      <c r="S311" s="274">
        <v>0</v>
      </c>
      <c r="T311" s="274">
        <v>6.2E-2</v>
      </c>
      <c r="U311" s="274">
        <v>1.4E-2</v>
      </c>
      <c r="V311" s="274">
        <v>7.9000000000000001E-2</v>
      </c>
      <c r="W311" s="274">
        <v>1.4999999999999999E-2</v>
      </c>
      <c r="X311" s="274">
        <v>0.158</v>
      </c>
      <c r="Y311" s="274">
        <v>0.14399999999999999</v>
      </c>
      <c r="Z311" s="274">
        <v>0.24099999999999999</v>
      </c>
      <c r="AA311" s="274">
        <v>1E-3</v>
      </c>
      <c r="AB311" s="274">
        <v>1.4E-2</v>
      </c>
      <c r="AC311" s="274">
        <v>7.0000000000000001E-3</v>
      </c>
      <c r="AD311" s="274">
        <v>1.4999999999999999E-2</v>
      </c>
      <c r="AE311" s="274">
        <v>0.152</v>
      </c>
      <c r="AF311" s="274">
        <v>0.65600000000000003</v>
      </c>
      <c r="AG311" s="274">
        <v>49.4</v>
      </c>
      <c r="AH311" s="274">
        <v>42.8</v>
      </c>
      <c r="AI311" s="274">
        <v>10.6</v>
      </c>
      <c r="AJ311" s="274">
        <v>2.85</v>
      </c>
      <c r="AK311" s="274">
        <v>0</v>
      </c>
      <c r="AL311" s="274">
        <v>2</v>
      </c>
      <c r="AM311" s="274">
        <v>0</v>
      </c>
    </row>
    <row r="312" spans="1:39">
      <c r="A312" s="308"/>
      <c r="B312" s="275"/>
      <c r="C312" s="275"/>
      <c r="D312" s="275"/>
      <c r="E312" s="95"/>
      <c r="F312" s="303">
        <v>3</v>
      </c>
      <c r="G312" s="274">
        <v>27.01</v>
      </c>
      <c r="H312" s="274">
        <v>19.61</v>
      </c>
      <c r="I312" s="274">
        <v>27.79</v>
      </c>
      <c r="J312" s="274">
        <v>32.99</v>
      </c>
      <c r="K312" s="274">
        <v>8.33</v>
      </c>
      <c r="L312" s="274">
        <v>7.95</v>
      </c>
      <c r="M312" s="274">
        <v>9.43</v>
      </c>
      <c r="N312" s="274">
        <v>4.07</v>
      </c>
      <c r="O312" s="274">
        <v>2.48</v>
      </c>
      <c r="P312" s="274">
        <v>0.65</v>
      </c>
      <c r="Q312" s="274">
        <v>0</v>
      </c>
      <c r="R312" s="274">
        <v>6.0000000000000001E-3</v>
      </c>
      <c r="S312" s="274">
        <v>0</v>
      </c>
      <c r="T312" s="274">
        <v>2.1999999999999999E-2</v>
      </c>
      <c r="U312" s="274">
        <v>3.0000000000000001E-3</v>
      </c>
      <c r="V312" s="274">
        <v>4.5999999999999999E-2</v>
      </c>
      <c r="W312" s="274">
        <v>3.0000000000000001E-3</v>
      </c>
      <c r="X312" s="274">
        <v>7.3999999999999996E-2</v>
      </c>
      <c r="Y312" s="274">
        <v>0.17599999999999999</v>
      </c>
      <c r="Z312" s="274">
        <v>9.8000000000000004E-2</v>
      </c>
      <c r="AA312" s="274">
        <v>1E-3</v>
      </c>
      <c r="AB312" s="274">
        <v>1.9E-2</v>
      </c>
      <c r="AC312" s="274">
        <v>7.0000000000000001E-3</v>
      </c>
      <c r="AD312" s="274">
        <v>2.7E-2</v>
      </c>
      <c r="AE312" s="274">
        <v>0.11899999999999999</v>
      </c>
      <c r="AF312" s="274">
        <v>0.66100000000000003</v>
      </c>
      <c r="AG312" s="274">
        <v>7.8</v>
      </c>
      <c r="AH312" s="274">
        <v>8.8000000000000007</v>
      </c>
      <c r="AI312" s="274">
        <v>9.31</v>
      </c>
      <c r="AJ312" s="274">
        <v>1.36</v>
      </c>
      <c r="AL312" s="274">
        <v>1.6</v>
      </c>
    </row>
    <row r="313" spans="1:39">
      <c r="A313" s="308"/>
      <c r="B313" s="275"/>
      <c r="C313" s="275"/>
      <c r="D313" s="275"/>
      <c r="E313" s="95"/>
      <c r="F313" s="303">
        <v>4</v>
      </c>
      <c r="G313" s="274">
        <v>27.3</v>
      </c>
      <c r="H313" s="274">
        <v>20.43</v>
      </c>
      <c r="I313" s="274">
        <v>27.78</v>
      </c>
      <c r="J313" s="274">
        <v>32.380000000000003</v>
      </c>
      <c r="K313" s="274">
        <v>8.3000000000000007</v>
      </c>
      <c r="L313" s="274">
        <v>7.96</v>
      </c>
      <c r="M313" s="274">
        <v>10.18</v>
      </c>
      <c r="N313" s="274">
        <v>5.19</v>
      </c>
      <c r="O313" s="274">
        <v>2.0499999999999998</v>
      </c>
      <c r="P313" s="274">
        <v>0.56999999999999995</v>
      </c>
      <c r="Q313" s="274">
        <v>4.0000000000000001E-3</v>
      </c>
      <c r="R313" s="274">
        <v>1.7999999999999999E-2</v>
      </c>
      <c r="S313" s="274">
        <v>0</v>
      </c>
      <c r="T313" s="274">
        <v>1.2E-2</v>
      </c>
      <c r="U313" s="274">
        <v>4.0000000000000001E-3</v>
      </c>
      <c r="V313" s="274">
        <v>4.1000000000000002E-2</v>
      </c>
      <c r="W313" s="274">
        <v>8.9999999999999993E-3</v>
      </c>
      <c r="X313" s="274">
        <v>7.0000000000000007E-2</v>
      </c>
      <c r="Y313" s="274">
        <v>0.19800000000000001</v>
      </c>
      <c r="Z313" s="274">
        <v>0.215</v>
      </c>
      <c r="AA313" s="274">
        <v>2E-3</v>
      </c>
      <c r="AB313" s="274">
        <v>4.0000000000000001E-3</v>
      </c>
      <c r="AC313" s="274">
        <v>7.0000000000000001E-3</v>
      </c>
      <c r="AD313" s="274">
        <v>1.2999999999999999E-2</v>
      </c>
      <c r="AE313" s="274">
        <v>0.38400000000000001</v>
      </c>
      <c r="AF313" s="274">
        <v>0.55700000000000005</v>
      </c>
      <c r="AG313" s="274">
        <v>9.6</v>
      </c>
      <c r="AH313" s="274">
        <v>7</v>
      </c>
      <c r="AI313" s="274">
        <v>13.36</v>
      </c>
      <c r="AJ313" s="274">
        <v>2.23</v>
      </c>
      <c r="AL313" s="274">
        <v>1.5</v>
      </c>
    </row>
    <row r="314" spans="1:39">
      <c r="A314" s="308"/>
      <c r="B314" s="275"/>
      <c r="C314" s="275"/>
      <c r="D314" s="307"/>
      <c r="E314" s="95"/>
      <c r="F314" s="303">
        <v>5</v>
      </c>
      <c r="G314" s="274">
        <v>25.64</v>
      </c>
      <c r="H314" s="274">
        <v>18.510000000000002</v>
      </c>
      <c r="I314" s="274">
        <v>28.69</v>
      </c>
      <c r="J314" s="274">
        <v>33.340000000000003</v>
      </c>
      <c r="K314" s="274">
        <v>8.25</v>
      </c>
      <c r="L314" s="274">
        <v>8.01</v>
      </c>
      <c r="M314" s="274">
        <v>8.81</v>
      </c>
      <c r="N314" s="274">
        <v>5.28</v>
      </c>
      <c r="O314" s="274">
        <v>2.56</v>
      </c>
      <c r="P314" s="274">
        <v>0.36</v>
      </c>
      <c r="Q314" s="274">
        <v>2E-3</v>
      </c>
      <c r="R314" s="274">
        <v>1E-3</v>
      </c>
      <c r="S314" s="274">
        <v>0</v>
      </c>
      <c r="T314" s="274">
        <v>6.0000000000000001E-3</v>
      </c>
      <c r="U314" s="274">
        <v>5.0000000000000001E-3</v>
      </c>
      <c r="V314" s="274">
        <v>1.7000000000000001E-2</v>
      </c>
      <c r="W314" s="274">
        <v>7.0000000000000001E-3</v>
      </c>
      <c r="X314" s="274">
        <v>2.4E-2</v>
      </c>
      <c r="Y314" s="274">
        <v>0.20599999999999999</v>
      </c>
      <c r="Z314" s="274">
        <v>6.7000000000000004E-2</v>
      </c>
      <c r="AA314" s="274">
        <v>0</v>
      </c>
      <c r="AB314" s="274">
        <v>8.9999999999999993E-3</v>
      </c>
      <c r="AC314" s="274">
        <v>8.9999999999999993E-3</v>
      </c>
      <c r="AD314" s="274">
        <v>1.2E-2</v>
      </c>
      <c r="AE314" s="274">
        <v>5.6000000000000001E-2</v>
      </c>
      <c r="AF314" s="274">
        <v>0.499</v>
      </c>
      <c r="AG314" s="274">
        <v>7.6</v>
      </c>
      <c r="AH314" s="274">
        <v>5.4</v>
      </c>
      <c r="AI314" s="274">
        <v>9.6</v>
      </c>
      <c r="AJ314" s="274">
        <v>0.83</v>
      </c>
      <c r="AL314" s="274">
        <v>1.8</v>
      </c>
    </row>
    <row r="315" spans="1:39">
      <c r="A315" s="308"/>
      <c r="B315" s="275"/>
      <c r="C315" s="275"/>
      <c r="D315" s="89" t="s">
        <v>325</v>
      </c>
      <c r="E315" s="95"/>
      <c r="F315" s="303">
        <v>6</v>
      </c>
      <c r="G315" s="274">
        <v>27.31</v>
      </c>
      <c r="H315" s="274">
        <v>19.3</v>
      </c>
      <c r="I315" s="274">
        <v>26.97</v>
      </c>
      <c r="J315" s="274">
        <v>33.130000000000003</v>
      </c>
      <c r="K315" s="274">
        <v>8.39</v>
      </c>
      <c r="L315" s="274">
        <v>8.02</v>
      </c>
      <c r="M315" s="274">
        <v>10.97</v>
      </c>
      <c r="N315" s="274">
        <v>5.19</v>
      </c>
      <c r="O315" s="274">
        <v>2.4500000000000002</v>
      </c>
      <c r="P315" s="274">
        <v>0.39</v>
      </c>
      <c r="Q315" s="274">
        <v>6.0000000000000001E-3</v>
      </c>
      <c r="R315" s="274">
        <v>0</v>
      </c>
      <c r="S315" s="274">
        <v>0</v>
      </c>
      <c r="T315" s="274">
        <v>7.0000000000000001E-3</v>
      </c>
      <c r="U315" s="274">
        <v>4.0000000000000001E-3</v>
      </c>
      <c r="V315" s="274">
        <v>3.0000000000000001E-3</v>
      </c>
      <c r="W315" s="274">
        <v>8.9999999999999993E-3</v>
      </c>
      <c r="X315" s="274">
        <v>0.01</v>
      </c>
      <c r="Y315" s="274">
        <v>0.24399999999999999</v>
      </c>
      <c r="Z315" s="274">
        <v>0.127</v>
      </c>
      <c r="AA315" s="274">
        <v>0</v>
      </c>
      <c r="AB315" s="274">
        <v>2E-3</v>
      </c>
      <c r="AC315" s="274">
        <v>1.2E-2</v>
      </c>
      <c r="AD315" s="274">
        <v>5.0000000000000001E-3</v>
      </c>
      <c r="AE315" s="274">
        <v>0.38800000000000001</v>
      </c>
      <c r="AF315" s="274">
        <v>0.45500000000000002</v>
      </c>
      <c r="AG315" s="274">
        <v>7.8</v>
      </c>
      <c r="AH315" s="274">
        <v>6.4</v>
      </c>
      <c r="AI315" s="274">
        <v>12.77</v>
      </c>
      <c r="AJ315" s="274">
        <v>1.1399999999999999</v>
      </c>
      <c r="AL315" s="274">
        <v>1.7</v>
      </c>
    </row>
    <row r="316" spans="1:39">
      <c r="A316" s="308"/>
      <c r="B316" s="275"/>
      <c r="C316" s="275"/>
      <c r="D316" s="275"/>
      <c r="E316" s="95"/>
      <c r="F316" s="303">
        <v>7</v>
      </c>
      <c r="G316" s="274">
        <v>25.08</v>
      </c>
      <c r="H316" s="274">
        <v>19.97</v>
      </c>
      <c r="I316" s="274">
        <v>28.96</v>
      </c>
      <c r="J316" s="274">
        <v>32.74</v>
      </c>
      <c r="K316" s="274">
        <v>8.1300000000000008</v>
      </c>
      <c r="L316" s="274">
        <v>7.99</v>
      </c>
      <c r="M316" s="274">
        <v>9.27</v>
      </c>
      <c r="N316" s="274">
        <v>5.61</v>
      </c>
      <c r="O316" s="274">
        <v>2.0699999999999998</v>
      </c>
      <c r="P316" s="274">
        <v>0.47</v>
      </c>
      <c r="Q316" s="274">
        <v>4.0000000000000001E-3</v>
      </c>
      <c r="R316" s="274">
        <v>0.01</v>
      </c>
      <c r="S316" s="274">
        <v>3.0000000000000001E-3</v>
      </c>
      <c r="T316" s="274">
        <v>0.01</v>
      </c>
      <c r="U316" s="274">
        <v>2.1999999999999999E-2</v>
      </c>
      <c r="V316" s="274">
        <v>3.2000000000000001E-2</v>
      </c>
      <c r="W316" s="274">
        <v>0.03</v>
      </c>
      <c r="X316" s="274">
        <v>5.1999999999999998E-2</v>
      </c>
      <c r="Y316" s="274">
        <v>0.26500000000000001</v>
      </c>
      <c r="Z316" s="274">
        <v>0.22</v>
      </c>
      <c r="AA316" s="274">
        <v>0</v>
      </c>
      <c r="AB316" s="274">
        <v>5.0000000000000001E-3</v>
      </c>
      <c r="AC316" s="274">
        <v>2.8000000000000001E-2</v>
      </c>
      <c r="AD316" s="274">
        <v>5.2999999999999999E-2</v>
      </c>
      <c r="AE316" s="274">
        <v>0.52700000000000002</v>
      </c>
      <c r="AF316" s="274">
        <v>0.57799999999999996</v>
      </c>
      <c r="AG316" s="274">
        <v>8</v>
      </c>
      <c r="AH316" s="274">
        <v>10.199999999999999</v>
      </c>
      <c r="AI316" s="274">
        <v>19.350000000000001</v>
      </c>
      <c r="AJ316" s="274">
        <v>1.22</v>
      </c>
      <c r="AL316" s="274">
        <v>1.5</v>
      </c>
    </row>
    <row r="317" spans="1:39">
      <c r="A317" s="308"/>
      <c r="B317" s="275"/>
      <c r="C317" s="275"/>
      <c r="D317" s="275"/>
      <c r="E317" s="95"/>
      <c r="F317" s="303">
        <v>8</v>
      </c>
      <c r="G317" s="274">
        <v>27.3</v>
      </c>
      <c r="H317" s="274">
        <v>19.149999999999999</v>
      </c>
      <c r="I317" s="274">
        <v>24.45</v>
      </c>
      <c r="J317" s="274">
        <v>33.119999999999997</v>
      </c>
      <c r="K317" s="274">
        <v>8.39</v>
      </c>
      <c r="L317" s="274">
        <v>7.99</v>
      </c>
      <c r="M317" s="274">
        <v>10.51</v>
      </c>
      <c r="N317" s="274">
        <v>5.53</v>
      </c>
      <c r="O317" s="274">
        <v>2.86</v>
      </c>
      <c r="P317" s="274">
        <v>0.6</v>
      </c>
      <c r="Q317" s="274">
        <v>4.0000000000000001E-3</v>
      </c>
      <c r="R317" s="274">
        <v>5.0000000000000001E-3</v>
      </c>
      <c r="S317" s="274">
        <v>3.0000000000000001E-3</v>
      </c>
      <c r="T317" s="274">
        <v>0.01</v>
      </c>
      <c r="U317" s="274">
        <v>4.2999999999999997E-2</v>
      </c>
      <c r="V317" s="274">
        <v>3.4000000000000002E-2</v>
      </c>
      <c r="W317" s="274">
        <v>5.0999999999999997E-2</v>
      </c>
      <c r="X317" s="274">
        <v>4.8000000000000001E-2</v>
      </c>
      <c r="Y317" s="274">
        <v>0.34200000000000003</v>
      </c>
      <c r="Z317" s="274">
        <v>0.184</v>
      </c>
      <c r="AA317" s="274">
        <v>0</v>
      </c>
      <c r="AB317" s="274">
        <v>8.0000000000000002E-3</v>
      </c>
      <c r="AC317" s="274">
        <v>2.9000000000000001E-2</v>
      </c>
      <c r="AD317" s="274">
        <v>2.5000000000000001E-2</v>
      </c>
      <c r="AE317" s="274">
        <v>0.60399999999999998</v>
      </c>
      <c r="AF317" s="274">
        <v>0.61599999999999999</v>
      </c>
      <c r="AG317" s="274">
        <v>7.4</v>
      </c>
      <c r="AH317" s="274">
        <v>9.6</v>
      </c>
      <c r="AI317" s="274">
        <v>18.760000000000002</v>
      </c>
      <c r="AJ317" s="274">
        <v>0.89</v>
      </c>
      <c r="AL317" s="274">
        <v>1.4</v>
      </c>
    </row>
    <row r="318" spans="1:39">
      <c r="A318" s="306"/>
      <c r="B318" s="307"/>
      <c r="C318" s="307"/>
      <c r="D318" s="307"/>
      <c r="E318" s="96"/>
      <c r="F318" s="303">
        <v>9</v>
      </c>
      <c r="G318" s="274">
        <v>26.26</v>
      </c>
      <c r="H318" s="274">
        <v>19.37</v>
      </c>
      <c r="I318" s="274">
        <v>28.59</v>
      </c>
      <c r="J318" s="274">
        <v>33.119999999999997</v>
      </c>
      <c r="K318" s="274">
        <v>8.25</v>
      </c>
      <c r="L318" s="274">
        <v>7.95</v>
      </c>
      <c r="M318" s="274">
        <v>8.44</v>
      </c>
      <c r="N318" s="274">
        <v>3.7</v>
      </c>
      <c r="O318" s="274">
        <v>1.96</v>
      </c>
      <c r="P318" s="274">
        <v>0.62</v>
      </c>
      <c r="Q318" s="274">
        <v>3.0000000000000001E-3</v>
      </c>
      <c r="R318" s="274">
        <v>2.5000000000000001E-2</v>
      </c>
      <c r="S318" s="274">
        <v>2E-3</v>
      </c>
      <c r="T318" s="274">
        <v>1.7999999999999999E-2</v>
      </c>
      <c r="U318" s="274">
        <v>3.0000000000000001E-3</v>
      </c>
      <c r="V318" s="274">
        <v>4.2999999999999997E-2</v>
      </c>
      <c r="W318" s="274">
        <v>8.0000000000000002E-3</v>
      </c>
      <c r="X318" s="274">
        <v>8.5000000000000006E-2</v>
      </c>
      <c r="Y318" s="274">
        <v>0.32800000000000001</v>
      </c>
      <c r="Z318" s="274">
        <v>0.29399999999999998</v>
      </c>
      <c r="AA318" s="274">
        <v>0</v>
      </c>
      <c r="AB318" s="274">
        <v>1.6E-2</v>
      </c>
      <c r="AC318" s="274">
        <v>2.9000000000000001E-2</v>
      </c>
      <c r="AD318" s="274">
        <v>3.7999999999999999E-2</v>
      </c>
      <c r="AE318" s="274">
        <v>0.186</v>
      </c>
      <c r="AF318" s="274">
        <v>0.72</v>
      </c>
      <c r="AG318" s="274">
        <v>7.2</v>
      </c>
      <c r="AH318" s="274">
        <v>7.4</v>
      </c>
      <c r="AI318" s="274">
        <v>12.59</v>
      </c>
      <c r="AJ318" s="274">
        <v>1.25</v>
      </c>
      <c r="AL318" s="274">
        <v>1.5</v>
      </c>
    </row>
    <row r="319" spans="1:39">
      <c r="A319" s="85">
        <f>A$3</f>
        <v>2010</v>
      </c>
      <c r="B319" s="86">
        <f>B$3</f>
        <v>8</v>
      </c>
      <c r="C319" s="264" t="s">
        <v>276</v>
      </c>
      <c r="D319" s="89" t="s">
        <v>168</v>
      </c>
      <c r="E319" s="90" t="s">
        <v>69</v>
      </c>
      <c r="F319" s="303">
        <v>1</v>
      </c>
      <c r="G319" s="274">
        <v>24.85</v>
      </c>
      <c r="H319" s="274">
        <v>23.05</v>
      </c>
      <c r="I319" s="274">
        <v>31.6</v>
      </c>
      <c r="J319" s="274">
        <v>32.28</v>
      </c>
      <c r="K319" s="274">
        <v>8.0399999999999991</v>
      </c>
      <c r="L319" s="274">
        <v>7.87</v>
      </c>
      <c r="M319" s="274">
        <v>7.48</v>
      </c>
      <c r="N319" s="274">
        <v>6.48</v>
      </c>
      <c r="O319" s="274">
        <v>1.1399999999999999</v>
      </c>
      <c r="P319" s="274">
        <v>0.98</v>
      </c>
      <c r="Q319" s="274">
        <v>1E-3</v>
      </c>
      <c r="R319" s="274">
        <v>5.0000000000000001E-3</v>
      </c>
      <c r="S319" s="274">
        <v>0</v>
      </c>
      <c r="T319" s="274">
        <v>0</v>
      </c>
      <c r="U319" s="274">
        <v>3.0000000000000001E-3</v>
      </c>
      <c r="V319" s="274">
        <v>3.0000000000000001E-3</v>
      </c>
      <c r="W319" s="274">
        <v>4.0000000000000001E-3</v>
      </c>
      <c r="X319" s="274">
        <v>8.0000000000000002E-3</v>
      </c>
      <c r="Y319" s="274">
        <v>8.5999999999999993E-2</v>
      </c>
      <c r="Z319" s="274">
        <v>8.4000000000000005E-2</v>
      </c>
      <c r="AA319" s="274">
        <v>0</v>
      </c>
      <c r="AB319" s="274">
        <v>4.0000000000000001E-3</v>
      </c>
      <c r="AC319" s="274">
        <v>2.5999999999999999E-2</v>
      </c>
      <c r="AD319" s="274">
        <v>2.5000000000000001E-2</v>
      </c>
      <c r="AE319" s="274">
        <v>0.33</v>
      </c>
      <c r="AF319" s="274">
        <v>0.41399999999999998</v>
      </c>
      <c r="AG319" s="274">
        <v>6</v>
      </c>
      <c r="AH319" s="274">
        <v>9</v>
      </c>
      <c r="AI319" s="274">
        <v>10.01</v>
      </c>
      <c r="AJ319" s="274">
        <v>6.63</v>
      </c>
      <c r="AK319" s="274">
        <v>0</v>
      </c>
      <c r="AL319" s="274">
        <v>1.5</v>
      </c>
      <c r="AM319" s="274">
        <v>3</v>
      </c>
    </row>
    <row r="320" spans="1:39">
      <c r="A320" s="308"/>
      <c r="B320" s="275"/>
      <c r="C320" s="275"/>
      <c r="D320" s="275"/>
      <c r="E320" s="275"/>
      <c r="F320" s="303">
        <v>2</v>
      </c>
      <c r="G320" s="274">
        <v>27.39</v>
      </c>
      <c r="H320" s="274">
        <v>22.69</v>
      </c>
      <c r="I320" s="274">
        <v>31.45</v>
      </c>
      <c r="J320" s="274">
        <v>32.35</v>
      </c>
      <c r="K320" s="274">
        <v>8.14</v>
      </c>
      <c r="L320" s="274">
        <v>7.97</v>
      </c>
      <c r="M320" s="274">
        <v>7.69</v>
      </c>
      <c r="N320" s="274">
        <v>6.23</v>
      </c>
      <c r="O320" s="274">
        <v>1.18</v>
      </c>
      <c r="P320" s="274">
        <v>1.1499999999999999</v>
      </c>
      <c r="Q320" s="274">
        <v>1E-3</v>
      </c>
      <c r="R320" s="274">
        <v>4.0000000000000001E-3</v>
      </c>
      <c r="S320" s="274">
        <v>1E-3</v>
      </c>
      <c r="T320" s="274">
        <v>0</v>
      </c>
      <c r="U320" s="274">
        <v>4.1000000000000002E-2</v>
      </c>
      <c r="V320" s="274">
        <v>2E-3</v>
      </c>
      <c r="W320" s="274">
        <v>4.2000000000000003E-2</v>
      </c>
      <c r="X320" s="274">
        <v>6.0000000000000001E-3</v>
      </c>
      <c r="Y320" s="274">
        <v>9.0999999999999998E-2</v>
      </c>
      <c r="Z320" s="274">
        <v>9.1999999999999998E-2</v>
      </c>
      <c r="AA320" s="274">
        <v>7.0000000000000001E-3</v>
      </c>
      <c r="AB320" s="274">
        <v>2E-3</v>
      </c>
      <c r="AC320" s="274">
        <v>1.7000000000000001E-2</v>
      </c>
      <c r="AD320" s="274">
        <v>1.6E-2</v>
      </c>
      <c r="AE320" s="274">
        <v>0.22</v>
      </c>
      <c r="AF320" s="274">
        <v>0.216</v>
      </c>
      <c r="AG320" s="274">
        <v>5.4</v>
      </c>
      <c r="AH320" s="274">
        <v>6.6</v>
      </c>
      <c r="AI320" s="274">
        <v>5.89</v>
      </c>
      <c r="AJ320" s="274">
        <v>2.99</v>
      </c>
      <c r="AL320" s="274">
        <v>3</v>
      </c>
    </row>
    <row r="321" spans="1:39">
      <c r="A321" s="308"/>
      <c r="B321" s="275"/>
      <c r="C321" s="275"/>
      <c r="D321" s="275"/>
      <c r="E321" s="275"/>
      <c r="F321" s="303">
        <v>3</v>
      </c>
      <c r="G321" s="274">
        <v>27.49</v>
      </c>
      <c r="H321" s="274">
        <v>21.19</v>
      </c>
      <c r="I321" s="274">
        <v>31.63</v>
      </c>
      <c r="J321" s="274">
        <v>32.619999999999997</v>
      </c>
      <c r="K321" s="274">
        <v>8.1</v>
      </c>
      <c r="L321" s="274">
        <v>8.08</v>
      </c>
      <c r="M321" s="274">
        <v>7.98</v>
      </c>
      <c r="N321" s="274">
        <v>6.81</v>
      </c>
      <c r="O321" s="274">
        <v>0.81</v>
      </c>
      <c r="P321" s="274">
        <v>0.77</v>
      </c>
      <c r="Q321" s="274">
        <v>1E-3</v>
      </c>
      <c r="R321" s="274">
        <v>0</v>
      </c>
      <c r="S321" s="274">
        <v>0</v>
      </c>
      <c r="T321" s="274">
        <v>2E-3</v>
      </c>
      <c r="U321" s="274">
        <v>1E-3</v>
      </c>
      <c r="V321" s="274">
        <v>1.0999999999999999E-2</v>
      </c>
      <c r="W321" s="274">
        <v>3.0000000000000001E-3</v>
      </c>
      <c r="X321" s="274">
        <v>1.2999999999999999E-2</v>
      </c>
      <c r="Y321" s="274">
        <v>7.4999999999999997E-2</v>
      </c>
      <c r="Z321" s="274">
        <v>5.8999999999999997E-2</v>
      </c>
      <c r="AA321" s="274">
        <v>1E-3</v>
      </c>
      <c r="AB321" s="274">
        <v>4.0000000000000001E-3</v>
      </c>
      <c r="AC321" s="274">
        <v>1.4E-2</v>
      </c>
      <c r="AD321" s="274">
        <v>1.6E-2</v>
      </c>
      <c r="AE321" s="274">
        <v>0.17199999999999999</v>
      </c>
      <c r="AF321" s="274">
        <v>0.23100000000000001</v>
      </c>
      <c r="AG321" s="274">
        <v>4.5999999999999996</v>
      </c>
      <c r="AH321" s="274">
        <v>5.6</v>
      </c>
      <c r="AI321" s="274">
        <v>2.08</v>
      </c>
      <c r="AJ321" s="274">
        <v>3.98</v>
      </c>
      <c r="AL321" s="274">
        <v>4</v>
      </c>
    </row>
    <row r="322" spans="1:39">
      <c r="A322" s="308"/>
      <c r="B322" s="275"/>
      <c r="C322" s="275"/>
      <c r="D322" s="275"/>
      <c r="E322" s="275"/>
      <c r="F322" s="303">
        <v>4</v>
      </c>
      <c r="G322" s="274">
        <v>29.22</v>
      </c>
      <c r="H322" s="274">
        <v>23.17</v>
      </c>
      <c r="I322" s="274">
        <v>31.1</v>
      </c>
      <c r="J322" s="274">
        <v>32.21</v>
      </c>
      <c r="K322" s="274">
        <v>8.16</v>
      </c>
      <c r="L322" s="274">
        <v>7.9</v>
      </c>
      <c r="M322" s="274">
        <v>7.56</v>
      </c>
      <c r="N322" s="274">
        <v>4.45</v>
      </c>
      <c r="O322" s="274">
        <v>1.07</v>
      </c>
      <c r="P322" s="274">
        <v>0.56999999999999995</v>
      </c>
      <c r="Q322" s="274">
        <v>0</v>
      </c>
      <c r="R322" s="274">
        <v>1E-3</v>
      </c>
      <c r="S322" s="274">
        <v>0</v>
      </c>
      <c r="T322" s="274">
        <v>2E-3</v>
      </c>
      <c r="U322" s="274">
        <v>1E-3</v>
      </c>
      <c r="V322" s="274">
        <v>1E-3</v>
      </c>
      <c r="W322" s="274">
        <v>1E-3</v>
      </c>
      <c r="X322" s="274">
        <v>4.0000000000000001E-3</v>
      </c>
      <c r="Y322" s="274">
        <v>7.5999999999999998E-2</v>
      </c>
      <c r="Z322" s="274">
        <v>0.115</v>
      </c>
      <c r="AA322" s="274">
        <v>0</v>
      </c>
      <c r="AB322" s="274">
        <v>8.0000000000000002E-3</v>
      </c>
      <c r="AC322" s="274">
        <v>1.2999999999999999E-2</v>
      </c>
      <c r="AD322" s="274">
        <v>2.4E-2</v>
      </c>
      <c r="AE322" s="274">
        <v>0.11700000000000001</v>
      </c>
      <c r="AF322" s="274">
        <v>0.57299999999999995</v>
      </c>
      <c r="AG322" s="274">
        <v>4</v>
      </c>
      <c r="AH322" s="274">
        <v>2.8</v>
      </c>
      <c r="AI322" s="274">
        <v>1.92</v>
      </c>
      <c r="AJ322" s="274">
        <v>2.13</v>
      </c>
      <c r="AL322" s="274">
        <v>3.5</v>
      </c>
    </row>
    <row r="323" spans="1:39">
      <c r="A323" s="306"/>
      <c r="B323" s="307"/>
      <c r="C323" s="307"/>
      <c r="D323" s="307"/>
      <c r="E323" s="307"/>
      <c r="F323" s="303">
        <v>5</v>
      </c>
      <c r="G323" s="274">
        <v>28.6</v>
      </c>
      <c r="H323" s="274">
        <v>24.18</v>
      </c>
      <c r="I323" s="274">
        <v>31.48</v>
      </c>
      <c r="J323" s="274">
        <v>31.95</v>
      </c>
      <c r="K323" s="274">
        <v>8.1300000000000008</v>
      </c>
      <c r="L323" s="274">
        <v>7.72</v>
      </c>
      <c r="M323" s="274">
        <v>7.44</v>
      </c>
      <c r="N323" s="274">
        <v>3.53</v>
      </c>
      <c r="O323" s="274">
        <v>1.42</v>
      </c>
      <c r="P323" s="274">
        <v>1.07</v>
      </c>
      <c r="Q323" s="274">
        <v>2E-3</v>
      </c>
      <c r="R323" s="274">
        <v>2E-3</v>
      </c>
      <c r="S323" s="274">
        <v>0</v>
      </c>
      <c r="T323" s="274">
        <v>0</v>
      </c>
      <c r="U323" s="274">
        <v>1E-3</v>
      </c>
      <c r="V323" s="274">
        <v>0</v>
      </c>
      <c r="W323" s="274">
        <v>3.0000000000000001E-3</v>
      </c>
      <c r="X323" s="274">
        <v>2E-3</v>
      </c>
      <c r="Y323" s="274">
        <v>5.8000000000000003E-2</v>
      </c>
      <c r="Z323" s="274">
        <v>0.12</v>
      </c>
      <c r="AA323" s="274">
        <v>0</v>
      </c>
      <c r="AB323" s="274">
        <v>1.2E-2</v>
      </c>
      <c r="AC323" s="274">
        <v>0.01</v>
      </c>
      <c r="AD323" s="274">
        <v>0.03</v>
      </c>
      <c r="AE323" s="274">
        <v>0.17</v>
      </c>
      <c r="AF323" s="274">
        <v>0.55300000000000005</v>
      </c>
      <c r="AG323" s="274">
        <v>6.6</v>
      </c>
      <c r="AH323" s="274">
        <v>6.8</v>
      </c>
      <c r="AI323" s="274">
        <v>3.31</v>
      </c>
      <c r="AJ323" s="274">
        <v>3.54</v>
      </c>
      <c r="AL323" s="274">
        <v>4.3</v>
      </c>
    </row>
    <row r="324" spans="1:39">
      <c r="A324" s="85">
        <f>A$3</f>
        <v>2010</v>
      </c>
      <c r="B324" s="86">
        <f>B$3</f>
        <v>8</v>
      </c>
      <c r="C324" s="264" t="s">
        <v>277</v>
      </c>
      <c r="D324" s="89" t="s">
        <v>294</v>
      </c>
      <c r="E324" s="90" t="s">
        <v>72</v>
      </c>
      <c r="F324" s="303">
        <v>1</v>
      </c>
      <c r="G324" s="274">
        <v>28.71</v>
      </c>
      <c r="H324" s="274">
        <v>26.32</v>
      </c>
      <c r="I324" s="274">
        <v>30.15</v>
      </c>
      <c r="J324" s="274">
        <v>31.06</v>
      </c>
      <c r="K324" s="274">
        <v>8.1300000000000008</v>
      </c>
      <c r="L324" s="274">
        <v>7.96</v>
      </c>
      <c r="M324" s="274">
        <v>8.14</v>
      </c>
      <c r="N324" s="274">
        <v>6.65</v>
      </c>
      <c r="O324" s="274">
        <v>1.23</v>
      </c>
      <c r="P324" s="274">
        <v>1.17</v>
      </c>
      <c r="Q324" s="274">
        <v>5.0000000000000001E-3</v>
      </c>
      <c r="R324" s="274">
        <v>8.0000000000000002E-3</v>
      </c>
      <c r="S324" s="274">
        <v>0</v>
      </c>
      <c r="T324" s="274">
        <v>0</v>
      </c>
      <c r="U324" s="274">
        <v>0</v>
      </c>
      <c r="V324" s="274">
        <v>5.0000000000000001E-3</v>
      </c>
      <c r="W324" s="274">
        <v>5.0000000000000001E-3</v>
      </c>
      <c r="X324" s="274">
        <v>1.4E-2</v>
      </c>
      <c r="Y324" s="274">
        <v>0.12</v>
      </c>
      <c r="Z324" s="274">
        <v>0.14399999999999999</v>
      </c>
      <c r="AA324" s="274">
        <v>3.0000000000000001E-3</v>
      </c>
      <c r="AB324" s="274">
        <v>2E-3</v>
      </c>
      <c r="AC324" s="274">
        <v>2.9000000000000001E-2</v>
      </c>
      <c r="AD324" s="274">
        <v>2.5000000000000001E-2</v>
      </c>
      <c r="AE324" s="274">
        <v>1.0209999999999999</v>
      </c>
      <c r="AF324" s="274">
        <v>1.0069999999999999</v>
      </c>
      <c r="AG324" s="274">
        <v>7</v>
      </c>
      <c r="AH324" s="274">
        <v>10.199999999999999</v>
      </c>
      <c r="AI324" s="274">
        <v>5.17</v>
      </c>
      <c r="AJ324" s="274">
        <v>6.01</v>
      </c>
      <c r="AK324" s="274">
        <v>0</v>
      </c>
      <c r="AL324" s="274">
        <v>1.5</v>
      </c>
      <c r="AM324" s="274">
        <v>1</v>
      </c>
    </row>
    <row r="325" spans="1:39">
      <c r="A325" s="308"/>
      <c r="B325" s="275"/>
      <c r="C325" s="275"/>
      <c r="D325" s="275"/>
      <c r="E325" s="275"/>
      <c r="F325" s="303">
        <v>2</v>
      </c>
      <c r="G325" s="274">
        <v>28.77</v>
      </c>
      <c r="H325" s="274">
        <v>25.03</v>
      </c>
      <c r="I325" s="274">
        <v>31.14</v>
      </c>
      <c r="J325" s="274">
        <v>31.7</v>
      </c>
      <c r="K325" s="274">
        <v>8.07</v>
      </c>
      <c r="L325" s="274">
        <v>7.96</v>
      </c>
      <c r="M325" s="274">
        <v>7.23</v>
      </c>
      <c r="N325" s="274">
        <v>6.73</v>
      </c>
      <c r="O325" s="274">
        <v>1.01</v>
      </c>
      <c r="P325" s="274">
        <v>1.36</v>
      </c>
      <c r="Q325" s="274">
        <v>0</v>
      </c>
      <c r="R325" s="274">
        <v>2E-3</v>
      </c>
      <c r="S325" s="274">
        <v>0</v>
      </c>
      <c r="T325" s="274">
        <v>0</v>
      </c>
      <c r="U325" s="274">
        <v>1E-3</v>
      </c>
      <c r="V325" s="274">
        <v>1E-3</v>
      </c>
      <c r="W325" s="274">
        <v>1E-3</v>
      </c>
      <c r="X325" s="274">
        <v>3.0000000000000001E-3</v>
      </c>
      <c r="Y325" s="274">
        <v>0.121</v>
      </c>
      <c r="Z325" s="274">
        <v>0.28199999999999997</v>
      </c>
      <c r="AA325" s="274">
        <v>3.0000000000000001E-3</v>
      </c>
      <c r="AB325" s="274">
        <v>7.0000000000000001E-3</v>
      </c>
      <c r="AC325" s="274">
        <v>1.7000000000000001E-2</v>
      </c>
      <c r="AD325" s="274">
        <v>0.04</v>
      </c>
      <c r="AE325" s="274">
        <v>0.92200000000000004</v>
      </c>
      <c r="AF325" s="274">
        <v>0.93500000000000005</v>
      </c>
      <c r="AG325" s="274">
        <v>7</v>
      </c>
      <c r="AH325" s="274">
        <v>12.2</v>
      </c>
      <c r="AI325" s="274">
        <v>2.1800000000000002</v>
      </c>
      <c r="AJ325" s="274">
        <v>6.24</v>
      </c>
      <c r="AL325" s="274">
        <v>1.5</v>
      </c>
    </row>
    <row r="326" spans="1:39">
      <c r="A326" s="308"/>
      <c r="B326" s="275"/>
      <c r="C326" s="275"/>
      <c r="D326" s="275"/>
      <c r="E326" s="275"/>
      <c r="F326" s="303">
        <v>3</v>
      </c>
      <c r="G326" s="274">
        <v>27.36</v>
      </c>
      <c r="H326" s="274">
        <v>22.19</v>
      </c>
      <c r="I326" s="274">
        <v>31.77</v>
      </c>
      <c r="J326" s="274">
        <v>32.6</v>
      </c>
      <c r="K326" s="274">
        <v>8.11</v>
      </c>
      <c r="L326" s="274">
        <v>8.11</v>
      </c>
      <c r="M326" s="274">
        <v>7.65</v>
      </c>
      <c r="N326" s="274">
        <v>7.35</v>
      </c>
      <c r="O326" s="274">
        <v>0.95</v>
      </c>
      <c r="P326" s="274">
        <v>0.76</v>
      </c>
      <c r="Q326" s="274">
        <v>4.0000000000000001E-3</v>
      </c>
      <c r="R326" s="274">
        <v>3.0000000000000001E-3</v>
      </c>
      <c r="S326" s="274">
        <v>0</v>
      </c>
      <c r="T326" s="274">
        <v>0</v>
      </c>
      <c r="U326" s="274">
        <v>0</v>
      </c>
      <c r="V326" s="274">
        <v>0</v>
      </c>
      <c r="W326" s="274">
        <v>4.0000000000000001E-3</v>
      </c>
      <c r="X326" s="274">
        <v>4.0000000000000001E-3</v>
      </c>
      <c r="Y326" s="274">
        <v>8.7999999999999995E-2</v>
      </c>
      <c r="Z326" s="274">
        <v>6.7000000000000004E-2</v>
      </c>
      <c r="AA326" s="274">
        <v>2E-3</v>
      </c>
      <c r="AB326" s="274">
        <v>2E-3</v>
      </c>
      <c r="AC326" s="274">
        <v>1.4E-2</v>
      </c>
      <c r="AD326" s="274">
        <v>8.9999999999999993E-3</v>
      </c>
      <c r="AE326" s="274">
        <v>0.61799999999999999</v>
      </c>
      <c r="AF326" s="274">
        <v>0.29299999999999998</v>
      </c>
      <c r="AG326" s="274">
        <v>5.4</v>
      </c>
      <c r="AH326" s="274">
        <v>8.8000000000000007</v>
      </c>
      <c r="AI326" s="274">
        <v>1.42</v>
      </c>
      <c r="AJ326" s="274">
        <v>3</v>
      </c>
      <c r="AL326" s="274">
        <v>2.5</v>
      </c>
    </row>
    <row r="327" spans="1:39">
      <c r="A327" s="308"/>
      <c r="B327" s="275"/>
      <c r="C327" s="275"/>
      <c r="D327" s="275"/>
      <c r="E327" s="275"/>
      <c r="F327" s="303">
        <v>4</v>
      </c>
      <c r="G327" s="274">
        <v>27.18</v>
      </c>
      <c r="H327" s="274">
        <v>25.58</v>
      </c>
      <c r="I327" s="274">
        <v>31.86</v>
      </c>
      <c r="J327" s="274">
        <v>31.84</v>
      </c>
      <c r="K327" s="274">
        <v>8.09</v>
      </c>
      <c r="L327" s="274">
        <v>8.08</v>
      </c>
      <c r="M327" s="274">
        <v>7.15</v>
      </c>
      <c r="N327" s="274">
        <v>6.9</v>
      </c>
      <c r="O327" s="274">
        <v>0.95</v>
      </c>
      <c r="P327" s="274">
        <v>1.22</v>
      </c>
      <c r="Q327" s="274">
        <v>5.0000000000000001E-3</v>
      </c>
      <c r="R327" s="274">
        <v>2E-3</v>
      </c>
      <c r="S327" s="274">
        <v>0</v>
      </c>
      <c r="T327" s="274">
        <v>0</v>
      </c>
      <c r="U327" s="274">
        <v>1E-3</v>
      </c>
      <c r="V327" s="274">
        <v>1E-3</v>
      </c>
      <c r="W327" s="274">
        <v>6.0000000000000001E-3</v>
      </c>
      <c r="X327" s="274">
        <v>2E-3</v>
      </c>
      <c r="Y327" s="274">
        <v>0.113</v>
      </c>
      <c r="Z327" s="274">
        <v>0.14299999999999999</v>
      </c>
      <c r="AA327" s="274">
        <v>8.0000000000000002E-3</v>
      </c>
      <c r="AB327" s="274">
        <v>3.0000000000000001E-3</v>
      </c>
      <c r="AC327" s="274">
        <v>1.4E-2</v>
      </c>
      <c r="AD327" s="274">
        <v>2.1999999999999999E-2</v>
      </c>
      <c r="AE327" s="274">
        <v>0.65300000000000002</v>
      </c>
      <c r="AF327" s="274">
        <v>0.7</v>
      </c>
      <c r="AG327" s="274">
        <v>6</v>
      </c>
      <c r="AH327" s="274">
        <v>6.2</v>
      </c>
      <c r="AI327" s="274">
        <v>2.52</v>
      </c>
      <c r="AJ327" s="274">
        <v>4.03</v>
      </c>
      <c r="AL327" s="274">
        <v>2.5</v>
      </c>
    </row>
    <row r="328" spans="1:39">
      <c r="A328" s="306"/>
      <c r="B328" s="307"/>
      <c r="C328" s="307"/>
      <c r="D328" s="307"/>
      <c r="E328" s="307"/>
      <c r="F328" s="303">
        <v>5</v>
      </c>
      <c r="G328" s="274">
        <v>24.67</v>
      </c>
      <c r="H328" s="274">
        <v>20.71</v>
      </c>
      <c r="I328" s="274">
        <v>32.299999999999997</v>
      </c>
      <c r="J328" s="274">
        <v>32.799999999999997</v>
      </c>
      <c r="K328" s="274">
        <v>8.1300000000000008</v>
      </c>
      <c r="L328" s="274">
        <v>8.11</v>
      </c>
      <c r="M328" s="274">
        <v>7.44</v>
      </c>
      <c r="N328" s="274">
        <v>7.52</v>
      </c>
      <c r="O328" s="274">
        <v>0.66</v>
      </c>
      <c r="P328" s="274">
        <v>0.46</v>
      </c>
      <c r="Q328" s="274">
        <v>2E-3</v>
      </c>
      <c r="R328" s="274">
        <v>7.0000000000000001E-3</v>
      </c>
      <c r="S328" s="274">
        <v>0</v>
      </c>
      <c r="T328" s="274">
        <v>1E-3</v>
      </c>
      <c r="U328" s="274">
        <v>1E-3</v>
      </c>
      <c r="V328" s="274">
        <v>0</v>
      </c>
      <c r="W328" s="274">
        <v>3.0000000000000001E-3</v>
      </c>
      <c r="X328" s="274">
        <v>8.0000000000000002E-3</v>
      </c>
      <c r="Y328" s="274">
        <v>0.06</v>
      </c>
      <c r="Z328" s="274">
        <v>7.1999999999999995E-2</v>
      </c>
      <c r="AA328" s="274">
        <v>3.0000000000000001E-3</v>
      </c>
      <c r="AB328" s="274">
        <v>1E-3</v>
      </c>
      <c r="AC328" s="274">
        <v>8.9999999999999993E-3</v>
      </c>
      <c r="AD328" s="274">
        <v>1.0999999999999999E-2</v>
      </c>
      <c r="AE328" s="274">
        <v>0.41599999999999998</v>
      </c>
      <c r="AF328" s="274">
        <v>0.28399999999999997</v>
      </c>
      <c r="AG328" s="274">
        <v>6</v>
      </c>
      <c r="AH328" s="274">
        <v>8</v>
      </c>
      <c r="AI328" s="274">
        <v>2.14</v>
      </c>
      <c r="AJ328" s="274">
        <v>2.14</v>
      </c>
      <c r="AL328" s="274">
        <v>3</v>
      </c>
    </row>
    <row r="329" spans="1:39">
      <c r="A329" s="85">
        <f>A$3</f>
        <v>2010</v>
      </c>
      <c r="B329" s="86">
        <f>B$3</f>
        <v>8</v>
      </c>
      <c r="C329" s="264" t="s">
        <v>278</v>
      </c>
      <c r="D329" s="89" t="s">
        <v>330</v>
      </c>
      <c r="E329" s="90" t="s">
        <v>80</v>
      </c>
      <c r="F329" s="303">
        <v>1</v>
      </c>
      <c r="G329" s="274">
        <v>23.27</v>
      </c>
      <c r="H329" s="274">
        <v>19.739999999999998</v>
      </c>
      <c r="I329" s="274">
        <v>32.21</v>
      </c>
      <c r="J329" s="274">
        <v>32.72</v>
      </c>
      <c r="K329" s="274">
        <v>7.96</v>
      </c>
      <c r="L329" s="274">
        <v>7.84</v>
      </c>
      <c r="M329" s="274">
        <v>7.15</v>
      </c>
      <c r="N329" s="274">
        <v>7.1</v>
      </c>
      <c r="O329" s="274">
        <v>0.36</v>
      </c>
      <c r="P329" s="274">
        <v>0.05</v>
      </c>
      <c r="Q329" s="274">
        <v>1E-3</v>
      </c>
      <c r="R329" s="274">
        <v>1E-3</v>
      </c>
      <c r="S329" s="274">
        <v>0</v>
      </c>
      <c r="T329" s="274">
        <v>0</v>
      </c>
      <c r="U329" s="274">
        <v>2E-3</v>
      </c>
      <c r="V329" s="274">
        <v>1E-3</v>
      </c>
      <c r="W329" s="274">
        <v>3.0000000000000001E-3</v>
      </c>
      <c r="X329" s="274">
        <v>2E-3</v>
      </c>
      <c r="Y329" s="274">
        <v>0.15</v>
      </c>
      <c r="Z329" s="274">
        <v>0.113</v>
      </c>
      <c r="AA329" s="274">
        <v>0</v>
      </c>
      <c r="AB329" s="274">
        <v>1E-3</v>
      </c>
      <c r="AC329" s="274">
        <v>1.2E-2</v>
      </c>
      <c r="AD329" s="274">
        <v>4.0000000000000001E-3</v>
      </c>
      <c r="AE329" s="274">
        <v>0.35199999999999998</v>
      </c>
      <c r="AF329" s="274">
        <v>0.30499999999999999</v>
      </c>
      <c r="AG329" s="274">
        <v>29.6</v>
      </c>
      <c r="AH329" s="274">
        <v>30.5</v>
      </c>
      <c r="AI329" s="274">
        <v>1.89</v>
      </c>
      <c r="AJ329" s="274">
        <v>2.06</v>
      </c>
      <c r="AL329" s="274">
        <v>3</v>
      </c>
    </row>
    <row r="330" spans="1:39">
      <c r="A330" s="308"/>
      <c r="B330" s="275"/>
      <c r="C330" s="275"/>
      <c r="D330" s="275"/>
      <c r="E330" s="275"/>
      <c r="F330" s="303">
        <v>2</v>
      </c>
      <c r="G330" s="274">
        <v>26.53</v>
      </c>
      <c r="H330" s="274">
        <v>20.91</v>
      </c>
      <c r="I330" s="274">
        <v>29.96</v>
      </c>
      <c r="J330" s="274">
        <v>32.549999999999997</v>
      </c>
      <c r="K330" s="274">
        <v>7.96</v>
      </c>
      <c r="L330" s="274">
        <v>7.87</v>
      </c>
      <c r="M330" s="274">
        <v>6.73</v>
      </c>
      <c r="N330" s="274">
        <v>6.37</v>
      </c>
      <c r="O330" s="274">
        <v>0.79</v>
      </c>
      <c r="P330" s="274">
        <v>0.32</v>
      </c>
      <c r="Q330" s="274">
        <v>2E-3</v>
      </c>
      <c r="R330" s="274">
        <v>6.0000000000000001E-3</v>
      </c>
      <c r="S330" s="274">
        <v>0</v>
      </c>
      <c r="T330" s="274">
        <v>6.0000000000000001E-3</v>
      </c>
      <c r="U330" s="274">
        <v>2E-3</v>
      </c>
      <c r="V330" s="274">
        <v>1.2999999999999999E-2</v>
      </c>
      <c r="W330" s="274">
        <v>4.0000000000000001E-3</v>
      </c>
      <c r="X330" s="274">
        <v>2.5999999999999999E-2</v>
      </c>
      <c r="Y330" s="274">
        <v>0.14599999999999999</v>
      </c>
      <c r="Z330" s="274">
        <v>0.13</v>
      </c>
      <c r="AA330" s="274">
        <v>0</v>
      </c>
      <c r="AB330" s="274">
        <v>2E-3</v>
      </c>
      <c r="AC330" s="274">
        <v>4.0000000000000001E-3</v>
      </c>
      <c r="AD330" s="274">
        <v>4.0000000000000001E-3</v>
      </c>
      <c r="AE330" s="274">
        <v>0.434</v>
      </c>
      <c r="AF330" s="274">
        <v>0.34200000000000003</v>
      </c>
      <c r="AG330" s="274">
        <v>6.8</v>
      </c>
      <c r="AH330" s="274">
        <v>7.6</v>
      </c>
      <c r="AI330" s="274">
        <v>1.1100000000000001</v>
      </c>
      <c r="AJ330" s="274">
        <v>1.19</v>
      </c>
      <c r="AK330" s="274">
        <v>0</v>
      </c>
      <c r="AL330" s="274">
        <v>2.7</v>
      </c>
      <c r="AM330" s="274">
        <v>7</v>
      </c>
    </row>
    <row r="331" spans="1:39">
      <c r="A331" s="308"/>
      <c r="B331" s="275"/>
      <c r="C331" s="275"/>
      <c r="D331" s="275"/>
      <c r="E331" s="275"/>
      <c r="F331" s="303">
        <v>3</v>
      </c>
      <c r="G331" s="274">
        <v>23.9</v>
      </c>
      <c r="H331" s="274">
        <v>19.47</v>
      </c>
      <c r="I331" s="274">
        <v>32.26</v>
      </c>
      <c r="J331" s="274">
        <v>32.89</v>
      </c>
      <c r="K331" s="274">
        <v>7.91</v>
      </c>
      <c r="L331" s="274">
        <v>7.74</v>
      </c>
      <c r="M331" s="274">
        <v>6.04</v>
      </c>
      <c r="N331" s="274">
        <v>5.69</v>
      </c>
      <c r="O331" s="274">
        <v>0.41</v>
      </c>
      <c r="P331" s="274">
        <v>0.3</v>
      </c>
      <c r="Q331" s="274">
        <v>5.0000000000000001E-3</v>
      </c>
      <c r="R331" s="274">
        <v>1.2E-2</v>
      </c>
      <c r="S331" s="274">
        <v>0</v>
      </c>
      <c r="T331" s="274">
        <v>4.0000000000000001E-3</v>
      </c>
      <c r="U331" s="274">
        <v>0</v>
      </c>
      <c r="V331" s="274">
        <v>1.7000000000000001E-2</v>
      </c>
      <c r="W331" s="274">
        <v>6.0000000000000001E-3</v>
      </c>
      <c r="X331" s="274">
        <v>3.3000000000000002E-2</v>
      </c>
      <c r="Y331" s="274">
        <v>0.12</v>
      </c>
      <c r="Z331" s="274">
        <v>0.11600000000000001</v>
      </c>
      <c r="AA331" s="274">
        <v>1E-3</v>
      </c>
      <c r="AB331" s="274">
        <v>2E-3</v>
      </c>
      <c r="AC331" s="274">
        <v>5.0000000000000001E-3</v>
      </c>
      <c r="AD331" s="274">
        <v>0.01</v>
      </c>
      <c r="AE331" s="274">
        <v>0.27600000000000002</v>
      </c>
      <c r="AF331" s="274">
        <v>0.29399999999999998</v>
      </c>
      <c r="AG331" s="274">
        <v>6.4</v>
      </c>
      <c r="AH331" s="274">
        <v>6.6</v>
      </c>
      <c r="AI331" s="274">
        <v>1.08</v>
      </c>
      <c r="AJ331" s="274">
        <v>1.22</v>
      </c>
      <c r="AL331" s="274">
        <v>2.5</v>
      </c>
    </row>
    <row r="332" spans="1:39">
      <c r="A332" s="308"/>
      <c r="B332" s="275"/>
      <c r="C332" s="275"/>
      <c r="D332" s="275"/>
      <c r="E332" s="275"/>
      <c r="F332" s="303">
        <v>4</v>
      </c>
      <c r="G332" s="274">
        <v>21.57</v>
      </c>
      <c r="H332" s="274">
        <v>16.920000000000002</v>
      </c>
      <c r="I332" s="274">
        <v>32.69</v>
      </c>
      <c r="J332" s="274">
        <v>33.090000000000003</v>
      </c>
      <c r="K332" s="274">
        <v>7.88</v>
      </c>
      <c r="L332" s="274">
        <v>7.67</v>
      </c>
      <c r="M332" s="274">
        <v>7.56</v>
      </c>
      <c r="N332" s="274">
        <v>7.31</v>
      </c>
      <c r="O332" s="274">
        <v>0.68</v>
      </c>
      <c r="P332" s="274">
        <v>0.11</v>
      </c>
      <c r="Q332" s="274">
        <v>5.0000000000000001E-3</v>
      </c>
      <c r="R332" s="274">
        <v>2E-3</v>
      </c>
      <c r="S332" s="274">
        <v>4.0000000000000001E-3</v>
      </c>
      <c r="T332" s="274">
        <v>0</v>
      </c>
      <c r="U332" s="274">
        <v>1E-3</v>
      </c>
      <c r="V332" s="274">
        <v>1.4999999999999999E-2</v>
      </c>
      <c r="W332" s="274">
        <v>0.01</v>
      </c>
      <c r="X332" s="274">
        <v>1.7000000000000001E-2</v>
      </c>
      <c r="Y332" s="274">
        <v>0.125</v>
      </c>
      <c r="Z332" s="274">
        <v>0.129</v>
      </c>
      <c r="AA332" s="274">
        <v>3.0000000000000001E-3</v>
      </c>
      <c r="AB332" s="274">
        <v>1E-3</v>
      </c>
      <c r="AC332" s="274">
        <v>7.4999999999999997E-2</v>
      </c>
      <c r="AD332" s="274">
        <v>2E-3</v>
      </c>
      <c r="AE332" s="274">
        <v>0.30599999999999999</v>
      </c>
      <c r="AF332" s="274">
        <v>0.28399999999999997</v>
      </c>
      <c r="AG332" s="274">
        <v>9.1999999999999993</v>
      </c>
      <c r="AH332" s="274">
        <v>7.2</v>
      </c>
      <c r="AI332" s="274">
        <v>1.44</v>
      </c>
      <c r="AJ332" s="274">
        <v>1</v>
      </c>
      <c r="AL332" s="274">
        <v>2</v>
      </c>
    </row>
    <row r="333" spans="1:39">
      <c r="A333" s="308"/>
      <c r="B333" s="275"/>
      <c r="C333" s="275"/>
      <c r="D333" s="307"/>
      <c r="E333" s="307"/>
      <c r="F333" s="303">
        <v>5</v>
      </c>
      <c r="G333" s="274">
        <v>25.02</v>
      </c>
      <c r="H333" s="274">
        <v>17.73</v>
      </c>
      <c r="I333" s="274">
        <v>32.32</v>
      </c>
      <c r="J333" s="274">
        <v>33.07</v>
      </c>
      <c r="K333" s="274">
        <v>7.98</v>
      </c>
      <c r="L333" s="274">
        <v>7.72</v>
      </c>
      <c r="M333" s="274">
        <v>6.07</v>
      </c>
      <c r="N333" s="274">
        <v>5.86</v>
      </c>
      <c r="O333" s="274">
        <v>0.24</v>
      </c>
      <c r="P333" s="274">
        <v>0.11</v>
      </c>
      <c r="Q333" s="274">
        <v>7.0000000000000001E-3</v>
      </c>
      <c r="R333" s="274">
        <v>2E-3</v>
      </c>
      <c r="S333" s="274">
        <v>0</v>
      </c>
      <c r="T333" s="274">
        <v>1E-3</v>
      </c>
      <c r="U333" s="274">
        <v>0</v>
      </c>
      <c r="V333" s="274">
        <v>5.0000000000000001E-3</v>
      </c>
      <c r="W333" s="274">
        <v>7.0000000000000001E-3</v>
      </c>
      <c r="X333" s="274">
        <v>8.0000000000000002E-3</v>
      </c>
      <c r="Y333" s="274">
        <v>8.2000000000000003E-2</v>
      </c>
      <c r="Z333" s="274">
        <v>9.0999999999999998E-2</v>
      </c>
      <c r="AA333" s="274">
        <v>0</v>
      </c>
      <c r="AB333" s="274">
        <v>1E-3</v>
      </c>
      <c r="AC333" s="274">
        <v>0</v>
      </c>
      <c r="AD333" s="274">
        <v>4.0000000000000001E-3</v>
      </c>
      <c r="AE333" s="274">
        <v>0.253</v>
      </c>
      <c r="AF333" s="274">
        <v>0.29699999999999999</v>
      </c>
      <c r="AG333" s="274">
        <v>5.4</v>
      </c>
      <c r="AH333" s="274">
        <v>6.8</v>
      </c>
      <c r="AI333" s="274">
        <v>1.54</v>
      </c>
      <c r="AJ333" s="274">
        <v>1.43</v>
      </c>
      <c r="AL333" s="274">
        <v>2.9</v>
      </c>
    </row>
    <row r="334" spans="1:39">
      <c r="A334" s="308"/>
      <c r="B334" s="275"/>
      <c r="C334" s="275"/>
      <c r="D334" s="89" t="s">
        <v>180</v>
      </c>
      <c r="E334" s="90" t="s">
        <v>81</v>
      </c>
      <c r="F334" s="303">
        <v>1</v>
      </c>
      <c r="G334" s="274">
        <v>24.74</v>
      </c>
      <c r="H334" s="274">
        <v>21.16</v>
      </c>
      <c r="I334" s="274">
        <v>32.090000000000003</v>
      </c>
      <c r="J334" s="274">
        <v>32.64</v>
      </c>
      <c r="K334" s="274">
        <v>7.89</v>
      </c>
      <c r="L334" s="274">
        <v>7.81</v>
      </c>
      <c r="M334" s="274">
        <v>5.74</v>
      </c>
      <c r="N334" s="274">
        <v>5.68</v>
      </c>
      <c r="O334" s="274">
        <v>0.33</v>
      </c>
      <c r="P334" s="274">
        <v>0.28000000000000003</v>
      </c>
      <c r="Q334" s="274">
        <v>8.9999999999999993E-3</v>
      </c>
      <c r="R334" s="274">
        <v>2E-3</v>
      </c>
      <c r="S334" s="274">
        <v>0</v>
      </c>
      <c r="T334" s="274">
        <v>0</v>
      </c>
      <c r="U334" s="274">
        <v>0</v>
      </c>
      <c r="V334" s="274">
        <v>0</v>
      </c>
      <c r="W334" s="274">
        <v>8.9999999999999993E-3</v>
      </c>
      <c r="X334" s="274">
        <v>2E-3</v>
      </c>
      <c r="Y334" s="274">
        <v>0.10299999999999999</v>
      </c>
      <c r="Z334" s="274">
        <v>9.8000000000000004E-2</v>
      </c>
      <c r="AA334" s="274">
        <v>0</v>
      </c>
      <c r="AB334" s="274">
        <v>0</v>
      </c>
      <c r="AC334" s="274">
        <v>4.0000000000000001E-3</v>
      </c>
      <c r="AD334" s="274">
        <v>3.0000000000000001E-3</v>
      </c>
      <c r="AE334" s="274">
        <v>0.35199999999999998</v>
      </c>
      <c r="AF334" s="274">
        <v>0.312</v>
      </c>
      <c r="AG334" s="274">
        <v>7</v>
      </c>
      <c r="AH334" s="274">
        <v>8.1999999999999993</v>
      </c>
      <c r="AI334" s="274">
        <v>1.75</v>
      </c>
      <c r="AJ334" s="274">
        <v>1.18</v>
      </c>
      <c r="AK334" s="274">
        <v>0</v>
      </c>
      <c r="AL334" s="274">
        <v>1.6</v>
      </c>
      <c r="AM334" s="274">
        <v>2</v>
      </c>
    </row>
    <row r="335" spans="1:39">
      <c r="A335" s="306"/>
      <c r="B335" s="307"/>
      <c r="C335" s="307"/>
      <c r="D335" s="307"/>
      <c r="E335" s="307"/>
      <c r="F335" s="303">
        <v>2</v>
      </c>
      <c r="G335" s="274">
        <v>25.15</v>
      </c>
      <c r="H335" s="274">
        <v>22.45</v>
      </c>
      <c r="I335" s="274">
        <v>31.31</v>
      </c>
      <c r="J335" s="274">
        <v>32.25</v>
      </c>
      <c r="K335" s="274">
        <v>7.92</v>
      </c>
      <c r="L335" s="274">
        <v>7.81</v>
      </c>
      <c r="M335" s="274">
        <v>5.68</v>
      </c>
      <c r="N335" s="274">
        <v>5.23</v>
      </c>
      <c r="O335" s="274">
        <v>0.55000000000000004</v>
      </c>
      <c r="P335" s="274">
        <v>0.33</v>
      </c>
      <c r="Q335" s="274">
        <v>7.0000000000000001E-3</v>
      </c>
      <c r="R335" s="274">
        <v>0.02</v>
      </c>
      <c r="S335" s="274">
        <v>0</v>
      </c>
      <c r="T335" s="274">
        <v>0</v>
      </c>
      <c r="U335" s="274">
        <v>0</v>
      </c>
      <c r="V335" s="274">
        <v>1E-3</v>
      </c>
      <c r="W335" s="274">
        <v>7.0000000000000001E-3</v>
      </c>
      <c r="X335" s="274">
        <v>2.1000000000000001E-2</v>
      </c>
      <c r="Y335" s="274">
        <v>0.127</v>
      </c>
      <c r="Z335" s="274">
        <v>0.123</v>
      </c>
      <c r="AA335" s="274">
        <v>3.0000000000000001E-3</v>
      </c>
      <c r="AB335" s="274">
        <v>0</v>
      </c>
      <c r="AC335" s="274">
        <v>8.9999999999999993E-3</v>
      </c>
      <c r="AD335" s="274">
        <v>7.0000000000000001E-3</v>
      </c>
      <c r="AE335" s="274">
        <v>0.41799999999999998</v>
      </c>
      <c r="AF335" s="274">
        <v>0.36599999999999999</v>
      </c>
      <c r="AG335" s="274">
        <v>8</v>
      </c>
      <c r="AH335" s="274">
        <v>9.6</v>
      </c>
      <c r="AI335" s="274">
        <v>6.17</v>
      </c>
      <c r="AJ335" s="274">
        <v>0.92</v>
      </c>
      <c r="AL335" s="274">
        <v>1.3</v>
      </c>
    </row>
    <row r="336" spans="1:39">
      <c r="A336" s="85">
        <f>A$3</f>
        <v>2010</v>
      </c>
      <c r="B336" s="86">
        <f>B$3</f>
        <v>8</v>
      </c>
      <c r="C336" s="264" t="s">
        <v>279</v>
      </c>
      <c r="D336" s="89" t="s">
        <v>271</v>
      </c>
      <c r="E336" s="90" t="s">
        <v>87</v>
      </c>
      <c r="F336" s="303">
        <v>1</v>
      </c>
      <c r="G336" s="274">
        <v>26.9</v>
      </c>
      <c r="H336" s="274">
        <v>26.57</v>
      </c>
      <c r="I336" s="274">
        <v>31.42</v>
      </c>
      <c r="J336" s="274">
        <v>31.37</v>
      </c>
      <c r="K336" s="274">
        <v>7.84</v>
      </c>
      <c r="L336" s="274">
        <v>7.74</v>
      </c>
      <c r="M336" s="274">
        <v>6.17</v>
      </c>
      <c r="N336" s="274">
        <v>5.92</v>
      </c>
      <c r="O336" s="274">
        <v>0.69</v>
      </c>
      <c r="P336" s="274">
        <v>0.91</v>
      </c>
      <c r="Q336" s="274">
        <v>2E-3</v>
      </c>
      <c r="R336" s="274">
        <v>2E-3</v>
      </c>
      <c r="S336" s="274">
        <v>1.2E-2</v>
      </c>
      <c r="T336" s="274">
        <v>1.0999999999999999E-2</v>
      </c>
      <c r="U336" s="274">
        <v>0.13500000000000001</v>
      </c>
      <c r="V336" s="274">
        <v>0.151</v>
      </c>
      <c r="W336" s="274">
        <v>0.14899999999999999</v>
      </c>
      <c r="X336" s="274">
        <v>0.16300000000000001</v>
      </c>
      <c r="Y336" s="274">
        <v>0.22700000000000001</v>
      </c>
      <c r="Z336" s="274">
        <v>0.221</v>
      </c>
      <c r="AA336" s="274">
        <v>1.4999999999999999E-2</v>
      </c>
      <c r="AB336" s="274">
        <v>1.7000000000000001E-2</v>
      </c>
      <c r="AC336" s="274">
        <v>2.1000000000000001E-2</v>
      </c>
      <c r="AD336" s="274">
        <v>4.9000000000000002E-2</v>
      </c>
      <c r="AE336" s="274">
        <v>0.61299999999999999</v>
      </c>
      <c r="AF336" s="274">
        <v>0.63700000000000001</v>
      </c>
      <c r="AG336" s="274">
        <v>24.6</v>
      </c>
      <c r="AH336" s="274">
        <v>73.2</v>
      </c>
      <c r="AI336" s="274">
        <v>2.38</v>
      </c>
      <c r="AJ336" s="274">
        <v>2.38</v>
      </c>
      <c r="AK336" s="274">
        <v>0</v>
      </c>
      <c r="AL336" s="274">
        <v>0.8</v>
      </c>
      <c r="AM336" s="274">
        <v>5</v>
      </c>
    </row>
    <row r="337" spans="1:38">
      <c r="A337" s="87"/>
      <c r="B337" s="88"/>
      <c r="C337" s="414"/>
      <c r="D337" s="321"/>
      <c r="E337" s="95"/>
      <c r="F337" s="303">
        <v>2</v>
      </c>
      <c r="G337" s="274">
        <v>26.46</v>
      </c>
      <c r="H337" s="274">
        <v>25.4</v>
      </c>
      <c r="I337" s="274">
        <v>31.58</v>
      </c>
      <c r="J337" s="274">
        <v>31.65</v>
      </c>
      <c r="K337" s="274">
        <v>7.75</v>
      </c>
      <c r="L337" s="274">
        <v>7.7</v>
      </c>
      <c r="M337" s="274">
        <v>6.41</v>
      </c>
      <c r="N337" s="274">
        <v>6.41</v>
      </c>
      <c r="O337" s="274">
        <v>0.57999999999999996</v>
      </c>
      <c r="P337" s="274">
        <v>1.38</v>
      </c>
      <c r="Q337" s="274">
        <v>7.0000000000000001E-3</v>
      </c>
      <c r="R337" s="274">
        <v>8.0000000000000002E-3</v>
      </c>
      <c r="S337" s="274">
        <v>6.0000000000000001E-3</v>
      </c>
      <c r="T337" s="274">
        <v>4.0000000000000001E-3</v>
      </c>
      <c r="U337" s="274">
        <v>0.106</v>
      </c>
      <c r="V337" s="274">
        <v>0.10100000000000001</v>
      </c>
      <c r="W337" s="274">
        <v>0.11899999999999999</v>
      </c>
      <c r="X337" s="274">
        <v>0.112</v>
      </c>
      <c r="Y337" s="274">
        <v>0.20200000000000001</v>
      </c>
      <c r="Z337" s="274">
        <v>0.13200000000000001</v>
      </c>
      <c r="AA337" s="274">
        <v>8.9999999999999993E-3</v>
      </c>
      <c r="AB337" s="274">
        <v>8.9999999999999993E-3</v>
      </c>
      <c r="AC337" s="274">
        <v>1.4E-2</v>
      </c>
      <c r="AD337" s="274">
        <v>9.5000000000000001E-2</v>
      </c>
      <c r="AE337" s="274">
        <v>0.58499999999999996</v>
      </c>
      <c r="AF337" s="274">
        <v>0.58499999999999996</v>
      </c>
      <c r="AG337" s="274">
        <v>60.2</v>
      </c>
      <c r="AH337" s="274">
        <v>277.5</v>
      </c>
      <c r="AI337" s="274">
        <v>2.31</v>
      </c>
      <c r="AJ337" s="274">
        <v>2.4500000000000002</v>
      </c>
      <c r="AL337" s="274">
        <v>1</v>
      </c>
    </row>
    <row r="338" spans="1:38">
      <c r="A338" s="87"/>
      <c r="B338" s="88"/>
      <c r="C338" s="414"/>
      <c r="D338" s="321"/>
      <c r="E338" s="95"/>
      <c r="F338" s="303">
        <v>3</v>
      </c>
      <c r="G338" s="274">
        <v>27.54</v>
      </c>
      <c r="H338" s="274">
        <v>27.2</v>
      </c>
      <c r="I338" s="274">
        <v>31.11</v>
      </c>
      <c r="J338" s="274">
        <v>31.15</v>
      </c>
      <c r="K338" s="274">
        <v>7.87</v>
      </c>
      <c r="L338" s="274">
        <v>7.77</v>
      </c>
      <c r="M338" s="274">
        <v>6.49</v>
      </c>
      <c r="N338" s="274">
        <v>6.21</v>
      </c>
      <c r="O338" s="274">
        <v>0.69</v>
      </c>
      <c r="P338" s="274">
        <v>0.88</v>
      </c>
      <c r="Q338" s="274">
        <v>5.0000000000000001E-3</v>
      </c>
      <c r="R338" s="274">
        <v>3.0000000000000001E-3</v>
      </c>
      <c r="S338" s="274">
        <v>2.7E-2</v>
      </c>
      <c r="T338" s="274">
        <v>1.4999999999999999E-2</v>
      </c>
      <c r="U338" s="274">
        <v>6.9000000000000006E-2</v>
      </c>
      <c r="V338" s="274">
        <v>0.14499999999999999</v>
      </c>
      <c r="W338" s="274">
        <v>0.1</v>
      </c>
      <c r="X338" s="274">
        <v>0.16300000000000001</v>
      </c>
      <c r="Y338" s="274">
        <v>0.248</v>
      </c>
      <c r="Z338" s="274">
        <v>0.24</v>
      </c>
      <c r="AA338" s="274">
        <v>1.7000000000000001E-2</v>
      </c>
      <c r="AB338" s="274">
        <v>1.7000000000000001E-2</v>
      </c>
      <c r="AC338" s="274">
        <v>2.5999999999999999E-2</v>
      </c>
      <c r="AD338" s="274">
        <v>5.3999999999999999E-2</v>
      </c>
      <c r="AE338" s="274">
        <v>0.65</v>
      </c>
      <c r="AF338" s="274">
        <v>0.67900000000000005</v>
      </c>
      <c r="AG338" s="274">
        <v>20.2</v>
      </c>
      <c r="AH338" s="274">
        <v>84</v>
      </c>
      <c r="AI338" s="274">
        <v>2.6</v>
      </c>
      <c r="AJ338" s="274">
        <v>2.41</v>
      </c>
      <c r="AL338" s="274">
        <v>0.8</v>
      </c>
    </row>
    <row r="339" spans="1:38">
      <c r="A339" s="306"/>
      <c r="B339" s="307"/>
      <c r="C339" s="307"/>
      <c r="D339" s="307"/>
      <c r="E339" s="307"/>
      <c r="F339" s="303">
        <v>4</v>
      </c>
      <c r="G339" s="274">
        <v>28.22</v>
      </c>
      <c r="H339" s="274">
        <v>27.49</v>
      </c>
      <c r="I339" s="274">
        <v>30.76</v>
      </c>
      <c r="J339" s="274">
        <v>31</v>
      </c>
      <c r="K339" s="274">
        <v>7.93</v>
      </c>
      <c r="L339" s="274">
        <v>7.79</v>
      </c>
      <c r="M339" s="274">
        <v>11.23</v>
      </c>
      <c r="N339" s="274">
        <v>6.45</v>
      </c>
      <c r="O339" s="274">
        <v>1.23</v>
      </c>
      <c r="P339" s="274">
        <v>0.44</v>
      </c>
      <c r="Q339" s="274">
        <v>2E-3</v>
      </c>
      <c r="R339" s="274">
        <v>2E-3</v>
      </c>
      <c r="S339" s="274">
        <v>1.7000000000000001E-2</v>
      </c>
      <c r="T339" s="274">
        <v>1E-3</v>
      </c>
      <c r="U339" s="274">
        <v>0</v>
      </c>
      <c r="V339" s="274">
        <v>0.1</v>
      </c>
      <c r="W339" s="274">
        <v>1.9E-2</v>
      </c>
      <c r="X339" s="274">
        <v>0.10299999999999999</v>
      </c>
      <c r="Y339" s="274">
        <v>0.36699999999999999</v>
      </c>
      <c r="Z339" s="274">
        <v>0.308</v>
      </c>
      <c r="AA339" s="274">
        <v>6.0000000000000001E-3</v>
      </c>
      <c r="AB339" s="274">
        <v>8.9999999999999993E-3</v>
      </c>
      <c r="AC339" s="274">
        <v>5.6000000000000001E-2</v>
      </c>
      <c r="AD339" s="274">
        <v>0.05</v>
      </c>
      <c r="AE339" s="274">
        <v>0.379</v>
      </c>
      <c r="AF339" s="274">
        <v>0.64</v>
      </c>
      <c r="AG339" s="274">
        <v>21</v>
      </c>
      <c r="AH339" s="274">
        <v>55.8</v>
      </c>
      <c r="AI339" s="274">
        <v>27.86</v>
      </c>
      <c r="AJ339" s="274">
        <v>3.29</v>
      </c>
      <c r="AL339" s="274">
        <v>0.8</v>
      </c>
    </row>
    <row r="340" spans="1:38">
      <c r="A340" s="85">
        <f>A$3</f>
        <v>2010</v>
      </c>
      <c r="B340" s="86">
        <f>B$3</f>
        <v>8</v>
      </c>
      <c r="C340" s="264" t="s">
        <v>280</v>
      </c>
      <c r="D340" s="89" t="s">
        <v>197</v>
      </c>
      <c r="E340" s="90" t="s">
        <v>98</v>
      </c>
      <c r="F340" s="303">
        <v>1</v>
      </c>
      <c r="G340" s="274">
        <v>27.2</v>
      </c>
      <c r="H340" s="274">
        <v>25.92</v>
      </c>
      <c r="I340" s="274">
        <v>18.739999999999998</v>
      </c>
      <c r="J340" s="274">
        <v>24.64</v>
      </c>
      <c r="K340" s="274">
        <v>7.66</v>
      </c>
      <c r="L340" s="274">
        <v>7.55</v>
      </c>
      <c r="M340" s="274">
        <v>6.02</v>
      </c>
      <c r="N340" s="274">
        <v>5.89</v>
      </c>
      <c r="O340" s="274">
        <v>1.710266666666665</v>
      </c>
      <c r="P340" s="274">
        <v>0.68343333333333611</v>
      </c>
      <c r="Q340" s="274">
        <v>5.5E-2</v>
      </c>
      <c r="R340" s="274">
        <v>6.2E-2</v>
      </c>
      <c r="S340" s="274">
        <v>5.0000000000000001E-3</v>
      </c>
      <c r="T340" s="274">
        <v>7.0000000000000001E-3</v>
      </c>
      <c r="U340" s="274">
        <v>0.127</v>
      </c>
      <c r="V340" s="274">
        <v>0.11799999999999999</v>
      </c>
      <c r="W340" s="274">
        <v>0.187</v>
      </c>
      <c r="X340" s="274">
        <v>0.187</v>
      </c>
      <c r="Y340" s="274">
        <v>0.97499999999999998</v>
      </c>
      <c r="Z340" s="274">
        <v>0.72099999999999997</v>
      </c>
      <c r="AA340" s="274">
        <v>1.2E-2</v>
      </c>
      <c r="AB340" s="274">
        <v>1.0999999999999999E-2</v>
      </c>
      <c r="AC340" s="274">
        <v>7.0652173913043473E-2</v>
      </c>
      <c r="AD340" s="274">
        <v>5.1796697960505018E-2</v>
      </c>
      <c r="AE340" s="274">
        <v>0.16200000000000001</v>
      </c>
      <c r="AF340" s="274">
        <v>0.185</v>
      </c>
      <c r="AG340" s="274">
        <v>13.6</v>
      </c>
      <c r="AH340" s="274">
        <v>11.6</v>
      </c>
      <c r="AI340" s="274">
        <v>1.5598000000000003</v>
      </c>
      <c r="AJ340" s="274">
        <v>1.0444000000000004</v>
      </c>
      <c r="AL340" s="274">
        <v>1.1000000000000001</v>
      </c>
    </row>
    <row r="341" spans="1:38">
      <c r="A341" s="308"/>
      <c r="B341" s="275"/>
      <c r="C341" s="275"/>
      <c r="D341" s="275"/>
      <c r="E341" s="275"/>
      <c r="F341" s="303">
        <v>2</v>
      </c>
      <c r="G341" s="274">
        <v>26.04</v>
      </c>
      <c r="H341" s="274">
        <v>24.94</v>
      </c>
      <c r="I341" s="274">
        <v>23.9</v>
      </c>
      <c r="J341" s="274">
        <v>28</v>
      </c>
      <c r="K341" s="274">
        <v>7.88</v>
      </c>
      <c r="L341" s="274">
        <v>7.67</v>
      </c>
      <c r="M341" s="274">
        <v>6.31</v>
      </c>
      <c r="N341" s="274">
        <v>6.22</v>
      </c>
      <c r="O341" s="274">
        <v>2.0334666666666652</v>
      </c>
      <c r="P341" s="274">
        <v>0.58243333333333458</v>
      </c>
      <c r="Q341" s="274">
        <v>2.1999999999999999E-2</v>
      </c>
      <c r="R341" s="274">
        <v>5.1999999999999998E-2</v>
      </c>
      <c r="S341" s="274">
        <v>6.0000000000000001E-3</v>
      </c>
      <c r="T341" s="274">
        <v>2E-3</v>
      </c>
      <c r="U341" s="274">
        <v>0.13100000000000001</v>
      </c>
      <c r="V341" s="274">
        <v>1.0999999999999999E-2</v>
      </c>
      <c r="W341" s="274">
        <v>0.159</v>
      </c>
      <c r="X341" s="274">
        <v>6.5000000000000002E-2</v>
      </c>
      <c r="Y341" s="274">
        <v>1.087</v>
      </c>
      <c r="Z341" s="274">
        <v>0.315</v>
      </c>
      <c r="AA341" s="274">
        <v>1.2999999999999999E-2</v>
      </c>
      <c r="AB341" s="274">
        <v>5.0000000000000001E-3</v>
      </c>
      <c r="AC341" s="274">
        <v>6.25E-2</v>
      </c>
      <c r="AD341" s="274">
        <v>6.0429480953922525E-2</v>
      </c>
      <c r="AE341" s="274">
        <v>0.185</v>
      </c>
      <c r="AF341" s="274">
        <v>1.7000000000000001E-2</v>
      </c>
      <c r="AG341" s="274">
        <v>7.2000000000000117</v>
      </c>
      <c r="AH341" s="274">
        <v>6.8000000000000282</v>
      </c>
      <c r="AI341" s="274">
        <v>1.9015600000000008</v>
      </c>
      <c r="AJ341" s="274">
        <v>1.3427200000000006</v>
      </c>
      <c r="AK341" s="274">
        <v>6.9000000000000006E-2</v>
      </c>
      <c r="AL341" s="274">
        <v>1.6</v>
      </c>
    </row>
    <row r="342" spans="1:38">
      <c r="A342" s="308"/>
      <c r="B342" s="275"/>
      <c r="C342" s="275"/>
      <c r="D342" s="275"/>
      <c r="E342" s="275"/>
      <c r="F342" s="303">
        <v>3</v>
      </c>
      <c r="G342" s="274">
        <v>26.46</v>
      </c>
      <c r="H342" s="274">
        <v>24.54</v>
      </c>
      <c r="I342" s="274">
        <v>25.6</v>
      </c>
      <c r="J342" s="274">
        <v>28.78</v>
      </c>
      <c r="K342" s="274">
        <v>7.72</v>
      </c>
      <c r="L342" s="274">
        <v>7.69</v>
      </c>
      <c r="M342" s="274">
        <v>6.33</v>
      </c>
      <c r="N342" s="274">
        <v>5.87</v>
      </c>
      <c r="O342" s="274">
        <v>2.134466666666667</v>
      </c>
      <c r="P342" s="274">
        <v>1.3298333333333368</v>
      </c>
      <c r="Q342" s="274">
        <v>0.13100000000000001</v>
      </c>
      <c r="R342" s="274">
        <v>7.5999999999999998E-2</v>
      </c>
      <c r="S342" s="274">
        <v>5.0000000000000001E-3</v>
      </c>
      <c r="T342" s="274">
        <v>3.0000000000000001E-3</v>
      </c>
      <c r="U342" s="274">
        <v>8.6999999999999994E-2</v>
      </c>
      <c r="V342" s="274">
        <v>2.8000000000000001E-2</v>
      </c>
      <c r="W342" s="274">
        <v>0.223</v>
      </c>
      <c r="X342" s="274">
        <v>0.107</v>
      </c>
      <c r="Y342" s="274">
        <v>1.31</v>
      </c>
      <c r="Z342" s="274">
        <v>1.5129999999999999</v>
      </c>
      <c r="AA342" s="274">
        <v>1.0999999999999999E-2</v>
      </c>
      <c r="AB342" s="274">
        <v>7.0000000000000001E-3</v>
      </c>
      <c r="AC342" s="274">
        <v>6.9746376811594193E-2</v>
      </c>
      <c r="AD342" s="274">
        <v>3.4531131973670012E-2</v>
      </c>
      <c r="AE342" s="274">
        <v>0.113</v>
      </c>
      <c r="AF342" s="274">
        <v>6.6000000000000003E-2</v>
      </c>
      <c r="AG342" s="274">
        <v>5.9999999999999778</v>
      </c>
      <c r="AH342" s="274">
        <v>14.6</v>
      </c>
      <c r="AI342" s="274">
        <v>1.7472600000000005</v>
      </c>
      <c r="AJ342" s="274">
        <v>1.1194800000000005</v>
      </c>
      <c r="AL342" s="274">
        <v>1.7</v>
      </c>
    </row>
    <row r="343" spans="1:38">
      <c r="A343" s="308"/>
      <c r="B343" s="275"/>
      <c r="C343" s="275"/>
      <c r="D343" s="275"/>
      <c r="E343" s="275"/>
      <c r="F343" s="303">
        <v>4</v>
      </c>
      <c r="G343" s="274">
        <v>25.96</v>
      </c>
      <c r="H343" s="274">
        <v>24.58</v>
      </c>
      <c r="I343" s="274">
        <v>26.78</v>
      </c>
      <c r="J343" s="274">
        <v>28.77</v>
      </c>
      <c r="K343" s="274">
        <v>7.79</v>
      </c>
      <c r="L343" s="274">
        <v>7.71</v>
      </c>
      <c r="M343" s="274">
        <v>6.47</v>
      </c>
      <c r="N343" s="274">
        <v>6.46</v>
      </c>
      <c r="O343" s="274">
        <v>2.9222666666666681</v>
      </c>
      <c r="P343" s="274">
        <v>1.1884333333333361</v>
      </c>
      <c r="Q343" s="274">
        <v>0.115</v>
      </c>
      <c r="R343" s="274">
        <v>3.5000000000000003E-2</v>
      </c>
      <c r="S343" s="274">
        <v>4.0000000000000001E-3</v>
      </c>
      <c r="T343" s="274">
        <v>3.0000000000000001E-3</v>
      </c>
      <c r="U343" s="274">
        <v>6.699999999999999E-2</v>
      </c>
      <c r="V343" s="274">
        <v>0.02</v>
      </c>
      <c r="W343" s="274">
        <v>0.186</v>
      </c>
      <c r="X343" s="274">
        <v>5.800000000000001E-2</v>
      </c>
      <c r="Y343" s="274">
        <v>0.80700000000000005</v>
      </c>
      <c r="Z343" s="274">
        <v>0.58199999999999996</v>
      </c>
      <c r="AA343" s="274">
        <v>1.0999999999999999E-2</v>
      </c>
      <c r="AB343" s="274">
        <v>6.0000000000000001E-3</v>
      </c>
      <c r="AC343" s="274">
        <v>5.7065217391304345E-2</v>
      </c>
      <c r="AD343" s="274">
        <v>6.4745872450631278E-2</v>
      </c>
      <c r="AE343" s="274">
        <v>0.12</v>
      </c>
      <c r="AF343" s="274">
        <v>4.4999999999999998E-2</v>
      </c>
      <c r="AG343" s="274">
        <v>8.3999999999999915</v>
      </c>
      <c r="AH343" s="274">
        <v>10</v>
      </c>
      <c r="AI343" s="274">
        <v>1.6512600000000008</v>
      </c>
      <c r="AJ343" s="274">
        <v>1.1592400000000005</v>
      </c>
      <c r="AK343" s="274">
        <v>2.3E-2</v>
      </c>
      <c r="AL343" s="274">
        <v>2.6</v>
      </c>
    </row>
    <row r="344" spans="1:38">
      <c r="A344" s="308"/>
      <c r="B344" s="275"/>
      <c r="C344" s="275"/>
      <c r="D344" s="275"/>
      <c r="E344" s="275"/>
      <c r="F344" s="303">
        <v>5</v>
      </c>
      <c r="G344" s="274">
        <v>25.54</v>
      </c>
      <c r="H344" s="274">
        <v>23.58</v>
      </c>
      <c r="I344" s="274">
        <v>27.74</v>
      </c>
      <c r="J344" s="274">
        <v>29.66</v>
      </c>
      <c r="K344" s="274">
        <v>7.82</v>
      </c>
      <c r="L344" s="274">
        <v>7.76</v>
      </c>
      <c r="M344" s="274">
        <v>6.76</v>
      </c>
      <c r="N344" s="274">
        <v>6.95</v>
      </c>
      <c r="O344" s="274">
        <v>2.5182666666666655</v>
      </c>
      <c r="P344" s="274">
        <v>0.76423333333333454</v>
      </c>
      <c r="Q344" s="274">
        <v>8.6999999999999994E-2</v>
      </c>
      <c r="R344" s="274">
        <v>4.1000000000000002E-2</v>
      </c>
      <c r="S344" s="274">
        <v>5.0000000000000001E-3</v>
      </c>
      <c r="T344" s="274">
        <v>3.0000000000000001E-3</v>
      </c>
      <c r="U344" s="274">
        <v>6.5000000000000002E-2</v>
      </c>
      <c r="V344" s="274">
        <v>1.9E-2</v>
      </c>
      <c r="W344" s="274">
        <v>0.157</v>
      </c>
      <c r="X344" s="274">
        <v>6.3E-2</v>
      </c>
      <c r="Y344" s="274">
        <v>0.52300000000000002</v>
      </c>
      <c r="Z344" s="274">
        <v>1.2070000000000001</v>
      </c>
      <c r="AA344" s="274">
        <v>1.0999999999999999E-2</v>
      </c>
      <c r="AB344" s="274">
        <v>7.0000000000000001E-3</v>
      </c>
      <c r="AC344" s="274">
        <v>6.0688405797101448E-2</v>
      </c>
      <c r="AD344" s="274">
        <v>2.4819251106075323E-2</v>
      </c>
      <c r="AE344" s="274">
        <v>0.13500000000000001</v>
      </c>
      <c r="AF344" s="274">
        <v>4.1000000000000002E-2</v>
      </c>
      <c r="AG344" s="274">
        <v>9.9999999999999805</v>
      </c>
      <c r="AH344" s="274">
        <v>15</v>
      </c>
      <c r="AI344" s="274">
        <v>1.6965800000000006</v>
      </c>
      <c r="AJ344" s="274">
        <v>0.90892000000000073</v>
      </c>
      <c r="AL344" s="274">
        <v>1.8</v>
      </c>
    </row>
    <row r="345" spans="1:38">
      <c r="A345" s="308"/>
      <c r="B345" s="275"/>
      <c r="C345" s="275"/>
      <c r="D345" s="275"/>
      <c r="E345" s="275"/>
      <c r="F345" s="303">
        <v>6</v>
      </c>
      <c r="G345" s="274">
        <v>25.2</v>
      </c>
      <c r="H345" s="274">
        <v>23.89</v>
      </c>
      <c r="I345" s="274">
        <v>29.08</v>
      </c>
      <c r="J345" s="274">
        <v>29.65</v>
      </c>
      <c r="K345" s="274">
        <v>7.91</v>
      </c>
      <c r="L345" s="274">
        <v>7.83</v>
      </c>
      <c r="M345" s="274">
        <v>7.41</v>
      </c>
      <c r="N345" s="274">
        <v>7.08</v>
      </c>
      <c r="O345" s="274">
        <v>2.6596666666666664</v>
      </c>
      <c r="P345" s="274">
        <v>0.82483333333333675</v>
      </c>
      <c r="Q345" s="274">
        <v>1.2E-2</v>
      </c>
      <c r="R345" s="274">
        <v>4.5999999999999999E-2</v>
      </c>
      <c r="S345" s="274">
        <v>3.0000000000000001E-3</v>
      </c>
      <c r="T345" s="274">
        <v>4.0000000000000001E-3</v>
      </c>
      <c r="U345" s="274">
        <v>3.1000000000000003E-2</v>
      </c>
      <c r="V345" s="274">
        <v>4.1999999999999996E-2</v>
      </c>
      <c r="W345" s="274">
        <v>4.5999999999999999E-2</v>
      </c>
      <c r="X345" s="274">
        <v>9.1999999999999998E-2</v>
      </c>
      <c r="Y345" s="274">
        <v>0.64100000000000001</v>
      </c>
      <c r="Z345" s="274">
        <v>0.4</v>
      </c>
      <c r="AA345" s="274">
        <v>1.2E-2</v>
      </c>
      <c r="AB345" s="274">
        <v>0.01</v>
      </c>
      <c r="AC345" s="274">
        <v>4.8007246376811592E-2</v>
      </c>
      <c r="AD345" s="274">
        <v>5.9350383079745335E-2</v>
      </c>
      <c r="AE345" s="274">
        <v>6.6000000000000003E-2</v>
      </c>
      <c r="AF345" s="274">
        <v>9.9000000000000005E-2</v>
      </c>
      <c r="AG345" s="274">
        <v>11.8</v>
      </c>
      <c r="AH345" s="274">
        <v>7.8</v>
      </c>
      <c r="AI345" s="274">
        <v>2.1136600000000003</v>
      </c>
      <c r="AJ345" s="274">
        <v>0.81560000000000055</v>
      </c>
      <c r="AL345" s="274">
        <v>1.9</v>
      </c>
    </row>
    <row r="346" spans="1:38">
      <c r="A346" s="308"/>
      <c r="B346" s="275"/>
      <c r="C346" s="275"/>
      <c r="D346" s="275"/>
      <c r="E346" s="275"/>
      <c r="F346" s="303">
        <v>7</v>
      </c>
      <c r="G346" s="274">
        <v>25.04</v>
      </c>
      <c r="H346" s="274">
        <v>25.22</v>
      </c>
      <c r="I346" s="274">
        <v>29.01</v>
      </c>
      <c r="J346" s="274">
        <v>28.91</v>
      </c>
      <c r="K346" s="274">
        <v>7.78</v>
      </c>
      <c r="L346" s="274">
        <v>7.76</v>
      </c>
      <c r="M346" s="274">
        <v>6.45</v>
      </c>
      <c r="N346" s="274">
        <v>6.34</v>
      </c>
      <c r="O346" s="274">
        <v>1.9324666666666674</v>
      </c>
      <c r="P346" s="274">
        <v>1.148033333333337</v>
      </c>
      <c r="Q346" s="274">
        <v>0.10299999999999999</v>
      </c>
      <c r="R346" s="274">
        <v>0.122</v>
      </c>
      <c r="S346" s="274">
        <v>7.0000000000000001E-3</v>
      </c>
      <c r="T346" s="274">
        <v>3.0000000000000001E-3</v>
      </c>
      <c r="U346" s="274">
        <v>7.0999999999999994E-2</v>
      </c>
      <c r="V346" s="274">
        <v>2.7E-2</v>
      </c>
      <c r="W346" s="274">
        <v>0.18099999999999999</v>
      </c>
      <c r="X346" s="274">
        <v>0.152</v>
      </c>
      <c r="Y346" s="274">
        <v>1.0309999999999999</v>
      </c>
      <c r="Z346" s="274">
        <v>0.64100000000000001</v>
      </c>
      <c r="AA346" s="274">
        <v>2.1000000000000001E-2</v>
      </c>
      <c r="AB346" s="274">
        <v>1.4E-2</v>
      </c>
      <c r="AC346" s="274">
        <v>8.4239130434782594E-2</v>
      </c>
      <c r="AD346" s="274">
        <v>6.6904068198985644E-2</v>
      </c>
      <c r="AE346" s="274">
        <v>0.16300000000000001</v>
      </c>
      <c r="AF346" s="274">
        <v>5.2999999999999999E-2</v>
      </c>
      <c r="AG346" s="274">
        <v>9.0000000000000071</v>
      </c>
      <c r="AH346" s="274">
        <v>13.2</v>
      </c>
      <c r="AI346" s="274">
        <v>1.5464</v>
      </c>
      <c r="AJ346" s="274">
        <v>0.80170000000000052</v>
      </c>
      <c r="AK346" s="274">
        <v>0.09</v>
      </c>
      <c r="AL346" s="274">
        <v>1.5</v>
      </c>
    </row>
    <row r="347" spans="1:38">
      <c r="A347" s="308"/>
      <c r="B347" s="275"/>
      <c r="C347" s="275"/>
      <c r="D347" s="275"/>
      <c r="E347" s="275"/>
      <c r="F347" s="303">
        <v>8</v>
      </c>
      <c r="G347" s="274">
        <v>24.6</v>
      </c>
      <c r="H347" s="274">
        <v>23.88</v>
      </c>
      <c r="I347" s="274">
        <v>29.81</v>
      </c>
      <c r="J347" s="274">
        <v>29.61</v>
      </c>
      <c r="K347" s="274">
        <v>7.88</v>
      </c>
      <c r="L347" s="274">
        <v>7.84</v>
      </c>
      <c r="M347" s="274">
        <v>7.23</v>
      </c>
      <c r="N347" s="274">
        <v>6.78</v>
      </c>
      <c r="O347" s="274">
        <v>1.6294666666666668</v>
      </c>
      <c r="P347" s="274">
        <v>0.54203333333333559</v>
      </c>
      <c r="Q347" s="274">
        <v>5.5E-2</v>
      </c>
      <c r="R347" s="274">
        <v>5.8999999999999997E-2</v>
      </c>
      <c r="S347" s="274">
        <v>3.0000000000000001E-3</v>
      </c>
      <c r="T347" s="274">
        <v>1.0999999999999999E-2</v>
      </c>
      <c r="U347" s="274">
        <v>2.5000000000000001E-2</v>
      </c>
      <c r="V347" s="274">
        <v>0.12400000000000001</v>
      </c>
      <c r="W347" s="274">
        <v>8.3000000000000004E-2</v>
      </c>
      <c r="X347" s="274">
        <v>0.19400000000000001</v>
      </c>
      <c r="Y347" s="274">
        <v>0.81399999999999995</v>
      </c>
      <c r="Z347" s="274">
        <v>1.05</v>
      </c>
      <c r="AA347" s="274">
        <v>8.9999999999999993E-3</v>
      </c>
      <c r="AB347" s="274">
        <v>3.2000000000000001E-2</v>
      </c>
      <c r="AC347" s="274">
        <v>5.7065217391304345E-2</v>
      </c>
      <c r="AD347" s="274">
        <v>3.3452034099492822E-2</v>
      </c>
      <c r="AE347" s="274">
        <v>6.6000000000000003E-2</v>
      </c>
      <c r="AF347" s="274">
        <v>0.31900000000000001</v>
      </c>
      <c r="AG347" s="274">
        <v>11.6</v>
      </c>
      <c r="AH347" s="274">
        <v>8.6000000000000245</v>
      </c>
      <c r="AI347" s="274">
        <v>1.7785800000000005</v>
      </c>
      <c r="AJ347" s="274">
        <v>1.2137400000000005</v>
      </c>
      <c r="AL347" s="274">
        <v>2.1</v>
      </c>
    </row>
    <row r="348" spans="1:38">
      <c r="A348" s="308"/>
      <c r="B348" s="275"/>
      <c r="C348" s="275"/>
      <c r="D348" s="275"/>
      <c r="E348" s="275"/>
      <c r="F348" s="303">
        <v>9</v>
      </c>
      <c r="G348" s="274">
        <v>24.75</v>
      </c>
      <c r="H348" s="274">
        <v>23.73</v>
      </c>
      <c r="I348" s="274">
        <v>29.28</v>
      </c>
      <c r="J348" s="274">
        <v>29.7</v>
      </c>
      <c r="K348" s="274">
        <v>7.88</v>
      </c>
      <c r="L348" s="274">
        <v>7.84</v>
      </c>
      <c r="M348" s="274">
        <v>7.47</v>
      </c>
      <c r="N348" s="274">
        <v>7.19</v>
      </c>
      <c r="O348" s="274">
        <v>2.7606666666666682</v>
      </c>
      <c r="P348" s="274">
        <v>1.3904333333333356</v>
      </c>
      <c r="Q348" s="274">
        <v>0.04</v>
      </c>
      <c r="R348" s="274">
        <v>5.5E-2</v>
      </c>
      <c r="S348" s="274">
        <v>2E-3</v>
      </c>
      <c r="T348" s="274">
        <v>1.0999999999999999E-2</v>
      </c>
      <c r="U348" s="274">
        <v>1.4E-2</v>
      </c>
      <c r="V348" s="274">
        <v>0.128</v>
      </c>
      <c r="W348" s="274">
        <v>5.6000000000000001E-2</v>
      </c>
      <c r="X348" s="274">
        <v>0.19400000000000001</v>
      </c>
      <c r="Y348" s="274">
        <v>0.72099999999999997</v>
      </c>
      <c r="Z348" s="274">
        <v>0.32700000000000001</v>
      </c>
      <c r="AA348" s="274">
        <v>1.2E-2</v>
      </c>
      <c r="AB348" s="274">
        <v>2.5000000000000001E-2</v>
      </c>
      <c r="AC348" s="274">
        <v>5.3442028985507241E-2</v>
      </c>
      <c r="AD348" s="274">
        <v>6.1508578828099715E-2</v>
      </c>
      <c r="AE348" s="274">
        <v>0.03</v>
      </c>
      <c r="AF348" s="274">
        <v>0.26700000000000002</v>
      </c>
      <c r="AG348" s="274">
        <v>6.8</v>
      </c>
      <c r="AH348" s="274">
        <v>6.9999999999999787</v>
      </c>
      <c r="AI348" s="274">
        <v>2.1210800000000001</v>
      </c>
      <c r="AJ348" s="274">
        <v>0.9494200000000006</v>
      </c>
      <c r="AL348" s="274">
        <v>2</v>
      </c>
    </row>
    <row r="349" spans="1:38">
      <c r="A349" s="308"/>
      <c r="B349" s="275"/>
      <c r="C349" s="275"/>
      <c r="D349" s="275"/>
      <c r="E349" s="275"/>
      <c r="F349" s="303">
        <v>10</v>
      </c>
      <c r="G349" s="274">
        <v>26.23</v>
      </c>
      <c r="H349" s="274">
        <v>22.61</v>
      </c>
      <c r="I349" s="274">
        <v>28.17</v>
      </c>
      <c r="J349" s="274">
        <v>30.29</v>
      </c>
      <c r="K349" s="274">
        <v>7.94</v>
      </c>
      <c r="L349" s="274">
        <v>7.89</v>
      </c>
      <c r="M349" s="274">
        <v>8.01</v>
      </c>
      <c r="N349" s="274">
        <v>7.5</v>
      </c>
      <c r="O349" s="274">
        <v>1.9324666666666674</v>
      </c>
      <c r="P349" s="274">
        <v>0.46123333333333733</v>
      </c>
      <c r="Q349" s="274">
        <v>1.7999999999999999E-2</v>
      </c>
      <c r="R349" s="274">
        <v>5.2999999999999999E-2</v>
      </c>
      <c r="S349" s="274">
        <v>1.2E-2</v>
      </c>
      <c r="T349" s="274">
        <v>8.9999999999999993E-3</v>
      </c>
      <c r="U349" s="274">
        <v>5.4000000000000006E-2</v>
      </c>
      <c r="V349" s="274">
        <v>8.900000000000001E-2</v>
      </c>
      <c r="W349" s="274">
        <v>8.4000000000000005E-2</v>
      </c>
      <c r="X349" s="274">
        <v>0.15100000000000002</v>
      </c>
      <c r="Y349" s="274">
        <v>0.78400000000000003</v>
      </c>
      <c r="Z349" s="274">
        <v>0.28899999999999998</v>
      </c>
      <c r="AA349" s="274">
        <v>7.0000000000000001E-3</v>
      </c>
      <c r="AB349" s="274">
        <v>1.6E-2</v>
      </c>
      <c r="AC349" s="274">
        <v>4.5289855072463768E-2</v>
      </c>
      <c r="AD349" s="274">
        <v>4.1005719218733139E-2</v>
      </c>
      <c r="AE349" s="274">
        <v>0.10100000000000001</v>
      </c>
      <c r="AF349" s="274">
        <v>0.17</v>
      </c>
      <c r="AG349" s="274">
        <v>5.000000000000032</v>
      </c>
      <c r="AH349" s="274">
        <v>7.8</v>
      </c>
      <c r="AI349" s="274">
        <v>1.8427600000000008</v>
      </c>
      <c r="AJ349" s="274">
        <v>0.95418000000000003</v>
      </c>
      <c r="AL349" s="274">
        <v>2.4</v>
      </c>
    </row>
    <row r="350" spans="1:38">
      <c r="A350" s="308"/>
      <c r="B350" s="275"/>
      <c r="C350" s="275"/>
      <c r="D350" s="275"/>
      <c r="E350" s="275"/>
      <c r="F350" s="303">
        <v>11</v>
      </c>
      <c r="G350" s="274">
        <v>25.21</v>
      </c>
      <c r="H350" s="274">
        <v>22.01</v>
      </c>
      <c r="I350" s="274">
        <v>29.97</v>
      </c>
      <c r="J350" s="274">
        <v>30.12</v>
      </c>
      <c r="K350" s="274">
        <v>8.01</v>
      </c>
      <c r="L350" s="274">
        <v>7.9</v>
      </c>
      <c r="M350" s="274">
        <v>8.68</v>
      </c>
      <c r="N350" s="274">
        <v>7.57</v>
      </c>
      <c r="O350" s="274">
        <v>1.9728666666666665</v>
      </c>
      <c r="P350" s="274">
        <v>0.60263333333333424</v>
      </c>
      <c r="Q350" s="274">
        <v>6.0000000000000001E-3</v>
      </c>
      <c r="R350" s="274">
        <v>2.7E-2</v>
      </c>
      <c r="S350" s="274">
        <v>1E-3</v>
      </c>
      <c r="T350" s="274">
        <v>8.9999999999999993E-3</v>
      </c>
      <c r="U350" s="274">
        <v>4.0000000000000001E-3</v>
      </c>
      <c r="V350" s="274">
        <v>9.2999999999999999E-2</v>
      </c>
      <c r="W350" s="274">
        <v>1.0999999999999999E-2</v>
      </c>
      <c r="X350" s="274">
        <v>0.129</v>
      </c>
      <c r="Y350" s="274">
        <v>0.63300000000000001</v>
      </c>
      <c r="Z350" s="274">
        <v>0.76300000000000001</v>
      </c>
      <c r="AA350" s="274">
        <v>5.0000000000000001E-3</v>
      </c>
      <c r="AB350" s="274">
        <v>1.4E-2</v>
      </c>
      <c r="AC350" s="274">
        <v>3.170289855072464E-2</v>
      </c>
      <c r="AD350" s="274">
        <v>1.9423761735189379E-2</v>
      </c>
      <c r="AE350" s="274">
        <v>1.0999999999999999E-2</v>
      </c>
      <c r="AF350" s="274">
        <v>0.16400000000000001</v>
      </c>
      <c r="AG350" s="274">
        <v>10.6</v>
      </c>
      <c r="AH350" s="274">
        <v>8.2000000000000135</v>
      </c>
      <c r="AI350" s="274">
        <v>2.5334400000000015</v>
      </c>
      <c r="AJ350" s="274">
        <v>0.96448000000000045</v>
      </c>
      <c r="AL350" s="274">
        <v>2.7</v>
      </c>
    </row>
    <row r="351" spans="1:38">
      <c r="A351" s="308"/>
      <c r="B351" s="275"/>
      <c r="C351" s="275"/>
      <c r="D351" s="275"/>
      <c r="E351" s="275"/>
      <c r="F351" s="303">
        <v>12</v>
      </c>
      <c r="G351" s="274">
        <v>25.17</v>
      </c>
      <c r="H351" s="274">
        <v>22.76</v>
      </c>
      <c r="I351" s="274">
        <v>29.07</v>
      </c>
      <c r="J351" s="274">
        <v>30.27</v>
      </c>
      <c r="K351" s="274">
        <v>7.97</v>
      </c>
      <c r="L351" s="274">
        <v>7.91</v>
      </c>
      <c r="M351" s="274">
        <v>7.78</v>
      </c>
      <c r="N351" s="274">
        <v>7.67</v>
      </c>
      <c r="O351" s="274">
        <v>1.6496666666666659</v>
      </c>
      <c r="P351" s="274">
        <v>0.36023333333333585</v>
      </c>
      <c r="Q351" s="274">
        <v>3.7999999999999999E-2</v>
      </c>
      <c r="R351" s="274">
        <v>7.0000000000000001E-3</v>
      </c>
      <c r="S351" s="274">
        <v>2E-3</v>
      </c>
      <c r="T351" s="274">
        <v>5.0000000000000001E-3</v>
      </c>
      <c r="U351" s="274">
        <v>2.1999999999999999E-2</v>
      </c>
      <c r="V351" s="274">
        <v>5.2000000000000005E-2</v>
      </c>
      <c r="W351" s="274">
        <v>6.2E-2</v>
      </c>
      <c r="X351" s="274">
        <v>6.4000000000000001E-2</v>
      </c>
      <c r="Y351" s="274">
        <v>0.66300000000000003</v>
      </c>
      <c r="Z351" s="274">
        <v>9.9000000000000005E-2</v>
      </c>
      <c r="AA351" s="274">
        <v>7.0000000000000001E-3</v>
      </c>
      <c r="AB351" s="274">
        <v>0.01</v>
      </c>
      <c r="AC351" s="274">
        <v>3.4420289855072457E-2</v>
      </c>
      <c r="AD351" s="274">
        <v>5.1796697960505018E-2</v>
      </c>
      <c r="AE351" s="274">
        <v>0.04</v>
      </c>
      <c r="AF351" s="274">
        <v>9.8000000000000004E-2</v>
      </c>
      <c r="AG351" s="274">
        <v>9.0000000000000355</v>
      </c>
      <c r="AH351" s="274">
        <v>13.6</v>
      </c>
      <c r="AI351" s="274">
        <v>1.72132</v>
      </c>
      <c r="AJ351" s="274">
        <v>1.0837600000000005</v>
      </c>
      <c r="AL351" s="274">
        <v>2.9</v>
      </c>
    </row>
    <row r="352" spans="1:38">
      <c r="A352" s="308"/>
      <c r="B352" s="275"/>
      <c r="C352" s="275"/>
      <c r="D352" s="275"/>
      <c r="E352" s="275"/>
      <c r="F352" s="303">
        <v>13</v>
      </c>
      <c r="G352" s="274">
        <v>24.1</v>
      </c>
      <c r="H352" s="274">
        <v>21.94</v>
      </c>
      <c r="I352" s="274">
        <v>29.99</v>
      </c>
      <c r="J352" s="274">
        <v>30.71</v>
      </c>
      <c r="K352" s="274">
        <v>8.15</v>
      </c>
      <c r="L352" s="274">
        <v>7.99</v>
      </c>
      <c r="M352" s="274">
        <v>10.65</v>
      </c>
      <c r="N352" s="274">
        <v>8.56</v>
      </c>
      <c r="O352" s="274">
        <v>2.3162666666666665</v>
      </c>
      <c r="P352" s="274">
        <v>0.56223333333333514</v>
      </c>
      <c r="Q352" s="274">
        <v>1.0999999999999999E-2</v>
      </c>
      <c r="R352" s="274">
        <v>4.2999999999999997E-2</v>
      </c>
      <c r="S352" s="274">
        <v>2E-3</v>
      </c>
      <c r="T352" s="274">
        <v>3.0000000000000001E-3</v>
      </c>
      <c r="U352" s="274">
        <v>1E-3</v>
      </c>
      <c r="V352" s="274">
        <v>1.8000000000000002E-2</v>
      </c>
      <c r="W352" s="274">
        <v>1.3999999999999999E-2</v>
      </c>
      <c r="X352" s="274">
        <v>6.4000000000000001E-2</v>
      </c>
      <c r="Y352" s="274">
        <v>0.432</v>
      </c>
      <c r="Z352" s="274">
        <v>0.161</v>
      </c>
      <c r="AA352" s="274">
        <v>5.0000000000000001E-3</v>
      </c>
      <c r="AB352" s="274">
        <v>5.0000000000000001E-3</v>
      </c>
      <c r="AC352" s="274">
        <v>3.170289855072464E-2</v>
      </c>
      <c r="AD352" s="274">
        <v>4.1474654377880178E-2</v>
      </c>
      <c r="AE352" s="274">
        <v>1.2E-2</v>
      </c>
      <c r="AF352" s="274">
        <v>1.0999999999999999E-2</v>
      </c>
      <c r="AG352" s="274">
        <v>9.8000000000000309</v>
      </c>
      <c r="AH352" s="274">
        <v>12.8</v>
      </c>
      <c r="AI352" s="274">
        <v>2.2109200000000002</v>
      </c>
      <c r="AJ352" s="274">
        <v>0.72106000000000015</v>
      </c>
      <c r="AL352" s="274">
        <v>2.8</v>
      </c>
    </row>
    <row r="353" spans="1:38">
      <c r="A353" s="308"/>
      <c r="B353" s="275"/>
      <c r="C353" s="275"/>
      <c r="D353" s="275"/>
      <c r="E353" s="275"/>
      <c r="F353" s="303">
        <v>14</v>
      </c>
      <c r="G353" s="274">
        <v>23.49</v>
      </c>
      <c r="H353" s="274">
        <v>21.56</v>
      </c>
      <c r="I353" s="274">
        <v>30.18</v>
      </c>
      <c r="J353" s="274">
        <v>30.94</v>
      </c>
      <c r="K353" s="274">
        <v>8.1</v>
      </c>
      <c r="L353" s="274">
        <v>7.97</v>
      </c>
      <c r="M353" s="274">
        <v>10.25</v>
      </c>
      <c r="N353" s="274">
        <v>8.64</v>
      </c>
      <c r="O353" s="274">
        <v>1.9122666666666679</v>
      </c>
      <c r="P353" s="274">
        <v>0.58243333333333458</v>
      </c>
      <c r="Q353" s="274">
        <v>8.0000000000000002E-3</v>
      </c>
      <c r="R353" s="274">
        <v>0.01</v>
      </c>
      <c r="S353" s="274">
        <v>2E-3</v>
      </c>
      <c r="T353" s="274">
        <v>5.0000000000000001E-3</v>
      </c>
      <c r="U353" s="274">
        <v>4.0000000000000001E-3</v>
      </c>
      <c r="V353" s="274">
        <v>2.9000000000000001E-2</v>
      </c>
      <c r="W353" s="274">
        <v>1.4E-2</v>
      </c>
      <c r="X353" s="274">
        <v>4.3999999999999997E-2</v>
      </c>
      <c r="Y353" s="274">
        <v>0.432</v>
      </c>
      <c r="Z353" s="274">
        <v>8.5000000000000006E-2</v>
      </c>
      <c r="AA353" s="274">
        <v>4.0000000000000001E-3</v>
      </c>
      <c r="AB353" s="274">
        <v>6.0000000000000001E-3</v>
      </c>
      <c r="AC353" s="274">
        <v>2.8079710144927533E-2</v>
      </c>
      <c r="AD353" s="274">
        <v>4.4930875576036866E-2</v>
      </c>
      <c r="AE353" s="274">
        <v>0.01</v>
      </c>
      <c r="AF353" s="274">
        <v>6.0000000000000001E-3</v>
      </c>
      <c r="AG353" s="274">
        <v>10.199999999999999</v>
      </c>
      <c r="AH353" s="274">
        <v>12.2</v>
      </c>
      <c r="AI353" s="274">
        <v>2.6536599999999999</v>
      </c>
      <c r="AJ353" s="274">
        <v>1.1005800000000003</v>
      </c>
      <c r="AL353" s="274">
        <v>3</v>
      </c>
    </row>
    <row r="354" spans="1:38">
      <c r="A354" s="308"/>
      <c r="B354" s="275"/>
      <c r="C354" s="275"/>
      <c r="D354" s="275"/>
      <c r="E354" s="275"/>
      <c r="F354" s="303">
        <v>15</v>
      </c>
      <c r="G354" s="274">
        <v>23.15</v>
      </c>
      <c r="H354" s="274">
        <v>22.48</v>
      </c>
      <c r="I354" s="274">
        <v>30.28</v>
      </c>
      <c r="J354" s="274">
        <v>30.48</v>
      </c>
      <c r="K354" s="274">
        <v>8.06</v>
      </c>
      <c r="L354" s="274">
        <v>7.97</v>
      </c>
      <c r="M354" s="274">
        <v>10.06</v>
      </c>
      <c r="N354" s="274">
        <v>8.7899999999999991</v>
      </c>
      <c r="O354" s="274">
        <v>1.5082666666666658</v>
      </c>
      <c r="P354" s="274">
        <v>0.64303333333333712</v>
      </c>
      <c r="Q354" s="274">
        <v>8.0000000000000002E-3</v>
      </c>
      <c r="R354" s="274">
        <v>1.2E-2</v>
      </c>
      <c r="S354" s="274">
        <v>1E-3</v>
      </c>
      <c r="T354" s="274">
        <v>5.0000000000000001E-3</v>
      </c>
      <c r="U354" s="274">
        <v>0</v>
      </c>
      <c r="V354" s="274">
        <v>3.9E-2</v>
      </c>
      <c r="W354" s="274">
        <v>9.0000000000000011E-3</v>
      </c>
      <c r="X354" s="274">
        <v>5.6000000000000001E-2</v>
      </c>
      <c r="Y354" s="274">
        <v>0.45</v>
      </c>
      <c r="Z354" s="274">
        <v>0.16500000000000001</v>
      </c>
      <c r="AA354" s="274">
        <v>4.0000000000000001E-3</v>
      </c>
      <c r="AB354" s="274">
        <v>4.0000000000000001E-3</v>
      </c>
      <c r="AC354" s="274">
        <v>2.5362318840579708E-2</v>
      </c>
      <c r="AD354" s="274">
        <v>4.4930875576036866E-2</v>
      </c>
      <c r="AE354" s="274">
        <v>1.0999999999999999E-2</v>
      </c>
      <c r="AF354" s="274">
        <v>2E-3</v>
      </c>
      <c r="AG354" s="274">
        <v>7.6</v>
      </c>
      <c r="AH354" s="274">
        <v>39.200000000000003</v>
      </c>
      <c r="AI354" s="274">
        <v>1.9936800000000001</v>
      </c>
      <c r="AJ354" s="274">
        <v>0.94958000000000042</v>
      </c>
      <c r="AL354" s="274">
        <v>2.2000000000000002</v>
      </c>
    </row>
    <row r="355" spans="1:38">
      <c r="A355" s="308"/>
      <c r="B355" s="275"/>
      <c r="C355" s="275"/>
      <c r="D355" s="275"/>
      <c r="E355" s="275"/>
      <c r="F355" s="303">
        <v>16</v>
      </c>
      <c r="G355" s="274">
        <v>25.36</v>
      </c>
      <c r="H355" s="274">
        <v>23.42</v>
      </c>
      <c r="I355" s="274">
        <v>29.63</v>
      </c>
      <c r="J355" s="274">
        <v>29.77</v>
      </c>
      <c r="K355" s="274">
        <v>7.86</v>
      </c>
      <c r="L355" s="274">
        <v>7.83</v>
      </c>
      <c r="M355" s="274">
        <v>9.85</v>
      </c>
      <c r="N355" s="274">
        <v>6.35</v>
      </c>
      <c r="O355" s="274">
        <v>2.7808666666666673</v>
      </c>
      <c r="P355" s="274">
        <v>0.98643333333333683</v>
      </c>
      <c r="Q355" s="274">
        <v>0.01</v>
      </c>
      <c r="R355" s="274">
        <v>0.107</v>
      </c>
      <c r="S355" s="274">
        <v>2E-3</v>
      </c>
      <c r="T355" s="274">
        <v>8.0000000000000002E-3</v>
      </c>
      <c r="U355" s="274">
        <v>3.0000000000000001E-3</v>
      </c>
      <c r="V355" s="274">
        <v>7.7999999999999986E-2</v>
      </c>
      <c r="W355" s="274">
        <v>1.4999999999999999E-2</v>
      </c>
      <c r="X355" s="274">
        <v>0.19299999999999998</v>
      </c>
      <c r="Y355" s="274">
        <v>0.54900000000000004</v>
      </c>
      <c r="Z355" s="274">
        <v>0.19600000000000001</v>
      </c>
      <c r="AA355" s="274">
        <v>4.0000000000000001E-3</v>
      </c>
      <c r="AB355" s="274">
        <v>2.9000000000000001E-2</v>
      </c>
      <c r="AC355" s="274">
        <v>2.7173913043478257E-2</v>
      </c>
      <c r="AD355" s="274">
        <v>6.7972350230414744E-2</v>
      </c>
      <c r="AE355" s="274">
        <v>1.6E-2</v>
      </c>
      <c r="AF355" s="274">
        <v>0.28899999999999998</v>
      </c>
      <c r="AG355" s="274">
        <v>11.6</v>
      </c>
      <c r="AH355" s="274">
        <v>11.4</v>
      </c>
      <c r="AI355" s="274">
        <v>1.9264000000000003</v>
      </c>
      <c r="AJ355" s="274">
        <v>1.3394800000000007</v>
      </c>
      <c r="AL355" s="274">
        <v>2.5</v>
      </c>
    </row>
    <row r="356" spans="1:38">
      <c r="A356" s="308"/>
      <c r="B356" s="275"/>
      <c r="C356" s="275"/>
      <c r="D356" s="275"/>
      <c r="E356" s="275"/>
      <c r="F356" s="313">
        <v>17</v>
      </c>
      <c r="G356" s="274">
        <v>24.91</v>
      </c>
      <c r="H356" s="274">
        <v>24.5</v>
      </c>
      <c r="I356" s="274">
        <v>29.84</v>
      </c>
      <c r="J356" s="274">
        <v>29.83</v>
      </c>
      <c r="K356" s="274">
        <v>7.95</v>
      </c>
      <c r="L356" s="274">
        <v>7.92</v>
      </c>
      <c r="M356" s="274">
        <v>7.95</v>
      </c>
      <c r="N356" s="274">
        <v>7.87</v>
      </c>
      <c r="O356" s="274">
        <v>2.0334666666666652</v>
      </c>
      <c r="P356" s="274">
        <v>0.68343333333333611</v>
      </c>
      <c r="Q356" s="274">
        <v>1.7999999999999999E-2</v>
      </c>
      <c r="R356" s="274">
        <v>1.2999999999999999E-2</v>
      </c>
      <c r="S356" s="274">
        <v>2E-3</v>
      </c>
      <c r="T356" s="274">
        <v>0.01</v>
      </c>
      <c r="U356" s="274">
        <v>1.2E-2</v>
      </c>
      <c r="V356" s="274">
        <v>0.10300000000000001</v>
      </c>
      <c r="W356" s="274">
        <v>3.2000000000000001E-2</v>
      </c>
      <c r="X356" s="274">
        <v>0.126</v>
      </c>
      <c r="Y356" s="274">
        <v>0.61</v>
      </c>
      <c r="Z356" s="274">
        <v>0.13100000000000001</v>
      </c>
      <c r="AA356" s="274">
        <v>5.0000000000000001E-3</v>
      </c>
      <c r="AB356" s="274">
        <v>1.2999999999999999E-2</v>
      </c>
      <c r="AC356" s="274">
        <v>3.2608695652173905E-2</v>
      </c>
      <c r="AD356" s="274">
        <v>7.0276497695852536E-2</v>
      </c>
      <c r="AE356" s="274">
        <v>3.9E-2</v>
      </c>
      <c r="AF356" s="274">
        <v>0.221</v>
      </c>
      <c r="AG356" s="274">
        <v>12.6</v>
      </c>
      <c r="AH356" s="274">
        <v>14.6</v>
      </c>
      <c r="AI356" s="274">
        <v>1.9566800000000009</v>
      </c>
      <c r="AJ356" s="274">
        <v>1.1358000000000004</v>
      </c>
      <c r="AL356" s="274">
        <v>2.1</v>
      </c>
    </row>
    <row r="357" spans="1:38">
      <c r="A357" s="308"/>
      <c r="B357" s="275"/>
      <c r="C357" s="275"/>
      <c r="D357" s="307"/>
      <c r="E357" s="307"/>
      <c r="F357" s="313">
        <v>18</v>
      </c>
      <c r="G357" s="274">
        <v>24.66</v>
      </c>
      <c r="H357" s="274">
        <v>22.79</v>
      </c>
      <c r="I357" s="274">
        <v>29.81</v>
      </c>
      <c r="J357" s="274">
        <v>30.28</v>
      </c>
      <c r="K357" s="274">
        <v>8.02</v>
      </c>
      <c r="L357" s="274">
        <v>7.96</v>
      </c>
      <c r="M357" s="274">
        <v>8.9600000000000009</v>
      </c>
      <c r="N357" s="274">
        <v>8.07</v>
      </c>
      <c r="O357" s="274">
        <v>1.6294666666666668</v>
      </c>
      <c r="P357" s="274">
        <v>0.60263333333333424</v>
      </c>
      <c r="Q357" s="274">
        <v>8.0000000000000002E-3</v>
      </c>
      <c r="R357" s="274">
        <v>0.01</v>
      </c>
      <c r="S357" s="274">
        <v>3.0000000000000001E-3</v>
      </c>
      <c r="T357" s="274">
        <v>6.0000000000000001E-3</v>
      </c>
      <c r="U357" s="274">
        <v>2.4E-2</v>
      </c>
      <c r="V357" s="274">
        <v>4.7E-2</v>
      </c>
      <c r="W357" s="274">
        <v>3.5000000000000003E-2</v>
      </c>
      <c r="X357" s="274">
        <v>6.3E-2</v>
      </c>
      <c r="Y357" s="274">
        <v>0.63</v>
      </c>
      <c r="Z357" s="274">
        <v>0.106</v>
      </c>
      <c r="AA357" s="274">
        <v>8.0000000000000002E-3</v>
      </c>
      <c r="AB357" s="274">
        <v>8.9999999999999993E-3</v>
      </c>
      <c r="AC357" s="274">
        <v>2.5362318840579708E-2</v>
      </c>
      <c r="AD357" s="274">
        <v>6.2211981566820278E-2</v>
      </c>
      <c r="AE357" s="274">
        <v>3.6999999999999998E-2</v>
      </c>
      <c r="AF357" s="274">
        <v>2.3E-2</v>
      </c>
      <c r="AG357" s="274">
        <v>12</v>
      </c>
      <c r="AH357" s="274">
        <v>9.3999999999999915</v>
      </c>
      <c r="AI357" s="274">
        <v>3.0478400000000017</v>
      </c>
      <c r="AJ357" s="274">
        <v>1.4811800000000002</v>
      </c>
      <c r="AL357" s="274">
        <v>2.4</v>
      </c>
    </row>
    <row r="358" spans="1:38">
      <c r="A358" s="308"/>
      <c r="B358" s="275"/>
      <c r="C358" s="275"/>
      <c r="D358" s="89" t="s">
        <v>199</v>
      </c>
      <c r="E358" s="90" t="s">
        <v>200</v>
      </c>
      <c r="F358" s="313">
        <v>1</v>
      </c>
      <c r="G358" s="274">
        <v>28.54</v>
      </c>
      <c r="H358" s="274">
        <v>23.08</v>
      </c>
      <c r="I358" s="274">
        <v>16.87</v>
      </c>
      <c r="J358" s="274">
        <v>27.35</v>
      </c>
      <c r="K358" s="274">
        <v>8.08</v>
      </c>
      <c r="L358" s="274">
        <v>8.7200000000000006</v>
      </c>
      <c r="M358" s="274">
        <v>0.93</v>
      </c>
      <c r="N358" s="274">
        <v>9.2100000000000009</v>
      </c>
      <c r="O358" s="274">
        <v>6.8882000000000012</v>
      </c>
      <c r="P358" s="274">
        <v>3.7975999999999979</v>
      </c>
      <c r="Q358" s="274">
        <v>4.9000000000000002E-2</v>
      </c>
      <c r="R358" s="274">
        <v>0.29399999999999998</v>
      </c>
      <c r="S358" s="274">
        <v>1.0999999999999999E-2</v>
      </c>
      <c r="T358" s="274">
        <v>4.0000000000000001E-3</v>
      </c>
      <c r="U358" s="274">
        <v>3.5000000000000003E-2</v>
      </c>
      <c r="V358" s="274">
        <v>0.15</v>
      </c>
      <c r="W358" s="274">
        <v>9.5000000000000001E-2</v>
      </c>
      <c r="X358" s="274">
        <v>0.44799999999999995</v>
      </c>
      <c r="Y358" s="274">
        <v>0.52900000000000003</v>
      </c>
      <c r="Z358" s="274">
        <v>0.58099999999999996</v>
      </c>
      <c r="AA358" s="274">
        <v>3.0000000000000001E-3</v>
      </c>
      <c r="AB358" s="274">
        <v>7.0000000000000007E-2</v>
      </c>
      <c r="AC358" s="274">
        <v>4.4930875576036866E-2</v>
      </c>
      <c r="AD358" s="274">
        <v>7.9493087557603689E-2</v>
      </c>
      <c r="AE358" s="274">
        <v>0.311</v>
      </c>
      <c r="AF358" s="274">
        <v>0.96399999999999997</v>
      </c>
      <c r="AG358" s="274">
        <v>33.200000000000003</v>
      </c>
      <c r="AH358" s="274">
        <v>39.4</v>
      </c>
      <c r="AI358" s="274">
        <v>3.2772200000000007</v>
      </c>
      <c r="AJ358" s="274">
        <v>7.0687599999999993</v>
      </c>
      <c r="AL358" s="274">
        <v>0.8</v>
      </c>
    </row>
    <row r="359" spans="1:38">
      <c r="A359" s="308"/>
      <c r="B359" s="275"/>
      <c r="C359" s="275"/>
      <c r="D359" s="275"/>
      <c r="E359" s="275"/>
      <c r="F359" s="313">
        <v>2</v>
      </c>
      <c r="G359" s="274">
        <v>28.24</v>
      </c>
      <c r="H359" s="274">
        <v>28.26</v>
      </c>
      <c r="I359" s="274">
        <v>18.71</v>
      </c>
      <c r="J359" s="274">
        <v>18.7</v>
      </c>
      <c r="K359" s="274">
        <v>8.6300000000000008</v>
      </c>
      <c r="L359" s="274">
        <v>8.57</v>
      </c>
      <c r="M359" s="274">
        <v>7.16</v>
      </c>
      <c r="N359" s="274">
        <v>7.01</v>
      </c>
      <c r="O359" s="274">
        <v>5.8377999999999997</v>
      </c>
      <c r="P359" s="274">
        <v>5.1308000000000007</v>
      </c>
      <c r="Q359" s="274">
        <v>6.4000000000000001E-2</v>
      </c>
      <c r="R359" s="274">
        <v>3.9E-2</v>
      </c>
      <c r="S359" s="274">
        <v>3.0000000000000001E-3</v>
      </c>
      <c r="T359" s="274">
        <v>2E-3</v>
      </c>
      <c r="U359" s="274">
        <v>1.6E-2</v>
      </c>
      <c r="V359" s="274">
        <v>5.0000000000000001E-3</v>
      </c>
      <c r="W359" s="274">
        <v>8.3000000000000004E-2</v>
      </c>
      <c r="X359" s="274">
        <v>4.5999999999999999E-2</v>
      </c>
      <c r="Y359" s="274">
        <v>0.56499999999999995</v>
      </c>
      <c r="Z359" s="274">
        <v>0.45700000000000002</v>
      </c>
      <c r="AA359" s="274">
        <v>2E-3</v>
      </c>
      <c r="AB359" s="274">
        <v>1E-3</v>
      </c>
      <c r="AC359" s="274">
        <v>7.2580645161290328E-2</v>
      </c>
      <c r="AD359" s="274">
        <v>8.0645161290322592E-2</v>
      </c>
      <c r="AE359" s="274">
        <v>0.29499999999999998</v>
      </c>
      <c r="AF359" s="274">
        <v>0.29599999999999999</v>
      </c>
      <c r="AG359" s="274">
        <v>28.4</v>
      </c>
      <c r="AH359" s="274">
        <v>29</v>
      </c>
      <c r="AI359" s="274">
        <v>3.8012600000000001</v>
      </c>
      <c r="AJ359" s="274">
        <v>6.4092199999999995</v>
      </c>
      <c r="AK359" s="274">
        <v>9.9000000000000005E-2</v>
      </c>
      <c r="AL359" s="274">
        <v>1.3</v>
      </c>
    </row>
    <row r="360" spans="1:38" ht="14.25" thickBot="1">
      <c r="A360" s="392"/>
      <c r="B360" s="393"/>
      <c r="C360" s="393"/>
      <c r="D360" s="393"/>
      <c r="E360" s="393"/>
      <c r="F360" s="395">
        <v>3</v>
      </c>
      <c r="G360" s="274">
        <v>27.54</v>
      </c>
      <c r="H360" s="274">
        <v>24.33</v>
      </c>
      <c r="I360" s="274">
        <v>20.59</v>
      </c>
      <c r="J360" s="274">
        <v>28.04</v>
      </c>
      <c r="K360" s="274">
        <v>8.1999999999999993</v>
      </c>
      <c r="L360" s="274">
        <v>7.92</v>
      </c>
      <c r="M360" s="274">
        <v>5.84</v>
      </c>
      <c r="N360" s="274">
        <v>5.77</v>
      </c>
      <c r="O360" s="274">
        <v>4.4641999999999999</v>
      </c>
      <c r="P360" s="274">
        <v>1.9594000000000016</v>
      </c>
      <c r="Q360" s="274">
        <v>6.4000000000000001E-2</v>
      </c>
      <c r="R360" s="274">
        <v>0.11</v>
      </c>
      <c r="S360" s="274">
        <v>3.0000000000000001E-3</v>
      </c>
      <c r="T360" s="274">
        <v>0.01</v>
      </c>
      <c r="U360" s="274">
        <v>2.2000000000000002E-2</v>
      </c>
      <c r="V360" s="274">
        <v>8.5000000000000006E-2</v>
      </c>
      <c r="W360" s="274">
        <v>8.900000000000001E-2</v>
      </c>
      <c r="X360" s="274">
        <v>0.20499999999999999</v>
      </c>
      <c r="Y360" s="274">
        <v>1.056</v>
      </c>
      <c r="Z360" s="274">
        <v>0.55800000000000005</v>
      </c>
      <c r="AA360" s="274">
        <v>0.01</v>
      </c>
      <c r="AB360" s="274">
        <v>1.4999999999999999E-2</v>
      </c>
      <c r="AC360" s="274">
        <v>0.18894009216589863</v>
      </c>
      <c r="AD360" s="274">
        <v>4.6082949308755762E-2</v>
      </c>
      <c r="AE360" s="274">
        <v>0.439</v>
      </c>
      <c r="AF360" s="274">
        <v>0.376</v>
      </c>
      <c r="AG360" s="274">
        <v>32.4</v>
      </c>
      <c r="AH360" s="274">
        <v>38.6</v>
      </c>
      <c r="AI360" s="274">
        <v>4.4837200000000008</v>
      </c>
      <c r="AJ360" s="274">
        <v>1.4302000000000004</v>
      </c>
      <c r="AL360" s="274">
        <v>1.1000000000000001</v>
      </c>
    </row>
    <row r="361" spans="1:38">
      <c r="A361" s="87">
        <f>A$3</f>
        <v>2010</v>
      </c>
      <c r="B361" s="88">
        <f>B$3</f>
        <v>8</v>
      </c>
      <c r="C361" s="423" t="s">
        <v>281</v>
      </c>
      <c r="D361" s="424" t="s">
        <v>99</v>
      </c>
      <c r="E361" s="41" t="s">
        <v>34</v>
      </c>
      <c r="F361" s="313" t="s">
        <v>282</v>
      </c>
      <c r="G361" s="274">
        <v>18.66</v>
      </c>
      <c r="H361" s="274">
        <v>16.57</v>
      </c>
      <c r="I361" s="274">
        <v>32.799999999999997</v>
      </c>
      <c r="J361" s="274">
        <v>32.92</v>
      </c>
      <c r="K361" s="274">
        <v>8.18</v>
      </c>
      <c r="L361" s="274">
        <v>8.17</v>
      </c>
      <c r="M361" s="274">
        <v>8.7063864406779654</v>
      </c>
      <c r="N361" s="274">
        <v>8.9615186440677981</v>
      </c>
      <c r="O361" s="274">
        <v>1.1413333333333326</v>
      </c>
      <c r="P361" s="274">
        <v>1.3493333333333339</v>
      </c>
      <c r="Q361" s="274">
        <v>1.9E-2</v>
      </c>
      <c r="R361" s="274">
        <v>0.03</v>
      </c>
      <c r="S361" s="274">
        <v>1E-3</v>
      </c>
      <c r="T361" s="274">
        <v>1E-3</v>
      </c>
      <c r="U361" s="274">
        <v>1.3999999999999999E-2</v>
      </c>
      <c r="V361" s="274">
        <v>1.0999999999999999E-2</v>
      </c>
      <c r="W361" s="274">
        <v>3.4000000000000002E-2</v>
      </c>
      <c r="X361" s="274">
        <v>4.1999999999999996E-2</v>
      </c>
      <c r="Y361" s="274">
        <v>1.420715</v>
      </c>
      <c r="Z361" s="274">
        <v>0.97363299999999997</v>
      </c>
      <c r="AA361" s="274">
        <v>0</v>
      </c>
      <c r="AB361" s="274">
        <v>0</v>
      </c>
      <c r="AC361" s="274">
        <v>1.4999999999999999E-2</v>
      </c>
      <c r="AD361" s="274">
        <v>2.9000000000000001E-2</v>
      </c>
      <c r="AE361" s="274">
        <v>0.114</v>
      </c>
      <c r="AF361" s="274">
        <v>0.11700000000000001</v>
      </c>
      <c r="AG361" s="274">
        <v>11.199999999999989</v>
      </c>
      <c r="AH361" s="274">
        <v>13.199999999999989</v>
      </c>
      <c r="AI361" s="274">
        <v>2.472</v>
      </c>
      <c r="AJ361" s="274">
        <v>3.2560000000000002</v>
      </c>
      <c r="AL361" s="274">
        <v>3</v>
      </c>
    </row>
    <row r="362" spans="1:38">
      <c r="A362" s="308"/>
      <c r="B362" s="275"/>
      <c r="C362" s="275"/>
      <c r="D362" s="89" t="s">
        <v>100</v>
      </c>
      <c r="E362" s="90" t="s">
        <v>35</v>
      </c>
      <c r="F362" s="303" t="s">
        <v>282</v>
      </c>
      <c r="G362" s="274">
        <v>18.489999999999998</v>
      </c>
      <c r="H362" s="274">
        <v>13.04</v>
      </c>
      <c r="I362" s="274">
        <v>31.37</v>
      </c>
      <c r="J362" s="274">
        <v>33.75</v>
      </c>
      <c r="K362" s="274">
        <v>8.25</v>
      </c>
      <c r="L362" s="274">
        <v>8.2200000000000006</v>
      </c>
      <c r="M362" s="274">
        <v>7.462616949152542</v>
      </c>
      <c r="N362" s="274">
        <v>9.1847593220338979</v>
      </c>
      <c r="O362" s="274">
        <v>2.4693333333333327</v>
      </c>
      <c r="P362" s="274">
        <v>0.70933333333333337</v>
      </c>
      <c r="Q362" s="274">
        <v>0.14799999999999999</v>
      </c>
      <c r="R362" s="274">
        <v>2.7E-2</v>
      </c>
      <c r="S362" s="274">
        <v>8.0000000000000002E-3</v>
      </c>
      <c r="T362" s="274">
        <v>1E-3</v>
      </c>
      <c r="U362" s="274">
        <v>0.18</v>
      </c>
      <c r="V362" s="274">
        <v>2.3E-2</v>
      </c>
      <c r="W362" s="274">
        <v>0.33599999999999997</v>
      </c>
      <c r="X362" s="274">
        <v>5.1000000000000004E-2</v>
      </c>
      <c r="Y362" s="274">
        <v>1.099861</v>
      </c>
      <c r="Z362" s="274">
        <v>0.83355199999999996</v>
      </c>
      <c r="AA362" s="274">
        <v>1.9E-2</v>
      </c>
      <c r="AB362" s="274">
        <v>1E-3</v>
      </c>
      <c r="AC362" s="274">
        <v>0.05</v>
      </c>
      <c r="AD362" s="274">
        <v>1.4E-2</v>
      </c>
      <c r="AE362" s="274">
        <v>0.69099999999999995</v>
      </c>
      <c r="AF362" s="274">
        <v>0.112</v>
      </c>
      <c r="AG362" s="274">
        <v>16</v>
      </c>
      <c r="AH362" s="274">
        <v>13.999999999999972</v>
      </c>
      <c r="AI362" s="274">
        <v>19.100000000000001</v>
      </c>
      <c r="AJ362" s="274">
        <v>3.464</v>
      </c>
      <c r="AL362" s="274">
        <v>1.5</v>
      </c>
    </row>
    <row r="363" spans="1:38">
      <c r="A363" s="308"/>
      <c r="B363" s="275"/>
      <c r="C363" s="275"/>
      <c r="D363" s="322"/>
      <c r="E363" s="307"/>
      <c r="F363" s="303" t="s">
        <v>283</v>
      </c>
      <c r="G363" s="274">
        <v>21.5</v>
      </c>
      <c r="H363" s="274">
        <v>21.07</v>
      </c>
      <c r="I363" s="274">
        <v>30.1</v>
      </c>
      <c r="J363" s="274">
        <v>30.97</v>
      </c>
      <c r="K363" s="274">
        <v>8.1</v>
      </c>
      <c r="L363" s="274">
        <v>8.1</v>
      </c>
      <c r="M363" s="274">
        <v>7.5263999999999989</v>
      </c>
      <c r="N363" s="274">
        <v>4.0502237288135596</v>
      </c>
      <c r="O363" s="274">
        <v>4.341333333333333</v>
      </c>
      <c r="P363" s="274">
        <v>2.8853333333333326</v>
      </c>
      <c r="Q363" s="274">
        <v>0.17899999999999999</v>
      </c>
      <c r="R363" s="274">
        <v>0.23899999999999999</v>
      </c>
      <c r="S363" s="274">
        <v>1.2999999999999999E-2</v>
      </c>
      <c r="T363" s="274">
        <v>6.0000000000000001E-3</v>
      </c>
      <c r="U363" s="274">
        <v>0.23599999999999999</v>
      </c>
      <c r="V363" s="274">
        <v>8.6999999999999994E-2</v>
      </c>
      <c r="W363" s="274">
        <v>0.42799999999999999</v>
      </c>
      <c r="X363" s="274">
        <v>0.33199999999999996</v>
      </c>
      <c r="Y363" s="274">
        <v>0.50351199999999996</v>
      </c>
      <c r="Z363" s="274">
        <v>0.71262899999999996</v>
      </c>
      <c r="AA363" s="274">
        <v>3.2000000000000001E-2</v>
      </c>
      <c r="AB363" s="274">
        <v>3.6999999999999998E-2</v>
      </c>
      <c r="AC363" s="274">
        <v>0.111</v>
      </c>
      <c r="AD363" s="274">
        <v>0.10299999999999999</v>
      </c>
      <c r="AE363" s="274">
        <v>1.214</v>
      </c>
      <c r="AF363" s="274">
        <v>0.60599999999999998</v>
      </c>
      <c r="AG363" s="274">
        <v>24.200000000000017</v>
      </c>
      <c r="AH363" s="274">
        <v>19.599999999999994</v>
      </c>
      <c r="AI363" s="274">
        <v>89.6</v>
      </c>
      <c r="AJ363" s="274">
        <v>30</v>
      </c>
      <c r="AL363" s="274">
        <v>1</v>
      </c>
    </row>
    <row r="364" spans="1:38">
      <c r="A364" s="308"/>
      <c r="B364" s="275"/>
      <c r="C364" s="275"/>
      <c r="D364" s="38" t="s">
        <v>101</v>
      </c>
      <c r="E364" s="39" t="s">
        <v>38</v>
      </c>
      <c r="F364" s="303" t="s">
        <v>282</v>
      </c>
      <c r="G364" s="274">
        <v>22</v>
      </c>
      <c r="H364" s="274">
        <v>18.350000000000001</v>
      </c>
      <c r="I364" s="274">
        <v>32.11</v>
      </c>
      <c r="J364" s="274">
        <v>33.33</v>
      </c>
      <c r="K364" s="274">
        <v>8</v>
      </c>
      <c r="L364" s="274">
        <v>8.02</v>
      </c>
      <c r="M364" s="274">
        <v>5.4693966101694915</v>
      </c>
      <c r="N364" s="274">
        <v>6.7769491525423726</v>
      </c>
      <c r="O364" s="274">
        <v>1.9733333333333321</v>
      </c>
      <c r="P364" s="274">
        <v>4.5653333333333324</v>
      </c>
      <c r="Q364" s="274">
        <v>0.48499999999999999</v>
      </c>
      <c r="R364" s="274">
        <v>0.26200000000000001</v>
      </c>
      <c r="S364" s="274">
        <v>8.0000000000000002E-3</v>
      </c>
      <c r="T364" s="274">
        <v>5.0000000000000001E-3</v>
      </c>
      <c r="U364" s="274">
        <v>6.6000000000000003E-2</v>
      </c>
      <c r="V364" s="274">
        <v>4.5999999999999999E-2</v>
      </c>
      <c r="W364" s="274">
        <v>0.55899999999999994</v>
      </c>
      <c r="X364" s="274">
        <v>0.313</v>
      </c>
      <c r="Y364" s="274">
        <v>0.93265100000000001</v>
      </c>
      <c r="Z364" s="274">
        <v>0.78515400000000002</v>
      </c>
      <c r="AA364" s="274">
        <v>5.3999999999999999E-2</v>
      </c>
      <c r="AB364" s="274">
        <v>3.1E-2</v>
      </c>
      <c r="AC364" s="274">
        <v>0.106</v>
      </c>
      <c r="AD364" s="274">
        <v>0.154</v>
      </c>
      <c r="AE364" s="274">
        <v>0.309</v>
      </c>
      <c r="AF364" s="274">
        <v>0.219</v>
      </c>
      <c r="AG364" s="274">
        <v>13.399999999999977</v>
      </c>
      <c r="AH364" s="274">
        <v>23.399999999999977</v>
      </c>
      <c r="AI364" s="274">
        <v>1.8</v>
      </c>
      <c r="AJ364" s="274">
        <v>3.1560000000000001</v>
      </c>
      <c r="AL364" s="274">
        <v>3</v>
      </c>
    </row>
    <row r="365" spans="1:38">
      <c r="A365" s="308"/>
      <c r="B365" s="275"/>
      <c r="C365" s="275"/>
      <c r="D365" s="89" t="s">
        <v>102</v>
      </c>
      <c r="E365" s="90" t="s">
        <v>41</v>
      </c>
      <c r="F365" s="303" t="s">
        <v>282</v>
      </c>
      <c r="G365" s="274">
        <v>16.55</v>
      </c>
      <c r="H365" s="274">
        <v>10.8</v>
      </c>
      <c r="I365" s="274">
        <v>33.369999999999997</v>
      </c>
      <c r="J365" s="274">
        <v>33.26</v>
      </c>
      <c r="K365" s="274">
        <v>8.14</v>
      </c>
      <c r="L365" s="274">
        <v>8.15</v>
      </c>
      <c r="M365" s="274">
        <v>8.1323389830508468</v>
      </c>
      <c r="N365" s="274">
        <v>8.6585491525423706</v>
      </c>
      <c r="O365" s="274">
        <v>0.82666666666666522</v>
      </c>
      <c r="P365" s="274">
        <v>1.050666666666666</v>
      </c>
      <c r="Q365" s="274">
        <v>6.8000000000000005E-2</v>
      </c>
      <c r="R365" s="274">
        <v>3.6999999999999998E-2</v>
      </c>
      <c r="S365" s="274">
        <v>3.0000000000000001E-3</v>
      </c>
      <c r="T365" s="274">
        <v>2E-3</v>
      </c>
      <c r="U365" s="274">
        <v>3.2000000000000001E-2</v>
      </c>
      <c r="V365" s="274">
        <v>2.6000000000000002E-2</v>
      </c>
      <c r="W365" s="274">
        <v>0.10300000000000001</v>
      </c>
      <c r="X365" s="274">
        <v>6.5000000000000002E-2</v>
      </c>
      <c r="Y365" s="274">
        <v>0.83922200000000002</v>
      </c>
      <c r="Z365" s="274">
        <v>1.020173</v>
      </c>
      <c r="AA365" s="274">
        <v>5.0000000000000001E-3</v>
      </c>
      <c r="AB365" s="274">
        <v>5.0000000000000001E-3</v>
      </c>
      <c r="AC365" s="274">
        <v>3.3000000000000002E-2</v>
      </c>
      <c r="AD365" s="274">
        <v>2.9000000000000001E-2</v>
      </c>
      <c r="AE365" s="274">
        <v>0.14499999999999999</v>
      </c>
      <c r="AF365" s="274">
        <v>0.155</v>
      </c>
      <c r="AG365" s="274">
        <v>14.399999999999977</v>
      </c>
      <c r="AH365" s="274">
        <v>9.5999999999999943</v>
      </c>
      <c r="AI365" s="274">
        <v>1.66</v>
      </c>
      <c r="AJ365" s="274">
        <v>1.1040000000000001</v>
      </c>
      <c r="AL365" s="274">
        <v>2.5</v>
      </c>
    </row>
    <row r="366" spans="1:38">
      <c r="A366" s="308"/>
      <c r="B366" s="275"/>
      <c r="C366" s="275"/>
      <c r="D366" s="322"/>
      <c r="E366" s="96"/>
      <c r="F366" s="303" t="s">
        <v>283</v>
      </c>
      <c r="G366" s="274">
        <v>18.13</v>
      </c>
      <c r="H366" s="274">
        <v>18.07</v>
      </c>
      <c r="I366" s="274">
        <v>32.979999999999997</v>
      </c>
      <c r="J366" s="274">
        <v>32.880000000000003</v>
      </c>
      <c r="K366" s="274">
        <v>8.0299999999999994</v>
      </c>
      <c r="L366" s="274">
        <v>8.0500000000000007</v>
      </c>
      <c r="M366" s="274">
        <v>8.5947661016949137</v>
      </c>
      <c r="N366" s="274">
        <v>8.8180067796610189</v>
      </c>
      <c r="O366" s="274">
        <v>0.93333333333333435</v>
      </c>
      <c r="P366" s="274">
        <v>0.6293333333333323</v>
      </c>
      <c r="Q366" s="274">
        <v>2.5000000000000001E-2</v>
      </c>
      <c r="R366" s="274">
        <v>2.4E-2</v>
      </c>
      <c r="S366" s="274">
        <v>2E-3</v>
      </c>
      <c r="T366" s="274">
        <v>2E-3</v>
      </c>
      <c r="U366" s="274">
        <v>3.7999999999999999E-2</v>
      </c>
      <c r="V366" s="274">
        <v>3.6999999999999998E-2</v>
      </c>
      <c r="W366" s="274">
        <v>6.5000000000000002E-2</v>
      </c>
      <c r="X366" s="274">
        <v>6.3E-2</v>
      </c>
      <c r="Y366" s="274">
        <v>0.86476699999999995</v>
      </c>
      <c r="Z366" s="274">
        <v>0.78560399999999997</v>
      </c>
      <c r="AA366" s="274">
        <v>2E-3</v>
      </c>
      <c r="AB366" s="274">
        <v>5.0000000000000001E-3</v>
      </c>
      <c r="AC366" s="274">
        <v>2.8000000000000001E-2</v>
      </c>
      <c r="AD366" s="274">
        <v>2.1999999999999999E-2</v>
      </c>
      <c r="AE366" s="274">
        <v>0.13600000000000001</v>
      </c>
      <c r="AF366" s="274">
        <v>0.17199999999999999</v>
      </c>
      <c r="AG366" s="274">
        <v>10.400000000000006</v>
      </c>
      <c r="AH366" s="274">
        <v>7.6000000000000227</v>
      </c>
      <c r="AI366" s="274">
        <v>2.0760000000000001</v>
      </c>
      <c r="AJ366" s="274">
        <v>1.1599999999999999</v>
      </c>
      <c r="AL366" s="274">
        <v>6</v>
      </c>
    </row>
    <row r="367" spans="1:38">
      <c r="A367" s="308"/>
      <c r="B367" s="275"/>
      <c r="C367" s="275"/>
      <c r="D367" s="89" t="s">
        <v>103</v>
      </c>
      <c r="E367" s="90" t="s">
        <v>42</v>
      </c>
      <c r="F367" s="303" t="s">
        <v>282</v>
      </c>
      <c r="G367" s="274">
        <v>17.07</v>
      </c>
      <c r="H367" s="274">
        <v>12.63</v>
      </c>
      <c r="I367" s="274">
        <v>32.74</v>
      </c>
      <c r="J367" s="274">
        <v>33.4</v>
      </c>
      <c r="K367" s="274">
        <v>8.0500000000000007</v>
      </c>
      <c r="L367" s="274">
        <v>8.06</v>
      </c>
      <c r="M367" s="274">
        <v>8.2599050847457622</v>
      </c>
      <c r="N367" s="274">
        <v>8.3874711864406777</v>
      </c>
      <c r="O367" s="274">
        <v>1.6266666666666652</v>
      </c>
      <c r="P367" s="274">
        <v>1.3386666666666656</v>
      </c>
      <c r="Q367" s="274">
        <v>3.1E-2</v>
      </c>
      <c r="R367" s="274">
        <v>4.2000000000000003E-2</v>
      </c>
      <c r="S367" s="274">
        <v>2E-3</v>
      </c>
      <c r="T367" s="274">
        <v>2E-3</v>
      </c>
      <c r="U367" s="274">
        <v>6.3E-2</v>
      </c>
      <c r="V367" s="274">
        <v>0.06</v>
      </c>
      <c r="W367" s="274">
        <v>9.6000000000000002E-2</v>
      </c>
      <c r="X367" s="274">
        <v>0.10400000000000001</v>
      </c>
      <c r="Y367" s="274">
        <v>0.50170599999999999</v>
      </c>
      <c r="Z367" s="274">
        <v>0.62418200000000001</v>
      </c>
      <c r="AA367" s="274">
        <v>3.0000000000000001E-3</v>
      </c>
      <c r="AB367" s="274">
        <v>2E-3</v>
      </c>
      <c r="AC367" s="274">
        <v>3.2000000000000001E-2</v>
      </c>
      <c r="AD367" s="274">
        <v>3.3000000000000002E-2</v>
      </c>
      <c r="AE367" s="274">
        <v>0.17699999999999999</v>
      </c>
      <c r="AF367" s="274">
        <v>0.161</v>
      </c>
      <c r="AG367" s="274">
        <v>18.200000000000017</v>
      </c>
      <c r="AH367" s="274">
        <v>3.5999999999999943</v>
      </c>
      <c r="AI367" s="274">
        <v>1.6840000000000002</v>
      </c>
      <c r="AJ367" s="274">
        <v>1.9</v>
      </c>
      <c r="AL367" s="274">
        <v>6</v>
      </c>
    </row>
    <row r="368" spans="1:38">
      <c r="A368" s="308"/>
      <c r="B368" s="275"/>
      <c r="C368" s="275"/>
      <c r="D368" s="322"/>
      <c r="E368" s="96"/>
      <c r="F368" s="303" t="s">
        <v>283</v>
      </c>
      <c r="G368" s="274">
        <v>17.98</v>
      </c>
      <c r="H368" s="274">
        <v>16.63</v>
      </c>
      <c r="I368" s="274">
        <v>33.770000000000003</v>
      </c>
      <c r="J368" s="274">
        <v>34.39</v>
      </c>
      <c r="K368" s="274">
        <v>8.15</v>
      </c>
      <c r="L368" s="274">
        <v>8.16</v>
      </c>
      <c r="M368" s="274">
        <v>8.7542237288135603</v>
      </c>
      <c r="N368" s="274">
        <v>8.2439593220339002</v>
      </c>
      <c r="O368" s="274">
        <v>1.5306666666666644</v>
      </c>
      <c r="P368" s="274">
        <v>1.3706666666666649</v>
      </c>
      <c r="Q368" s="274">
        <v>2.1999999999999999E-2</v>
      </c>
      <c r="R368" s="274">
        <v>1.6E-2</v>
      </c>
      <c r="S368" s="274">
        <v>1E-3</v>
      </c>
      <c r="T368" s="274">
        <v>1E-3</v>
      </c>
      <c r="U368" s="274">
        <v>0.02</v>
      </c>
      <c r="V368" s="274">
        <v>8.0000000000000002E-3</v>
      </c>
      <c r="W368" s="274">
        <v>4.2999999999999997E-2</v>
      </c>
      <c r="X368" s="274">
        <v>2.5000000000000001E-2</v>
      </c>
      <c r="Y368" s="274">
        <v>1.0156989999999999</v>
      </c>
      <c r="Z368" s="274">
        <v>0.57258500000000001</v>
      </c>
      <c r="AA368" s="274">
        <v>0</v>
      </c>
      <c r="AB368" s="274">
        <v>0</v>
      </c>
      <c r="AC368" s="274">
        <v>3.5999999999999997E-2</v>
      </c>
      <c r="AD368" s="274">
        <v>1.0999999999999999E-2</v>
      </c>
      <c r="AE368" s="274">
        <v>9.4E-2</v>
      </c>
      <c r="AF368" s="274">
        <v>5.1999999999999998E-2</v>
      </c>
      <c r="AG368" s="274">
        <v>9.5999999999999943</v>
      </c>
      <c r="AH368" s="274">
        <v>9</v>
      </c>
      <c r="AI368" s="274">
        <v>3.484</v>
      </c>
      <c r="AJ368" s="274">
        <v>3.3280000000000003</v>
      </c>
      <c r="AL368" s="274">
        <v>5</v>
      </c>
    </row>
    <row r="369" spans="1:39">
      <c r="A369" s="308"/>
      <c r="B369" s="275"/>
      <c r="C369" s="275"/>
      <c r="D369" s="38" t="s">
        <v>104</v>
      </c>
      <c r="E369" s="39" t="s">
        <v>43</v>
      </c>
      <c r="F369" s="303" t="s">
        <v>282</v>
      </c>
      <c r="G369" s="274">
        <v>18.57</v>
      </c>
      <c r="H369" s="274">
        <v>17.91</v>
      </c>
      <c r="I369" s="274">
        <v>33.229999999999997</v>
      </c>
      <c r="J369" s="274">
        <v>33.72</v>
      </c>
      <c r="K369" s="274">
        <v>8.1300000000000008</v>
      </c>
      <c r="L369" s="274">
        <v>8.14</v>
      </c>
      <c r="M369" s="274">
        <v>9.3442169491525426</v>
      </c>
      <c r="N369" s="274">
        <v>9.232596610169491</v>
      </c>
      <c r="O369" s="274">
        <v>1.7866666666666646</v>
      </c>
      <c r="P369" s="274">
        <v>1.546666666666664</v>
      </c>
      <c r="Q369" s="274">
        <v>4.7E-2</v>
      </c>
      <c r="R369" s="274">
        <v>3.2000000000000001E-2</v>
      </c>
      <c r="S369" s="274">
        <v>2E-3</v>
      </c>
      <c r="T369" s="274">
        <v>1E-3</v>
      </c>
      <c r="U369" s="274">
        <v>2.5000000000000001E-2</v>
      </c>
      <c r="V369" s="274">
        <v>1.4999999999999999E-2</v>
      </c>
      <c r="W369" s="274">
        <v>7.400000000000001E-2</v>
      </c>
      <c r="X369" s="274">
        <v>4.8000000000000001E-2</v>
      </c>
      <c r="Y369" s="274">
        <v>1.1520440000000001</v>
      </c>
      <c r="Z369" s="274">
        <v>0.93764400000000003</v>
      </c>
      <c r="AA369" s="274">
        <v>0</v>
      </c>
      <c r="AB369" s="274">
        <v>0</v>
      </c>
      <c r="AC369" s="274">
        <v>0.02</v>
      </c>
      <c r="AD369" s="274">
        <v>1.7000000000000001E-2</v>
      </c>
      <c r="AE369" s="274">
        <v>6.5000000000000002E-2</v>
      </c>
      <c r="AF369" s="274">
        <v>0.05</v>
      </c>
      <c r="AG369" s="274">
        <v>11.600000000000023</v>
      </c>
      <c r="AH369" s="274">
        <v>10.199999999999989</v>
      </c>
      <c r="AI369" s="274">
        <v>5.92</v>
      </c>
      <c r="AJ369" s="274">
        <v>5.96</v>
      </c>
      <c r="AL369" s="274">
        <v>6</v>
      </c>
    </row>
    <row r="370" spans="1:39">
      <c r="A370" s="308"/>
      <c r="B370" s="275"/>
      <c r="C370" s="275"/>
      <c r="D370" s="38" t="s">
        <v>105</v>
      </c>
      <c r="E370" s="39" t="s">
        <v>44</v>
      </c>
      <c r="F370" s="303" t="s">
        <v>282</v>
      </c>
      <c r="G370" s="274">
        <v>20.2</v>
      </c>
      <c r="H370" s="274">
        <v>13.41</v>
      </c>
      <c r="I370" s="274">
        <v>33.31</v>
      </c>
      <c r="J370" s="274">
        <v>34.15</v>
      </c>
      <c r="K370" s="274">
        <v>8.16</v>
      </c>
      <c r="L370" s="274">
        <v>8.17</v>
      </c>
      <c r="M370" s="274">
        <v>9.5993491525423753</v>
      </c>
      <c r="N370" s="274">
        <v>9.87042711864407</v>
      </c>
      <c r="O370" s="274">
        <v>1.7706666666666651</v>
      </c>
      <c r="P370" s="274">
        <v>1.818666666666664</v>
      </c>
      <c r="Q370" s="274">
        <v>2.3E-2</v>
      </c>
      <c r="R370" s="274">
        <v>0.02</v>
      </c>
      <c r="S370" s="274">
        <v>1E-3</v>
      </c>
      <c r="T370" s="274">
        <v>0</v>
      </c>
      <c r="U370" s="274">
        <v>7.0000000000000001E-3</v>
      </c>
      <c r="V370" s="274">
        <v>4.0000000000000001E-3</v>
      </c>
      <c r="W370" s="274">
        <v>3.1E-2</v>
      </c>
      <c r="X370" s="274">
        <v>2.4E-2</v>
      </c>
      <c r="Y370" s="274">
        <v>0.59596099999999996</v>
      </c>
      <c r="Z370" s="274">
        <v>0.69161899999999998</v>
      </c>
      <c r="AA370" s="274">
        <v>0</v>
      </c>
      <c r="AB370" s="274">
        <v>0</v>
      </c>
      <c r="AC370" s="274">
        <v>1.7999999999999999E-2</v>
      </c>
      <c r="AD370" s="274">
        <v>1.0999999999999999E-2</v>
      </c>
      <c r="AE370" s="274">
        <v>1.7999999999999999E-2</v>
      </c>
      <c r="AF370" s="274">
        <v>1.2999999999999999E-2</v>
      </c>
      <c r="AG370" s="274">
        <v>9.7999999999999829</v>
      </c>
      <c r="AH370" s="274">
        <v>12</v>
      </c>
      <c r="AI370" s="274">
        <v>2.62</v>
      </c>
      <c r="AJ370" s="274">
        <v>4.5999999999999996</v>
      </c>
      <c r="AL370" s="274">
        <v>6</v>
      </c>
    </row>
    <row r="371" spans="1:39">
      <c r="A371" s="308"/>
      <c r="B371" s="275"/>
      <c r="C371" s="275"/>
      <c r="D371" s="38" t="s">
        <v>106</v>
      </c>
      <c r="E371" s="39" t="s">
        <v>45</v>
      </c>
      <c r="F371" s="303" t="s">
        <v>282</v>
      </c>
      <c r="G371" s="274">
        <v>21.76</v>
      </c>
      <c r="H371" s="274">
        <v>20.14</v>
      </c>
      <c r="I371" s="274">
        <v>33.01</v>
      </c>
      <c r="J371" s="274">
        <v>33.130000000000003</v>
      </c>
      <c r="K371" s="274">
        <v>8.19</v>
      </c>
      <c r="L371" s="274">
        <v>8.19</v>
      </c>
      <c r="M371" s="274">
        <v>8.7063864406779654</v>
      </c>
      <c r="N371" s="274">
        <v>8.610711864406781</v>
      </c>
      <c r="O371" s="274">
        <v>0.46933333333333282</v>
      </c>
      <c r="P371" s="274">
        <v>0.8213333333333338</v>
      </c>
      <c r="Q371" s="274">
        <v>2.3E-2</v>
      </c>
      <c r="R371" s="274">
        <v>3.5000000000000003E-2</v>
      </c>
      <c r="S371" s="274">
        <v>1E-3</v>
      </c>
      <c r="T371" s="274">
        <v>2E-3</v>
      </c>
      <c r="U371" s="274">
        <v>9.9999999999999985E-3</v>
      </c>
      <c r="V371" s="274">
        <v>0.03</v>
      </c>
      <c r="W371" s="274">
        <v>3.4000000000000002E-2</v>
      </c>
      <c r="X371" s="274">
        <v>6.7000000000000004E-2</v>
      </c>
      <c r="Y371" s="274">
        <v>0.88389600000000002</v>
      </c>
      <c r="Z371" s="274">
        <v>0.66934300000000002</v>
      </c>
      <c r="AA371" s="274">
        <v>0</v>
      </c>
      <c r="AB371" s="274">
        <v>0</v>
      </c>
      <c r="AC371" s="274">
        <v>1.6E-2</v>
      </c>
      <c r="AD371" s="274">
        <v>0.02</v>
      </c>
      <c r="AE371" s="274">
        <v>2.1999999999999999E-2</v>
      </c>
      <c r="AF371" s="274">
        <v>3.2000000000000001E-2</v>
      </c>
      <c r="AG371" s="274">
        <v>11.000000000000028</v>
      </c>
      <c r="AH371" s="274">
        <v>7.5999999999999943</v>
      </c>
      <c r="AI371" s="274">
        <v>2.3199999999999998</v>
      </c>
      <c r="AJ371" s="274">
        <v>4.3600000000000003</v>
      </c>
      <c r="AL371" s="274">
        <v>5</v>
      </c>
    </row>
    <row r="372" spans="1:39">
      <c r="A372" s="308"/>
      <c r="B372" s="275"/>
      <c r="C372" s="275"/>
      <c r="D372" s="38" t="s">
        <v>107</v>
      </c>
      <c r="E372" s="39" t="s">
        <v>46</v>
      </c>
      <c r="F372" s="303" t="s">
        <v>282</v>
      </c>
      <c r="G372" s="274">
        <v>20.89</v>
      </c>
      <c r="H372" s="274">
        <v>16.600000000000001</v>
      </c>
      <c r="I372" s="274">
        <v>30.57</v>
      </c>
      <c r="J372" s="274">
        <v>33.31</v>
      </c>
      <c r="K372" s="274">
        <v>8.2100000000000009</v>
      </c>
      <c r="L372" s="274">
        <v>8.08</v>
      </c>
      <c r="M372" s="274">
        <v>8.5469288135593224</v>
      </c>
      <c r="N372" s="274">
        <v>8.8339525423728826</v>
      </c>
      <c r="O372" s="274">
        <v>1.8293333333333324</v>
      </c>
      <c r="P372" s="274">
        <v>1.1413333333333326</v>
      </c>
      <c r="Q372" s="274">
        <v>0.12</v>
      </c>
      <c r="R372" s="274">
        <v>0.05</v>
      </c>
      <c r="S372" s="274">
        <v>1.0999999999999999E-2</v>
      </c>
      <c r="T372" s="274">
        <v>1E-3</v>
      </c>
      <c r="U372" s="274">
        <v>1.3680000000000001</v>
      </c>
      <c r="V372" s="274">
        <v>2.5999999999999999E-2</v>
      </c>
      <c r="W372" s="274">
        <v>1.4990000000000001</v>
      </c>
      <c r="X372" s="274">
        <v>7.6999999999999999E-2</v>
      </c>
      <c r="Y372" s="274">
        <v>1.542</v>
      </c>
      <c r="Z372" s="274">
        <v>0.63942100000000002</v>
      </c>
      <c r="AA372" s="274">
        <v>2.5000000000000001E-2</v>
      </c>
      <c r="AB372" s="274">
        <v>1E-3</v>
      </c>
      <c r="AC372" s="274">
        <v>5.1999999999999998E-2</v>
      </c>
      <c r="AD372" s="274">
        <v>0.04</v>
      </c>
      <c r="AE372" s="274">
        <v>3.8849999999999998</v>
      </c>
      <c r="AF372" s="274">
        <v>0.13500000000000001</v>
      </c>
      <c r="AG372" s="274">
        <v>8.1999999999999886</v>
      </c>
      <c r="AH372" s="274">
        <v>13.800000000000011</v>
      </c>
      <c r="AI372" s="274">
        <v>1.788</v>
      </c>
      <c r="AJ372" s="274">
        <v>6.4</v>
      </c>
      <c r="AL372" s="274">
        <v>2</v>
      </c>
    </row>
    <row r="373" spans="1:39">
      <c r="A373" s="308"/>
      <c r="B373" s="275"/>
      <c r="C373" s="275"/>
      <c r="D373" s="89" t="s">
        <v>108</v>
      </c>
      <c r="E373" s="90" t="s">
        <v>49</v>
      </c>
      <c r="F373" s="303" t="s">
        <v>282</v>
      </c>
      <c r="G373" s="274">
        <v>23.71</v>
      </c>
      <c r="H373" s="274">
        <v>22.75</v>
      </c>
      <c r="I373" s="274">
        <v>31.77</v>
      </c>
      <c r="J373" s="274">
        <v>32.04</v>
      </c>
      <c r="K373" s="274">
        <v>8.19</v>
      </c>
      <c r="L373" s="274">
        <v>8.18</v>
      </c>
      <c r="M373" s="274">
        <v>8.4034169491525414</v>
      </c>
      <c r="N373" s="274">
        <v>8.1961220338983036</v>
      </c>
      <c r="O373" s="274">
        <v>2.1013333333333319</v>
      </c>
      <c r="P373" s="274">
        <v>0.72533333333333305</v>
      </c>
      <c r="Q373" s="274">
        <v>1.7999999999999999E-2</v>
      </c>
      <c r="R373" s="274">
        <v>8.7999999999999995E-2</v>
      </c>
      <c r="S373" s="274">
        <v>0</v>
      </c>
      <c r="T373" s="274">
        <v>4.0000000000000001E-3</v>
      </c>
      <c r="U373" s="274">
        <v>5.0000000000000001E-3</v>
      </c>
      <c r="V373" s="274">
        <v>5.8999999999999997E-2</v>
      </c>
      <c r="W373" s="274">
        <v>2.3E-2</v>
      </c>
      <c r="X373" s="274">
        <v>0.151</v>
      </c>
      <c r="Y373" s="274">
        <v>1.0803160000000001</v>
      </c>
      <c r="Z373" s="274">
        <v>1.1541999999999999</v>
      </c>
      <c r="AA373" s="274">
        <v>0</v>
      </c>
      <c r="AB373" s="274">
        <v>1.4999999999999999E-2</v>
      </c>
      <c r="AC373" s="274">
        <v>3.5999999999999997E-2</v>
      </c>
      <c r="AD373" s="274">
        <v>4.2000000000000003E-2</v>
      </c>
      <c r="AE373" s="274">
        <v>1.2999999999999999E-2</v>
      </c>
      <c r="AF373" s="274">
        <v>0.35199999999999998</v>
      </c>
      <c r="AG373" s="274">
        <v>18.600000000000023</v>
      </c>
      <c r="AH373" s="274">
        <v>20.799999999999983</v>
      </c>
      <c r="AI373" s="274">
        <v>12.36</v>
      </c>
      <c r="AJ373" s="274">
        <v>13.58</v>
      </c>
      <c r="AL373" s="274">
        <v>2</v>
      </c>
    </row>
    <row r="374" spans="1:39">
      <c r="A374" s="308"/>
      <c r="B374" s="275"/>
      <c r="C374" s="275"/>
      <c r="D374" s="322"/>
      <c r="E374" s="96"/>
      <c r="F374" s="303" t="s">
        <v>283</v>
      </c>
      <c r="G374" s="274">
        <v>20.76</v>
      </c>
      <c r="H374" s="274">
        <v>16.190000000000001</v>
      </c>
      <c r="I374" s="274">
        <v>32.28</v>
      </c>
      <c r="J374" s="274">
        <v>34.450000000000003</v>
      </c>
      <c r="K374" s="274">
        <v>8.36</v>
      </c>
      <c r="L374" s="274">
        <v>8.08</v>
      </c>
      <c r="M374" s="274">
        <v>11.17797966101695</v>
      </c>
      <c r="N374" s="274">
        <v>6.1710101694915265</v>
      </c>
      <c r="O374" s="274">
        <v>2.0053333333333327</v>
      </c>
      <c r="P374" s="274">
        <v>1.6853333333333325</v>
      </c>
      <c r="Q374" s="274">
        <v>0.156</v>
      </c>
      <c r="R374" s="274">
        <v>7.5999999999999998E-2</v>
      </c>
      <c r="S374" s="274">
        <v>1.2999999999999999E-2</v>
      </c>
      <c r="T374" s="274">
        <v>8.0000000000000002E-3</v>
      </c>
      <c r="U374" s="274">
        <v>0.06</v>
      </c>
      <c r="V374" s="274">
        <v>3.6999999999999998E-2</v>
      </c>
      <c r="W374" s="274">
        <v>0.22900000000000001</v>
      </c>
      <c r="X374" s="274">
        <v>0.121</v>
      </c>
      <c r="Y374" s="274">
        <v>0.34841699999999998</v>
      </c>
      <c r="Z374" s="274">
        <v>0.204017</v>
      </c>
      <c r="AA374" s="274">
        <v>8.0000000000000002E-3</v>
      </c>
      <c r="AB374" s="274">
        <v>6.0000000000000001E-3</v>
      </c>
      <c r="AC374" s="274">
        <v>7.3999999999999996E-2</v>
      </c>
      <c r="AD374" s="274">
        <v>5.5E-2</v>
      </c>
      <c r="AE374" s="274">
        <v>0.17499999999999999</v>
      </c>
      <c r="AF374" s="274">
        <v>0.17100000000000001</v>
      </c>
      <c r="AG374" s="274">
        <v>11.600000000000023</v>
      </c>
      <c r="AH374" s="274">
        <v>9.4000000000000057</v>
      </c>
      <c r="AI374" s="274">
        <v>7.4</v>
      </c>
      <c r="AJ374" s="274">
        <v>2.6639999999999997</v>
      </c>
      <c r="AL374" s="274">
        <v>2</v>
      </c>
    </row>
    <row r="375" spans="1:39">
      <c r="A375" s="308"/>
      <c r="B375" s="275"/>
      <c r="C375" s="275"/>
      <c r="D375" s="38" t="s">
        <v>109</v>
      </c>
      <c r="E375" s="39" t="s">
        <v>110</v>
      </c>
      <c r="F375" s="303" t="s">
        <v>282</v>
      </c>
      <c r="G375" s="274">
        <v>22.49</v>
      </c>
      <c r="H375" s="274">
        <v>17.329999999999998</v>
      </c>
      <c r="I375" s="274">
        <v>32.520000000000003</v>
      </c>
      <c r="J375" s="274">
        <v>33.409999999999997</v>
      </c>
      <c r="K375" s="274">
        <v>8.1999999999999993</v>
      </c>
      <c r="L375" s="274">
        <v>8.1999999999999993</v>
      </c>
      <c r="M375" s="274">
        <v>10.077722033898304</v>
      </c>
      <c r="N375" s="274">
        <v>10.09366779661017</v>
      </c>
      <c r="O375" s="274">
        <v>0.98133333333333328</v>
      </c>
      <c r="P375" s="274">
        <v>1.2693333333333328</v>
      </c>
      <c r="Q375" s="274">
        <v>0.02</v>
      </c>
      <c r="R375" s="274">
        <v>2.9000000000000001E-2</v>
      </c>
      <c r="S375" s="274">
        <v>0</v>
      </c>
      <c r="T375" s="274">
        <v>0</v>
      </c>
      <c r="U375" s="274">
        <v>6.0000000000000001E-3</v>
      </c>
      <c r="V375" s="274">
        <v>7.0000000000000001E-3</v>
      </c>
      <c r="W375" s="274">
        <v>2.6000000000000002E-2</v>
      </c>
      <c r="X375" s="274">
        <v>3.6000000000000004E-2</v>
      </c>
      <c r="Y375" s="274">
        <v>0.24130499999999999</v>
      </c>
      <c r="Z375" s="274">
        <v>0.240371</v>
      </c>
      <c r="AA375" s="274">
        <v>0</v>
      </c>
      <c r="AB375" s="274">
        <v>0</v>
      </c>
      <c r="AC375" s="274">
        <v>2.9000000000000001E-2</v>
      </c>
      <c r="AD375" s="274">
        <v>1.7999999999999999E-2</v>
      </c>
      <c r="AE375" s="274">
        <v>0.09</v>
      </c>
      <c r="AF375" s="274">
        <v>7.4999999999999997E-2</v>
      </c>
      <c r="AG375" s="274">
        <v>15.599999999999966</v>
      </c>
      <c r="AH375" s="274">
        <v>12.800000000000011</v>
      </c>
      <c r="AI375" s="274">
        <v>4.24</v>
      </c>
      <c r="AJ375" s="274">
        <v>4.4400000000000004</v>
      </c>
      <c r="AL375" s="274">
        <v>3</v>
      </c>
    </row>
    <row r="376" spans="1:39">
      <c r="A376" s="306"/>
      <c r="B376" s="307"/>
      <c r="C376" s="307"/>
      <c r="D376" s="38" t="s">
        <v>111</v>
      </c>
      <c r="E376" s="39" t="s">
        <v>50</v>
      </c>
      <c r="F376" s="303" t="s">
        <v>282</v>
      </c>
      <c r="G376" s="274">
        <v>20.72</v>
      </c>
      <c r="H376" s="274">
        <v>16.88</v>
      </c>
      <c r="I376" s="274">
        <v>33.299999999999997</v>
      </c>
      <c r="J376" s="274">
        <v>33.19</v>
      </c>
      <c r="K376" s="274">
        <v>8.18</v>
      </c>
      <c r="L376" s="274">
        <v>8.17</v>
      </c>
      <c r="M376" s="274">
        <v>9.87042711864407</v>
      </c>
      <c r="N376" s="274">
        <v>8.8977355932203395</v>
      </c>
      <c r="O376" s="274">
        <v>1.445333333333332</v>
      </c>
      <c r="P376" s="274">
        <v>1.3333333333333315</v>
      </c>
      <c r="Q376" s="274">
        <v>2.8000000000000001E-2</v>
      </c>
      <c r="R376" s="274">
        <v>1.7999999999999999E-2</v>
      </c>
      <c r="S376" s="274">
        <v>1E-3</v>
      </c>
      <c r="T376" s="274">
        <v>2E-3</v>
      </c>
      <c r="U376" s="274">
        <v>1.6999999999999998E-2</v>
      </c>
      <c r="V376" s="274">
        <v>3.6999999999999998E-2</v>
      </c>
      <c r="W376" s="274">
        <v>4.5999999999999999E-2</v>
      </c>
      <c r="X376" s="274">
        <v>5.6999999999999995E-2</v>
      </c>
      <c r="Y376" s="274">
        <v>0.50502999999999998</v>
      </c>
      <c r="Z376" s="274">
        <v>0.54601200000000005</v>
      </c>
      <c r="AA376" s="274">
        <v>1E-3</v>
      </c>
      <c r="AB376" s="274">
        <v>1E-3</v>
      </c>
      <c r="AC376" s="274">
        <v>0.04</v>
      </c>
      <c r="AD376" s="274">
        <v>4.4999999999999998E-2</v>
      </c>
      <c r="AE376" s="274">
        <v>0.27900000000000003</v>
      </c>
      <c r="AF376" s="274">
        <v>0.34200000000000003</v>
      </c>
      <c r="AG376" s="274">
        <v>16.599999999999994</v>
      </c>
      <c r="AH376" s="274">
        <v>11.400000000000006</v>
      </c>
      <c r="AI376" s="274">
        <v>8.94</v>
      </c>
      <c r="AJ376" s="274">
        <v>11.78</v>
      </c>
      <c r="AL376" s="274">
        <v>2.5</v>
      </c>
    </row>
    <row r="377" spans="1:39">
      <c r="A377" s="85">
        <f>A$3</f>
        <v>2010</v>
      </c>
      <c r="B377" s="86">
        <f>B$3</f>
        <v>8</v>
      </c>
      <c r="C377" s="425" t="s">
        <v>284</v>
      </c>
      <c r="D377" s="426" t="s">
        <v>112</v>
      </c>
      <c r="E377" s="39" t="s">
        <v>52</v>
      </c>
      <c r="F377" s="313" t="s">
        <v>282</v>
      </c>
      <c r="G377" s="274">
        <v>16.779599999999999</v>
      </c>
      <c r="H377" s="274">
        <v>14.335599999999999</v>
      </c>
      <c r="I377" s="274">
        <v>32.711199999999998</v>
      </c>
      <c r="J377" s="274">
        <v>34.576000000000001</v>
      </c>
      <c r="K377" s="274">
        <v>8.1300000000000008</v>
      </c>
      <c r="L377" s="274">
        <v>7.81</v>
      </c>
      <c r="M377" s="274">
        <v>8.0874181818181814</v>
      </c>
      <c r="N377" s="274">
        <v>6.1572848484848484</v>
      </c>
      <c r="O377" s="274">
        <v>2.1226319999999994</v>
      </c>
      <c r="P377" s="274">
        <v>1.2096719999999999</v>
      </c>
      <c r="Q377" s="274">
        <v>9.7404551999999978E-2</v>
      </c>
      <c r="R377" s="274">
        <v>6.3253511999999998E-2</v>
      </c>
      <c r="S377" s="274">
        <v>5.7392384000000017E-3</v>
      </c>
      <c r="T377" s="274">
        <v>5.5350652000000005E-3</v>
      </c>
      <c r="U377" s="274">
        <v>6.2608895999999989E-3</v>
      </c>
      <c r="V377" s="274">
        <v>0.1257600988</v>
      </c>
      <c r="W377" s="274">
        <v>0.10940467999999998</v>
      </c>
      <c r="X377" s="274">
        <v>0.19454867599999998</v>
      </c>
      <c r="Y377" s="274">
        <v>0.57843336999999995</v>
      </c>
      <c r="Z377" s="274">
        <v>0.57179100999999988</v>
      </c>
      <c r="AA377" s="274">
        <v>9.1869119999999985E-3</v>
      </c>
      <c r="AB377" s="274">
        <v>3.2728064000000001E-2</v>
      </c>
      <c r="AC377" s="274">
        <v>7.6738440000000005E-2</v>
      </c>
      <c r="AD377" s="274">
        <v>9.1938140000000015E-2</v>
      </c>
      <c r="AE377" s="274">
        <v>0.23404906559999997</v>
      </c>
      <c r="AF377" s="274">
        <v>0.28896236319999996</v>
      </c>
      <c r="AG377" s="274">
        <v>20.80000000000004</v>
      </c>
      <c r="AH377" s="274">
        <v>25.999999999999968</v>
      </c>
      <c r="AI377" s="274">
        <v>43.471471409999999</v>
      </c>
      <c r="AJ377" s="274">
        <v>16.81561215</v>
      </c>
      <c r="AL377" s="274">
        <v>1</v>
      </c>
    </row>
    <row r="378" spans="1:39">
      <c r="A378" s="308"/>
      <c r="B378" s="275"/>
      <c r="C378" s="275"/>
      <c r="D378" s="66" t="s">
        <v>285</v>
      </c>
      <c r="E378" s="67" t="s">
        <v>147</v>
      </c>
      <c r="F378" s="303" t="s">
        <v>282</v>
      </c>
      <c r="G378" s="274">
        <v>14.3004</v>
      </c>
      <c r="H378" s="274">
        <v>14.0282</v>
      </c>
      <c r="I378" s="274">
        <v>33.9527</v>
      </c>
      <c r="J378" s="274">
        <v>34.094299999999997</v>
      </c>
      <c r="K378" s="274">
        <v>8.0500000000000007</v>
      </c>
      <c r="L378" s="274">
        <v>7.89</v>
      </c>
      <c r="M378" s="274">
        <v>7.9598060606060601</v>
      </c>
      <c r="N378" s="274">
        <v>7.0824727272727275</v>
      </c>
      <c r="O378" s="274">
        <v>1.1640239999999982</v>
      </c>
      <c r="P378" s="274">
        <v>0.82927200000000001</v>
      </c>
      <c r="Q378" s="274">
        <v>4.6557448000000001E-2</v>
      </c>
      <c r="R378" s="274">
        <v>7.7889672000000007E-2</v>
      </c>
      <c r="S378" s="274">
        <v>4.5433667999999995E-3</v>
      </c>
      <c r="T378" s="274">
        <v>4.6600371999999998E-3</v>
      </c>
      <c r="U378" s="274">
        <v>6.9861537200000004E-2</v>
      </c>
      <c r="V378" s="274">
        <v>0.10806726280000001</v>
      </c>
      <c r="W378" s="274">
        <v>0.120962352</v>
      </c>
      <c r="X378" s="274">
        <v>0.190616972</v>
      </c>
      <c r="Y378" s="274">
        <v>0.36126510000000001</v>
      </c>
      <c r="Z378" s="274">
        <v>0.38211472999999996</v>
      </c>
      <c r="AA378" s="274">
        <v>2.1422115999999998E-2</v>
      </c>
      <c r="AB378" s="274">
        <v>2.2506248E-2</v>
      </c>
      <c r="AC378" s="274">
        <v>3.578866E-2</v>
      </c>
      <c r="AD378" s="274">
        <v>3.3464000000000008E-2</v>
      </c>
      <c r="AE378" s="274">
        <v>0.38596779199999998</v>
      </c>
      <c r="AF378" s="274">
        <v>0.31871714559999997</v>
      </c>
      <c r="AG378" s="274">
        <v>5.5999999999999943</v>
      </c>
      <c r="AH378" s="274">
        <v>5.3000000000000131</v>
      </c>
      <c r="AI378" s="274">
        <v>8.8188543719999988</v>
      </c>
      <c r="AJ378" s="274">
        <v>3.4602793001999999</v>
      </c>
      <c r="AL378" s="274">
        <v>2</v>
      </c>
    </row>
    <row r="379" spans="1:39">
      <c r="A379" s="308"/>
      <c r="B379" s="275"/>
      <c r="C379" s="275"/>
      <c r="D379" s="89" t="s">
        <v>151</v>
      </c>
      <c r="E379" s="90" t="s">
        <v>55</v>
      </c>
      <c r="F379" s="303" t="s">
        <v>282</v>
      </c>
      <c r="G379" s="274">
        <v>20.477</v>
      </c>
      <c r="H379" s="274">
        <v>15.735300000000001</v>
      </c>
      <c r="I379" s="274">
        <v>32.106699999999996</v>
      </c>
      <c r="J379" s="274">
        <v>34.490900000000003</v>
      </c>
      <c r="K379" s="274">
        <v>8.16</v>
      </c>
      <c r="L379" s="274">
        <v>7.87</v>
      </c>
      <c r="M379" s="274">
        <v>9.2040242424242429</v>
      </c>
      <c r="N379" s="274">
        <v>8.4543030303030307</v>
      </c>
      <c r="O379" s="274">
        <v>1.6433279999999999</v>
      </c>
      <c r="P379" s="274">
        <v>1.3085759999999991</v>
      </c>
      <c r="Q379" s="274">
        <v>4.7858439999999995E-2</v>
      </c>
      <c r="R379" s="274">
        <v>4.8292103999999995E-2</v>
      </c>
      <c r="S379" s="274">
        <v>6.6407599999999999E-4</v>
      </c>
      <c r="T379" s="274">
        <v>1.8891152000000001E-3</v>
      </c>
      <c r="U379" s="274">
        <v>6.0309479999999978E-3</v>
      </c>
      <c r="V379" s="274">
        <v>4.2081244800000001E-2</v>
      </c>
      <c r="W379" s="274">
        <v>5.4553463999999996E-2</v>
      </c>
      <c r="X379" s="274">
        <v>9.2262463999999988E-2</v>
      </c>
      <c r="Y379" s="274">
        <v>0.29816268000000001</v>
      </c>
      <c r="Z379" s="274">
        <v>0.30406700000000003</v>
      </c>
      <c r="AA379" s="274">
        <v>7.4832760000000005E-3</v>
      </c>
      <c r="AB379" s="274">
        <v>1.3833191999999999E-2</v>
      </c>
      <c r="AC379" s="274">
        <v>1.6118460000000001E-2</v>
      </c>
      <c r="AD379" s="274">
        <v>2.5774739999999997E-2</v>
      </c>
      <c r="AE379" s="274">
        <v>7.511498400000001E-2</v>
      </c>
      <c r="AF379" s="274">
        <v>0.1629278784</v>
      </c>
      <c r="AG379" s="274">
        <v>5.9500000000000108</v>
      </c>
      <c r="AH379" s="274">
        <v>4.299999999999998</v>
      </c>
      <c r="AI379" s="274">
        <v>6.1582508495999999</v>
      </c>
      <c r="AJ379" s="274">
        <v>8.8935904259999994</v>
      </c>
    </row>
    <row r="380" spans="1:39">
      <c r="A380" s="308"/>
      <c r="B380" s="275"/>
      <c r="C380" s="275"/>
      <c r="D380" s="321"/>
      <c r="E380" s="95"/>
      <c r="F380" s="303" t="s">
        <v>283</v>
      </c>
      <c r="G380" s="274">
        <v>23.049199999999999</v>
      </c>
      <c r="H380" s="274">
        <v>22.775099999999998</v>
      </c>
      <c r="I380" s="274">
        <v>32.304699999999997</v>
      </c>
      <c r="J380" s="274">
        <v>32.497900000000001</v>
      </c>
      <c r="K380" s="274">
        <v>8.14</v>
      </c>
      <c r="L380" s="274">
        <v>8.1300000000000008</v>
      </c>
      <c r="M380" s="274">
        <v>8.4383515151515169</v>
      </c>
      <c r="N380" s="274">
        <v>8.3904969696969705</v>
      </c>
      <c r="O380" s="274">
        <v>1.1564159999999997</v>
      </c>
      <c r="P380" s="274">
        <v>1.1564159999999997</v>
      </c>
      <c r="Q380" s="274">
        <v>4.9701511999999996E-2</v>
      </c>
      <c r="R380" s="274">
        <v>9.9681287999999993E-2</v>
      </c>
      <c r="S380" s="274">
        <v>9.2658439999999996E-4</v>
      </c>
      <c r="T380" s="274">
        <v>9.5575199999999993E-4</v>
      </c>
      <c r="U380" s="274">
        <v>1.1580309999999999E-3</v>
      </c>
      <c r="V380" s="274">
        <v>2.7726019999999999E-3</v>
      </c>
      <c r="W380" s="274">
        <v>5.1786127399999993E-2</v>
      </c>
      <c r="X380" s="274">
        <v>0.103409642</v>
      </c>
      <c r="Y380" s="274">
        <v>0.19151590000000002</v>
      </c>
      <c r="Z380" s="274">
        <v>0.20443160000000005</v>
      </c>
      <c r="AA380" s="274">
        <v>4.0760040000000003E-3</v>
      </c>
      <c r="AB380" s="274">
        <v>8.2360799999999998E-4</v>
      </c>
      <c r="AC380" s="274">
        <v>1.307852E-2</v>
      </c>
      <c r="AD380" s="274">
        <v>5.2104400000000011E-3</v>
      </c>
      <c r="AE380" s="274">
        <v>0.13486645759999999</v>
      </c>
      <c r="AF380" s="274">
        <v>0.15252580000000002</v>
      </c>
      <c r="AG380" s="274">
        <v>4.9500000000000099</v>
      </c>
      <c r="AH380" s="274">
        <v>5.6499999999999879</v>
      </c>
      <c r="AI380" s="274">
        <v>1.5096682907999996</v>
      </c>
      <c r="AJ380" s="274">
        <v>1.8609277446000001</v>
      </c>
      <c r="AL380" s="274">
        <v>5</v>
      </c>
      <c r="AM380" s="274">
        <v>1</v>
      </c>
    </row>
    <row r="381" spans="1:39">
      <c r="A381" s="308"/>
      <c r="B381" s="275"/>
      <c r="C381" s="275"/>
      <c r="D381" s="322"/>
      <c r="E381" s="96"/>
      <c r="F381" s="303" t="s">
        <v>286</v>
      </c>
      <c r="G381" s="274">
        <v>21.246200000000002</v>
      </c>
      <c r="H381" s="274">
        <v>17.1905</v>
      </c>
      <c r="I381" s="274">
        <v>32.1235</v>
      </c>
      <c r="J381" s="274">
        <v>33.884399999999999</v>
      </c>
      <c r="K381" s="274">
        <v>8.18</v>
      </c>
      <c r="L381" s="274">
        <v>7.94</v>
      </c>
      <c r="M381" s="274">
        <v>9.411393939393939</v>
      </c>
      <c r="N381" s="274">
        <v>6.3487030303030307</v>
      </c>
      <c r="O381" s="274">
        <v>1.8259199999999991</v>
      </c>
      <c r="P381" s="274">
        <v>1.9172159999999998</v>
      </c>
      <c r="Q381" s="274">
        <v>5.2411911999999991E-2</v>
      </c>
      <c r="R381" s="274">
        <v>0.11095655199999999</v>
      </c>
      <c r="S381" s="274">
        <v>9.5575199999999993E-4</v>
      </c>
      <c r="T381" s="274">
        <v>3.7850091999999998E-3</v>
      </c>
      <c r="U381" s="274">
        <v>1.4812280000000002E-3</v>
      </c>
      <c r="V381" s="274">
        <v>7.2539504800000001E-2</v>
      </c>
      <c r="W381" s="274">
        <v>5.4848891999999989E-2</v>
      </c>
      <c r="X381" s="274">
        <v>0.187281066</v>
      </c>
      <c r="Y381" s="274">
        <v>0.30185287999999999</v>
      </c>
      <c r="Z381" s="274">
        <v>0.30480504000000003</v>
      </c>
      <c r="AA381" s="274">
        <v>6.8637720000000006E-3</v>
      </c>
      <c r="AB381" s="274">
        <v>2.9785420000000003E-2</v>
      </c>
      <c r="AC381" s="274">
        <v>1.4330259999999997E-2</v>
      </c>
      <c r="AD381" s="274">
        <v>3.775568E-2</v>
      </c>
      <c r="AE381" s="274">
        <v>4.1247752000000006E-2</v>
      </c>
      <c r="AF381" s="274">
        <v>0.28557563999999996</v>
      </c>
      <c r="AG381" s="274">
        <v>5.0000000000000044</v>
      </c>
      <c r="AH381" s="274">
        <v>5.4000000000000163</v>
      </c>
      <c r="AI381" s="274">
        <v>8.7441183179999999</v>
      </c>
      <c r="AJ381" s="274">
        <v>4.4542688183999992</v>
      </c>
      <c r="AL381" s="274">
        <v>3</v>
      </c>
    </row>
    <row r="382" spans="1:39">
      <c r="A382" s="308"/>
      <c r="B382" s="275"/>
      <c r="C382" s="275"/>
      <c r="D382" s="427" t="s">
        <v>153</v>
      </c>
      <c r="E382" s="40" t="s">
        <v>287</v>
      </c>
      <c r="F382" s="303" t="s">
        <v>288</v>
      </c>
      <c r="G382" s="274">
        <v>25.095600000000001</v>
      </c>
      <c r="H382" s="274">
        <v>20.166799999999999</v>
      </c>
      <c r="I382" s="274">
        <v>30.5305</v>
      </c>
      <c r="J382" s="274">
        <v>32.194699999999997</v>
      </c>
      <c r="K382" s="274">
        <v>8.27</v>
      </c>
      <c r="L382" s="274">
        <v>7.93</v>
      </c>
      <c r="M382" s="274">
        <v>9.6187636363636368</v>
      </c>
      <c r="N382" s="274">
        <v>7.273890909090909</v>
      </c>
      <c r="O382" s="274">
        <v>2.7845279999999999</v>
      </c>
      <c r="P382" s="274">
        <v>1.7346240000000008</v>
      </c>
      <c r="Q382" s="274">
        <v>5.0026759999999997E-2</v>
      </c>
      <c r="R382" s="274">
        <v>7.3878279999999991E-2</v>
      </c>
      <c r="S382" s="274">
        <v>7.5157879999999998E-4</v>
      </c>
      <c r="T382" s="274">
        <v>8.974168E-4</v>
      </c>
      <c r="U382" s="274">
        <v>4.3728551999999993E-3</v>
      </c>
      <c r="V382" s="274">
        <v>9.8567123200000023E-2</v>
      </c>
      <c r="W382" s="274">
        <v>5.5151193999999994E-2</v>
      </c>
      <c r="X382" s="274">
        <v>0.17334282000000001</v>
      </c>
      <c r="Y382" s="274">
        <v>0.40480946000000001</v>
      </c>
      <c r="Z382" s="274">
        <v>0.40444043999999996</v>
      </c>
      <c r="AA382" s="274">
        <v>3.6113760000000003E-3</v>
      </c>
      <c r="AB382" s="274">
        <v>3.3016240000000004E-3</v>
      </c>
      <c r="AC382" s="274">
        <v>2.434418E-2</v>
      </c>
      <c r="AD382" s="274">
        <v>3.5609840000000004E-2</v>
      </c>
      <c r="AE382" s="274">
        <v>6.4229088000000004E-2</v>
      </c>
      <c r="AF382" s="274">
        <v>0.20042374240000002</v>
      </c>
      <c r="AG382" s="274">
        <v>13.549999999999979</v>
      </c>
      <c r="AH382" s="274">
        <v>13.950000000000017</v>
      </c>
      <c r="AI382" s="274">
        <v>7.324133292</v>
      </c>
      <c r="AJ382" s="274">
        <v>9.1177985879999994</v>
      </c>
      <c r="AL382" s="274">
        <v>1.7</v>
      </c>
    </row>
    <row r="383" spans="1:39">
      <c r="A383" s="308"/>
      <c r="B383" s="275"/>
      <c r="C383" s="275"/>
      <c r="D383" s="38" t="s">
        <v>155</v>
      </c>
      <c r="E383" s="39" t="s">
        <v>57</v>
      </c>
      <c r="F383" s="303" t="s">
        <v>282</v>
      </c>
      <c r="G383" s="274">
        <v>25.868099999999998</v>
      </c>
      <c r="H383" s="274">
        <v>22.137799999999999</v>
      </c>
      <c r="I383" s="274">
        <v>30.1691</v>
      </c>
      <c r="J383" s="274">
        <v>32.228099999999998</v>
      </c>
      <c r="K383" s="274">
        <v>8.4600000000000009</v>
      </c>
      <c r="L383" s="274">
        <v>7.83</v>
      </c>
      <c r="M383" s="274">
        <v>10.0016</v>
      </c>
      <c r="N383" s="274">
        <v>6.6039272727272715</v>
      </c>
      <c r="O383" s="274">
        <v>5.4168959999999995</v>
      </c>
      <c r="P383" s="274">
        <v>3.3627359999999995</v>
      </c>
      <c r="Q383" s="274">
        <v>2.4320107000000004E-2</v>
      </c>
      <c r="R383" s="274">
        <v>0.10922189599999998</v>
      </c>
      <c r="S383" s="274">
        <v>8.2998719999999987E-4</v>
      </c>
      <c r="T383" s="274">
        <v>4.3100259999999998E-3</v>
      </c>
      <c r="U383" s="274">
        <v>5.3858000000000378E-5</v>
      </c>
      <c r="V383" s="274">
        <v>2.803822000000001E-3</v>
      </c>
      <c r="W383" s="274">
        <v>2.5203952200000004E-2</v>
      </c>
      <c r="X383" s="274">
        <v>0.11633574399999998</v>
      </c>
      <c r="Y383" s="274">
        <v>0.64577951999999994</v>
      </c>
      <c r="Z383" s="274">
        <v>0.55315549999999991</v>
      </c>
      <c r="AA383" s="274">
        <v>4.2308800000000011E-3</v>
      </c>
      <c r="AB383" s="274">
        <v>1.1974680000000001E-2</v>
      </c>
      <c r="AC383" s="274">
        <v>5.0630720000000004E-2</v>
      </c>
      <c r="AD383" s="274">
        <v>5.4922399999999996E-2</v>
      </c>
      <c r="AE383" s="274">
        <v>3.9810539999999998E-2</v>
      </c>
      <c r="AF383" s="274">
        <v>0.33976321120000003</v>
      </c>
      <c r="AG383" s="274">
        <v>7.8000000000000016</v>
      </c>
      <c r="AH383" s="274">
        <v>5.0999999999999934</v>
      </c>
      <c r="AI383" s="274">
        <v>8.5199101559999999</v>
      </c>
      <c r="AJ383" s="274">
        <v>12.779865233999999</v>
      </c>
      <c r="AL383" s="274">
        <v>1.7</v>
      </c>
    </row>
    <row r="384" spans="1:39">
      <c r="A384" s="308"/>
      <c r="B384" s="275"/>
      <c r="C384" s="275"/>
      <c r="D384" s="89" t="s">
        <v>157</v>
      </c>
      <c r="E384" s="90" t="s">
        <v>59</v>
      </c>
      <c r="F384" s="303" t="s">
        <v>282</v>
      </c>
      <c r="G384" s="274">
        <v>22.256399999999999</v>
      </c>
      <c r="H384" s="274">
        <v>16.063700000000001</v>
      </c>
      <c r="I384" s="274">
        <v>32.068100000000001</v>
      </c>
      <c r="J384" s="274">
        <v>33.9925</v>
      </c>
      <c r="K384" s="274">
        <v>8.17</v>
      </c>
      <c r="L384" s="274">
        <v>7.77</v>
      </c>
      <c r="M384" s="274">
        <v>8.8530909090909091</v>
      </c>
      <c r="N384" s="274">
        <v>5.3597090909090905</v>
      </c>
      <c r="O384" s="274">
        <v>4.2452639999999988</v>
      </c>
      <c r="P384" s="274">
        <v>3.484464</v>
      </c>
      <c r="Q384" s="274">
        <v>9.3393159999999975E-2</v>
      </c>
      <c r="R384" s="274">
        <v>3.9185159999999997E-2</v>
      </c>
      <c r="S384" s="274">
        <v>9.9048319999999997E-4</v>
      </c>
      <c r="T384" s="274">
        <v>1.1776931599999997E-2</v>
      </c>
      <c r="U384" s="274">
        <v>2.2405851999999999E-3</v>
      </c>
      <c r="V384" s="274">
        <v>0.10000801440000003</v>
      </c>
      <c r="W384" s="274">
        <v>9.6624228399999984E-2</v>
      </c>
      <c r="X384" s="274">
        <v>0.15097010600000002</v>
      </c>
      <c r="Y384" s="274">
        <v>0.28561599999999998</v>
      </c>
      <c r="Z384" s="274">
        <v>0.39816710000000005</v>
      </c>
      <c r="AA384" s="274">
        <v>5.6247640000000008E-3</v>
      </c>
      <c r="AB384" s="274">
        <v>1.6001456000000001E-2</v>
      </c>
      <c r="AC384" s="274">
        <v>1.2899700000000002E-2</v>
      </c>
      <c r="AD384" s="274">
        <v>8.0851300000000001E-2</v>
      </c>
      <c r="AE384" s="274">
        <v>4.342493120000001E-2</v>
      </c>
      <c r="AF384" s="274">
        <v>0.34363375200000001</v>
      </c>
      <c r="AG384" s="274">
        <v>4.2000000000000091</v>
      </c>
      <c r="AH384" s="274">
        <v>7.3000000000000007</v>
      </c>
      <c r="AI384" s="274">
        <v>2.5484994414000002</v>
      </c>
      <c r="AJ384" s="274">
        <v>3.2659655597999997</v>
      </c>
      <c r="AL384" s="274">
        <v>3.5</v>
      </c>
    </row>
    <row r="385" spans="1:39">
      <c r="A385" s="308"/>
      <c r="B385" s="275"/>
      <c r="C385" s="275"/>
      <c r="D385" s="322"/>
      <c r="E385" s="96"/>
      <c r="F385" s="303" t="s">
        <v>283</v>
      </c>
      <c r="G385" s="274">
        <v>24.426100000000002</v>
      </c>
      <c r="H385" s="274">
        <v>17.152000000000001</v>
      </c>
      <c r="I385" s="274">
        <v>31.91</v>
      </c>
      <c r="J385" s="274">
        <v>34.3371</v>
      </c>
      <c r="K385" s="274">
        <v>8.2200000000000006</v>
      </c>
      <c r="L385" s="274">
        <v>7.88</v>
      </c>
      <c r="M385" s="274">
        <v>9.3635393939393943</v>
      </c>
      <c r="N385" s="274">
        <v>7.7843393939393941</v>
      </c>
      <c r="O385" s="274">
        <v>2.0541599999999995</v>
      </c>
      <c r="P385" s="274">
        <v>2.1606719999999999</v>
      </c>
      <c r="Q385" s="274">
        <v>7.9190663999999994E-2</v>
      </c>
      <c r="R385" s="274">
        <v>0.115835272</v>
      </c>
      <c r="S385" s="274">
        <v>9.2628479999999993E-4</v>
      </c>
      <c r="T385" s="274">
        <v>3.6100036000000003E-3</v>
      </c>
      <c r="U385" s="274">
        <v>2.532697999999996E-4</v>
      </c>
      <c r="V385" s="274">
        <v>1.7587443999999993E-3</v>
      </c>
      <c r="W385" s="274">
        <v>8.0370218599999987E-2</v>
      </c>
      <c r="X385" s="274">
        <v>0.12120402</v>
      </c>
      <c r="Y385" s="274">
        <v>0.27546795000000002</v>
      </c>
      <c r="Z385" s="274">
        <v>0.27362284999999997</v>
      </c>
      <c r="AA385" s="274">
        <v>8.2360799999999998E-4</v>
      </c>
      <c r="AB385" s="274">
        <v>9.9612920000000001E-3</v>
      </c>
      <c r="AC385" s="274">
        <v>1.7370199999999999E-2</v>
      </c>
      <c r="AD385" s="274">
        <v>2.6668839999999999E-2</v>
      </c>
      <c r="AE385" s="274">
        <v>1.48796928E-2</v>
      </c>
      <c r="AF385" s="274">
        <v>0.1128527568</v>
      </c>
      <c r="AG385" s="274">
        <v>3.5499999999999696</v>
      </c>
      <c r="AH385" s="274">
        <v>10.600000000000026</v>
      </c>
      <c r="AI385" s="274">
        <v>1.5694571339999999</v>
      </c>
      <c r="AJ385" s="274">
        <v>2.8324964465999996</v>
      </c>
      <c r="AL385" s="274">
        <v>4</v>
      </c>
    </row>
    <row r="386" spans="1:39">
      <c r="A386" s="308"/>
      <c r="B386" s="275"/>
      <c r="C386" s="275"/>
      <c r="D386" s="89" t="s">
        <v>159</v>
      </c>
      <c r="E386" s="90" t="s">
        <v>62</v>
      </c>
      <c r="F386" s="303" t="s">
        <v>282</v>
      </c>
      <c r="G386" s="274">
        <v>24.46</v>
      </c>
      <c r="H386" s="274">
        <v>21.53</v>
      </c>
      <c r="I386" s="274">
        <v>32.020000000000003</v>
      </c>
      <c r="J386" s="274">
        <v>32.71</v>
      </c>
      <c r="K386" s="274">
        <v>7.66</v>
      </c>
      <c r="L386" s="274">
        <v>7.6</v>
      </c>
      <c r="M386" s="274">
        <v>8.34</v>
      </c>
      <c r="N386" s="274">
        <v>4.0199999999999996</v>
      </c>
      <c r="O386" s="274">
        <v>1.79</v>
      </c>
      <c r="P386" s="274">
        <v>1.83</v>
      </c>
      <c r="Q386" s="274">
        <v>2.3163000000000003E-2</v>
      </c>
      <c r="R386" s="274">
        <v>2.8551600000000003E-2</v>
      </c>
      <c r="S386" s="274">
        <v>1.1177599999999999E-2</v>
      </c>
      <c r="T386" s="274">
        <v>1.1927999999999999E-2</v>
      </c>
      <c r="U386" s="274">
        <v>3.2297425999999997E-2</v>
      </c>
      <c r="V386" s="274">
        <v>4.8610898E-2</v>
      </c>
      <c r="W386" s="274">
        <v>6.6638025999999989E-2</v>
      </c>
      <c r="X386" s="274">
        <v>8.9090498000000004E-2</v>
      </c>
      <c r="Y386" s="274">
        <v>0.28830409999999995</v>
      </c>
      <c r="Z386" s="274">
        <v>0.10509254000000001</v>
      </c>
      <c r="AA386" s="274">
        <v>4.9574084000000001E-3</v>
      </c>
      <c r="AB386" s="274">
        <v>6.6095193E-3</v>
      </c>
      <c r="AC386" s="274">
        <v>5.1100400000000004E-2</v>
      </c>
      <c r="AD386" s="274">
        <v>4.8325899999999998E-2</v>
      </c>
      <c r="AE386" s="274">
        <v>0.27035959999999998</v>
      </c>
      <c r="AF386" s="274">
        <v>0.41334720000000003</v>
      </c>
      <c r="AG386" s="274">
        <v>11.799999999999978</v>
      </c>
      <c r="AH386" s="274">
        <v>5.4</v>
      </c>
      <c r="AI386" s="274">
        <v>13.5192</v>
      </c>
      <c r="AJ386" s="274">
        <v>1.1740999999999999</v>
      </c>
      <c r="AK386" s="274">
        <v>8.09E-3</v>
      </c>
      <c r="AL386" s="274">
        <v>2</v>
      </c>
      <c r="AM386" s="274">
        <v>120</v>
      </c>
    </row>
    <row r="387" spans="1:39">
      <c r="A387" s="308"/>
      <c r="B387" s="275"/>
      <c r="C387" s="275"/>
      <c r="D387" s="322"/>
      <c r="E387" s="96"/>
      <c r="F387" s="303" t="s">
        <v>283</v>
      </c>
      <c r="G387" s="274">
        <v>24.59</v>
      </c>
      <c r="H387" s="274">
        <v>19.149999999999999</v>
      </c>
      <c r="I387" s="274">
        <v>32.35</v>
      </c>
      <c r="J387" s="274">
        <v>33.119999999999997</v>
      </c>
      <c r="K387" s="274">
        <v>7.93</v>
      </c>
      <c r="L387" s="274">
        <v>7.66</v>
      </c>
      <c r="M387" s="274">
        <v>7.27</v>
      </c>
      <c r="N387" s="274">
        <v>6.57</v>
      </c>
      <c r="O387" s="274">
        <v>0.23</v>
      </c>
      <c r="P387" s="274">
        <v>1.1499999999999999</v>
      </c>
      <c r="Q387" s="274">
        <v>3.0983400000000001E-2</v>
      </c>
      <c r="R387" s="274">
        <v>2.8229599999999997E-2</v>
      </c>
      <c r="S387" s="274">
        <v>5.0680000000000007E-4</v>
      </c>
      <c r="T387" s="274">
        <v>1.3986000000000002E-2</v>
      </c>
      <c r="U387" s="274">
        <v>8.6000600000000018E-4</v>
      </c>
      <c r="V387" s="274">
        <v>5.4983348000000001E-2</v>
      </c>
      <c r="W387" s="274">
        <v>3.2350206000000006E-2</v>
      </c>
      <c r="X387" s="274">
        <v>9.7198948000000007E-2</v>
      </c>
      <c r="Y387" s="274">
        <v>0.17288642000000001</v>
      </c>
      <c r="Z387" s="274">
        <v>0.11685842</v>
      </c>
      <c r="AA387" s="274">
        <v>1.8033785E-3</v>
      </c>
      <c r="AB387" s="274">
        <v>1.0063932999999999E-2</v>
      </c>
      <c r="AC387" s="274">
        <v>1.6256399999999997E-2</v>
      </c>
      <c r="AD387" s="274">
        <v>3.9565299999999998E-2</v>
      </c>
      <c r="AE387" s="274">
        <v>8.4918400000000005E-2</v>
      </c>
      <c r="AF387" s="274">
        <v>0.51710119999999993</v>
      </c>
      <c r="AG387" s="274">
        <v>7.2000000000000401</v>
      </c>
      <c r="AH387" s="274">
        <v>15.4</v>
      </c>
      <c r="AI387" s="274">
        <v>3.4388999999999998</v>
      </c>
      <c r="AJ387" s="274">
        <v>5.2473999999999998</v>
      </c>
      <c r="AK387" s="274">
        <v>5.1510000000000002E-3</v>
      </c>
      <c r="AL387" s="274">
        <v>2.5</v>
      </c>
      <c r="AM387" s="274">
        <v>100</v>
      </c>
    </row>
    <row r="388" spans="1:39">
      <c r="A388" s="308"/>
      <c r="B388" s="275"/>
      <c r="C388" s="275"/>
      <c r="D388" s="38" t="s">
        <v>163</v>
      </c>
      <c r="E388" s="39" t="s">
        <v>162</v>
      </c>
      <c r="F388" s="303" t="s">
        <v>282</v>
      </c>
      <c r="G388" s="274">
        <v>23.9</v>
      </c>
      <c r="H388" s="274">
        <v>23.12</v>
      </c>
      <c r="I388" s="274">
        <v>31.78</v>
      </c>
      <c r="J388" s="274">
        <v>32.020000000000003</v>
      </c>
      <c r="K388" s="274">
        <v>7.8</v>
      </c>
      <c r="L388" s="274">
        <v>7.77</v>
      </c>
      <c r="M388" s="274">
        <v>6.27</v>
      </c>
      <c r="N388" s="274">
        <v>6.45</v>
      </c>
      <c r="O388" s="274">
        <v>7.0000000000000007E-2</v>
      </c>
      <c r="P388" s="274">
        <v>7.0000000000000007E-2</v>
      </c>
      <c r="Q388" s="274">
        <v>3.2043200000000001E-2</v>
      </c>
      <c r="R388" s="274">
        <v>2.73966E-2</v>
      </c>
      <c r="S388" s="274">
        <v>5.7651999999999998E-3</v>
      </c>
      <c r="T388" s="274">
        <v>2.9497999999999998E-3</v>
      </c>
      <c r="U388" s="274">
        <v>6.7940662999999998E-2</v>
      </c>
      <c r="V388" s="274">
        <v>2.2619449999999996E-3</v>
      </c>
      <c r="W388" s="274">
        <v>0.105749063</v>
      </c>
      <c r="X388" s="274">
        <v>3.2608344999999997E-2</v>
      </c>
      <c r="Y388" s="274">
        <v>0.18997496</v>
      </c>
      <c r="Z388" s="274">
        <v>0.12806402</v>
      </c>
      <c r="AA388" s="274">
        <v>2.1178133599999999E-2</v>
      </c>
      <c r="AB388" s="274">
        <v>7.5106706999999995E-3</v>
      </c>
      <c r="AC388" s="274">
        <v>4.8223600000000005E-2</v>
      </c>
      <c r="AD388" s="274">
        <v>3.1111600000000003E-2</v>
      </c>
      <c r="AE388" s="274">
        <v>0.37870000000000004</v>
      </c>
      <c r="AF388" s="274">
        <v>0.234738</v>
      </c>
      <c r="AG388" s="274">
        <v>12.4</v>
      </c>
      <c r="AH388" s="274">
        <v>13.2</v>
      </c>
      <c r="AI388" s="274">
        <v>12.813599999999999</v>
      </c>
      <c r="AJ388" s="274">
        <v>10</v>
      </c>
      <c r="AK388" s="274">
        <v>5.1460000000000004E-3</v>
      </c>
      <c r="AL388" s="274">
        <v>2</v>
      </c>
      <c r="AM388" s="274">
        <v>80</v>
      </c>
    </row>
    <row r="389" spans="1:39">
      <c r="A389" s="308"/>
      <c r="B389" s="275"/>
      <c r="C389" s="275"/>
      <c r="D389" s="38" t="s">
        <v>332</v>
      </c>
      <c r="E389" s="39" t="s">
        <v>67</v>
      </c>
      <c r="F389" s="303" t="s">
        <v>282</v>
      </c>
      <c r="G389" s="274">
        <v>26.98</v>
      </c>
      <c r="H389" s="274">
        <v>21.25</v>
      </c>
      <c r="I389" s="274">
        <v>27.98</v>
      </c>
      <c r="J389" s="274">
        <v>31.91</v>
      </c>
      <c r="K389" s="274">
        <v>8.23</v>
      </c>
      <c r="L389" s="274">
        <v>7.9</v>
      </c>
      <c r="M389" s="274">
        <v>9.76</v>
      </c>
      <c r="N389" s="274">
        <v>5.82</v>
      </c>
      <c r="O389" s="274">
        <v>2.2400000000000002</v>
      </c>
      <c r="P389" s="274">
        <v>2.1800000000000002</v>
      </c>
      <c r="Q389" s="274">
        <v>0</v>
      </c>
      <c r="R389" s="274">
        <v>1E-3</v>
      </c>
      <c r="S389" s="274">
        <v>0</v>
      </c>
      <c r="T389" s="274">
        <v>0.01</v>
      </c>
      <c r="U389" s="274">
        <v>3.0000000000000001E-3</v>
      </c>
      <c r="V389" s="274">
        <v>6.0999999999999999E-2</v>
      </c>
      <c r="W389" s="274">
        <v>3.0000000000000001E-3</v>
      </c>
      <c r="X389" s="274">
        <v>7.1999999999999995E-2</v>
      </c>
      <c r="Y389" s="274">
        <v>0.23599999999999999</v>
      </c>
      <c r="Z389" s="274">
        <v>0.246</v>
      </c>
      <c r="AA389" s="274">
        <v>0</v>
      </c>
      <c r="AB389" s="274">
        <v>1.0999999999999999E-2</v>
      </c>
      <c r="AC389" s="274">
        <v>1.9E-2</v>
      </c>
      <c r="AD389" s="274">
        <v>3.5000000000000003E-2</v>
      </c>
      <c r="AE389" s="274">
        <v>0.20100000000000001</v>
      </c>
      <c r="AF389" s="274">
        <v>0.33300000000000002</v>
      </c>
      <c r="AG389" s="274">
        <v>8.4</v>
      </c>
      <c r="AH389" s="274">
        <v>15.4</v>
      </c>
      <c r="AI389" s="274">
        <v>12.9</v>
      </c>
      <c r="AJ389" s="274">
        <v>9.41</v>
      </c>
      <c r="AK389" s="274">
        <v>0</v>
      </c>
      <c r="AL389" s="274">
        <v>1.8</v>
      </c>
    </row>
    <row r="390" spans="1:39">
      <c r="A390" s="308"/>
      <c r="B390" s="275"/>
      <c r="C390" s="275"/>
      <c r="D390" s="38"/>
      <c r="E390" s="39" t="s">
        <v>68</v>
      </c>
      <c r="F390" s="303" t="s">
        <v>282</v>
      </c>
      <c r="G390" s="274">
        <v>25.24</v>
      </c>
      <c r="H390" s="274">
        <v>20.34</v>
      </c>
      <c r="I390" s="274">
        <v>30.41</v>
      </c>
      <c r="J390" s="274">
        <v>32.6</v>
      </c>
      <c r="K390" s="274">
        <v>8.26</v>
      </c>
      <c r="L390" s="274">
        <v>7.84</v>
      </c>
      <c r="M390" s="274">
        <v>9.31</v>
      </c>
      <c r="N390" s="274">
        <v>3.78</v>
      </c>
      <c r="O390" s="274">
        <v>1.78</v>
      </c>
      <c r="P390" s="274">
        <v>1.22</v>
      </c>
      <c r="Q390" s="274">
        <v>3.0000000000000001E-3</v>
      </c>
      <c r="R390" s="274">
        <v>2.5999999999999999E-2</v>
      </c>
      <c r="S390" s="274">
        <v>0</v>
      </c>
      <c r="T390" s="274">
        <v>1.4E-2</v>
      </c>
      <c r="U390" s="274">
        <v>1E-3</v>
      </c>
      <c r="V390" s="274">
        <v>3.3000000000000002E-2</v>
      </c>
      <c r="W390" s="274">
        <v>4.0000000000000001E-3</v>
      </c>
      <c r="X390" s="274">
        <v>7.1999999999999995E-2</v>
      </c>
      <c r="Y390" s="274">
        <v>0.154</v>
      </c>
      <c r="Z390" s="274">
        <v>0.27600000000000002</v>
      </c>
      <c r="AA390" s="274">
        <v>0</v>
      </c>
      <c r="AB390" s="274">
        <v>0.02</v>
      </c>
      <c r="AC390" s="274">
        <v>0.01</v>
      </c>
      <c r="AD390" s="274">
        <v>3.9E-2</v>
      </c>
      <c r="AE390" s="274">
        <v>2.5000000000000001E-2</v>
      </c>
      <c r="AF390" s="274">
        <v>1.0269999999999999</v>
      </c>
      <c r="AG390" s="274">
        <v>6.2</v>
      </c>
      <c r="AH390" s="274">
        <v>11.6</v>
      </c>
      <c r="AI390" s="274">
        <v>2.85</v>
      </c>
      <c r="AJ390" s="274">
        <v>4.12</v>
      </c>
      <c r="AK390" s="274">
        <v>0</v>
      </c>
      <c r="AL390" s="274">
        <v>3</v>
      </c>
    </row>
    <row r="391" spans="1:39">
      <c r="A391" s="308"/>
      <c r="B391" s="275"/>
      <c r="C391" s="275"/>
      <c r="D391" s="38"/>
      <c r="E391" s="39" t="s">
        <v>68</v>
      </c>
      <c r="F391" s="303" t="s">
        <v>283</v>
      </c>
      <c r="G391" s="274">
        <v>24.85</v>
      </c>
      <c r="H391" s="274">
        <v>20.64</v>
      </c>
      <c r="I391" s="274">
        <v>30.43</v>
      </c>
      <c r="J391" s="274">
        <v>32.4</v>
      </c>
      <c r="K391" s="274">
        <v>8.25</v>
      </c>
      <c r="L391" s="274">
        <v>7.84</v>
      </c>
      <c r="M391" s="274">
        <v>9.6</v>
      </c>
      <c r="N391" s="274">
        <v>7.19</v>
      </c>
      <c r="O391" s="274">
        <v>1.6</v>
      </c>
      <c r="P391" s="274">
        <v>1.43</v>
      </c>
      <c r="Q391" s="274">
        <v>2E-3</v>
      </c>
      <c r="R391" s="274">
        <v>0</v>
      </c>
      <c r="S391" s="274">
        <v>0</v>
      </c>
      <c r="T391" s="274">
        <v>1E-3</v>
      </c>
      <c r="U391" s="274">
        <v>5.0000000000000001E-3</v>
      </c>
      <c r="V391" s="274">
        <v>1.0999999999999999E-2</v>
      </c>
      <c r="W391" s="274">
        <v>7.0000000000000001E-3</v>
      </c>
      <c r="X391" s="274">
        <v>1.2E-2</v>
      </c>
      <c r="Y391" s="274">
        <v>0.12</v>
      </c>
      <c r="Z391" s="274">
        <v>0.16500000000000001</v>
      </c>
      <c r="AA391" s="274">
        <v>0</v>
      </c>
      <c r="AB391" s="274">
        <v>4.0000000000000001E-3</v>
      </c>
      <c r="AC391" s="274">
        <v>7.0000000000000001E-3</v>
      </c>
      <c r="AD391" s="274">
        <v>1.6E-2</v>
      </c>
      <c r="AE391" s="274">
        <v>4.4999999999999998E-2</v>
      </c>
      <c r="AF391" s="274">
        <v>0.18099999999999999</v>
      </c>
      <c r="AG391" s="274">
        <v>4.8</v>
      </c>
      <c r="AH391" s="274">
        <v>4.4000000000000004</v>
      </c>
      <c r="AI391" s="274">
        <v>2.09</v>
      </c>
      <c r="AJ391" s="274">
        <v>4.1100000000000003</v>
      </c>
      <c r="AK391" s="274">
        <v>0</v>
      </c>
      <c r="AL391" s="274">
        <v>3</v>
      </c>
    </row>
    <row r="392" spans="1:39">
      <c r="A392" s="308"/>
      <c r="B392" s="275"/>
      <c r="C392" s="275"/>
      <c r="D392" s="38" t="s">
        <v>167</v>
      </c>
      <c r="E392" s="39" t="s">
        <v>68</v>
      </c>
      <c r="F392" s="303" t="s">
        <v>286</v>
      </c>
      <c r="G392" s="274">
        <v>25.31</v>
      </c>
      <c r="H392" s="274">
        <v>21.15</v>
      </c>
      <c r="I392" s="274">
        <v>30.39</v>
      </c>
      <c r="J392" s="274">
        <v>32.06</v>
      </c>
      <c r="K392" s="274">
        <v>8.26</v>
      </c>
      <c r="L392" s="274">
        <v>7.82</v>
      </c>
      <c r="M392" s="274">
        <v>10.18</v>
      </c>
      <c r="N392" s="274">
        <v>5.61</v>
      </c>
      <c r="O392" s="274">
        <v>2.2200000000000002</v>
      </c>
      <c r="P392" s="274">
        <v>1.52</v>
      </c>
      <c r="Q392" s="274">
        <v>1E-3</v>
      </c>
      <c r="R392" s="274">
        <v>0</v>
      </c>
      <c r="S392" s="274">
        <v>0</v>
      </c>
      <c r="T392" s="274">
        <v>5.0000000000000001E-3</v>
      </c>
      <c r="U392" s="274">
        <v>2E-3</v>
      </c>
      <c r="V392" s="274">
        <v>0.02</v>
      </c>
      <c r="W392" s="274">
        <v>3.0000000000000001E-3</v>
      </c>
      <c r="X392" s="274">
        <v>2.5000000000000001E-2</v>
      </c>
      <c r="Y392" s="274">
        <v>0.13400000000000001</v>
      </c>
      <c r="Z392" s="274">
        <v>0.255</v>
      </c>
      <c r="AA392" s="274">
        <v>0</v>
      </c>
      <c r="AB392" s="274">
        <v>0</v>
      </c>
      <c r="AC392" s="274">
        <v>1.2E-2</v>
      </c>
      <c r="AD392" s="274">
        <v>2.1999999999999999E-2</v>
      </c>
      <c r="AE392" s="274">
        <v>1.4999999999999999E-2</v>
      </c>
      <c r="AF392" s="274">
        <v>0.34399999999999997</v>
      </c>
      <c r="AG392" s="274">
        <v>5.6</v>
      </c>
      <c r="AH392" s="274">
        <v>8.1999999999999993</v>
      </c>
      <c r="AI392" s="274">
        <v>2.68</v>
      </c>
      <c r="AJ392" s="274">
        <v>6.46</v>
      </c>
      <c r="AK392" s="274">
        <v>0</v>
      </c>
      <c r="AL392" s="274">
        <v>3.5</v>
      </c>
    </row>
    <row r="393" spans="1:39">
      <c r="A393" s="308"/>
      <c r="B393" s="275"/>
      <c r="C393" s="275"/>
      <c r="D393" s="38" t="s">
        <v>172</v>
      </c>
      <c r="E393" s="39" t="s">
        <v>73</v>
      </c>
      <c r="F393" s="303" t="s">
        <v>282</v>
      </c>
      <c r="G393" s="274">
        <v>25.930599999999998</v>
      </c>
      <c r="H393" s="274">
        <v>25.5182</v>
      </c>
      <c r="I393" s="274">
        <v>30.7178</v>
      </c>
      <c r="J393" s="274">
        <v>30.873200000000001</v>
      </c>
      <c r="K393" s="274">
        <v>8.2100000000000009</v>
      </c>
      <c r="L393" s="274">
        <v>8.18</v>
      </c>
      <c r="M393" s="274">
        <v>7.4587570818443298</v>
      </c>
      <c r="N393" s="274">
        <v>7.4959985984583035</v>
      </c>
      <c r="O393" s="274">
        <v>0.83976450798991065</v>
      </c>
      <c r="P393" s="274">
        <v>0.55984300532660702</v>
      </c>
      <c r="Q393" s="274">
        <v>0.21495424239886085</v>
      </c>
      <c r="R393" s="274">
        <v>1.8510310746293657E-2</v>
      </c>
      <c r="S393" s="274">
        <v>3.4572482303929764E-3</v>
      </c>
      <c r="T393" s="274">
        <v>2.3731958191680596E-3</v>
      </c>
      <c r="U393" s="274">
        <v>7.6498722366751121E-2</v>
      </c>
      <c r="V393" s="274">
        <v>6.2758402239031855E-2</v>
      </c>
      <c r="W393" s="274">
        <v>0.29491021299600495</v>
      </c>
      <c r="X393" s="274">
        <v>8.364190880449357E-2</v>
      </c>
      <c r="Y393" s="274">
        <v>0.33879669115839306</v>
      </c>
      <c r="Z393" s="274">
        <v>0.20102354503113523</v>
      </c>
      <c r="AA393" s="274">
        <v>7.0621357551685499E-3</v>
      </c>
      <c r="AB393" s="274">
        <v>2.2538731133516648E-3</v>
      </c>
      <c r="AC393" s="274">
        <v>1.4337353287012293E-2</v>
      </c>
      <c r="AD393" s="274">
        <v>1.4695787119187603E-2</v>
      </c>
      <c r="AE393" s="274">
        <v>0.73252531977334701</v>
      </c>
      <c r="AF393" s="274">
        <v>0.66611368546533378</v>
      </c>
      <c r="AG393" s="274">
        <v>2.2000000000000073</v>
      </c>
      <c r="AH393" s="274">
        <v>1.999999999999988</v>
      </c>
      <c r="AI393" s="274">
        <v>1.2299299999999997</v>
      </c>
      <c r="AJ393" s="274">
        <v>1.2634199999999998</v>
      </c>
      <c r="AK393" s="274" t="s">
        <v>115</v>
      </c>
      <c r="AL393" s="274">
        <v>6.5</v>
      </c>
    </row>
    <row r="394" spans="1:39">
      <c r="A394" s="308"/>
      <c r="B394" s="275"/>
      <c r="C394" s="275"/>
      <c r="D394" s="38" t="s">
        <v>174</v>
      </c>
      <c r="E394" s="39" t="s">
        <v>75</v>
      </c>
      <c r="F394" s="303" t="s">
        <v>282</v>
      </c>
      <c r="G394" s="274">
        <v>25.8826</v>
      </c>
      <c r="H394" s="274">
        <v>21.671500000000002</v>
      </c>
      <c r="I394" s="274">
        <v>31.889399999999998</v>
      </c>
      <c r="J394" s="274">
        <v>32.578899999999997</v>
      </c>
      <c r="K394" s="274">
        <v>8.2200000000000006</v>
      </c>
      <c r="L394" s="274">
        <v>8.16</v>
      </c>
      <c r="M394" s="274">
        <v>7.9803637931034475</v>
      </c>
      <c r="N394" s="274">
        <v>7.6346952054794528</v>
      </c>
      <c r="O394" s="274">
        <v>1.6395402298850574</v>
      </c>
      <c r="P394" s="274">
        <v>0.83976450798991065</v>
      </c>
      <c r="Q394" s="274">
        <v>1.7597830639082001E-2</v>
      </c>
      <c r="R394" s="274">
        <v>2.8938654828712627E-2</v>
      </c>
      <c r="S394" s="274">
        <v>3.0763649507734104E-3</v>
      </c>
      <c r="T394" s="274">
        <v>3.6330405132943143E-3</v>
      </c>
      <c r="U394" s="274">
        <v>3.4797515858400116E-2</v>
      </c>
      <c r="V394" s="274">
        <v>4.4665721629717367E-2</v>
      </c>
      <c r="W394" s="274">
        <v>5.5471711448255523E-2</v>
      </c>
      <c r="X394" s="274">
        <v>7.7237416971724315E-2</v>
      </c>
      <c r="Y394" s="274">
        <v>0.33488268132523236</v>
      </c>
      <c r="Z394" s="274">
        <v>0.21057372902404747</v>
      </c>
      <c r="AA394" s="274">
        <v>1.95335669823811E-3</v>
      </c>
      <c r="AB394" s="274">
        <v>3.4559387738058861E-3</v>
      </c>
      <c r="AC394" s="274">
        <v>1.8817776189203637E-2</v>
      </c>
      <c r="AD394" s="274">
        <v>1.4875004035275254E-2</v>
      </c>
      <c r="AE394" s="274">
        <v>0.77996220142192763</v>
      </c>
      <c r="AF394" s="274">
        <v>0.6176781326241515</v>
      </c>
      <c r="AG394" s="274">
        <v>1.6000000000000041</v>
      </c>
      <c r="AH394" s="274">
        <v>1.80000000000001</v>
      </c>
      <c r="AI394" s="274">
        <v>1.7371500000000004</v>
      </c>
      <c r="AJ394" s="274">
        <v>1.2603799999999998</v>
      </c>
      <c r="AK394" s="274" t="s">
        <v>115</v>
      </c>
      <c r="AL394" s="274">
        <v>6</v>
      </c>
    </row>
    <row r="395" spans="1:39">
      <c r="A395" s="308"/>
      <c r="B395" s="275"/>
      <c r="C395" s="275"/>
      <c r="D395" s="38" t="s">
        <v>176</v>
      </c>
      <c r="E395" s="39" t="s">
        <v>77</v>
      </c>
      <c r="F395" s="303" t="s">
        <v>282</v>
      </c>
      <c r="G395" s="274">
        <v>26.383099999999999</v>
      </c>
      <c r="H395" s="274">
        <v>24.8567</v>
      </c>
      <c r="I395" s="274">
        <v>28.303899999999999</v>
      </c>
      <c r="J395" s="274">
        <v>30.782399999999999</v>
      </c>
      <c r="K395" s="274">
        <v>8.14</v>
      </c>
      <c r="L395" s="274">
        <v>8.25</v>
      </c>
      <c r="M395" s="274">
        <v>7.9008236101578575</v>
      </c>
      <c r="N395" s="274">
        <v>7.8251282928498105</v>
      </c>
      <c r="O395" s="274">
        <v>1.2396523689374843</v>
      </c>
      <c r="P395" s="274">
        <v>1.2396523689374843</v>
      </c>
      <c r="Q395" s="274">
        <v>1.8249602144233185E-2</v>
      </c>
      <c r="R395" s="274">
        <v>1.9162082251444841E-2</v>
      </c>
      <c r="S395" s="274">
        <v>6.3871196120819391E-3</v>
      </c>
      <c r="T395" s="274">
        <v>5.1565736317725746E-3</v>
      </c>
      <c r="U395" s="274">
        <v>0.53899038796580645</v>
      </c>
      <c r="V395" s="274">
        <v>0.20904763946320792</v>
      </c>
      <c r="W395" s="274">
        <v>0.5636271097221216</v>
      </c>
      <c r="X395" s="274">
        <v>0.23336629534642533</v>
      </c>
      <c r="Y395" s="274">
        <v>0.77419114499919306</v>
      </c>
      <c r="Z395" s="274">
        <v>0.42365242434131778</v>
      </c>
      <c r="AA395" s="274">
        <v>3.9067133964762191E-3</v>
      </c>
      <c r="AB395" s="274">
        <v>2.7046477360219983E-3</v>
      </c>
      <c r="AC395" s="274">
        <v>1.9893077685729559E-2</v>
      </c>
      <c r="AD395" s="274">
        <v>1.9534643853554249E-2</v>
      </c>
      <c r="AE395" s="274">
        <v>3.1513069482546645</v>
      </c>
      <c r="AF395" s="274">
        <v>1.4101237239536004</v>
      </c>
      <c r="AG395" s="274">
        <v>2.0000000000000018</v>
      </c>
      <c r="AH395" s="274">
        <v>2.7000000000000082</v>
      </c>
      <c r="AI395" s="274">
        <v>2.5739800000000002</v>
      </c>
      <c r="AJ395" s="274">
        <v>8.3951399999999996</v>
      </c>
      <c r="AK395" s="274" t="s">
        <v>115</v>
      </c>
      <c r="AL395" s="274">
        <v>7</v>
      </c>
    </row>
    <row r="396" spans="1:39">
      <c r="A396" s="308"/>
      <c r="B396" s="275"/>
      <c r="C396" s="275"/>
      <c r="D396" s="38" t="s">
        <v>298</v>
      </c>
      <c r="E396" s="39" t="s">
        <v>79</v>
      </c>
      <c r="F396" s="303" t="s">
        <v>282</v>
      </c>
      <c r="G396" s="274">
        <v>27.3157</v>
      </c>
      <c r="H396" s="274">
        <v>24.619499999999999</v>
      </c>
      <c r="I396" s="274">
        <v>30.288900000000002</v>
      </c>
      <c r="J396" s="274">
        <v>31.341699999999999</v>
      </c>
      <c r="K396" s="274">
        <v>8.27</v>
      </c>
      <c r="L396" s="274">
        <v>8.23</v>
      </c>
      <c r="M396" s="274">
        <v>8.5200734415029906</v>
      </c>
      <c r="N396" s="274">
        <v>8.0085284823639959</v>
      </c>
      <c r="O396" s="274">
        <v>0.91974208017942394</v>
      </c>
      <c r="P396" s="274">
        <v>1.3996075133165107</v>
      </c>
      <c r="Q396" s="274">
        <v>2.1117396766898399E-2</v>
      </c>
      <c r="R396" s="274">
        <v>2.6070860206047413E-2</v>
      </c>
      <c r="S396" s="274">
        <v>4.0725212205476591E-3</v>
      </c>
      <c r="T396" s="274">
        <v>3.9846250790969897E-3</v>
      </c>
      <c r="U396" s="274">
        <v>0.23212914789996292</v>
      </c>
      <c r="V396" s="274">
        <v>0.123313696529514</v>
      </c>
      <c r="W396" s="274">
        <v>0.25731906588740899</v>
      </c>
      <c r="X396" s="274">
        <v>0.15336918181465842</v>
      </c>
      <c r="Y396" s="274">
        <v>0.44024782603391921</v>
      </c>
      <c r="Z396" s="274">
        <v>0.32955962795213373</v>
      </c>
      <c r="AA396" s="274">
        <v>2.4041313209084429E-3</v>
      </c>
      <c r="AB396" s="274">
        <v>2.4041313209084429E-3</v>
      </c>
      <c r="AC396" s="274">
        <v>1.7204823944414752E-2</v>
      </c>
      <c r="AD396" s="274">
        <v>1.7742474692677715E-2</v>
      </c>
      <c r="AE396" s="274">
        <v>0.53528775923451122</v>
      </c>
      <c r="AF396" s="274">
        <v>0.45139937905596839</v>
      </c>
      <c r="AG396" s="274">
        <v>2.2999999999999963</v>
      </c>
      <c r="AH396" s="274">
        <v>2.1999999999999935</v>
      </c>
      <c r="AI396" s="274">
        <v>3.4739199999999997</v>
      </c>
      <c r="AJ396" s="274">
        <v>5.9922900000000006</v>
      </c>
      <c r="AK396" s="274" t="s">
        <v>115</v>
      </c>
      <c r="AL396" s="274">
        <v>6</v>
      </c>
    </row>
    <row r="397" spans="1:39">
      <c r="A397" s="306"/>
      <c r="B397" s="307"/>
      <c r="C397" s="307"/>
      <c r="D397" s="38" t="s">
        <v>179</v>
      </c>
      <c r="E397" s="39" t="s">
        <v>80</v>
      </c>
      <c r="F397" s="303" t="s">
        <v>282</v>
      </c>
      <c r="G397" s="274">
        <v>22.98</v>
      </c>
      <c r="H397" s="274">
        <v>20.29</v>
      </c>
      <c r="I397" s="274">
        <v>32.07</v>
      </c>
      <c r="J397" s="274">
        <v>32.659999999999997</v>
      </c>
      <c r="K397" s="274">
        <v>7.93</v>
      </c>
      <c r="L397" s="274">
        <v>7.83</v>
      </c>
      <c r="M397" s="274">
        <v>7.6</v>
      </c>
      <c r="N397" s="274">
        <v>7.55</v>
      </c>
      <c r="O397" s="274">
        <v>0.62</v>
      </c>
      <c r="P397" s="274">
        <v>0.6</v>
      </c>
      <c r="Q397" s="274">
        <v>4.0000000000000001E-3</v>
      </c>
      <c r="R397" s="274">
        <v>4.0000000000000001E-3</v>
      </c>
      <c r="S397" s="274">
        <v>0</v>
      </c>
      <c r="T397" s="274">
        <v>0</v>
      </c>
      <c r="U397" s="274">
        <v>0</v>
      </c>
      <c r="V397" s="274">
        <v>5.0000000000000001E-3</v>
      </c>
      <c r="W397" s="274">
        <v>5.0000000000000001E-3</v>
      </c>
      <c r="X397" s="274">
        <v>8.9999999999999993E-3</v>
      </c>
      <c r="Y397" s="274">
        <v>0.13700000000000001</v>
      </c>
      <c r="Z397" s="274">
        <v>0.127</v>
      </c>
      <c r="AA397" s="274">
        <v>2E-3</v>
      </c>
      <c r="AB397" s="274">
        <v>1E-3</v>
      </c>
      <c r="AC397" s="274">
        <v>1.9E-2</v>
      </c>
      <c r="AD397" s="274">
        <v>1.2999999999999999E-2</v>
      </c>
      <c r="AE397" s="274">
        <v>0.32900000000000001</v>
      </c>
      <c r="AF397" s="274">
        <v>0.28100000000000003</v>
      </c>
      <c r="AG397" s="274">
        <v>7.6</v>
      </c>
      <c r="AH397" s="274">
        <v>7.6</v>
      </c>
      <c r="AI397" s="274">
        <v>1.52</v>
      </c>
      <c r="AJ397" s="274">
        <v>1.99</v>
      </c>
      <c r="AK397" s="274">
        <v>0</v>
      </c>
      <c r="AL397" s="274">
        <v>1.3</v>
      </c>
    </row>
    <row r="398" spans="1:39">
      <c r="A398" s="85">
        <f>A$3</f>
        <v>2010</v>
      </c>
      <c r="B398" s="86">
        <f>B$3</f>
        <v>8</v>
      </c>
      <c r="C398" s="425" t="s">
        <v>299</v>
      </c>
      <c r="D398" s="89" t="s">
        <v>300</v>
      </c>
      <c r="E398" s="90" t="s">
        <v>84</v>
      </c>
      <c r="F398" s="303" t="s">
        <v>282</v>
      </c>
      <c r="G398" s="274">
        <v>26.19</v>
      </c>
      <c r="H398" s="274">
        <v>23.93</v>
      </c>
      <c r="I398" s="274">
        <v>27.28</v>
      </c>
      <c r="J398" s="274">
        <v>29.72</v>
      </c>
      <c r="K398" s="274">
        <v>8.27</v>
      </c>
      <c r="L398" s="274">
        <v>7.84</v>
      </c>
      <c r="M398" s="274">
        <v>10.54</v>
      </c>
      <c r="N398" s="274">
        <v>7.76</v>
      </c>
      <c r="O398" s="274">
        <v>2.62</v>
      </c>
      <c r="P398" s="274">
        <v>1.01</v>
      </c>
      <c r="Q398" s="274">
        <v>1.2E-2</v>
      </c>
      <c r="R398" s="274">
        <v>2.7E-2</v>
      </c>
      <c r="S398" s="274">
        <v>1.9E-2</v>
      </c>
      <c r="T398" s="274">
        <v>1.9E-2</v>
      </c>
      <c r="U398" s="274">
        <v>0.09</v>
      </c>
      <c r="V398" s="274">
        <v>0.13100000000000001</v>
      </c>
      <c r="W398" s="274">
        <v>0.122</v>
      </c>
      <c r="X398" s="274">
        <v>0.17699999999999999</v>
      </c>
      <c r="Y398" s="274">
        <v>0.434</v>
      </c>
      <c r="Z398" s="274">
        <v>0.35599999999999998</v>
      </c>
      <c r="AA398" s="274">
        <v>0</v>
      </c>
      <c r="AB398" s="274">
        <v>2E-3</v>
      </c>
      <c r="AC398" s="274">
        <v>3.4000000000000002E-2</v>
      </c>
      <c r="AD398" s="274">
        <v>4.3999999999999997E-2</v>
      </c>
      <c r="AE398" s="274">
        <v>0.152</v>
      </c>
      <c r="AF398" s="274">
        <v>0.38700000000000001</v>
      </c>
      <c r="AG398" s="274">
        <v>10</v>
      </c>
      <c r="AH398" s="274">
        <v>17.8</v>
      </c>
      <c r="AI398" s="274">
        <v>33.81</v>
      </c>
      <c r="AJ398" s="274">
        <v>14.06</v>
      </c>
      <c r="AK398" s="274">
        <v>0</v>
      </c>
      <c r="AL398" s="274">
        <v>1.1000000000000001</v>
      </c>
      <c r="AM398" s="274">
        <v>6</v>
      </c>
    </row>
    <row r="399" spans="1:39">
      <c r="A399" s="87"/>
      <c r="B399" s="88"/>
      <c r="C399" s="95"/>
      <c r="D399" s="322"/>
      <c r="E399" s="96"/>
      <c r="F399" s="303" t="s">
        <v>283</v>
      </c>
      <c r="G399" s="274">
        <v>25.17</v>
      </c>
      <c r="H399" s="274">
        <v>23.35</v>
      </c>
      <c r="I399" s="274">
        <v>28.36</v>
      </c>
      <c r="J399" s="274">
        <v>30.67</v>
      </c>
      <c r="K399" s="274">
        <v>8.02</v>
      </c>
      <c r="L399" s="274">
        <v>7.77</v>
      </c>
      <c r="M399" s="274">
        <v>8.2899999999999991</v>
      </c>
      <c r="N399" s="274">
        <v>6.74</v>
      </c>
      <c r="O399" s="274">
        <v>1.22</v>
      </c>
      <c r="P399" s="274">
        <v>0.43</v>
      </c>
      <c r="Q399" s="274">
        <v>0.01</v>
      </c>
      <c r="R399" s="274">
        <v>2.1999999999999999E-2</v>
      </c>
      <c r="S399" s="274">
        <v>6.0000000000000001E-3</v>
      </c>
      <c r="T399" s="274">
        <v>2.5000000000000001E-2</v>
      </c>
      <c r="U399" s="274">
        <v>0.125</v>
      </c>
      <c r="V399" s="274">
        <v>0.13</v>
      </c>
      <c r="W399" s="274">
        <v>0.14099999999999999</v>
      </c>
      <c r="X399" s="274">
        <v>0.17699999999999999</v>
      </c>
      <c r="Y399" s="274">
        <v>0.32700000000000001</v>
      </c>
      <c r="Z399" s="274">
        <v>0.25600000000000001</v>
      </c>
      <c r="AA399" s="274">
        <v>0</v>
      </c>
      <c r="AB399" s="274">
        <v>1.4999999999999999E-2</v>
      </c>
      <c r="AC399" s="274">
        <v>0.03</v>
      </c>
      <c r="AD399" s="274">
        <v>2.7E-2</v>
      </c>
      <c r="AE399" s="274">
        <v>0.34599999999999997</v>
      </c>
      <c r="AF399" s="274">
        <v>0.52400000000000002</v>
      </c>
      <c r="AG399" s="274">
        <v>10</v>
      </c>
      <c r="AH399" s="274">
        <v>11</v>
      </c>
      <c r="AI399" s="274">
        <v>23.77</v>
      </c>
      <c r="AJ399" s="274">
        <v>2.5499999999999998</v>
      </c>
      <c r="AK399" s="274">
        <v>0</v>
      </c>
      <c r="AL399" s="274">
        <v>1.5</v>
      </c>
    </row>
    <row r="400" spans="1:39">
      <c r="A400" s="308"/>
      <c r="B400" s="275"/>
      <c r="C400" s="275"/>
      <c r="D400" s="38" t="s">
        <v>301</v>
      </c>
      <c r="E400" s="39" t="s">
        <v>92</v>
      </c>
      <c r="F400" s="303" t="s">
        <v>282</v>
      </c>
      <c r="G400" s="274">
        <v>28.75</v>
      </c>
      <c r="H400" s="274">
        <v>28.75</v>
      </c>
      <c r="I400" s="274">
        <v>30.54</v>
      </c>
      <c r="J400" s="274">
        <v>30.54</v>
      </c>
      <c r="K400" s="274">
        <v>8.16</v>
      </c>
      <c r="L400" s="274">
        <v>8.1199999999999992</v>
      </c>
      <c r="M400" s="274">
        <v>7.06</v>
      </c>
      <c r="N400" s="274">
        <v>7.06</v>
      </c>
      <c r="O400" s="274">
        <v>4.8614666666666668</v>
      </c>
      <c r="P400" s="274">
        <v>1.5924333333333349</v>
      </c>
      <c r="Q400" s="274">
        <v>1.4E-2</v>
      </c>
      <c r="R400" s="274">
        <v>1E-3</v>
      </c>
      <c r="S400" s="274">
        <v>1E-3</v>
      </c>
      <c r="T400" s="274">
        <v>2E-3</v>
      </c>
      <c r="U400" s="274">
        <v>5.0000000000000001E-3</v>
      </c>
      <c r="V400" s="274">
        <v>1E-3</v>
      </c>
      <c r="W400" s="274">
        <v>0.02</v>
      </c>
      <c r="X400" s="274">
        <v>4.0000000000000001E-3</v>
      </c>
      <c r="Y400" s="274">
        <v>0.40899999999999997</v>
      </c>
      <c r="Z400" s="274">
        <v>0.26800000000000002</v>
      </c>
      <c r="AA400" s="274">
        <v>6.0000000000000001E-3</v>
      </c>
      <c r="AB400" s="274">
        <v>7.0000000000000001E-3</v>
      </c>
      <c r="AC400" s="274">
        <v>2.6268115942028984E-2</v>
      </c>
      <c r="AD400" s="274">
        <v>5.2875795834682209E-2</v>
      </c>
      <c r="AE400" s="274">
        <v>6.9000000000000006E-2</v>
      </c>
      <c r="AF400" s="274">
        <v>6.2E-2</v>
      </c>
      <c r="AG400" s="274">
        <v>28.6</v>
      </c>
      <c r="AH400" s="274">
        <v>26</v>
      </c>
      <c r="AI400" s="274">
        <v>2.3642200000000004</v>
      </c>
      <c r="AJ400" s="274">
        <v>0.45716000000000001</v>
      </c>
      <c r="AL400" s="274">
        <v>1.2</v>
      </c>
    </row>
    <row r="401" spans="1:38">
      <c r="A401" s="308"/>
      <c r="B401" s="275"/>
      <c r="C401" s="275"/>
      <c r="D401" s="38" t="s">
        <v>302</v>
      </c>
      <c r="E401" s="39" t="s">
        <v>97</v>
      </c>
      <c r="F401" s="303" t="s">
        <v>282</v>
      </c>
      <c r="G401" s="274">
        <v>24.56</v>
      </c>
      <c r="H401" s="274">
        <v>22.34</v>
      </c>
      <c r="I401" s="274">
        <v>27.26</v>
      </c>
      <c r="J401" s="274">
        <v>29.67</v>
      </c>
      <c r="K401" s="274">
        <v>7.95</v>
      </c>
      <c r="L401" s="274">
        <v>7.82</v>
      </c>
      <c r="M401" s="274">
        <v>8.1</v>
      </c>
      <c r="N401" s="274">
        <v>6.61</v>
      </c>
      <c r="O401" s="274">
        <v>4.154466666666667</v>
      </c>
      <c r="P401" s="274">
        <v>0.54203333333333559</v>
      </c>
      <c r="Q401" s="274">
        <v>1.9E-2</v>
      </c>
      <c r="R401" s="274">
        <v>8.9999999999999993E-3</v>
      </c>
      <c r="S401" s="274">
        <v>6.0000000000000001E-3</v>
      </c>
      <c r="T401" s="274">
        <v>8.9999999999999993E-3</v>
      </c>
      <c r="U401" s="274">
        <v>9.1999999999999998E-2</v>
      </c>
      <c r="V401" s="274">
        <v>0.10400000000000001</v>
      </c>
      <c r="W401" s="274">
        <v>0.11699999999999999</v>
      </c>
      <c r="X401" s="274">
        <v>0.12200000000000001</v>
      </c>
      <c r="Y401" s="274">
        <v>0.38100000000000001</v>
      </c>
      <c r="Z401" s="274">
        <v>1.022</v>
      </c>
      <c r="AA401" s="274">
        <v>8.0000000000000002E-3</v>
      </c>
      <c r="AB401" s="274">
        <v>0.02</v>
      </c>
      <c r="AC401" s="274">
        <v>6.7934782608695649E-2</v>
      </c>
      <c r="AD401" s="274">
        <v>3.2372936225315639E-2</v>
      </c>
      <c r="AE401" s="274">
        <v>0.125</v>
      </c>
      <c r="AF401" s="274">
        <v>0.3</v>
      </c>
      <c r="AG401" s="274">
        <v>8.4000000000000181</v>
      </c>
      <c r="AH401" s="274">
        <v>7.6</v>
      </c>
      <c r="AI401" s="274">
        <v>3.0760000000000005</v>
      </c>
      <c r="AJ401" s="274">
        <v>0.69384000000000046</v>
      </c>
      <c r="AL401" s="274">
        <v>1.2</v>
      </c>
    </row>
    <row r="402" spans="1:38" ht="14.25" thickBot="1">
      <c r="A402" s="392"/>
      <c r="B402" s="393"/>
      <c r="C402" s="393"/>
      <c r="D402" s="428" t="s">
        <v>303</v>
      </c>
      <c r="E402" s="429" t="s">
        <v>98</v>
      </c>
      <c r="F402" s="430" t="s">
        <v>282</v>
      </c>
      <c r="G402" s="274">
        <v>25.57</v>
      </c>
      <c r="H402" s="274">
        <v>25.44</v>
      </c>
      <c r="I402" s="274">
        <v>28.33</v>
      </c>
      <c r="J402" s="274">
        <v>28.35</v>
      </c>
      <c r="K402" s="274">
        <v>7.75</v>
      </c>
      <c r="L402" s="274">
        <v>7.74</v>
      </c>
      <c r="M402" s="274">
        <v>6.64</v>
      </c>
      <c r="N402" s="274">
        <v>6.5</v>
      </c>
      <c r="O402" s="274">
        <v>1.5082666666666658</v>
      </c>
      <c r="P402" s="274">
        <v>0.80463333333333709</v>
      </c>
      <c r="Q402" s="274">
        <v>2.4E-2</v>
      </c>
      <c r="R402" s="274">
        <v>0.109</v>
      </c>
      <c r="S402" s="274">
        <v>5.0000000000000001E-3</v>
      </c>
      <c r="T402" s="274">
        <v>2E-3</v>
      </c>
      <c r="U402" s="274">
        <v>6.3E-2</v>
      </c>
      <c r="V402" s="274">
        <v>6.0000000000000001E-3</v>
      </c>
      <c r="W402" s="274">
        <v>9.1999999999999998E-2</v>
      </c>
      <c r="X402" s="274">
        <v>0.11700000000000001</v>
      </c>
      <c r="Y402" s="274">
        <v>0.879</v>
      </c>
      <c r="Z402" s="274">
        <v>1.042</v>
      </c>
      <c r="AA402" s="274">
        <v>1.0999999999999999E-2</v>
      </c>
      <c r="AB402" s="274">
        <v>6.0000000000000001E-3</v>
      </c>
      <c r="AC402" s="274">
        <v>4.9818840579710144E-2</v>
      </c>
      <c r="AD402" s="274">
        <v>3.1293838351138449E-2</v>
      </c>
      <c r="AE402" s="274">
        <v>0.151</v>
      </c>
      <c r="AF402" s="274">
        <v>1.4E-2</v>
      </c>
      <c r="AG402" s="274">
        <v>26.6</v>
      </c>
      <c r="AH402" s="274">
        <v>10.199999999999999</v>
      </c>
      <c r="AI402" s="274">
        <v>1.0583200000000001</v>
      </c>
      <c r="AJ402" s="274">
        <v>0.72983999999999993</v>
      </c>
      <c r="AK402" s="274">
        <v>7.9000000000000001E-2</v>
      </c>
      <c r="AL402" s="274">
        <v>1</v>
      </c>
    </row>
    <row r="403" spans="1:38">
      <c r="A403" s="87">
        <f>A$3</f>
        <v>2010</v>
      </c>
      <c r="B403" s="88">
        <f>B$3</f>
        <v>8</v>
      </c>
      <c r="C403" s="95" t="s">
        <v>304</v>
      </c>
      <c r="D403" s="321" t="s">
        <v>305</v>
      </c>
      <c r="E403" s="95" t="s">
        <v>306</v>
      </c>
      <c r="F403" s="313">
        <v>1</v>
      </c>
      <c r="G403" s="274">
        <v>25.7928</v>
      </c>
      <c r="I403" s="274">
        <v>33.327300000000001</v>
      </c>
      <c r="K403" s="274">
        <v>8.11</v>
      </c>
      <c r="M403" s="274">
        <v>9.1369220338983048</v>
      </c>
      <c r="O403" s="274">
        <v>0.60799999999999843</v>
      </c>
      <c r="Q403" s="274">
        <v>1.2999999999999999E-2</v>
      </c>
      <c r="S403" s="274">
        <v>0</v>
      </c>
      <c r="U403" s="274">
        <v>7.0000000000000001E-3</v>
      </c>
      <c r="W403" s="274">
        <v>0.02</v>
      </c>
      <c r="Y403" s="274">
        <v>0.237951</v>
      </c>
      <c r="AA403" s="274">
        <v>0</v>
      </c>
      <c r="AC403" s="274">
        <v>2E-3</v>
      </c>
      <c r="AE403" s="274">
        <v>5.1999999999999998E-2</v>
      </c>
      <c r="AG403" s="274">
        <v>28.699999999999989</v>
      </c>
      <c r="AI403" s="274">
        <v>8.5999999999999993E-2</v>
      </c>
    </row>
    <row r="404" spans="1:38">
      <c r="A404" s="308"/>
      <c r="B404" s="275"/>
      <c r="C404" s="275"/>
      <c r="D404" s="275"/>
      <c r="E404" s="275"/>
      <c r="F404" s="303">
        <v>2</v>
      </c>
      <c r="G404" s="274">
        <v>24.500699999999998</v>
      </c>
      <c r="I404" s="274">
        <v>33.520499999999998</v>
      </c>
      <c r="K404" s="274">
        <v>8.14</v>
      </c>
      <c r="M404" s="274">
        <v>7.4466711864406783</v>
      </c>
      <c r="O404" s="274">
        <v>1.023999999999998</v>
      </c>
      <c r="Q404" s="274">
        <v>1.2999999999999999E-2</v>
      </c>
      <c r="S404" s="274">
        <v>0</v>
      </c>
      <c r="U404" s="274">
        <v>3.2000000000000001E-2</v>
      </c>
      <c r="W404" s="274">
        <v>4.4999999999999998E-2</v>
      </c>
      <c r="Y404" s="274">
        <v>0.24785699999999999</v>
      </c>
      <c r="AA404" s="274">
        <v>0</v>
      </c>
      <c r="AC404" s="274">
        <v>2E-3</v>
      </c>
      <c r="AE404" s="274">
        <v>7.6999999999999999E-2</v>
      </c>
      <c r="AG404" s="274">
        <v>48.099999999999994</v>
      </c>
      <c r="AI404" s="274">
        <v>6.2199999999999998E-2</v>
      </c>
    </row>
    <row r="405" spans="1:38">
      <c r="A405" s="308"/>
      <c r="B405" s="275"/>
      <c r="C405" s="275"/>
      <c r="D405" s="275"/>
      <c r="E405" s="275"/>
      <c r="F405" s="303">
        <v>3</v>
      </c>
      <c r="G405" s="274">
        <v>23.109500000000001</v>
      </c>
      <c r="I405" s="274">
        <v>33.6218</v>
      </c>
      <c r="K405" s="274">
        <v>8.15</v>
      </c>
      <c r="M405" s="274">
        <v>8.8658440677966084</v>
      </c>
      <c r="O405" s="274">
        <v>0.65600000000000025</v>
      </c>
      <c r="Q405" s="274">
        <v>1.2E-2</v>
      </c>
      <c r="S405" s="274">
        <v>0</v>
      </c>
      <c r="U405" s="274">
        <v>2E-3</v>
      </c>
      <c r="W405" s="274">
        <v>1.4E-2</v>
      </c>
      <c r="Y405" s="274">
        <v>0.21376999999999999</v>
      </c>
      <c r="AA405" s="274">
        <v>0</v>
      </c>
      <c r="AC405" s="274">
        <v>2.5999999999999999E-2</v>
      </c>
      <c r="AE405" s="274">
        <v>0.08</v>
      </c>
      <c r="AG405" s="274">
        <v>34.899999999999977</v>
      </c>
      <c r="AI405" s="274">
        <v>0.24</v>
      </c>
    </row>
    <row r="406" spans="1:38">
      <c r="A406" s="308"/>
      <c r="B406" s="275"/>
      <c r="C406" s="275"/>
      <c r="D406" s="275"/>
      <c r="E406" s="275"/>
      <c r="F406" s="303">
        <v>4</v>
      </c>
      <c r="G406" s="274">
        <v>23.324999999999999</v>
      </c>
      <c r="I406" s="274">
        <v>33.531399999999998</v>
      </c>
      <c r="K406" s="274">
        <v>8.08</v>
      </c>
      <c r="M406" s="274">
        <v>8.3874711864406777</v>
      </c>
      <c r="O406" s="274">
        <v>0.86399999999999866</v>
      </c>
      <c r="Q406" s="274">
        <v>1.6E-2</v>
      </c>
      <c r="S406" s="274">
        <v>0</v>
      </c>
      <c r="U406" s="274">
        <v>3.0000000000000001E-3</v>
      </c>
      <c r="W406" s="274">
        <v>1.9E-2</v>
      </c>
      <c r="Y406" s="274">
        <v>0.27181699999999998</v>
      </c>
      <c r="AA406" s="274">
        <v>0</v>
      </c>
      <c r="AC406" s="274">
        <v>2.5000000000000001E-2</v>
      </c>
      <c r="AE406" s="274">
        <v>0.10100000000000001</v>
      </c>
      <c r="AG406" s="274">
        <v>30.499999999999986</v>
      </c>
      <c r="AI406" s="274">
        <v>0.29699999999999999</v>
      </c>
    </row>
    <row r="407" spans="1:38">
      <c r="A407" s="306"/>
      <c r="B407" s="307"/>
      <c r="C407" s="307"/>
      <c r="D407" s="307"/>
      <c r="E407" s="307"/>
      <c r="F407" s="303">
        <v>5</v>
      </c>
      <c r="G407" s="274">
        <v>26.564800000000002</v>
      </c>
      <c r="I407" s="274">
        <v>29.218399999999999</v>
      </c>
      <c r="K407" s="274">
        <v>8.1999999999999993</v>
      </c>
      <c r="M407" s="274">
        <v>8.4499999999999993</v>
      </c>
      <c r="O407" s="274">
        <v>2.1759999999999993</v>
      </c>
      <c r="Q407" s="274">
        <v>5.8999999999999997E-2</v>
      </c>
      <c r="S407" s="274">
        <v>1E-3</v>
      </c>
      <c r="U407" s="274">
        <v>1.6999999999999998E-2</v>
      </c>
      <c r="W407" s="274">
        <v>7.6999999999999999E-2</v>
      </c>
      <c r="Y407" s="274">
        <v>0.36974600000000002</v>
      </c>
      <c r="AA407" s="274">
        <v>3.0000000000000001E-3</v>
      </c>
      <c r="AC407" s="274">
        <v>2.7E-2</v>
      </c>
      <c r="AE407" s="274">
        <v>1.7999999999999999E-2</v>
      </c>
      <c r="AG407" s="274">
        <v>34.600000000000023</v>
      </c>
      <c r="AI407" s="274">
        <v>1.23</v>
      </c>
    </row>
    <row r="408" spans="1:38">
      <c r="A408" s="85">
        <f>A$3</f>
        <v>2010</v>
      </c>
      <c r="B408" s="86">
        <f>B$3</f>
        <v>8</v>
      </c>
      <c r="C408" s="90" t="s">
        <v>304</v>
      </c>
      <c r="D408" s="89" t="s">
        <v>307</v>
      </c>
      <c r="E408" s="90" t="s">
        <v>308</v>
      </c>
      <c r="F408" s="303">
        <v>1</v>
      </c>
      <c r="G408" s="274">
        <v>22.963100000000001</v>
      </c>
      <c r="I408" s="274">
        <v>35.7455</v>
      </c>
      <c r="K408" s="274">
        <v>8.0500000000000007</v>
      </c>
      <c r="M408" s="274">
        <v>8.3555796610169484</v>
      </c>
      <c r="O408" s="274">
        <v>1.1840000000000004</v>
      </c>
      <c r="Q408" s="274">
        <v>1.2999999999999999E-2</v>
      </c>
      <c r="S408" s="274">
        <v>0</v>
      </c>
      <c r="U408" s="274">
        <v>0.186</v>
      </c>
      <c r="W408" s="274">
        <v>0.19900000000000001</v>
      </c>
      <c r="Y408" s="274">
        <v>0.236176</v>
      </c>
      <c r="AA408" s="274">
        <v>0</v>
      </c>
      <c r="AC408" s="274">
        <v>5.0000000000000001E-3</v>
      </c>
      <c r="AE408" s="274">
        <v>4.4999999999999998E-2</v>
      </c>
      <c r="AG408" s="274">
        <v>32</v>
      </c>
      <c r="AI408" s="274">
        <v>0.65599999999999992</v>
      </c>
      <c r="AL408" s="274">
        <v>20</v>
      </c>
    </row>
    <row r="409" spans="1:38">
      <c r="A409" s="308"/>
      <c r="B409" s="275"/>
      <c r="C409" s="275"/>
      <c r="D409" s="275"/>
      <c r="E409" s="275"/>
      <c r="F409" s="303">
        <v>2</v>
      </c>
      <c r="G409" s="274">
        <v>28.817799999999998</v>
      </c>
      <c r="I409" s="274">
        <v>30.6724</v>
      </c>
      <c r="K409" s="274">
        <v>8.1300000000000008</v>
      </c>
      <c r="M409" s="274">
        <v>7.8772067796610177</v>
      </c>
      <c r="O409" s="274">
        <v>1.5039999999999993</v>
      </c>
      <c r="Q409" s="274">
        <v>1.4999999999999999E-2</v>
      </c>
      <c r="S409" s="274">
        <v>0</v>
      </c>
      <c r="U409" s="274">
        <v>4.7E-2</v>
      </c>
      <c r="W409" s="274">
        <v>6.2E-2</v>
      </c>
      <c r="Y409" s="274">
        <v>0.20036200000000001</v>
      </c>
      <c r="AA409" s="274">
        <v>0</v>
      </c>
      <c r="AC409" s="274">
        <v>2.1000000000000001E-2</v>
      </c>
      <c r="AE409" s="274">
        <v>7.5999999999999998E-2</v>
      </c>
      <c r="AG409" s="274">
        <v>28.400000000000006</v>
      </c>
      <c r="AI409" s="274">
        <v>6.8100000000000001E-3</v>
      </c>
    </row>
    <row r="410" spans="1:38">
      <c r="A410" s="308"/>
      <c r="B410" s="275"/>
      <c r="C410" s="275"/>
      <c r="D410" s="275"/>
      <c r="E410" s="275"/>
      <c r="F410" s="303">
        <v>3</v>
      </c>
      <c r="G410" s="274">
        <v>27.0059</v>
      </c>
      <c r="I410" s="274">
        <v>29.494</v>
      </c>
      <c r="K410" s="274">
        <v>8.15</v>
      </c>
      <c r="M410" s="274">
        <v>7.0001898305084751</v>
      </c>
      <c r="O410" s="274">
        <v>1.8079999999999985</v>
      </c>
      <c r="Q410" s="274">
        <v>1.2999999999999999E-2</v>
      </c>
      <c r="S410" s="274">
        <v>1E-3</v>
      </c>
      <c r="U410" s="274">
        <v>1.0999999999999999E-2</v>
      </c>
      <c r="W410" s="274">
        <v>2.4999999999999998E-2</v>
      </c>
      <c r="Y410" s="274">
        <v>0.37764300000000001</v>
      </c>
      <c r="AA410" s="274">
        <v>0</v>
      </c>
      <c r="AC410" s="274">
        <v>2.4E-2</v>
      </c>
      <c r="AE410" s="274">
        <v>7.2999999999999995E-2</v>
      </c>
      <c r="AG410" s="274">
        <v>29.299999999999997</v>
      </c>
      <c r="AI410" s="274">
        <v>0.67200000000000004</v>
      </c>
    </row>
    <row r="411" spans="1:38">
      <c r="A411" s="308"/>
      <c r="B411" s="275"/>
      <c r="C411" s="275"/>
      <c r="D411" s="275"/>
      <c r="E411" s="275"/>
      <c r="F411" s="303">
        <v>4</v>
      </c>
      <c r="G411" s="274">
        <v>28.911899999999999</v>
      </c>
      <c r="I411" s="274">
        <v>30.942299999999999</v>
      </c>
      <c r="K411" s="274">
        <v>8.17</v>
      </c>
      <c r="M411" s="274">
        <v>7.7655864406779651</v>
      </c>
      <c r="O411" s="274">
        <v>1.5359999999999985</v>
      </c>
      <c r="Q411" s="274">
        <v>1.4999999999999999E-2</v>
      </c>
      <c r="S411" s="274">
        <v>0</v>
      </c>
      <c r="U411" s="274">
        <v>8.9999999999999993E-3</v>
      </c>
      <c r="W411" s="274">
        <v>2.4E-2</v>
      </c>
      <c r="Y411" s="274">
        <v>0.275891</v>
      </c>
      <c r="AA411" s="274">
        <v>0</v>
      </c>
      <c r="AC411" s="274">
        <v>2.5000000000000001E-2</v>
      </c>
      <c r="AE411" s="274">
        <v>8.5999999999999993E-2</v>
      </c>
      <c r="AG411" s="274">
        <v>33.799999999999983</v>
      </c>
      <c r="AI411" s="274">
        <v>0.2</v>
      </c>
    </row>
    <row r="412" spans="1:38">
      <c r="A412" s="308"/>
      <c r="B412" s="275"/>
      <c r="C412" s="275"/>
      <c r="D412" s="275"/>
      <c r="E412" s="275"/>
      <c r="F412" s="303">
        <v>5</v>
      </c>
      <c r="G412" s="274">
        <v>25.194800000000001</v>
      </c>
      <c r="I412" s="274">
        <v>31.056699999999999</v>
      </c>
      <c r="K412" s="274">
        <v>8.19</v>
      </c>
      <c r="M412" s="274">
        <v>6.8566779661016923</v>
      </c>
      <c r="O412" s="274">
        <v>1.7119999999999977</v>
      </c>
      <c r="Q412" s="274">
        <v>1.6E-2</v>
      </c>
      <c r="S412" s="274">
        <v>3.0000000000000001E-3</v>
      </c>
      <c r="U412" s="274">
        <v>1.6E-2</v>
      </c>
      <c r="W412" s="274">
        <v>3.5000000000000003E-2</v>
      </c>
      <c r="Y412" s="274">
        <v>0.32707900000000001</v>
      </c>
      <c r="AA412" s="274">
        <v>0</v>
      </c>
      <c r="AC412" s="274">
        <v>0.02</v>
      </c>
      <c r="AE412" s="274">
        <v>0.109</v>
      </c>
      <c r="AG412" s="274">
        <v>29.800000000000011</v>
      </c>
      <c r="AI412" s="274">
        <v>1.22</v>
      </c>
    </row>
    <row r="413" spans="1:38">
      <c r="A413" s="308"/>
      <c r="B413" s="275"/>
      <c r="C413" s="275"/>
      <c r="D413" s="275"/>
      <c r="E413" s="275"/>
      <c r="F413" s="303">
        <v>6</v>
      </c>
      <c r="G413" s="274">
        <v>26.264099999999999</v>
      </c>
      <c r="I413" s="274">
        <v>31.181899999999999</v>
      </c>
      <c r="K413" s="274">
        <v>8.09</v>
      </c>
      <c r="M413" s="274">
        <v>6.6653288135593218</v>
      </c>
      <c r="O413" s="274">
        <v>1.1039999999999992</v>
      </c>
      <c r="Q413" s="274">
        <v>1.4E-2</v>
      </c>
      <c r="S413" s="274">
        <v>1E-3</v>
      </c>
      <c r="U413" s="274">
        <v>0.126</v>
      </c>
      <c r="W413" s="274">
        <v>0.14100000000000001</v>
      </c>
      <c r="Y413" s="274">
        <v>0.30871199999999999</v>
      </c>
      <c r="AA413" s="274">
        <v>0</v>
      </c>
      <c r="AC413" s="274">
        <v>2.1000000000000001E-2</v>
      </c>
      <c r="AE413" s="274">
        <v>9.4E-2</v>
      </c>
      <c r="AG413" s="274">
        <v>45.899999999999991</v>
      </c>
      <c r="AI413" s="274">
        <v>0.12</v>
      </c>
    </row>
    <row r="414" spans="1:38">
      <c r="A414" s="306"/>
      <c r="B414" s="307"/>
      <c r="C414" s="307"/>
      <c r="D414" s="307"/>
      <c r="E414" s="307"/>
      <c r="F414" s="303">
        <v>7</v>
      </c>
      <c r="G414" s="274">
        <v>24.147099999999998</v>
      </c>
      <c r="I414" s="274">
        <v>29.843299999999999</v>
      </c>
      <c r="K414" s="274">
        <v>8.11</v>
      </c>
      <c r="M414" s="274">
        <v>6.8726237288135597</v>
      </c>
      <c r="O414" s="274">
        <v>2.1119999999999974</v>
      </c>
      <c r="Q414" s="274">
        <v>1.7999999999999999E-2</v>
      </c>
      <c r="S414" s="274">
        <v>2E-3</v>
      </c>
      <c r="U414" s="274">
        <v>3.3000000000000002E-2</v>
      </c>
      <c r="W414" s="274">
        <v>5.2999999999999999E-2</v>
      </c>
      <c r="Y414" s="274">
        <v>0.296068</v>
      </c>
      <c r="AA414" s="274">
        <v>0</v>
      </c>
      <c r="AC414" s="274">
        <v>4.0000000000000001E-3</v>
      </c>
      <c r="AE414" s="274">
        <v>0.114</v>
      </c>
      <c r="AG414" s="274">
        <v>26.200000000000003</v>
      </c>
      <c r="AI414" s="274">
        <v>0.52</v>
      </c>
    </row>
    <row r="415" spans="1:38">
      <c r="A415" s="85">
        <f>A$3</f>
        <v>2010</v>
      </c>
      <c r="B415" s="86">
        <f>B$3</f>
        <v>8</v>
      </c>
      <c r="C415" s="90" t="s">
        <v>309</v>
      </c>
      <c r="D415" s="330" t="s">
        <v>310</v>
      </c>
      <c r="E415" s="247" t="s">
        <v>311</v>
      </c>
      <c r="F415" s="303">
        <v>1</v>
      </c>
      <c r="G415" s="274">
        <v>25.35</v>
      </c>
      <c r="I415" s="274">
        <v>30.44</v>
      </c>
      <c r="K415" s="274">
        <v>8.16</v>
      </c>
      <c r="M415" s="274">
        <v>7.06</v>
      </c>
      <c r="O415" s="274">
        <v>0.92</v>
      </c>
      <c r="Q415" s="274">
        <v>1.6E-2</v>
      </c>
      <c r="S415" s="274">
        <v>1E-3</v>
      </c>
      <c r="U415" s="274">
        <v>3.9E-2</v>
      </c>
      <c r="W415" s="274">
        <v>5.6000000000000001E-2</v>
      </c>
      <c r="Y415" s="274">
        <v>0.158</v>
      </c>
      <c r="AA415" s="274">
        <v>4.0000000000000001E-3</v>
      </c>
      <c r="AC415" s="274">
        <v>1.7999999999999999E-2</v>
      </c>
      <c r="AE415" s="274">
        <v>0.14899999999999999</v>
      </c>
      <c r="AG415" s="274">
        <v>6.4</v>
      </c>
      <c r="AI415" s="274">
        <v>2.15</v>
      </c>
      <c r="AK415" s="274">
        <v>0</v>
      </c>
      <c r="AL415" s="274">
        <v>5</v>
      </c>
    </row>
    <row r="416" spans="1:38">
      <c r="A416" s="308"/>
      <c r="B416" s="275"/>
      <c r="C416" s="275"/>
      <c r="D416" s="275"/>
      <c r="E416" s="275"/>
      <c r="F416" s="303">
        <v>2</v>
      </c>
      <c r="G416" s="274">
        <v>27.38</v>
      </c>
      <c r="I416" s="274">
        <v>28.22</v>
      </c>
      <c r="K416" s="274">
        <v>8.1199999999999992</v>
      </c>
      <c r="M416" s="274">
        <v>7.25</v>
      </c>
      <c r="O416" s="274">
        <v>1.01</v>
      </c>
      <c r="Q416" s="274">
        <v>1.9E-2</v>
      </c>
      <c r="S416" s="274">
        <v>2E-3</v>
      </c>
      <c r="U416" s="274">
        <v>4.7E-2</v>
      </c>
      <c r="W416" s="274">
        <v>6.8000000000000005E-2</v>
      </c>
      <c r="Y416" s="274">
        <v>0.17199999999999999</v>
      </c>
      <c r="AA416" s="274">
        <v>2E-3</v>
      </c>
      <c r="AC416" s="274">
        <v>1.0999999999999999E-2</v>
      </c>
      <c r="AE416" s="274">
        <v>8.3000000000000004E-2</v>
      </c>
      <c r="AG416" s="274">
        <v>3</v>
      </c>
      <c r="AI416" s="274">
        <v>1.85</v>
      </c>
      <c r="AK416" s="274">
        <v>0</v>
      </c>
      <c r="AL416" s="274">
        <v>9</v>
      </c>
    </row>
    <row r="417" spans="1:38">
      <c r="A417" s="306"/>
      <c r="B417" s="307"/>
      <c r="C417" s="307"/>
      <c r="D417" s="307"/>
      <c r="E417" s="307"/>
      <c r="F417" s="303">
        <v>3</v>
      </c>
      <c r="G417" s="274">
        <v>28.13</v>
      </c>
      <c r="I417" s="274">
        <v>29.24</v>
      </c>
      <c r="K417" s="274">
        <v>8.15</v>
      </c>
      <c r="M417" s="274">
        <v>6.93</v>
      </c>
      <c r="O417" s="274">
        <v>0.68</v>
      </c>
      <c r="Q417" s="274">
        <v>1.9E-2</v>
      </c>
      <c r="S417" s="274">
        <v>0</v>
      </c>
      <c r="U417" s="274">
        <v>5.0000000000000001E-3</v>
      </c>
      <c r="W417" s="274">
        <v>2.4E-2</v>
      </c>
      <c r="Y417" s="274">
        <v>0.10199999999999999</v>
      </c>
      <c r="AA417" s="274">
        <v>2E-3</v>
      </c>
      <c r="AC417" s="274">
        <v>0.01</v>
      </c>
      <c r="AE417" s="274">
        <v>0.15</v>
      </c>
      <c r="AG417" s="274">
        <v>5.8</v>
      </c>
      <c r="AI417" s="274">
        <v>0.05</v>
      </c>
      <c r="AK417" s="274">
        <v>0</v>
      </c>
      <c r="AL417" s="274">
        <v>9</v>
      </c>
    </row>
    <row r="418" spans="1:38">
      <c r="A418" s="85">
        <f>A$3</f>
        <v>2010</v>
      </c>
      <c r="B418" s="86">
        <f>B$3</f>
        <v>8</v>
      </c>
      <c r="C418" s="90" t="s">
        <v>309</v>
      </c>
      <c r="D418" s="330" t="s">
        <v>312</v>
      </c>
      <c r="E418" s="247" t="s">
        <v>313</v>
      </c>
      <c r="F418" s="303">
        <v>1</v>
      </c>
      <c r="G418" s="274">
        <v>26.64</v>
      </c>
      <c r="I418" s="274">
        <v>28.7</v>
      </c>
      <c r="K418" s="274">
        <v>8.17</v>
      </c>
      <c r="M418" s="274">
        <v>8.4499999999999993</v>
      </c>
      <c r="O418" s="274">
        <v>1.01</v>
      </c>
      <c r="Q418" s="274">
        <v>3.2000000000000001E-2</v>
      </c>
      <c r="S418" s="274">
        <v>1E-3</v>
      </c>
      <c r="U418" s="274">
        <v>2.3E-2</v>
      </c>
      <c r="W418" s="274">
        <v>5.6000000000000001E-2</v>
      </c>
      <c r="Y418" s="274">
        <v>0.152</v>
      </c>
      <c r="AA418" s="274">
        <v>2E-3</v>
      </c>
      <c r="AC418" s="274">
        <v>0.01</v>
      </c>
      <c r="AE418" s="274">
        <v>2.3E-2</v>
      </c>
      <c r="AG418" s="274">
        <v>3.2</v>
      </c>
      <c r="AI418" s="274">
        <v>0.28000000000000003</v>
      </c>
      <c r="AK418" s="274">
        <v>0</v>
      </c>
    </row>
    <row r="419" spans="1:38">
      <c r="A419" s="308"/>
      <c r="B419" s="275"/>
      <c r="C419" s="275"/>
      <c r="D419" s="275"/>
      <c r="E419" s="275"/>
      <c r="F419" s="303">
        <v>2</v>
      </c>
      <c r="G419" s="274">
        <v>27.6</v>
      </c>
      <c r="I419" s="274">
        <v>27.75</v>
      </c>
      <c r="K419" s="274">
        <v>8.25</v>
      </c>
      <c r="M419" s="274">
        <v>7.5</v>
      </c>
      <c r="O419" s="274">
        <v>1.1299999999999999</v>
      </c>
      <c r="Q419" s="274">
        <v>2.4E-2</v>
      </c>
      <c r="S419" s="274">
        <v>1E-3</v>
      </c>
      <c r="U419" s="274">
        <v>2.1999999999999999E-2</v>
      </c>
      <c r="W419" s="274">
        <v>4.7E-2</v>
      </c>
      <c r="Y419" s="274">
        <v>0.157</v>
      </c>
      <c r="AA419" s="274">
        <v>1E-3</v>
      </c>
      <c r="AC419" s="274">
        <v>8.0000000000000002E-3</v>
      </c>
      <c r="AE419" s="274">
        <v>2.5999999999999999E-2</v>
      </c>
      <c r="AG419" s="274">
        <v>6.2</v>
      </c>
      <c r="AI419" s="274">
        <v>0.54</v>
      </c>
      <c r="AK419" s="274">
        <v>0</v>
      </c>
    </row>
    <row r="420" spans="1:38">
      <c r="A420" s="308"/>
      <c r="B420" s="275"/>
      <c r="C420" s="275"/>
      <c r="D420" s="275"/>
      <c r="E420" s="275"/>
      <c r="F420" s="303">
        <v>3</v>
      </c>
      <c r="G420" s="274">
        <v>25.61</v>
      </c>
      <c r="I420" s="274">
        <v>30.43</v>
      </c>
      <c r="K420" s="274">
        <v>8.15</v>
      </c>
      <c r="M420" s="274">
        <v>7.1</v>
      </c>
      <c r="O420" s="274">
        <v>0.87</v>
      </c>
      <c r="Q420" s="274">
        <v>1.7999999999999999E-2</v>
      </c>
      <c r="S420" s="274">
        <v>0</v>
      </c>
      <c r="U420" s="274">
        <v>2.1999999999999999E-2</v>
      </c>
      <c r="W420" s="274">
        <v>0.04</v>
      </c>
      <c r="Y420" s="274">
        <v>0.13200000000000001</v>
      </c>
      <c r="AA420" s="274">
        <v>6.0000000000000001E-3</v>
      </c>
      <c r="AC420" s="274">
        <v>0.01</v>
      </c>
      <c r="AE420" s="274">
        <v>0.14499999999999999</v>
      </c>
      <c r="AG420" s="274">
        <v>4</v>
      </c>
      <c r="AI420" s="274">
        <v>3.13</v>
      </c>
      <c r="AK420" s="274">
        <v>0</v>
      </c>
    </row>
    <row r="421" spans="1:38">
      <c r="A421" s="308"/>
      <c r="B421" s="275"/>
      <c r="C421" s="275"/>
      <c r="D421" s="275"/>
      <c r="E421" s="275"/>
      <c r="F421" s="303">
        <v>4</v>
      </c>
      <c r="G421" s="274">
        <v>24.56</v>
      </c>
      <c r="I421" s="274">
        <v>30.97</v>
      </c>
      <c r="K421" s="274">
        <v>8.14</v>
      </c>
      <c r="M421" s="274">
        <v>7.54</v>
      </c>
      <c r="O421" s="274">
        <v>0.71</v>
      </c>
      <c r="Q421" s="274">
        <v>1.9E-2</v>
      </c>
      <c r="S421" s="274">
        <v>0</v>
      </c>
      <c r="U421" s="274">
        <v>1.2999999999999999E-2</v>
      </c>
      <c r="W421" s="274">
        <v>3.2000000000000001E-2</v>
      </c>
      <c r="Y421" s="274">
        <v>0.10299999999999999</v>
      </c>
      <c r="AA421" s="274">
        <v>6.0000000000000001E-3</v>
      </c>
      <c r="AC421" s="274">
        <v>7.0000000000000001E-3</v>
      </c>
      <c r="AE421" s="274">
        <v>0.13400000000000001</v>
      </c>
      <c r="AG421" s="274">
        <v>7</v>
      </c>
      <c r="AI421" s="274">
        <v>1.64</v>
      </c>
    </row>
    <row r="422" spans="1:38">
      <c r="A422" s="308"/>
      <c r="B422" s="275"/>
      <c r="C422" s="275"/>
      <c r="D422" s="275"/>
      <c r="E422" s="275"/>
      <c r="F422" s="303">
        <v>5</v>
      </c>
      <c r="G422" s="274">
        <v>28.5</v>
      </c>
      <c r="I422" s="274">
        <v>32.19</v>
      </c>
      <c r="K422" s="274">
        <v>8.19</v>
      </c>
      <c r="M422" s="274">
        <v>6.89</v>
      </c>
      <c r="O422" s="274">
        <v>0.42</v>
      </c>
      <c r="Q422" s="274">
        <v>1.6E-2</v>
      </c>
      <c r="S422" s="274">
        <v>0</v>
      </c>
      <c r="U422" s="274">
        <v>4.0000000000000001E-3</v>
      </c>
      <c r="W422" s="274">
        <v>0.02</v>
      </c>
      <c r="Y422" s="274">
        <v>5.5E-2</v>
      </c>
      <c r="AA422" s="274">
        <v>5.0000000000000001E-3</v>
      </c>
      <c r="AC422" s="274">
        <v>5.0000000000000001E-3</v>
      </c>
      <c r="AE422" s="274">
        <v>0.05</v>
      </c>
      <c r="AG422" s="274">
        <v>3.8</v>
      </c>
      <c r="AI422" s="274">
        <v>0.11</v>
      </c>
      <c r="AK422" s="274">
        <v>0</v>
      </c>
    </row>
    <row r="423" spans="1:38">
      <c r="A423" s="308"/>
      <c r="B423" s="275"/>
      <c r="C423" s="275"/>
      <c r="D423" s="275"/>
      <c r="E423" s="275"/>
      <c r="F423" s="303">
        <v>6</v>
      </c>
      <c r="G423" s="274">
        <v>28.28</v>
      </c>
      <c r="I423" s="274">
        <v>29.61</v>
      </c>
      <c r="K423" s="274">
        <v>8.15</v>
      </c>
      <c r="M423" s="274">
        <v>6.77</v>
      </c>
      <c r="O423" s="274">
        <v>0.89</v>
      </c>
      <c r="Q423" s="274">
        <v>1.7000000000000001E-2</v>
      </c>
      <c r="S423" s="274">
        <v>3.0000000000000001E-3</v>
      </c>
      <c r="U423" s="274">
        <v>4.2000000000000003E-2</v>
      </c>
      <c r="W423" s="274">
        <v>6.2E-2</v>
      </c>
      <c r="Y423" s="274">
        <v>9.2999999999999999E-2</v>
      </c>
      <c r="AA423" s="274">
        <v>7.0000000000000001E-3</v>
      </c>
      <c r="AC423" s="274">
        <v>5.0000000000000001E-3</v>
      </c>
      <c r="AE423" s="274">
        <v>0.13300000000000001</v>
      </c>
      <c r="AG423" s="274">
        <v>6.8</v>
      </c>
      <c r="AI423" s="274">
        <v>2.89</v>
      </c>
      <c r="AL423" s="274">
        <v>8.5</v>
      </c>
    </row>
    <row r="424" spans="1:38">
      <c r="A424" s="306"/>
      <c r="B424" s="307"/>
      <c r="C424" s="307"/>
      <c r="D424" s="307"/>
      <c r="E424" s="307"/>
      <c r="F424" s="303">
        <v>7</v>
      </c>
      <c r="G424" s="274">
        <v>24.62</v>
      </c>
      <c r="I424" s="274">
        <v>30.39</v>
      </c>
      <c r="K424" s="274">
        <v>8.11</v>
      </c>
      <c r="M424" s="274">
        <v>7.9</v>
      </c>
      <c r="O424" s="274">
        <v>0.73</v>
      </c>
      <c r="Q424" s="274">
        <v>2.1000000000000001E-2</v>
      </c>
      <c r="S424" s="274">
        <v>0</v>
      </c>
      <c r="U424" s="274">
        <v>7.0000000000000001E-3</v>
      </c>
      <c r="W424" s="274">
        <v>2.8000000000000001E-2</v>
      </c>
      <c r="Y424" s="274">
        <v>0.14099999999999999</v>
      </c>
      <c r="AA424" s="274">
        <v>5.0000000000000001E-3</v>
      </c>
      <c r="AC424" s="274">
        <v>1.2E-2</v>
      </c>
      <c r="AE424" s="274">
        <v>0.12</v>
      </c>
      <c r="AG424" s="274">
        <v>4.5999999999999996</v>
      </c>
      <c r="AI424" s="274">
        <v>0.52</v>
      </c>
      <c r="AL424" s="274">
        <v>7</v>
      </c>
    </row>
    <row r="425" spans="1:38">
      <c r="A425" s="85">
        <f>A$3</f>
        <v>2010</v>
      </c>
      <c r="B425" s="86">
        <f>B$3</f>
        <v>8</v>
      </c>
      <c r="C425" s="90" t="s">
        <v>181</v>
      </c>
      <c r="D425" s="89" t="s">
        <v>314</v>
      </c>
      <c r="E425" s="90" t="s">
        <v>315</v>
      </c>
      <c r="F425" s="303">
        <v>1</v>
      </c>
    </row>
    <row r="426" spans="1:38">
      <c r="A426" s="308"/>
      <c r="B426" s="275"/>
      <c r="C426" s="275"/>
      <c r="D426" s="275"/>
      <c r="E426" s="275"/>
      <c r="F426" s="303">
        <v>2</v>
      </c>
    </row>
    <row r="427" spans="1:38">
      <c r="A427" s="308"/>
      <c r="B427" s="275"/>
      <c r="C427" s="275"/>
      <c r="D427" s="275"/>
      <c r="E427" s="275"/>
      <c r="F427" s="303">
        <v>3</v>
      </c>
    </row>
    <row r="428" spans="1:38">
      <c r="A428" s="308"/>
      <c r="B428" s="275"/>
      <c r="C428" s="275"/>
      <c r="D428" s="275"/>
      <c r="E428" s="275"/>
      <c r="F428" s="303">
        <v>4</v>
      </c>
    </row>
    <row r="429" spans="1:38">
      <c r="A429" s="308"/>
      <c r="B429" s="275"/>
      <c r="C429" s="275"/>
      <c r="D429" s="275"/>
      <c r="E429" s="275"/>
      <c r="F429" s="303">
        <v>5</v>
      </c>
    </row>
    <row r="430" spans="1:38">
      <c r="A430" s="308"/>
      <c r="B430" s="275"/>
      <c r="C430" s="275"/>
      <c r="D430" s="275"/>
      <c r="E430" s="275"/>
      <c r="F430" s="303">
        <v>6</v>
      </c>
    </row>
    <row r="431" spans="1:38">
      <c r="A431" s="308"/>
      <c r="B431" s="275"/>
      <c r="C431" s="275"/>
      <c r="D431" s="275"/>
      <c r="E431" s="275"/>
      <c r="F431" s="303">
        <v>7</v>
      </c>
    </row>
    <row r="432" spans="1:38">
      <c r="A432" s="308"/>
      <c r="B432" s="275"/>
      <c r="C432" s="275"/>
      <c r="D432" s="275"/>
      <c r="E432" s="275"/>
      <c r="F432" s="303">
        <v>8</v>
      </c>
    </row>
    <row r="433" spans="1:6">
      <c r="A433" s="308"/>
      <c r="B433" s="275"/>
      <c r="C433" s="275"/>
      <c r="D433" s="275"/>
      <c r="E433" s="275"/>
      <c r="F433" s="303">
        <v>9</v>
      </c>
    </row>
    <row r="434" spans="1:6">
      <c r="A434" s="308"/>
      <c r="B434" s="275"/>
      <c r="C434" s="275"/>
      <c r="D434" s="275"/>
      <c r="E434" s="275"/>
      <c r="F434" s="303">
        <v>10</v>
      </c>
    </row>
    <row r="435" spans="1:6">
      <c r="A435" s="308"/>
      <c r="B435" s="275"/>
      <c r="C435" s="275"/>
      <c r="D435" s="275"/>
      <c r="E435" s="275"/>
      <c r="F435" s="303">
        <v>11</v>
      </c>
    </row>
    <row r="436" spans="1:6">
      <c r="A436" s="306"/>
      <c r="B436" s="307"/>
      <c r="C436" s="307"/>
      <c r="D436" s="307"/>
      <c r="E436" s="307"/>
      <c r="F436" s="303">
        <v>12</v>
      </c>
    </row>
    <row r="437" spans="1:6">
      <c r="A437" s="85">
        <f>A$3</f>
        <v>2010</v>
      </c>
      <c r="B437" s="86">
        <f>B$3</f>
        <v>8</v>
      </c>
      <c r="C437" s="90" t="s">
        <v>181</v>
      </c>
      <c r="D437" s="89" t="s">
        <v>316</v>
      </c>
      <c r="E437" s="90" t="s">
        <v>317</v>
      </c>
      <c r="F437" s="303">
        <v>1</v>
      </c>
    </row>
    <row r="438" spans="1:6">
      <c r="A438" s="308"/>
      <c r="B438" s="275"/>
      <c r="C438" s="275"/>
      <c r="D438" s="275"/>
      <c r="E438" s="275"/>
      <c r="F438" s="303">
        <v>2</v>
      </c>
    </row>
    <row r="439" spans="1:6">
      <c r="A439" s="308"/>
      <c r="B439" s="275"/>
      <c r="C439" s="275"/>
      <c r="D439" s="275"/>
      <c r="E439" s="275"/>
      <c r="F439" s="303">
        <v>3</v>
      </c>
    </row>
    <row r="440" spans="1:6">
      <c r="A440" s="308"/>
      <c r="B440" s="275"/>
      <c r="C440" s="275"/>
      <c r="D440" s="275"/>
      <c r="E440" s="275"/>
      <c r="F440" s="303">
        <v>4</v>
      </c>
    </row>
    <row r="441" spans="1:6">
      <c r="A441" s="308"/>
      <c r="B441" s="275"/>
      <c r="C441" s="275"/>
      <c r="D441" s="275"/>
      <c r="E441" s="275"/>
      <c r="F441" s="303">
        <v>5</v>
      </c>
    </row>
    <row r="442" spans="1:6" ht="14.25" thickBot="1">
      <c r="A442" s="392"/>
      <c r="B442" s="393"/>
      <c r="C442" s="393"/>
      <c r="D442" s="393"/>
      <c r="E442" s="393"/>
      <c r="F442" s="431">
        <v>6</v>
      </c>
    </row>
  </sheetData>
  <mergeCells count="473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0"/>
    <mergeCell ref="B136:B140"/>
    <mergeCell ref="C136:C140"/>
    <mergeCell ref="D136:D140"/>
    <mergeCell ref="E136:E144"/>
    <mergeCell ref="A141:A144"/>
    <mergeCell ref="B141:B144"/>
    <mergeCell ref="C141:C144"/>
    <mergeCell ref="D141:D144"/>
    <mergeCell ref="A145:A149"/>
    <mergeCell ref="B145:B149"/>
    <mergeCell ref="C145:C149"/>
    <mergeCell ref="D145:D149"/>
    <mergeCell ref="E145:E149"/>
    <mergeCell ref="A150:A152"/>
    <mergeCell ref="B150:B152"/>
    <mergeCell ref="C150:C152"/>
    <mergeCell ref="D150:D152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83:A290"/>
    <mergeCell ref="B283:B290"/>
    <mergeCell ref="C283:C290"/>
    <mergeCell ref="D283:D287"/>
    <mergeCell ref="E283:E287"/>
    <mergeCell ref="D288:D290"/>
    <mergeCell ref="E288:E290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A310:A318"/>
    <mergeCell ref="B310:B318"/>
    <mergeCell ref="C310:C318"/>
    <mergeCell ref="D310:D314"/>
    <mergeCell ref="E310:E318"/>
    <mergeCell ref="D315:D318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29:A335"/>
    <mergeCell ref="B329:B335"/>
    <mergeCell ref="C329:C335"/>
    <mergeCell ref="D329:D333"/>
    <mergeCell ref="E329:E333"/>
    <mergeCell ref="D334:D335"/>
    <mergeCell ref="E334:E335"/>
    <mergeCell ref="A319:A323"/>
    <mergeCell ref="B319:B323"/>
    <mergeCell ref="C319:C323"/>
    <mergeCell ref="D319:D323"/>
    <mergeCell ref="E319:E323"/>
    <mergeCell ref="A324:A328"/>
    <mergeCell ref="B324:B328"/>
    <mergeCell ref="C324:C328"/>
    <mergeCell ref="D324:D328"/>
    <mergeCell ref="E324:E328"/>
    <mergeCell ref="E386:E387"/>
    <mergeCell ref="A336:A339"/>
    <mergeCell ref="B336:B339"/>
    <mergeCell ref="C336:C339"/>
    <mergeCell ref="D336:D339"/>
    <mergeCell ref="E336:E339"/>
    <mergeCell ref="A340:A360"/>
    <mergeCell ref="B340:B360"/>
    <mergeCell ref="C340:C360"/>
    <mergeCell ref="D340:D357"/>
    <mergeCell ref="E340:E357"/>
    <mergeCell ref="D358:D360"/>
    <mergeCell ref="E358:E360"/>
    <mergeCell ref="A398:A402"/>
    <mergeCell ref="B398:B402"/>
    <mergeCell ref="C398:C402"/>
    <mergeCell ref="D398:D399"/>
    <mergeCell ref="E398:E399"/>
    <mergeCell ref="E367:E368"/>
    <mergeCell ref="D373:D374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A361:A376"/>
    <mergeCell ref="B361:B376"/>
    <mergeCell ref="C361:C376"/>
    <mergeCell ref="D362:D363"/>
    <mergeCell ref="E362:E363"/>
    <mergeCell ref="D365:D366"/>
    <mergeCell ref="E365:E366"/>
    <mergeCell ref="D367:D368"/>
    <mergeCell ref="D386:D387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1" priority="1" stopIfTrue="1" operator="equal">
      <formula>"H"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Z442"/>
  <sheetViews>
    <sheetView workbookViewId="0">
      <selection activeCell="B3" sqref="B3"/>
    </sheetView>
  </sheetViews>
  <sheetFormatPr defaultRowHeight="13.5"/>
  <cols>
    <col min="1" max="1" width="6.625" style="23" bestFit="1" customWidth="1"/>
    <col min="2" max="2" width="3.625" style="23" customWidth="1"/>
    <col min="3" max="3" width="6.625" style="23" customWidth="1"/>
    <col min="4" max="4" width="5.625" style="23" customWidth="1"/>
    <col min="5" max="5" width="10.625" style="23" customWidth="1"/>
    <col min="6" max="6" width="4.625" style="23" customWidth="1"/>
    <col min="7" max="16384" width="9" style="274"/>
  </cols>
  <sheetData>
    <row r="1" spans="1:52" s="23" customFormat="1" ht="18" customHeight="1">
      <c r="A1" s="261" t="s">
        <v>0</v>
      </c>
      <c r="B1" s="262"/>
      <c r="C1" s="263" t="s">
        <v>1</v>
      </c>
      <c r="D1" s="264" t="s">
        <v>2</v>
      </c>
      <c r="E1" s="90" t="s">
        <v>3</v>
      </c>
      <c r="F1" s="265" t="s">
        <v>4</v>
      </c>
      <c r="G1" s="266" t="s">
        <v>5</v>
      </c>
      <c r="H1" s="101"/>
      <c r="I1" s="267" t="s">
        <v>6</v>
      </c>
      <c r="J1" s="100"/>
      <c r="K1" s="267" t="s">
        <v>7</v>
      </c>
      <c r="L1" s="100"/>
      <c r="M1" s="267" t="s">
        <v>8</v>
      </c>
      <c r="N1" s="100"/>
      <c r="O1" s="267" t="s">
        <v>9</v>
      </c>
      <c r="P1" s="100"/>
      <c r="Q1" s="268" t="s">
        <v>117</v>
      </c>
      <c r="R1" s="99"/>
      <c r="S1" s="268" t="s">
        <v>118</v>
      </c>
      <c r="T1" s="99"/>
      <c r="U1" s="268" t="s">
        <v>119</v>
      </c>
      <c r="V1" s="99"/>
      <c r="W1" s="268" t="s">
        <v>120</v>
      </c>
      <c r="X1" s="99"/>
      <c r="Y1" s="268" t="s">
        <v>10</v>
      </c>
      <c r="Z1" s="99"/>
      <c r="AA1" s="268" t="s">
        <v>121</v>
      </c>
      <c r="AB1" s="99"/>
      <c r="AC1" s="268" t="s">
        <v>11</v>
      </c>
      <c r="AD1" s="99"/>
      <c r="AE1" s="268" t="s">
        <v>122</v>
      </c>
      <c r="AF1" s="99"/>
      <c r="AG1" s="269" t="s">
        <v>12</v>
      </c>
      <c r="AH1" s="270"/>
      <c r="AI1" s="267" t="s">
        <v>13</v>
      </c>
      <c r="AJ1" s="271"/>
      <c r="AK1" s="272" t="s">
        <v>14</v>
      </c>
      <c r="AL1" s="273" t="s">
        <v>15</v>
      </c>
      <c r="AM1" s="5" t="s">
        <v>123</v>
      </c>
      <c r="AO1" s="118" t="s">
        <v>124</v>
      </c>
      <c r="AP1" s="118" t="s">
        <v>16</v>
      </c>
      <c r="AQ1" s="118" t="s">
        <v>17</v>
      </c>
      <c r="AR1" s="118" t="s">
        <v>18</v>
      </c>
      <c r="AS1" s="118" t="s">
        <v>19</v>
      </c>
      <c r="AT1" s="118" t="s">
        <v>20</v>
      </c>
      <c r="AU1" s="119" t="s">
        <v>21</v>
      </c>
      <c r="AV1" s="119" t="s">
        <v>22</v>
      </c>
      <c r="AW1" s="119" t="s">
        <v>23</v>
      </c>
      <c r="AX1" s="119" t="s">
        <v>24</v>
      </c>
      <c r="AY1" s="439"/>
      <c r="AZ1" s="439"/>
    </row>
    <row r="2" spans="1:52" s="23" customFormat="1" ht="18" customHeight="1">
      <c r="A2" s="40" t="s">
        <v>25</v>
      </c>
      <c r="B2" s="40" t="s">
        <v>26</v>
      </c>
      <c r="C2" s="275"/>
      <c r="D2" s="275"/>
      <c r="E2" s="275"/>
      <c r="F2" s="276"/>
      <c r="G2" s="277" t="s">
        <v>27</v>
      </c>
      <c r="H2" s="278"/>
      <c r="I2" s="279" t="s">
        <v>28</v>
      </c>
      <c r="J2" s="280"/>
      <c r="K2" s="281" t="s">
        <v>29</v>
      </c>
      <c r="L2" s="281"/>
      <c r="M2" s="282" t="s">
        <v>125</v>
      </c>
      <c r="N2" s="280"/>
      <c r="O2" s="282" t="s">
        <v>125</v>
      </c>
      <c r="P2" s="280"/>
      <c r="Q2" s="283" t="s">
        <v>126</v>
      </c>
      <c r="R2" s="284"/>
      <c r="S2" s="283" t="s">
        <v>127</v>
      </c>
      <c r="T2" s="284"/>
      <c r="U2" s="283" t="s">
        <v>128</v>
      </c>
      <c r="V2" s="284"/>
      <c r="W2" s="283" t="s">
        <v>127</v>
      </c>
      <c r="X2" s="284"/>
      <c r="Y2" s="283" t="s">
        <v>127</v>
      </c>
      <c r="Z2" s="284"/>
      <c r="AA2" s="283" t="s">
        <v>127</v>
      </c>
      <c r="AB2" s="284"/>
      <c r="AC2" s="283" t="s">
        <v>127</v>
      </c>
      <c r="AD2" s="284"/>
      <c r="AE2" s="283" t="s">
        <v>127</v>
      </c>
      <c r="AF2" s="284"/>
      <c r="AG2" s="285" t="s">
        <v>125</v>
      </c>
      <c r="AH2" s="286"/>
      <c r="AI2" s="282" t="s">
        <v>129</v>
      </c>
      <c r="AJ2" s="287"/>
      <c r="AK2" s="288" t="s">
        <v>125</v>
      </c>
      <c r="AL2" s="289" t="s">
        <v>30</v>
      </c>
      <c r="AM2" s="6" t="s">
        <v>130</v>
      </c>
      <c r="AO2" s="448" t="s">
        <v>125</v>
      </c>
      <c r="AP2" s="448" t="s">
        <v>125</v>
      </c>
      <c r="AQ2" s="448" t="s">
        <v>125</v>
      </c>
      <c r="AR2" s="448" t="s">
        <v>125</v>
      </c>
      <c r="AS2" s="448" t="s">
        <v>125</v>
      </c>
      <c r="AT2" s="448" t="s">
        <v>125</v>
      </c>
      <c r="AU2" s="448" t="s">
        <v>125</v>
      </c>
      <c r="AV2" s="448" t="s">
        <v>125</v>
      </c>
      <c r="AW2" s="448" t="s">
        <v>125</v>
      </c>
      <c r="AX2" s="448" t="s">
        <v>125</v>
      </c>
      <c r="AY2" s="449"/>
      <c r="AZ2" s="449"/>
    </row>
    <row r="3" spans="1:52" s="23" customFormat="1" ht="18" customHeight="1" thickBot="1">
      <c r="A3" s="290">
        <v>2010</v>
      </c>
      <c r="B3" s="290">
        <v>11</v>
      </c>
      <c r="C3" s="291"/>
      <c r="D3" s="291"/>
      <c r="E3" s="291"/>
      <c r="F3" s="292"/>
      <c r="G3" s="293" t="s">
        <v>31</v>
      </c>
      <c r="H3" s="294" t="s">
        <v>32</v>
      </c>
      <c r="I3" s="295" t="s">
        <v>31</v>
      </c>
      <c r="J3" s="295" t="s">
        <v>32</v>
      </c>
      <c r="K3" s="295" t="s">
        <v>31</v>
      </c>
      <c r="L3" s="295" t="s">
        <v>32</v>
      </c>
      <c r="M3" s="295" t="s">
        <v>31</v>
      </c>
      <c r="N3" s="295" t="s">
        <v>32</v>
      </c>
      <c r="O3" s="295" t="s">
        <v>31</v>
      </c>
      <c r="P3" s="295" t="s">
        <v>32</v>
      </c>
      <c r="Q3" s="7" t="s">
        <v>31</v>
      </c>
      <c r="R3" s="7" t="s">
        <v>32</v>
      </c>
      <c r="S3" s="7" t="s">
        <v>31</v>
      </c>
      <c r="T3" s="7" t="s">
        <v>32</v>
      </c>
      <c r="U3" s="7" t="s">
        <v>31</v>
      </c>
      <c r="V3" s="7" t="s">
        <v>32</v>
      </c>
      <c r="W3" s="7" t="s">
        <v>31</v>
      </c>
      <c r="X3" s="7" t="s">
        <v>32</v>
      </c>
      <c r="Y3" s="7" t="s">
        <v>31</v>
      </c>
      <c r="Z3" s="7" t="s">
        <v>32</v>
      </c>
      <c r="AA3" s="7" t="s">
        <v>31</v>
      </c>
      <c r="AB3" s="296" t="s">
        <v>32</v>
      </c>
      <c r="AC3" s="7" t="s">
        <v>31</v>
      </c>
      <c r="AD3" s="7" t="s">
        <v>32</v>
      </c>
      <c r="AE3" s="297" t="s">
        <v>31</v>
      </c>
      <c r="AF3" s="7" t="s">
        <v>32</v>
      </c>
      <c r="AG3" s="298" t="s">
        <v>31</v>
      </c>
      <c r="AH3" s="298" t="s">
        <v>131</v>
      </c>
      <c r="AI3" s="299" t="s">
        <v>31</v>
      </c>
      <c r="AJ3" s="298" t="s">
        <v>131</v>
      </c>
      <c r="AK3" s="300" t="s">
        <v>31</v>
      </c>
      <c r="AL3" s="299" t="s">
        <v>31</v>
      </c>
      <c r="AM3" s="7" t="s">
        <v>31</v>
      </c>
      <c r="AO3" s="150" t="s">
        <v>31</v>
      </c>
      <c r="AP3" s="150" t="s">
        <v>31</v>
      </c>
      <c r="AQ3" s="150" t="s">
        <v>31</v>
      </c>
      <c r="AR3" s="150" t="s">
        <v>31</v>
      </c>
      <c r="AS3" s="150" t="s">
        <v>31</v>
      </c>
      <c r="AT3" s="150" t="s">
        <v>31</v>
      </c>
      <c r="AU3" s="150" t="s">
        <v>31</v>
      </c>
      <c r="AV3" s="150" t="s">
        <v>31</v>
      </c>
      <c r="AW3" s="151" t="s">
        <v>31</v>
      </c>
      <c r="AX3" s="151" t="s">
        <v>31</v>
      </c>
      <c r="AY3" s="449"/>
      <c r="AZ3" s="449"/>
    </row>
    <row r="4" spans="1:52" ht="14.25" thickTop="1">
      <c r="A4" s="98">
        <f>A$3</f>
        <v>2010</v>
      </c>
      <c r="B4" s="98">
        <f>B$3</f>
        <v>11</v>
      </c>
      <c r="C4" s="301" t="s">
        <v>33</v>
      </c>
      <c r="D4" s="302" t="s">
        <v>132</v>
      </c>
      <c r="E4" s="301" t="s">
        <v>34</v>
      </c>
      <c r="F4" s="303">
        <v>1</v>
      </c>
      <c r="G4" s="274">
        <v>14.8</v>
      </c>
      <c r="H4" s="274">
        <v>8.83</v>
      </c>
      <c r="I4" s="274">
        <v>33.31</v>
      </c>
      <c r="J4" s="274">
        <v>33.74</v>
      </c>
      <c r="K4" s="274">
        <v>8.18</v>
      </c>
      <c r="L4" s="274">
        <v>8.07</v>
      </c>
      <c r="M4" s="274">
        <v>8.1801762711864416</v>
      </c>
      <c r="N4" s="274">
        <v>6.9842440677966096</v>
      </c>
      <c r="O4" s="274">
        <v>0.64000000000000346</v>
      </c>
      <c r="P4" s="274">
        <v>0.43200000000000216</v>
      </c>
      <c r="Q4" s="274">
        <v>1.7000000000000001E-2</v>
      </c>
      <c r="R4" s="274">
        <v>1.9E-2</v>
      </c>
      <c r="S4" s="274">
        <v>3.0000000000000001E-3</v>
      </c>
      <c r="T4" s="274">
        <v>5.0000000000000001E-3</v>
      </c>
      <c r="U4" s="274">
        <v>3.2999999999999995E-2</v>
      </c>
      <c r="V4" s="274">
        <v>0.159</v>
      </c>
      <c r="W4" s="274">
        <v>5.2999999999999992E-2</v>
      </c>
      <c r="X4" s="274">
        <v>0.183</v>
      </c>
      <c r="Y4" s="274">
        <v>0.35437259999999998</v>
      </c>
      <c r="Z4" s="274">
        <v>0.51772739999999995</v>
      </c>
      <c r="AA4" s="274">
        <v>2E-3</v>
      </c>
      <c r="AB4" s="274">
        <v>2.3E-2</v>
      </c>
      <c r="AC4" s="274">
        <v>2.9000000000000001E-2</v>
      </c>
      <c r="AD4" s="274">
        <v>4.8000000000000001E-2</v>
      </c>
      <c r="AE4" s="274">
        <v>0.154</v>
      </c>
      <c r="AF4" s="274">
        <v>0.38800000000000001</v>
      </c>
      <c r="AG4" s="274">
        <v>2.2000000000000171</v>
      </c>
      <c r="AH4" s="274">
        <v>10.399999999999977</v>
      </c>
      <c r="AI4" s="274">
        <v>3.3080000000000003</v>
      </c>
      <c r="AJ4" s="274">
        <v>1.008</v>
      </c>
      <c r="AL4" s="274">
        <v>8</v>
      </c>
    </row>
    <row r="5" spans="1:52">
      <c r="A5" s="306"/>
      <c r="B5" s="306"/>
      <c r="C5" s="307"/>
      <c r="D5" s="307"/>
      <c r="E5" s="307"/>
      <c r="F5" s="303">
        <v>2</v>
      </c>
      <c r="G5" s="274">
        <v>13.96</v>
      </c>
      <c r="H5" s="274">
        <v>14.2</v>
      </c>
      <c r="I5" s="274">
        <v>32.9</v>
      </c>
      <c r="J5" s="274">
        <v>32.96</v>
      </c>
      <c r="K5" s="274">
        <v>8.19</v>
      </c>
      <c r="L5" s="274">
        <v>8.1999999999999993</v>
      </c>
      <c r="M5" s="274">
        <v>8.5309830508474587</v>
      </c>
      <c r="N5" s="274">
        <v>8.5309830508474587</v>
      </c>
      <c r="O5" s="274">
        <v>0.62400000000000089</v>
      </c>
      <c r="P5" s="274">
        <v>0.62400000000000089</v>
      </c>
      <c r="Q5" s="274">
        <v>1.9E-2</v>
      </c>
      <c r="R5" s="274">
        <v>1.0999999999999999E-2</v>
      </c>
      <c r="S5" s="274">
        <v>1E-3</v>
      </c>
      <c r="T5" s="274">
        <v>0</v>
      </c>
      <c r="U5" s="274">
        <v>2.3E-2</v>
      </c>
      <c r="V5" s="274">
        <v>1.4999999999999999E-2</v>
      </c>
      <c r="W5" s="274">
        <v>4.2999999999999997E-2</v>
      </c>
      <c r="X5" s="274">
        <v>2.5999999999999999E-2</v>
      </c>
      <c r="Y5" s="274">
        <v>0.20473440000000001</v>
      </c>
      <c r="Z5" s="274">
        <v>0.2905548</v>
      </c>
      <c r="AA5" s="274">
        <v>2E-3</v>
      </c>
      <c r="AB5" s="274">
        <v>1E-3</v>
      </c>
      <c r="AC5" s="274">
        <v>3.5999999999999997E-2</v>
      </c>
      <c r="AD5" s="274">
        <v>8.9999999999999993E-3</v>
      </c>
      <c r="AE5" s="274">
        <v>5.8999999999999997E-2</v>
      </c>
      <c r="AF5" s="274">
        <v>1.7999999999999999E-2</v>
      </c>
      <c r="AG5" s="274">
        <v>11.199999999999989</v>
      </c>
      <c r="AH5" s="274">
        <v>12.400000000000006</v>
      </c>
      <c r="AI5" s="274">
        <v>4.96</v>
      </c>
      <c r="AJ5" s="274">
        <v>5.56</v>
      </c>
      <c r="AK5" s="274">
        <v>0</v>
      </c>
      <c r="AL5" s="274">
        <v>4.5</v>
      </c>
      <c r="AM5" s="274">
        <v>0</v>
      </c>
    </row>
    <row r="6" spans="1:52">
      <c r="A6" s="85">
        <f>A$3</f>
        <v>2010</v>
      </c>
      <c r="B6" s="86">
        <f>B$3</f>
        <v>11</v>
      </c>
      <c r="C6" s="90" t="s">
        <v>33</v>
      </c>
      <c r="D6" s="89" t="s">
        <v>133</v>
      </c>
      <c r="E6" s="90" t="s">
        <v>35</v>
      </c>
      <c r="F6" s="303">
        <v>1</v>
      </c>
      <c r="G6" s="274">
        <v>15.43</v>
      </c>
      <c r="H6" s="274">
        <v>15.18</v>
      </c>
      <c r="I6" s="274">
        <v>33.28</v>
      </c>
      <c r="J6" s="274">
        <v>33.270000000000003</v>
      </c>
      <c r="K6" s="274">
        <v>8.17</v>
      </c>
      <c r="L6" s="274">
        <v>8.17</v>
      </c>
      <c r="M6" s="274">
        <v>7.8293694915254246</v>
      </c>
      <c r="N6" s="274">
        <v>7.717749152542372</v>
      </c>
      <c r="O6" s="274">
        <v>0.33600000000000135</v>
      </c>
      <c r="P6" s="274">
        <v>0.76800000000000357</v>
      </c>
      <c r="Q6" s="274">
        <v>3.5000000000000003E-2</v>
      </c>
      <c r="R6" s="274">
        <v>2.3E-2</v>
      </c>
      <c r="S6" s="274">
        <v>4.0000000000000001E-3</v>
      </c>
      <c r="T6" s="274">
        <v>3.0000000000000001E-3</v>
      </c>
      <c r="U6" s="274">
        <v>4.7E-2</v>
      </c>
      <c r="V6" s="274">
        <v>4.7E-2</v>
      </c>
      <c r="W6" s="274">
        <v>8.6000000000000007E-2</v>
      </c>
      <c r="X6" s="274">
        <v>7.2999999999999995E-2</v>
      </c>
      <c r="Y6" s="274">
        <v>0.24151199999999998</v>
      </c>
      <c r="Z6" s="274">
        <v>0.46816020000000003</v>
      </c>
      <c r="AA6" s="274">
        <v>5.0000000000000001E-3</v>
      </c>
      <c r="AB6" s="274">
        <v>4.0000000000000001E-3</v>
      </c>
      <c r="AC6" s="274">
        <v>8.0000000000000002E-3</v>
      </c>
      <c r="AD6" s="274">
        <v>3.1E-2</v>
      </c>
      <c r="AE6" s="274">
        <v>0.21299999999999999</v>
      </c>
      <c r="AF6" s="274">
        <v>0.21099999999999999</v>
      </c>
      <c r="AG6" s="274">
        <v>1.6000000000000227</v>
      </c>
      <c r="AH6" s="274">
        <v>4.4000000000000057</v>
      </c>
      <c r="AI6" s="274">
        <v>1.8159999999999998</v>
      </c>
      <c r="AJ6" s="274">
        <v>1.788</v>
      </c>
      <c r="AK6" s="274">
        <v>0</v>
      </c>
      <c r="AL6" s="274">
        <v>9</v>
      </c>
      <c r="AM6" s="274">
        <v>0</v>
      </c>
    </row>
    <row r="7" spans="1:52">
      <c r="A7" s="308"/>
      <c r="B7" s="275"/>
      <c r="C7" s="275"/>
      <c r="D7" s="275"/>
      <c r="E7" s="275"/>
      <c r="F7" s="303">
        <v>2</v>
      </c>
      <c r="G7" s="274">
        <v>15.45</v>
      </c>
      <c r="H7" s="274">
        <v>15.42</v>
      </c>
      <c r="I7" s="274">
        <v>33.31</v>
      </c>
      <c r="J7" s="274">
        <v>33.299999999999997</v>
      </c>
      <c r="K7" s="274">
        <v>8.17</v>
      </c>
      <c r="L7" s="274">
        <v>8.17</v>
      </c>
      <c r="M7" s="274">
        <v>7.909098305084747</v>
      </c>
      <c r="N7" s="274">
        <v>7.8134237288135608</v>
      </c>
      <c r="O7" s="274">
        <v>0.28800000000000242</v>
      </c>
      <c r="P7" s="274">
        <v>0.49600000000000083</v>
      </c>
      <c r="Q7" s="274">
        <v>6.5000000000000002E-2</v>
      </c>
      <c r="R7" s="274">
        <v>3.7999999999999999E-2</v>
      </c>
      <c r="S7" s="274">
        <v>4.0000000000000001E-3</v>
      </c>
      <c r="T7" s="274">
        <v>4.0000000000000001E-3</v>
      </c>
      <c r="U7" s="274">
        <v>0.05</v>
      </c>
      <c r="V7" s="274">
        <v>4.9000000000000002E-2</v>
      </c>
      <c r="W7" s="274">
        <v>0.11900000000000001</v>
      </c>
      <c r="X7" s="274">
        <v>9.0999999999999998E-2</v>
      </c>
      <c r="Y7" s="274">
        <v>0.33363779999999998</v>
      </c>
      <c r="Z7" s="274">
        <v>0.17773740000000002</v>
      </c>
      <c r="AA7" s="274">
        <v>5.0000000000000001E-3</v>
      </c>
      <c r="AB7" s="274">
        <v>5.0000000000000001E-3</v>
      </c>
      <c r="AC7" s="274">
        <v>2.5000000000000001E-2</v>
      </c>
      <c r="AD7" s="274">
        <v>3.5999999999999997E-2</v>
      </c>
      <c r="AE7" s="274">
        <v>0.20799999999999999</v>
      </c>
      <c r="AF7" s="274">
        <v>0.20200000000000001</v>
      </c>
      <c r="AG7" s="274">
        <v>3.6000000000000227</v>
      </c>
      <c r="AH7" s="274">
        <v>3</v>
      </c>
      <c r="AI7" s="274">
        <v>1.8640000000000001</v>
      </c>
      <c r="AJ7" s="274">
        <v>1.82</v>
      </c>
      <c r="AL7" s="274">
        <v>10.5</v>
      </c>
    </row>
    <row r="8" spans="1:52">
      <c r="A8" s="308"/>
      <c r="B8" s="275"/>
      <c r="C8" s="275"/>
      <c r="D8" s="275"/>
      <c r="E8" s="275"/>
      <c r="F8" s="303">
        <v>3</v>
      </c>
      <c r="G8" s="274">
        <v>15.48</v>
      </c>
      <c r="H8" s="274">
        <v>14.66</v>
      </c>
      <c r="I8" s="274">
        <v>33.25</v>
      </c>
      <c r="J8" s="274">
        <v>33.270000000000003</v>
      </c>
      <c r="K8" s="274">
        <v>8.17</v>
      </c>
      <c r="L8" s="274">
        <v>8.16</v>
      </c>
      <c r="M8" s="274">
        <v>7.8772067796610177</v>
      </c>
      <c r="N8" s="274">
        <v>7.6539661016949152</v>
      </c>
      <c r="O8" s="274">
        <v>0.40000000000000285</v>
      </c>
      <c r="P8" s="274">
        <v>0.51200000000000334</v>
      </c>
      <c r="Q8" s="274">
        <v>2.4E-2</v>
      </c>
      <c r="R8" s="274">
        <v>1.9E-2</v>
      </c>
      <c r="S8" s="274">
        <v>4.0000000000000001E-3</v>
      </c>
      <c r="T8" s="274">
        <v>4.0000000000000001E-3</v>
      </c>
      <c r="U8" s="274">
        <v>6.5000000000000002E-2</v>
      </c>
      <c r="V8" s="274">
        <v>0.06</v>
      </c>
      <c r="W8" s="274">
        <v>9.2999999999999999E-2</v>
      </c>
      <c r="X8" s="274">
        <v>8.299999999999999E-2</v>
      </c>
      <c r="Y8" s="274">
        <v>0.17149320000000001</v>
      </c>
      <c r="Z8" s="274">
        <v>0.33634020000000003</v>
      </c>
      <c r="AA8" s="274">
        <v>8.0000000000000002E-3</v>
      </c>
      <c r="AB8" s="274">
        <v>7.0000000000000001E-3</v>
      </c>
      <c r="AC8" s="274">
        <v>3.4000000000000002E-2</v>
      </c>
      <c r="AD8" s="274">
        <v>3.1E-2</v>
      </c>
      <c r="AE8" s="274">
        <v>0.23100000000000001</v>
      </c>
      <c r="AF8" s="274">
        <v>0.19600000000000001</v>
      </c>
      <c r="AG8" s="274">
        <v>2.6000000000000227</v>
      </c>
      <c r="AH8" s="274">
        <v>2.4000000000000341</v>
      </c>
      <c r="AI8" s="274">
        <v>1.1200000000000001</v>
      </c>
      <c r="AJ8" s="274">
        <v>1.32</v>
      </c>
      <c r="AL8" s="274">
        <v>11.5</v>
      </c>
    </row>
    <row r="9" spans="1:52">
      <c r="A9" s="306"/>
      <c r="B9" s="307"/>
      <c r="C9" s="307"/>
      <c r="D9" s="307"/>
      <c r="E9" s="307"/>
      <c r="F9" s="309">
        <v>4</v>
      </c>
      <c r="G9" s="274">
        <v>15.48</v>
      </c>
      <c r="H9" s="274">
        <v>14.46</v>
      </c>
      <c r="I9" s="274">
        <v>33.299999999999997</v>
      </c>
      <c r="J9" s="274">
        <v>33.47</v>
      </c>
      <c r="K9" s="274">
        <v>8.16</v>
      </c>
      <c r="L9" s="274">
        <v>8.17</v>
      </c>
      <c r="M9" s="274">
        <v>7.8772067796610177</v>
      </c>
      <c r="N9" s="274">
        <v>7.7815322033898306</v>
      </c>
      <c r="O9" s="274">
        <v>0.43200000000000216</v>
      </c>
      <c r="P9" s="274">
        <v>0.52800000000000291</v>
      </c>
      <c r="Q9" s="274">
        <v>2.3E-2</v>
      </c>
      <c r="R9" s="274">
        <v>3.5000000000000003E-2</v>
      </c>
      <c r="S9" s="274">
        <v>4.0000000000000001E-3</v>
      </c>
      <c r="T9" s="274">
        <v>4.0000000000000001E-3</v>
      </c>
      <c r="U9" s="274">
        <v>0.06</v>
      </c>
      <c r="V9" s="274">
        <v>4.9000000000000002E-2</v>
      </c>
      <c r="W9" s="274">
        <v>8.6999999999999994E-2</v>
      </c>
      <c r="X9" s="274">
        <v>8.8000000000000009E-2</v>
      </c>
      <c r="Y9" s="274">
        <v>0.36810959999999998</v>
      </c>
      <c r="Z9" s="274">
        <v>0.56220360000000003</v>
      </c>
      <c r="AA9" s="274">
        <v>7.0000000000000001E-3</v>
      </c>
      <c r="AB9" s="274">
        <v>5.0000000000000001E-3</v>
      </c>
      <c r="AC9" s="274">
        <v>2.9000000000000001E-2</v>
      </c>
      <c r="AD9" s="274">
        <v>3.5999999999999997E-2</v>
      </c>
      <c r="AE9" s="274">
        <v>0.22500000000000001</v>
      </c>
      <c r="AF9" s="274">
        <v>0.20399999999999999</v>
      </c>
      <c r="AG9" s="274">
        <v>1</v>
      </c>
      <c r="AH9" s="274">
        <v>4.3999999999999773</v>
      </c>
      <c r="AI9" s="274">
        <v>1.492</v>
      </c>
      <c r="AJ9" s="274">
        <v>1.8880000000000001</v>
      </c>
      <c r="AL9" s="274">
        <v>12</v>
      </c>
    </row>
    <row r="10" spans="1:52">
      <c r="A10" s="86">
        <f>A$3</f>
        <v>2010</v>
      </c>
      <c r="B10" s="86">
        <f>B$3</f>
        <v>11</v>
      </c>
      <c r="C10" s="90" t="s">
        <v>33</v>
      </c>
      <c r="D10" s="89" t="s">
        <v>36</v>
      </c>
      <c r="E10" s="90" t="s">
        <v>37</v>
      </c>
      <c r="F10" s="310">
        <v>1</v>
      </c>
      <c r="G10" s="274">
        <v>15.01</v>
      </c>
      <c r="H10" s="274">
        <v>15.04</v>
      </c>
      <c r="I10" s="274">
        <v>33.18</v>
      </c>
      <c r="J10" s="274">
        <v>33.26</v>
      </c>
      <c r="K10" s="274">
        <v>8.17</v>
      </c>
      <c r="L10" s="274">
        <v>8.17</v>
      </c>
      <c r="M10" s="274">
        <v>8.0845016949152555</v>
      </c>
      <c r="N10" s="274">
        <v>7.9250440677966099</v>
      </c>
      <c r="O10" s="274">
        <v>0.40533333333333132</v>
      </c>
      <c r="P10" s="274">
        <v>0.27733333333333121</v>
      </c>
      <c r="Q10" s="274">
        <v>2.7E-2</v>
      </c>
      <c r="R10" s="274">
        <v>2.7E-2</v>
      </c>
      <c r="S10" s="274">
        <v>3.0000000000000001E-3</v>
      </c>
      <c r="T10" s="274">
        <v>3.0000000000000001E-3</v>
      </c>
      <c r="U10" s="274">
        <v>4.5999999999999999E-2</v>
      </c>
      <c r="V10" s="274">
        <v>4.9999999999999996E-2</v>
      </c>
      <c r="W10" s="274">
        <v>7.5999999999999998E-2</v>
      </c>
      <c r="X10" s="274">
        <v>7.9999999999999988E-2</v>
      </c>
      <c r="Y10" s="274">
        <v>0.25812839999999998</v>
      </c>
      <c r="Z10" s="274">
        <v>0.47079899999999997</v>
      </c>
      <c r="AA10" s="274">
        <v>4.0000000000000001E-3</v>
      </c>
      <c r="AB10" s="274">
        <v>5.0000000000000001E-3</v>
      </c>
      <c r="AC10" s="274">
        <v>2.5999999999999999E-2</v>
      </c>
      <c r="AD10" s="274">
        <v>0.01</v>
      </c>
      <c r="AE10" s="274">
        <v>0.20100000000000001</v>
      </c>
      <c r="AF10" s="274">
        <v>0.189</v>
      </c>
      <c r="AG10" s="274">
        <v>3.5999999999999943</v>
      </c>
      <c r="AH10" s="274">
        <v>3</v>
      </c>
      <c r="AI10" s="274">
        <v>3.16</v>
      </c>
      <c r="AJ10" s="274">
        <v>3.1239999999999997</v>
      </c>
      <c r="AK10" s="274">
        <v>0</v>
      </c>
      <c r="AL10" s="274">
        <v>9</v>
      </c>
      <c r="AM10" s="274">
        <v>0</v>
      </c>
    </row>
    <row r="11" spans="1:52">
      <c r="A11" s="275"/>
      <c r="B11" s="275"/>
      <c r="C11" s="275"/>
      <c r="D11" s="275"/>
      <c r="E11" s="275"/>
      <c r="F11" s="311">
        <v>2</v>
      </c>
      <c r="G11" s="274">
        <v>15.08</v>
      </c>
      <c r="H11" s="274">
        <v>15.1</v>
      </c>
      <c r="I11" s="274">
        <v>33.229999999999997</v>
      </c>
      <c r="J11" s="274">
        <v>33.32</v>
      </c>
      <c r="K11" s="274">
        <v>8.19</v>
      </c>
      <c r="L11" s="274">
        <v>8.16</v>
      </c>
      <c r="M11" s="274">
        <v>8.3396338983050846</v>
      </c>
      <c r="N11" s="274">
        <v>7.8453152542372884</v>
      </c>
      <c r="O11" s="274">
        <v>0.45333333333333314</v>
      </c>
      <c r="P11" s="274">
        <v>0.21333333333333257</v>
      </c>
      <c r="Q11" s="274">
        <v>2.4E-2</v>
      </c>
      <c r="R11" s="274">
        <v>2.8000000000000001E-2</v>
      </c>
      <c r="S11" s="274">
        <v>2E-3</v>
      </c>
      <c r="T11" s="274">
        <v>3.0000000000000001E-3</v>
      </c>
      <c r="U11" s="274">
        <v>1.9999999999999997E-2</v>
      </c>
      <c r="V11" s="274">
        <v>4.8999999999999995E-2</v>
      </c>
      <c r="W11" s="274">
        <v>4.5999999999999999E-2</v>
      </c>
      <c r="X11" s="274">
        <v>7.9999999999999988E-2</v>
      </c>
      <c r="Y11" s="274">
        <v>0.2552046</v>
      </c>
      <c r="Z11" s="274">
        <v>0.1932546</v>
      </c>
      <c r="AA11" s="274">
        <v>2E-3</v>
      </c>
      <c r="AB11" s="274">
        <v>6.0000000000000001E-3</v>
      </c>
      <c r="AC11" s="274">
        <v>4.4999999999999998E-2</v>
      </c>
      <c r="AD11" s="274">
        <v>0.04</v>
      </c>
      <c r="AE11" s="274">
        <v>0.11799999999999999</v>
      </c>
      <c r="AF11" s="274">
        <v>0.182</v>
      </c>
      <c r="AG11" s="274">
        <v>2.8000000000000114</v>
      </c>
      <c r="AH11" s="274">
        <v>4.4000000000000057</v>
      </c>
      <c r="AI11" s="274">
        <v>4.4000000000000004</v>
      </c>
      <c r="AJ11" s="274">
        <v>2.8919999999999999</v>
      </c>
      <c r="AL11" s="274">
        <v>7</v>
      </c>
    </row>
    <row r="12" spans="1:52">
      <c r="A12" s="275"/>
      <c r="B12" s="275"/>
      <c r="C12" s="275"/>
      <c r="D12" s="275"/>
      <c r="E12" s="275"/>
      <c r="F12" s="312">
        <v>3</v>
      </c>
      <c r="G12" s="274">
        <v>15.3</v>
      </c>
      <c r="H12" s="274">
        <v>10.36</v>
      </c>
      <c r="I12" s="274">
        <v>33.22</v>
      </c>
      <c r="J12" s="274">
        <v>33.81</v>
      </c>
      <c r="K12" s="274">
        <v>8.17</v>
      </c>
      <c r="L12" s="274">
        <v>8</v>
      </c>
      <c r="M12" s="274">
        <v>7.8931525423728823</v>
      </c>
      <c r="N12" s="274">
        <v>6.2029016949152549</v>
      </c>
      <c r="O12" s="274">
        <v>0.35733333333333234</v>
      </c>
      <c r="P12" s="274">
        <v>0.3093333333333334</v>
      </c>
      <c r="Q12" s="274">
        <v>3.4000000000000002E-2</v>
      </c>
      <c r="R12" s="274">
        <v>2.4E-2</v>
      </c>
      <c r="S12" s="274">
        <v>4.0000000000000001E-3</v>
      </c>
      <c r="T12" s="274">
        <v>3.0000000000000001E-3</v>
      </c>
      <c r="U12" s="274">
        <v>5.4999999999999993E-2</v>
      </c>
      <c r="V12" s="274">
        <v>0.21</v>
      </c>
      <c r="W12" s="274">
        <v>9.2999999999999999E-2</v>
      </c>
      <c r="X12" s="274">
        <v>0.23699999999999999</v>
      </c>
      <c r="Y12" s="274">
        <v>0.18916979999999997</v>
      </c>
      <c r="Z12" s="274">
        <v>0.32315199999999999</v>
      </c>
      <c r="AA12" s="274">
        <v>7.0000000000000001E-3</v>
      </c>
      <c r="AB12" s="274">
        <v>3.1E-2</v>
      </c>
      <c r="AC12" s="274">
        <v>2.1999999999999999E-2</v>
      </c>
      <c r="AD12" s="274">
        <v>5.7000000000000002E-2</v>
      </c>
      <c r="AE12" s="274">
        <v>0.20799999999999999</v>
      </c>
      <c r="AF12" s="274">
        <v>0.53300000000000003</v>
      </c>
      <c r="AG12" s="274">
        <v>1.8000000000000114</v>
      </c>
      <c r="AH12" s="274">
        <v>4.1999999999999886</v>
      </c>
      <c r="AI12" s="274">
        <v>2.004</v>
      </c>
      <c r="AJ12" s="274">
        <v>0.27399999999999997</v>
      </c>
      <c r="AL12" s="274">
        <v>9.5</v>
      </c>
    </row>
    <row r="13" spans="1:52">
      <c r="A13" s="307"/>
      <c r="B13" s="307"/>
      <c r="C13" s="307"/>
      <c r="D13" s="307"/>
      <c r="E13" s="307"/>
      <c r="F13" s="311">
        <v>4</v>
      </c>
      <c r="G13" s="274">
        <v>15.08</v>
      </c>
      <c r="H13" s="274">
        <v>15.1</v>
      </c>
      <c r="I13" s="274">
        <v>33.32</v>
      </c>
      <c r="J13" s="274">
        <v>33.31</v>
      </c>
      <c r="K13" s="274">
        <v>8.17</v>
      </c>
      <c r="L13" s="274">
        <v>8.16</v>
      </c>
      <c r="M13" s="274">
        <v>7.909098305084747</v>
      </c>
      <c r="N13" s="274">
        <v>7.7018033898305083</v>
      </c>
      <c r="O13" s="274">
        <v>0.67200000000000271</v>
      </c>
      <c r="P13" s="274">
        <v>0.75200000000000389</v>
      </c>
      <c r="Q13" s="274">
        <v>5.5E-2</v>
      </c>
      <c r="R13" s="274">
        <v>1.9E-2</v>
      </c>
      <c r="S13" s="274">
        <v>4.0000000000000001E-3</v>
      </c>
      <c r="T13" s="274">
        <v>3.0000000000000001E-3</v>
      </c>
      <c r="U13" s="274">
        <v>5.4999999999999993E-2</v>
      </c>
      <c r="V13" s="274">
        <v>6.9999999999999993E-2</v>
      </c>
      <c r="W13" s="274">
        <v>0.11399999999999999</v>
      </c>
      <c r="X13" s="274">
        <v>9.1999999999999998E-2</v>
      </c>
      <c r="Y13" s="274">
        <v>0.23201519999999998</v>
      </c>
      <c r="Z13" s="274">
        <v>0.33541559999999998</v>
      </c>
      <c r="AA13" s="274">
        <v>6.0000000000000001E-3</v>
      </c>
      <c r="AB13" s="274">
        <v>7.0000000000000001E-3</v>
      </c>
      <c r="AC13" s="274">
        <v>4.2000000000000003E-2</v>
      </c>
      <c r="AD13" s="274">
        <v>1.7999999999999999E-2</v>
      </c>
      <c r="AE13" s="274">
        <v>0.20799999999999999</v>
      </c>
      <c r="AF13" s="274">
        <v>0.20599999999999999</v>
      </c>
      <c r="AG13" s="274">
        <v>8</v>
      </c>
      <c r="AH13" s="274">
        <v>4.6000000000000227</v>
      </c>
      <c r="AI13" s="274">
        <v>3.4239999999999999</v>
      </c>
      <c r="AJ13" s="274">
        <v>2.2040000000000002</v>
      </c>
      <c r="AL13" s="274">
        <v>9</v>
      </c>
    </row>
    <row r="14" spans="1:52">
      <c r="A14" s="97">
        <f>A$3</f>
        <v>2010</v>
      </c>
      <c r="B14" s="86">
        <f>B$3</f>
        <v>11</v>
      </c>
      <c r="C14" s="90" t="s">
        <v>33</v>
      </c>
      <c r="D14" s="89" t="s">
        <v>134</v>
      </c>
      <c r="E14" s="90" t="s">
        <v>38</v>
      </c>
      <c r="F14" s="313">
        <v>1</v>
      </c>
      <c r="G14" s="274">
        <v>16.760000000000002</v>
      </c>
      <c r="H14" s="274">
        <v>16.95</v>
      </c>
      <c r="I14" s="274">
        <v>32.74</v>
      </c>
      <c r="J14" s="274">
        <v>32.93</v>
      </c>
      <c r="K14" s="274">
        <v>8.19</v>
      </c>
      <c r="L14" s="274">
        <v>8.18</v>
      </c>
      <c r="M14" s="274">
        <v>8.5309830508474587</v>
      </c>
      <c r="N14" s="274">
        <v>8.0845016949152555</v>
      </c>
      <c r="O14" s="274">
        <v>0.50133333333333208</v>
      </c>
      <c r="P14" s="274">
        <v>0.45333333333333314</v>
      </c>
      <c r="Q14" s="274">
        <v>2.9000000000000001E-2</v>
      </c>
      <c r="R14" s="274">
        <v>2.4E-2</v>
      </c>
      <c r="S14" s="274">
        <v>3.0000000000000001E-3</v>
      </c>
      <c r="T14" s="274">
        <v>4.0000000000000001E-3</v>
      </c>
      <c r="U14" s="274">
        <v>3.2000000000000001E-2</v>
      </c>
      <c r="V14" s="274">
        <v>3.7000000000000005E-2</v>
      </c>
      <c r="W14" s="274">
        <v>6.4000000000000001E-2</v>
      </c>
      <c r="X14" s="274">
        <v>6.5000000000000002E-2</v>
      </c>
      <c r="Y14" s="274">
        <v>0.19332359999999998</v>
      </c>
      <c r="Z14" s="274">
        <v>0.16457159999999998</v>
      </c>
      <c r="AA14" s="274">
        <v>3.0000000000000001E-3</v>
      </c>
      <c r="AB14" s="274">
        <v>4.0000000000000001E-3</v>
      </c>
      <c r="AC14" s="274">
        <v>3.4000000000000002E-2</v>
      </c>
      <c r="AD14" s="274">
        <v>3.9E-2</v>
      </c>
      <c r="AE14" s="274">
        <v>0.12</v>
      </c>
      <c r="AF14" s="274">
        <v>0.14299999999999999</v>
      </c>
      <c r="AG14" s="274">
        <v>4.4000000000000057</v>
      </c>
      <c r="AH14" s="274">
        <v>5.7999999999999829</v>
      </c>
      <c r="AI14" s="274">
        <v>4.2</v>
      </c>
      <c r="AJ14" s="274">
        <v>3.38</v>
      </c>
      <c r="AK14" s="274">
        <v>0</v>
      </c>
      <c r="AL14" s="274">
        <v>5</v>
      </c>
      <c r="AM14" s="274">
        <v>0</v>
      </c>
    </row>
    <row r="15" spans="1:52">
      <c r="A15" s="314"/>
      <c r="B15" s="275"/>
      <c r="C15" s="275"/>
      <c r="D15" s="275"/>
      <c r="E15" s="95"/>
      <c r="F15" s="303">
        <v>2</v>
      </c>
      <c r="G15" s="274">
        <v>16.809999999999999</v>
      </c>
      <c r="H15" s="274">
        <v>16.940000000000001</v>
      </c>
      <c r="I15" s="274">
        <v>32.729999999999997</v>
      </c>
      <c r="J15" s="274">
        <v>32.950000000000003</v>
      </c>
      <c r="K15" s="274">
        <v>8.19</v>
      </c>
      <c r="L15" s="274">
        <v>8.18</v>
      </c>
      <c r="M15" s="274">
        <v>8.6904406779661034</v>
      </c>
      <c r="N15" s="274">
        <v>7.9888271186440658</v>
      </c>
      <c r="O15" s="274">
        <v>0.6293333333333323</v>
      </c>
      <c r="P15" s="274">
        <v>0.53333333333333144</v>
      </c>
      <c r="Q15" s="274">
        <v>1.7000000000000001E-2</v>
      </c>
      <c r="R15" s="274">
        <v>2.5000000000000001E-2</v>
      </c>
      <c r="S15" s="274">
        <v>3.0000000000000001E-3</v>
      </c>
      <c r="T15" s="274">
        <v>3.0000000000000001E-3</v>
      </c>
      <c r="U15" s="274">
        <v>3.0000000000000002E-2</v>
      </c>
      <c r="V15" s="274">
        <v>3.5999999999999997E-2</v>
      </c>
      <c r="W15" s="274">
        <v>0.05</v>
      </c>
      <c r="X15" s="274">
        <v>6.4000000000000001E-2</v>
      </c>
      <c r="Y15" s="274">
        <v>0.22756979999999999</v>
      </c>
      <c r="Z15" s="274">
        <v>0.2427492</v>
      </c>
      <c r="AA15" s="274">
        <v>3.0000000000000001E-3</v>
      </c>
      <c r="AB15" s="274">
        <v>4.0000000000000001E-3</v>
      </c>
      <c r="AC15" s="274">
        <v>2.7E-2</v>
      </c>
      <c r="AD15" s="274">
        <v>3.1E-2</v>
      </c>
      <c r="AE15" s="274">
        <v>0.12</v>
      </c>
      <c r="AF15" s="274">
        <v>0.13500000000000001</v>
      </c>
      <c r="AG15" s="274">
        <v>7.2000000000000171</v>
      </c>
      <c r="AH15" s="274">
        <v>5.1999999999999886</v>
      </c>
      <c r="AI15" s="274">
        <v>3.6280000000000001</v>
      </c>
      <c r="AJ15" s="274">
        <v>3.1160000000000001</v>
      </c>
      <c r="AL15" s="274">
        <v>8</v>
      </c>
    </row>
    <row r="16" spans="1:52">
      <c r="A16" s="314"/>
      <c r="B16" s="275"/>
      <c r="C16" s="275"/>
      <c r="D16" s="275"/>
      <c r="E16" s="95"/>
      <c r="F16" s="303">
        <v>3</v>
      </c>
      <c r="G16" s="274">
        <v>16.829999999999998</v>
      </c>
      <c r="H16" s="274">
        <v>17</v>
      </c>
      <c r="I16" s="274">
        <v>32.770000000000003</v>
      </c>
      <c r="J16" s="274">
        <v>32.979999999999997</v>
      </c>
      <c r="K16" s="274">
        <v>8.18</v>
      </c>
      <c r="L16" s="274">
        <v>8.18</v>
      </c>
      <c r="M16" s="274">
        <v>8.3396338983050846</v>
      </c>
      <c r="N16" s="274">
        <v>8.2439593220339002</v>
      </c>
      <c r="O16" s="274">
        <v>0.36266666666666653</v>
      </c>
      <c r="P16" s="274">
        <v>0.44266666666666482</v>
      </c>
      <c r="Q16" s="274">
        <v>2.5999999999999999E-2</v>
      </c>
      <c r="R16" s="274">
        <v>3.5000000000000003E-2</v>
      </c>
      <c r="S16" s="274">
        <v>3.0000000000000001E-3</v>
      </c>
      <c r="T16" s="274">
        <v>3.0000000000000001E-3</v>
      </c>
      <c r="U16" s="274">
        <v>3.5999999999999997E-2</v>
      </c>
      <c r="V16" s="274">
        <v>3.4999999999999996E-2</v>
      </c>
      <c r="W16" s="274">
        <v>6.5000000000000002E-2</v>
      </c>
      <c r="X16" s="274">
        <v>7.3000000000000009E-2</v>
      </c>
      <c r="Y16" s="274">
        <v>0.1834008</v>
      </c>
      <c r="Z16" s="274">
        <v>0.43963019999999997</v>
      </c>
      <c r="AA16" s="274">
        <v>3.0000000000000001E-3</v>
      </c>
      <c r="AB16" s="274">
        <v>3.0000000000000001E-3</v>
      </c>
      <c r="AC16" s="274">
        <v>3.5000000000000003E-2</v>
      </c>
      <c r="AD16" s="274">
        <v>2.5000000000000001E-2</v>
      </c>
      <c r="AE16" s="274">
        <v>0.12</v>
      </c>
      <c r="AF16" s="274">
        <v>0.127</v>
      </c>
      <c r="AG16" s="274">
        <v>4.9999999999999716</v>
      </c>
      <c r="AH16" s="274">
        <v>6.8000000000000114</v>
      </c>
      <c r="AI16" s="274">
        <v>3.08</v>
      </c>
      <c r="AJ16" s="274">
        <v>2.9960000000000004</v>
      </c>
      <c r="AL16" s="274">
        <v>7</v>
      </c>
    </row>
    <row r="17" spans="1:39">
      <c r="A17" s="314"/>
      <c r="B17" s="275"/>
      <c r="C17" s="275"/>
      <c r="D17" s="275"/>
      <c r="E17" s="95"/>
      <c r="F17" s="303">
        <v>4</v>
      </c>
      <c r="G17" s="274">
        <v>17.25</v>
      </c>
      <c r="H17" s="274">
        <v>8.61</v>
      </c>
      <c r="I17" s="274">
        <v>33</v>
      </c>
      <c r="J17" s="274">
        <v>33.65</v>
      </c>
      <c r="K17" s="274">
        <v>8.18</v>
      </c>
      <c r="L17" s="274">
        <v>8.08</v>
      </c>
      <c r="M17" s="274">
        <v>8.4034169491525414</v>
      </c>
      <c r="N17" s="274">
        <v>6.9204610169491518</v>
      </c>
      <c r="O17" s="274">
        <v>0.31466666666666471</v>
      </c>
      <c r="P17" s="274">
        <v>0.33066666666666722</v>
      </c>
      <c r="Q17" s="274">
        <v>2.8000000000000001E-2</v>
      </c>
      <c r="R17" s="274">
        <v>2.7E-2</v>
      </c>
      <c r="S17" s="274">
        <v>3.0000000000000001E-3</v>
      </c>
      <c r="T17" s="274">
        <v>6.0000000000000001E-3</v>
      </c>
      <c r="U17" s="274">
        <v>3.4999999999999996E-2</v>
      </c>
      <c r="V17" s="274">
        <v>0.161</v>
      </c>
      <c r="W17" s="274">
        <v>6.6000000000000003E-2</v>
      </c>
      <c r="X17" s="274">
        <v>0.19400000000000001</v>
      </c>
      <c r="Y17" s="274">
        <v>0.32851920000000001</v>
      </c>
      <c r="Z17" s="274">
        <v>0.26629559999999997</v>
      </c>
      <c r="AA17" s="274">
        <v>4.0000000000000001E-3</v>
      </c>
      <c r="AB17" s="274">
        <v>2.5000000000000001E-2</v>
      </c>
      <c r="AC17" s="274">
        <v>3.3000000000000002E-2</v>
      </c>
      <c r="AD17" s="274">
        <v>4.7E-2</v>
      </c>
      <c r="AE17" s="274">
        <v>0.17</v>
      </c>
      <c r="AF17" s="274">
        <v>0.38300000000000001</v>
      </c>
      <c r="AG17" s="274">
        <v>2.8000000000000114</v>
      </c>
      <c r="AH17" s="274">
        <v>3.9999999999999716</v>
      </c>
      <c r="AI17" s="274">
        <v>1.472</v>
      </c>
      <c r="AJ17" s="274">
        <v>0.45600000000000002</v>
      </c>
      <c r="AL17" s="274">
        <v>11</v>
      </c>
    </row>
    <row r="18" spans="1:39">
      <c r="A18" s="315"/>
      <c r="B18" s="307"/>
      <c r="C18" s="307"/>
      <c r="D18" s="307"/>
      <c r="E18" s="96"/>
      <c r="F18" s="303">
        <v>5</v>
      </c>
      <c r="G18" s="274">
        <v>16.86</v>
      </c>
      <c r="H18" s="274">
        <v>12.3</v>
      </c>
      <c r="I18" s="274">
        <v>32.85</v>
      </c>
      <c r="J18" s="274">
        <v>33.75</v>
      </c>
      <c r="K18" s="274">
        <v>8.1999999999999993</v>
      </c>
      <c r="L18" s="274">
        <v>8.17</v>
      </c>
      <c r="M18" s="274">
        <v>8.7223322033898292</v>
      </c>
      <c r="N18" s="274">
        <v>8.116393220338983</v>
      </c>
      <c r="O18" s="274">
        <v>0.39466666666666583</v>
      </c>
      <c r="P18" s="274">
        <v>0.63466666666666638</v>
      </c>
      <c r="Q18" s="274">
        <v>2.9000000000000001E-2</v>
      </c>
      <c r="R18" s="274">
        <v>3.7999999999999999E-2</v>
      </c>
      <c r="S18" s="274">
        <v>3.0000000000000001E-3</v>
      </c>
      <c r="T18" s="274">
        <v>4.0000000000000001E-3</v>
      </c>
      <c r="U18" s="274">
        <v>3.0000000000000002E-2</v>
      </c>
      <c r="V18" s="274">
        <v>4.4999999999999998E-2</v>
      </c>
      <c r="W18" s="274">
        <v>6.2E-2</v>
      </c>
      <c r="X18" s="274">
        <v>8.6999999999999994E-2</v>
      </c>
      <c r="Y18" s="274">
        <v>0.30210239999999994</v>
      </c>
      <c r="Z18" s="274">
        <v>0.23291159999999997</v>
      </c>
      <c r="AA18" s="274">
        <v>3.0000000000000001E-3</v>
      </c>
      <c r="AB18" s="274">
        <v>5.0000000000000001E-3</v>
      </c>
      <c r="AC18" s="274">
        <v>3.5000000000000003E-2</v>
      </c>
      <c r="AD18" s="274">
        <v>3.2000000000000001E-2</v>
      </c>
      <c r="AE18" s="274">
        <v>0.123</v>
      </c>
      <c r="AF18" s="274">
        <v>0.16</v>
      </c>
      <c r="AG18" s="274">
        <v>3.8000000000000114</v>
      </c>
      <c r="AH18" s="274">
        <v>4.7999999999999829</v>
      </c>
      <c r="AI18" s="274">
        <v>2.8</v>
      </c>
      <c r="AJ18" s="274">
        <v>1.3159999999999998</v>
      </c>
      <c r="AL18" s="274">
        <v>8</v>
      </c>
    </row>
    <row r="19" spans="1:39">
      <c r="A19" s="85">
        <f>A$3</f>
        <v>2010</v>
      </c>
      <c r="B19" s="86">
        <f>B$3</f>
        <v>11</v>
      </c>
      <c r="C19" s="90" t="s">
        <v>33</v>
      </c>
      <c r="D19" s="89" t="s">
        <v>39</v>
      </c>
      <c r="E19" s="90" t="s">
        <v>40</v>
      </c>
      <c r="F19" s="303">
        <v>1</v>
      </c>
      <c r="G19" s="274">
        <v>17.05</v>
      </c>
      <c r="H19" s="274">
        <v>16.91</v>
      </c>
      <c r="I19" s="274">
        <v>32.89</v>
      </c>
      <c r="J19" s="274">
        <v>32.93</v>
      </c>
      <c r="K19" s="274">
        <v>8.18</v>
      </c>
      <c r="L19" s="274">
        <v>8.18</v>
      </c>
      <c r="M19" s="274">
        <v>8.4512542372881363</v>
      </c>
      <c r="N19" s="274">
        <v>8.4034169491525414</v>
      </c>
      <c r="O19" s="274">
        <v>0.49066666666666664</v>
      </c>
      <c r="P19" s="274">
        <v>0.53866666666666563</v>
      </c>
      <c r="Q19" s="274">
        <v>2.4E-2</v>
      </c>
      <c r="R19" s="274">
        <v>4.1000000000000002E-2</v>
      </c>
      <c r="S19" s="274">
        <v>3.0000000000000001E-3</v>
      </c>
      <c r="T19" s="274">
        <v>4.0000000000000001E-3</v>
      </c>
      <c r="U19" s="274">
        <v>4.0999999999999995E-2</v>
      </c>
      <c r="V19" s="274">
        <v>3.8999999999999993E-2</v>
      </c>
      <c r="W19" s="274">
        <v>6.7999999999999991E-2</v>
      </c>
      <c r="X19" s="274">
        <v>8.3999999999999991E-2</v>
      </c>
      <c r="Y19" s="274">
        <v>0.36011759999999998</v>
      </c>
      <c r="Z19" s="274">
        <v>0.40277760000000001</v>
      </c>
      <c r="AA19" s="274">
        <v>5.0000000000000001E-3</v>
      </c>
      <c r="AB19" s="274">
        <v>5.0000000000000001E-3</v>
      </c>
      <c r="AC19" s="274">
        <v>3.3000000000000002E-2</v>
      </c>
      <c r="AD19" s="274">
        <v>3.2000000000000001E-2</v>
      </c>
      <c r="AE19" s="274">
        <v>0.15</v>
      </c>
      <c r="AF19" s="274">
        <v>0.14499999999999999</v>
      </c>
      <c r="AG19" s="274">
        <v>6.8</v>
      </c>
      <c r="AH19" s="274">
        <v>4.5999999999999943</v>
      </c>
      <c r="AI19" s="274">
        <v>1.284</v>
      </c>
      <c r="AJ19" s="274">
        <v>1.764</v>
      </c>
      <c r="AK19" s="274">
        <v>0</v>
      </c>
      <c r="AL19" s="274">
        <v>11</v>
      </c>
      <c r="AM19" s="274">
        <v>0</v>
      </c>
    </row>
    <row r="20" spans="1:39">
      <c r="A20" s="308"/>
      <c r="B20" s="275"/>
      <c r="C20" s="275"/>
      <c r="D20" s="275"/>
      <c r="E20" s="95"/>
      <c r="F20" s="303">
        <v>2</v>
      </c>
      <c r="G20" s="274">
        <v>16.989999999999998</v>
      </c>
      <c r="H20" s="274">
        <v>16.170000000000002</v>
      </c>
      <c r="I20" s="274">
        <v>32.99</v>
      </c>
      <c r="J20" s="274">
        <v>32.869999999999997</v>
      </c>
      <c r="K20" s="274">
        <v>8.18</v>
      </c>
      <c r="L20" s="274">
        <v>8.18</v>
      </c>
      <c r="M20" s="274">
        <v>8.5150372881355931</v>
      </c>
      <c r="N20" s="274">
        <v>8.1004474576271193</v>
      </c>
      <c r="O20" s="274">
        <v>0.90666666666666629</v>
      </c>
      <c r="P20" s="274">
        <v>0.71466666666666467</v>
      </c>
      <c r="Q20" s="274">
        <v>4.5999999999999999E-2</v>
      </c>
      <c r="R20" s="274">
        <v>0.05</v>
      </c>
      <c r="S20" s="274">
        <v>4.0000000000000001E-3</v>
      </c>
      <c r="T20" s="274">
        <v>4.0000000000000001E-3</v>
      </c>
      <c r="U20" s="274">
        <v>3.9999999999999994E-2</v>
      </c>
      <c r="V20" s="274">
        <v>3.7000000000000005E-2</v>
      </c>
      <c r="W20" s="274">
        <v>0.09</v>
      </c>
      <c r="X20" s="274">
        <v>9.1000000000000011E-2</v>
      </c>
      <c r="Y20" s="274">
        <v>0.45920879999999997</v>
      </c>
      <c r="Z20" s="274">
        <v>0.29277720000000002</v>
      </c>
      <c r="AA20" s="274">
        <v>5.0000000000000001E-3</v>
      </c>
      <c r="AB20" s="274">
        <v>5.0000000000000001E-3</v>
      </c>
      <c r="AC20" s="274">
        <v>3.5999999999999997E-2</v>
      </c>
      <c r="AD20" s="274">
        <v>2.5000000000000001E-2</v>
      </c>
      <c r="AE20" s="274">
        <v>0.157</v>
      </c>
      <c r="AF20" s="274">
        <v>0.14299999999999999</v>
      </c>
      <c r="AG20" s="274">
        <v>6.5999999999999659</v>
      </c>
      <c r="AH20" s="274">
        <v>8.9999999999999716</v>
      </c>
      <c r="AI20" s="274">
        <v>1.3</v>
      </c>
      <c r="AJ20" s="274">
        <v>1.8519999999999999</v>
      </c>
      <c r="AL20" s="274">
        <v>11</v>
      </c>
    </row>
    <row r="21" spans="1:39">
      <c r="A21" s="308"/>
      <c r="B21" s="275"/>
      <c r="C21" s="275"/>
      <c r="D21" s="275"/>
      <c r="E21" s="95"/>
      <c r="F21" s="303">
        <v>3</v>
      </c>
      <c r="G21" s="274">
        <v>17.059999999999999</v>
      </c>
      <c r="H21" s="274">
        <v>6.06</v>
      </c>
      <c r="I21" s="274">
        <v>32.979999999999997</v>
      </c>
      <c r="J21" s="274">
        <v>34</v>
      </c>
      <c r="K21" s="274">
        <v>8.18</v>
      </c>
      <c r="L21" s="274">
        <v>8.0299999999999994</v>
      </c>
      <c r="M21" s="274">
        <v>8.9136813559322032</v>
      </c>
      <c r="N21" s="274">
        <v>6.7610033898305071</v>
      </c>
      <c r="O21" s="274">
        <v>0.44266666666666482</v>
      </c>
      <c r="P21" s="274">
        <v>0.50666666666666627</v>
      </c>
      <c r="Q21" s="274">
        <v>4.3999999999999997E-2</v>
      </c>
      <c r="R21" s="274">
        <v>5.5E-2</v>
      </c>
      <c r="S21" s="274">
        <v>4.0000000000000001E-3</v>
      </c>
      <c r="T21" s="274">
        <v>5.0000000000000001E-3</v>
      </c>
      <c r="U21" s="274">
        <v>3.8000000000000006E-2</v>
      </c>
      <c r="V21" s="274">
        <v>0.187</v>
      </c>
      <c r="W21" s="274">
        <v>8.6000000000000007E-2</v>
      </c>
      <c r="X21" s="274">
        <v>0.247</v>
      </c>
      <c r="Y21" s="274">
        <v>0.33363299999999996</v>
      </c>
      <c r="Z21" s="274">
        <v>0.33276359999999999</v>
      </c>
      <c r="AA21" s="274">
        <v>4.0000000000000001E-3</v>
      </c>
      <c r="AB21" s="274">
        <v>0.03</v>
      </c>
      <c r="AC21" s="274">
        <v>3.3000000000000002E-2</v>
      </c>
      <c r="AD21" s="274">
        <v>5.2999999999999999E-2</v>
      </c>
      <c r="AE21" s="274">
        <v>0.16600000000000001</v>
      </c>
      <c r="AF21" s="274">
        <v>0.45500000000000002</v>
      </c>
      <c r="AG21" s="274">
        <v>5.8000000000000114</v>
      </c>
      <c r="AH21" s="274">
        <v>1.4000000000000057</v>
      </c>
      <c r="AI21" s="274">
        <v>1.4319999999999999</v>
      </c>
      <c r="AJ21" s="274">
        <v>0.27679999999999999</v>
      </c>
      <c r="AL21" s="274">
        <v>12.5</v>
      </c>
    </row>
    <row r="22" spans="1:39">
      <c r="A22" s="308"/>
      <c r="B22" s="275"/>
      <c r="C22" s="275"/>
      <c r="D22" s="275"/>
      <c r="E22" s="95"/>
      <c r="F22" s="303">
        <v>4</v>
      </c>
      <c r="G22" s="274">
        <v>17.149999999999999</v>
      </c>
      <c r="H22" s="274">
        <v>11.6</v>
      </c>
      <c r="I22" s="274">
        <v>33</v>
      </c>
      <c r="J22" s="274">
        <v>33.72</v>
      </c>
      <c r="K22" s="274">
        <v>8.19</v>
      </c>
      <c r="L22" s="274">
        <v>8.14</v>
      </c>
      <c r="M22" s="274">
        <v>8.2599050847457622</v>
      </c>
      <c r="N22" s="274">
        <v>7.3350508474576275</v>
      </c>
      <c r="O22" s="274">
        <v>0.31466666666666754</v>
      </c>
      <c r="P22" s="274">
        <v>0.36266666666666936</v>
      </c>
      <c r="Q22" s="274">
        <v>3.9E-2</v>
      </c>
      <c r="R22" s="274">
        <v>0.04</v>
      </c>
      <c r="S22" s="274">
        <v>4.0000000000000001E-3</v>
      </c>
      <c r="T22" s="274">
        <v>7.0000000000000001E-3</v>
      </c>
      <c r="U22" s="274">
        <v>4.3999999999999997E-2</v>
      </c>
      <c r="V22" s="274">
        <v>0.09</v>
      </c>
      <c r="W22" s="274">
        <v>8.6999999999999994E-2</v>
      </c>
      <c r="X22" s="274">
        <v>0.13700000000000001</v>
      </c>
      <c r="Y22" s="274">
        <v>0.2155368</v>
      </c>
      <c r="Z22" s="274">
        <v>0.20358659999999998</v>
      </c>
      <c r="AA22" s="274">
        <v>0.01</v>
      </c>
      <c r="AB22" s="274">
        <v>1.4E-2</v>
      </c>
      <c r="AC22" s="274">
        <v>1.7999999999999999E-2</v>
      </c>
      <c r="AD22" s="274">
        <v>4.1000000000000002E-2</v>
      </c>
      <c r="AE22" s="274">
        <v>0.187</v>
      </c>
      <c r="AF22" s="274">
        <v>0.27600000000000002</v>
      </c>
      <c r="AG22" s="274">
        <v>6.1999999999999886</v>
      </c>
      <c r="AH22" s="274">
        <v>1.8000000000000114</v>
      </c>
      <c r="AI22" s="274">
        <v>1.288</v>
      </c>
      <c r="AJ22" s="274">
        <v>0.60399999999999998</v>
      </c>
      <c r="AL22" s="274">
        <v>10</v>
      </c>
    </row>
    <row r="23" spans="1:39">
      <c r="A23" s="308"/>
      <c r="B23" s="275"/>
      <c r="C23" s="275"/>
      <c r="D23" s="275"/>
      <c r="E23" s="95"/>
      <c r="F23" s="303">
        <v>5</v>
      </c>
      <c r="G23" s="274">
        <v>17.14</v>
      </c>
      <c r="H23" s="274">
        <v>2.36</v>
      </c>
      <c r="I23" s="274">
        <v>32.86</v>
      </c>
      <c r="J23" s="274">
        <v>33.96</v>
      </c>
      <c r="K23" s="274">
        <v>8.19</v>
      </c>
      <c r="L23" s="274">
        <v>7.99</v>
      </c>
      <c r="M23" s="274">
        <v>9.0253016949152549</v>
      </c>
      <c r="N23" s="274">
        <v>8.3874711864406777</v>
      </c>
      <c r="O23" s="274">
        <v>0.66666666666666863</v>
      </c>
      <c r="P23" s="274">
        <v>0.44266666666666898</v>
      </c>
      <c r="Q23" s="274">
        <v>5.1999999999999998E-2</v>
      </c>
      <c r="R23" s="274">
        <v>4.5999999999999999E-2</v>
      </c>
      <c r="S23" s="274">
        <v>4.0000000000000001E-3</v>
      </c>
      <c r="T23" s="274">
        <v>3.0000000000000001E-3</v>
      </c>
      <c r="U23" s="274">
        <v>3.2000000000000001E-2</v>
      </c>
      <c r="V23" s="274">
        <v>0.215</v>
      </c>
      <c r="W23" s="274">
        <v>8.7999999999999995E-2</v>
      </c>
      <c r="X23" s="274">
        <v>0.26400000000000001</v>
      </c>
      <c r="Y23" s="274">
        <v>0.32620859999999996</v>
      </c>
      <c r="Z23" s="274">
        <v>0.31132499999999996</v>
      </c>
      <c r="AA23" s="274">
        <v>5.0000000000000001E-3</v>
      </c>
      <c r="AB23" s="274">
        <v>3.6999999999999998E-2</v>
      </c>
      <c r="AC23" s="274">
        <v>1.6E-2</v>
      </c>
      <c r="AD23" s="274">
        <v>5.7000000000000002E-2</v>
      </c>
      <c r="AE23" s="274">
        <v>0.188</v>
      </c>
      <c r="AF23" s="274">
        <v>0.497</v>
      </c>
      <c r="AG23" s="274">
        <v>5.1999999999999886</v>
      </c>
      <c r="AH23" s="274">
        <v>6.5999999999999943</v>
      </c>
      <c r="AI23" s="274">
        <v>1.492</v>
      </c>
      <c r="AJ23" s="274">
        <v>9.2399999999999996E-2</v>
      </c>
      <c r="AL23" s="274">
        <v>13</v>
      </c>
    </row>
    <row r="24" spans="1:39">
      <c r="A24" s="308"/>
      <c r="B24" s="275"/>
      <c r="C24" s="275"/>
      <c r="D24" s="275"/>
      <c r="E24" s="95"/>
      <c r="F24" s="303">
        <v>6</v>
      </c>
      <c r="G24" s="274">
        <v>17</v>
      </c>
      <c r="H24" s="274">
        <v>1.52</v>
      </c>
      <c r="I24" s="274">
        <v>32.96</v>
      </c>
      <c r="J24" s="274">
        <v>33.99</v>
      </c>
      <c r="K24" s="274">
        <v>8.19</v>
      </c>
      <c r="L24" s="274">
        <v>7.97</v>
      </c>
      <c r="M24" s="274">
        <v>8.57882033898305</v>
      </c>
      <c r="N24" s="274">
        <v>8.7861152542372878</v>
      </c>
      <c r="O24" s="274">
        <v>0.73066666666666724</v>
      </c>
      <c r="P24" s="274">
        <v>0.50666666666666704</v>
      </c>
      <c r="Q24" s="274">
        <v>4.8000000000000001E-2</v>
      </c>
      <c r="R24" s="274">
        <v>5.7000000000000002E-2</v>
      </c>
      <c r="S24" s="274">
        <v>3.0000000000000001E-3</v>
      </c>
      <c r="T24" s="274">
        <v>2E-3</v>
      </c>
      <c r="U24" s="274">
        <v>3.5999999999999997E-2</v>
      </c>
      <c r="V24" s="274">
        <v>0.222</v>
      </c>
      <c r="W24" s="274">
        <v>8.6999999999999994E-2</v>
      </c>
      <c r="X24" s="274">
        <v>0.28100000000000003</v>
      </c>
      <c r="Y24" s="274">
        <v>0.24307380000000001</v>
      </c>
      <c r="Z24" s="274">
        <v>0.33043149999999999</v>
      </c>
      <c r="AA24" s="274">
        <v>4.0000000000000001E-3</v>
      </c>
      <c r="AB24" s="274">
        <v>3.6999999999999998E-2</v>
      </c>
      <c r="AC24" s="274">
        <v>3.4000000000000002E-2</v>
      </c>
      <c r="AD24" s="274">
        <v>3.7999999999999999E-2</v>
      </c>
      <c r="AE24" s="274">
        <v>0.152</v>
      </c>
      <c r="AF24" s="274">
        <v>0.58599999999999997</v>
      </c>
      <c r="AG24" s="274">
        <v>6</v>
      </c>
      <c r="AH24" s="274">
        <v>5.3999999999999773</v>
      </c>
      <c r="AI24" s="274">
        <v>1.6440000000000001</v>
      </c>
      <c r="AJ24" s="274">
        <v>0.1152</v>
      </c>
      <c r="AL24" s="274">
        <v>12</v>
      </c>
    </row>
    <row r="25" spans="1:39">
      <c r="A25" s="306"/>
      <c r="B25" s="307"/>
      <c r="C25" s="307"/>
      <c r="D25" s="307"/>
      <c r="E25" s="96"/>
      <c r="F25" s="303">
        <v>7</v>
      </c>
      <c r="G25" s="274">
        <v>17.059999999999999</v>
      </c>
      <c r="H25" s="274">
        <v>8.52</v>
      </c>
      <c r="I25" s="274">
        <v>32.909999999999997</v>
      </c>
      <c r="J25" s="274">
        <v>33.909999999999997</v>
      </c>
      <c r="K25" s="274">
        <v>8.18</v>
      </c>
      <c r="L25" s="274">
        <v>8.0500000000000007</v>
      </c>
      <c r="M25" s="274">
        <v>8.7861152542372878</v>
      </c>
      <c r="N25" s="274">
        <v>6.9364067796610165</v>
      </c>
      <c r="O25" s="274">
        <v>0.71466666666666756</v>
      </c>
      <c r="P25" s="274">
        <v>0.29866666666666791</v>
      </c>
      <c r="Q25" s="274">
        <v>8.3000000000000004E-2</v>
      </c>
      <c r="R25" s="274">
        <v>9.8000000000000004E-2</v>
      </c>
      <c r="S25" s="274">
        <v>4.0000000000000001E-3</v>
      </c>
      <c r="T25" s="274">
        <v>6.0000000000000001E-3</v>
      </c>
      <c r="U25" s="274">
        <v>4.7E-2</v>
      </c>
      <c r="V25" s="274">
        <v>0.156</v>
      </c>
      <c r="W25" s="274">
        <v>0.13400000000000001</v>
      </c>
      <c r="X25" s="274">
        <v>0.26</v>
      </c>
      <c r="Y25" s="274">
        <v>0.211557</v>
      </c>
      <c r="Z25" s="274">
        <v>0.3206077</v>
      </c>
      <c r="AA25" s="274">
        <v>6.0000000000000001E-3</v>
      </c>
      <c r="AB25" s="274">
        <v>2.5000000000000001E-2</v>
      </c>
      <c r="AC25" s="274">
        <v>4.1000000000000002E-2</v>
      </c>
      <c r="AD25" s="274">
        <v>5.2999999999999999E-2</v>
      </c>
      <c r="AE25" s="274">
        <v>0.154</v>
      </c>
      <c r="AF25" s="274">
        <v>0.38200000000000001</v>
      </c>
      <c r="AG25" s="274">
        <v>4</v>
      </c>
      <c r="AH25" s="274">
        <v>5.0000000000000284</v>
      </c>
      <c r="AI25" s="274">
        <v>1.3480000000000001</v>
      </c>
      <c r="AJ25" s="274">
        <v>0.52</v>
      </c>
      <c r="AL25" s="274">
        <v>12</v>
      </c>
    </row>
    <row r="26" spans="1:39">
      <c r="A26" s="85">
        <f>A$3</f>
        <v>2010</v>
      </c>
      <c r="B26" s="86">
        <f>B$3</f>
        <v>11</v>
      </c>
      <c r="C26" s="90" t="s">
        <v>33</v>
      </c>
      <c r="D26" s="89" t="s">
        <v>135</v>
      </c>
      <c r="E26" s="90" t="s">
        <v>41</v>
      </c>
      <c r="F26" s="303">
        <v>1</v>
      </c>
      <c r="G26" s="274">
        <v>16.989999999999998</v>
      </c>
      <c r="H26" s="274">
        <v>16.940000000000001</v>
      </c>
      <c r="I26" s="274">
        <v>32.81</v>
      </c>
      <c r="J26" s="274">
        <v>32.89</v>
      </c>
      <c r="K26" s="274">
        <v>8.18</v>
      </c>
      <c r="L26" s="274">
        <v>8.18</v>
      </c>
      <c r="M26" s="274">
        <v>7.7655864406779651</v>
      </c>
      <c r="N26" s="274">
        <v>7.6061288135593212</v>
      </c>
      <c r="O26" s="274">
        <v>0.97066666666666779</v>
      </c>
      <c r="P26" s="274">
        <v>0.89066666666666949</v>
      </c>
      <c r="Q26" s="274">
        <v>9.5000000000000001E-2</v>
      </c>
      <c r="R26" s="274">
        <v>8.5000000000000006E-2</v>
      </c>
      <c r="S26" s="274">
        <v>4.0000000000000001E-3</v>
      </c>
      <c r="T26" s="274">
        <v>4.0000000000000001E-3</v>
      </c>
      <c r="U26" s="274">
        <v>3.8000000000000006E-2</v>
      </c>
      <c r="V26" s="274">
        <v>4.2999999999999997E-2</v>
      </c>
      <c r="W26" s="274">
        <v>0.13700000000000001</v>
      </c>
      <c r="X26" s="274">
        <v>0.13200000000000001</v>
      </c>
      <c r="Y26" s="274">
        <v>0.22855559999999997</v>
      </c>
      <c r="Z26" s="274">
        <v>0.19100039999999999</v>
      </c>
      <c r="AA26" s="274">
        <v>4.0000000000000001E-3</v>
      </c>
      <c r="AB26" s="274">
        <v>5.0000000000000001E-3</v>
      </c>
      <c r="AC26" s="274">
        <v>3.7999999999999999E-2</v>
      </c>
      <c r="AD26" s="274">
        <v>3.5000000000000003E-2</v>
      </c>
      <c r="AE26" s="274">
        <v>0.20499999999999999</v>
      </c>
      <c r="AF26" s="274">
        <v>0.19900000000000001</v>
      </c>
      <c r="AG26" s="274">
        <v>3.4000000000000057</v>
      </c>
      <c r="AH26" s="274">
        <v>4</v>
      </c>
      <c r="AI26" s="274">
        <v>1.4</v>
      </c>
      <c r="AJ26" s="274">
        <v>1.1640000000000001</v>
      </c>
      <c r="AL26" s="274">
        <v>11</v>
      </c>
    </row>
    <row r="27" spans="1:39">
      <c r="A27" s="308"/>
      <c r="B27" s="275"/>
      <c r="C27" s="275"/>
      <c r="D27" s="275"/>
      <c r="E27" s="95"/>
      <c r="F27" s="303">
        <v>2</v>
      </c>
      <c r="G27" s="274">
        <v>16.84</v>
      </c>
      <c r="H27" s="274">
        <v>13.43</v>
      </c>
      <c r="I27" s="274">
        <v>32.950000000000003</v>
      </c>
      <c r="J27" s="274">
        <v>33.92</v>
      </c>
      <c r="K27" s="274">
        <v>8.18</v>
      </c>
      <c r="L27" s="274">
        <v>8.09</v>
      </c>
      <c r="M27" s="274">
        <v>7.749640677966104</v>
      </c>
      <c r="N27" s="274">
        <v>5.7723661016949155</v>
      </c>
      <c r="O27" s="274">
        <v>0.87466666666666704</v>
      </c>
      <c r="P27" s="274">
        <v>0.58666666666666745</v>
      </c>
      <c r="Q27" s="274">
        <v>6.5000000000000002E-2</v>
      </c>
      <c r="R27" s="274">
        <v>4.5999999999999999E-2</v>
      </c>
      <c r="S27" s="274">
        <v>4.0000000000000001E-3</v>
      </c>
      <c r="T27" s="274">
        <v>7.0000000000000001E-3</v>
      </c>
      <c r="U27" s="274">
        <v>5.5999999999999994E-2</v>
      </c>
      <c r="V27" s="274">
        <v>0.16899999999999998</v>
      </c>
      <c r="W27" s="274">
        <v>0.125</v>
      </c>
      <c r="X27" s="274">
        <v>0.22199999999999998</v>
      </c>
      <c r="Y27" s="274">
        <v>0.23324699999999998</v>
      </c>
      <c r="Z27" s="274">
        <v>0.32200439999999997</v>
      </c>
      <c r="AA27" s="274">
        <v>7.0000000000000001E-3</v>
      </c>
      <c r="AB27" s="274">
        <v>2.4E-2</v>
      </c>
      <c r="AC27" s="274">
        <v>1.2999999999999999E-2</v>
      </c>
      <c r="AD27" s="274">
        <v>4.9000000000000002E-2</v>
      </c>
      <c r="AE27" s="274">
        <v>0.215</v>
      </c>
      <c r="AF27" s="274">
        <v>0.432</v>
      </c>
      <c r="AG27" s="274">
        <v>6.8000000000000114</v>
      </c>
      <c r="AH27" s="274">
        <v>5.2000000000000171</v>
      </c>
      <c r="AI27" s="274">
        <v>1.58</v>
      </c>
      <c r="AJ27" s="274">
        <v>0.42</v>
      </c>
      <c r="AK27" s="274">
        <v>0</v>
      </c>
      <c r="AL27" s="274">
        <v>9</v>
      </c>
      <c r="AM27" s="274">
        <v>0</v>
      </c>
    </row>
    <row r="28" spans="1:39">
      <c r="A28" s="308"/>
      <c r="B28" s="275"/>
      <c r="C28" s="275"/>
      <c r="D28" s="275"/>
      <c r="E28" s="95"/>
      <c r="F28" s="303">
        <v>3</v>
      </c>
      <c r="G28" s="274">
        <v>17.11</v>
      </c>
      <c r="H28" s="274">
        <v>14.59</v>
      </c>
      <c r="I28" s="274">
        <v>32.950000000000003</v>
      </c>
      <c r="J28" s="274">
        <v>33.909999999999997</v>
      </c>
      <c r="K28" s="274">
        <v>8.18</v>
      </c>
      <c r="L28" s="274">
        <v>8.08</v>
      </c>
      <c r="M28" s="274">
        <v>7.6699118644067799</v>
      </c>
      <c r="N28" s="274">
        <v>5.4853423728813562</v>
      </c>
      <c r="O28" s="274">
        <v>0.47999999999999898</v>
      </c>
      <c r="P28" s="274">
        <v>0.44800000000000001</v>
      </c>
      <c r="Q28" s="274">
        <v>5.6000000000000001E-2</v>
      </c>
      <c r="R28" s="274">
        <v>4.1000000000000002E-2</v>
      </c>
      <c r="S28" s="274">
        <v>4.0000000000000001E-3</v>
      </c>
      <c r="T28" s="274">
        <v>4.0000000000000001E-3</v>
      </c>
      <c r="U28" s="274">
        <v>4.1999999999999996E-2</v>
      </c>
      <c r="V28" s="274">
        <v>0.183</v>
      </c>
      <c r="W28" s="274">
        <v>0.10199999999999999</v>
      </c>
      <c r="X28" s="274">
        <v>0.22799999999999998</v>
      </c>
      <c r="Y28" s="274">
        <v>0.2419326</v>
      </c>
      <c r="Z28" s="274">
        <v>0.27891179999999999</v>
      </c>
      <c r="AA28" s="274">
        <v>5.0000000000000001E-3</v>
      </c>
      <c r="AB28" s="274">
        <v>2.5999999999999999E-2</v>
      </c>
      <c r="AC28" s="274">
        <v>3.5999999999999997E-2</v>
      </c>
      <c r="AD28" s="274">
        <v>4.7E-2</v>
      </c>
      <c r="AE28" s="274">
        <v>0.21099999999999999</v>
      </c>
      <c r="AF28" s="274">
        <v>0.48099999999999998</v>
      </c>
      <c r="AG28" s="274">
        <v>4.8000000000000114</v>
      </c>
      <c r="AH28" s="274">
        <v>3.4000000000000057</v>
      </c>
      <c r="AI28" s="274">
        <v>1.056</v>
      </c>
      <c r="AJ28" s="274">
        <v>0.3856</v>
      </c>
      <c r="AL28" s="274">
        <v>12</v>
      </c>
    </row>
    <row r="29" spans="1:39">
      <c r="A29" s="306"/>
      <c r="B29" s="307"/>
      <c r="C29" s="307"/>
      <c r="D29" s="307"/>
      <c r="E29" s="96"/>
      <c r="F29" s="303">
        <v>4</v>
      </c>
      <c r="G29" s="274">
        <v>17.03</v>
      </c>
      <c r="H29" s="274">
        <v>7.1</v>
      </c>
      <c r="I29" s="274">
        <v>32.880000000000003</v>
      </c>
      <c r="J29" s="274">
        <v>33.75</v>
      </c>
      <c r="K29" s="274">
        <v>8.18</v>
      </c>
      <c r="L29" s="274">
        <v>8.0299999999999994</v>
      </c>
      <c r="M29" s="274">
        <v>7.8612610169491521</v>
      </c>
      <c r="N29" s="274">
        <v>6.3783050847457616</v>
      </c>
      <c r="O29" s="274">
        <v>0.54399999999999693</v>
      </c>
      <c r="P29" s="274">
        <v>0.49599999999999794</v>
      </c>
      <c r="Q29" s="274">
        <v>9.4E-2</v>
      </c>
      <c r="R29" s="274">
        <v>0.11700000000000001</v>
      </c>
      <c r="S29" s="274">
        <v>4.0000000000000001E-3</v>
      </c>
      <c r="T29" s="274">
        <v>4.0000000000000001E-3</v>
      </c>
      <c r="U29" s="274">
        <v>3.8000000000000006E-2</v>
      </c>
      <c r="V29" s="274">
        <v>0.184</v>
      </c>
      <c r="W29" s="274">
        <v>0.13600000000000001</v>
      </c>
      <c r="X29" s="274">
        <v>0.30499999999999999</v>
      </c>
      <c r="Y29" s="274">
        <v>0.41825370000000001</v>
      </c>
      <c r="Z29" s="274">
        <v>0.37127640000000001</v>
      </c>
      <c r="AA29" s="274">
        <v>4.0000000000000001E-3</v>
      </c>
      <c r="AB29" s="274">
        <v>2.7E-2</v>
      </c>
      <c r="AC29" s="274">
        <v>3.5999999999999997E-2</v>
      </c>
      <c r="AD29" s="274">
        <v>3.5999999999999997E-2</v>
      </c>
      <c r="AE29" s="274">
        <v>0.19500000000000001</v>
      </c>
      <c r="AF29" s="274">
        <v>0.45700000000000002</v>
      </c>
      <c r="AG29" s="274">
        <v>4.1999999999999886</v>
      </c>
      <c r="AH29" s="274">
        <v>4.5999999999999943</v>
      </c>
      <c r="AI29" s="274">
        <v>1.6480000000000001</v>
      </c>
      <c r="AJ29" s="274">
        <v>0.34520000000000001</v>
      </c>
      <c r="AL29" s="274">
        <v>11.5</v>
      </c>
    </row>
    <row r="30" spans="1:39">
      <c r="A30" s="85">
        <f>A$3</f>
        <v>2010</v>
      </c>
      <c r="B30" s="86">
        <f>B$3</f>
        <v>11</v>
      </c>
      <c r="C30" s="90" t="s">
        <v>33</v>
      </c>
      <c r="D30" s="89" t="s">
        <v>136</v>
      </c>
      <c r="E30" s="90" t="s">
        <v>42</v>
      </c>
      <c r="F30" s="303">
        <v>1</v>
      </c>
      <c r="G30" s="274">
        <v>17.05</v>
      </c>
      <c r="H30" s="274">
        <v>8.15</v>
      </c>
      <c r="I30" s="274">
        <v>32.99</v>
      </c>
      <c r="J30" s="274">
        <v>33.979999999999997</v>
      </c>
      <c r="K30" s="274">
        <v>8.19</v>
      </c>
      <c r="L30" s="274">
        <v>8.01</v>
      </c>
      <c r="M30" s="274">
        <v>7.9728813559322029</v>
      </c>
      <c r="N30" s="274">
        <v>6.6015457627118632</v>
      </c>
      <c r="O30" s="274">
        <v>0.47999999999999832</v>
      </c>
      <c r="P30" s="274">
        <v>0.47999999999999832</v>
      </c>
      <c r="Q30" s="274">
        <v>4.2999999999999997E-2</v>
      </c>
      <c r="R30" s="274">
        <v>5.2999999999999999E-2</v>
      </c>
      <c r="S30" s="274">
        <v>4.0000000000000001E-3</v>
      </c>
      <c r="T30" s="274">
        <v>3.0000000000000001E-3</v>
      </c>
      <c r="U30" s="274">
        <v>3.8000000000000006E-2</v>
      </c>
      <c r="V30" s="274">
        <v>0.218</v>
      </c>
      <c r="W30" s="274">
        <v>8.5000000000000006E-2</v>
      </c>
      <c r="X30" s="274">
        <v>0.27400000000000002</v>
      </c>
      <c r="Y30" s="274">
        <v>0.28127340000000001</v>
      </c>
      <c r="Z30" s="274">
        <v>0.41022329999999996</v>
      </c>
      <c r="AA30" s="274">
        <v>3.0000000000000001E-3</v>
      </c>
      <c r="AB30" s="274">
        <v>3.2000000000000001E-2</v>
      </c>
      <c r="AC30" s="274">
        <v>2.8000000000000001E-2</v>
      </c>
      <c r="AD30" s="274">
        <v>4.1000000000000002E-2</v>
      </c>
      <c r="AE30" s="274">
        <v>0.182</v>
      </c>
      <c r="AF30" s="274">
        <v>0.5</v>
      </c>
      <c r="AG30" s="274">
        <v>9.6000000000000227</v>
      </c>
      <c r="AH30" s="274">
        <v>5.1999999999999886</v>
      </c>
      <c r="AI30" s="274">
        <v>0.96400000000000008</v>
      </c>
      <c r="AJ30" s="274">
        <v>0.19879999999999998</v>
      </c>
      <c r="AL30" s="274">
        <v>13</v>
      </c>
    </row>
    <row r="31" spans="1:39">
      <c r="A31" s="308"/>
      <c r="B31" s="275"/>
      <c r="C31" s="275"/>
      <c r="D31" s="275"/>
      <c r="E31" s="275"/>
      <c r="F31" s="303">
        <v>2</v>
      </c>
      <c r="G31" s="274">
        <v>16.920000000000002</v>
      </c>
      <c r="H31" s="274">
        <v>17.04</v>
      </c>
      <c r="I31" s="274">
        <v>32.96</v>
      </c>
      <c r="J31" s="274">
        <v>33.06</v>
      </c>
      <c r="K31" s="274">
        <v>8.19</v>
      </c>
      <c r="L31" s="274">
        <v>8.18</v>
      </c>
      <c r="M31" s="274">
        <v>7.7018033898305083</v>
      </c>
      <c r="N31" s="274">
        <v>7.5423457627118653</v>
      </c>
      <c r="O31" s="274">
        <v>0.76799999999999791</v>
      </c>
      <c r="P31" s="274">
        <v>0.97599999999999909</v>
      </c>
      <c r="Q31" s="274">
        <v>3.2000000000000001E-2</v>
      </c>
      <c r="R31" s="274">
        <v>4.9000000000000002E-2</v>
      </c>
      <c r="S31" s="274">
        <v>4.0000000000000001E-3</v>
      </c>
      <c r="T31" s="274">
        <v>4.0000000000000001E-3</v>
      </c>
      <c r="U31" s="274">
        <v>3.8000000000000006E-2</v>
      </c>
      <c r="V31" s="274">
        <v>4.9000000000000002E-2</v>
      </c>
      <c r="W31" s="274">
        <v>7.400000000000001E-2</v>
      </c>
      <c r="X31" s="274">
        <v>0.10200000000000001</v>
      </c>
      <c r="Y31" s="274">
        <v>0.22920539999999998</v>
      </c>
      <c r="Z31" s="274">
        <v>0.44642039999999999</v>
      </c>
      <c r="AA31" s="274">
        <v>5.0000000000000001E-3</v>
      </c>
      <c r="AB31" s="274">
        <v>6.0000000000000001E-3</v>
      </c>
      <c r="AC31" s="274">
        <v>2.7E-2</v>
      </c>
      <c r="AD31" s="274">
        <v>0.03</v>
      </c>
      <c r="AE31" s="274">
        <v>0.2</v>
      </c>
      <c r="AF31" s="274">
        <v>0.19900000000000001</v>
      </c>
      <c r="AG31" s="274">
        <v>10</v>
      </c>
      <c r="AH31" s="274">
        <v>9.4000000000000057</v>
      </c>
      <c r="AI31" s="274">
        <v>1.028</v>
      </c>
      <c r="AJ31" s="274">
        <v>1.204</v>
      </c>
      <c r="AK31" s="274">
        <v>0</v>
      </c>
      <c r="AL31" s="274">
        <v>12</v>
      </c>
      <c r="AM31" s="274">
        <v>0</v>
      </c>
    </row>
    <row r="32" spans="1:39">
      <c r="A32" s="308"/>
      <c r="B32" s="275"/>
      <c r="C32" s="275"/>
      <c r="D32" s="275"/>
      <c r="E32" s="275"/>
      <c r="F32" s="303">
        <v>3</v>
      </c>
      <c r="G32" s="274">
        <v>16.91</v>
      </c>
      <c r="H32" s="274">
        <v>15.49</v>
      </c>
      <c r="I32" s="274">
        <v>33.090000000000003</v>
      </c>
      <c r="J32" s="274">
        <v>33.57</v>
      </c>
      <c r="K32" s="274">
        <v>8.19</v>
      </c>
      <c r="L32" s="274">
        <v>8.17</v>
      </c>
      <c r="M32" s="274">
        <v>7.9250440677966099</v>
      </c>
      <c r="N32" s="274">
        <v>7.2553220338983042</v>
      </c>
      <c r="O32" s="274">
        <v>0.68799999999999961</v>
      </c>
      <c r="P32" s="274">
        <v>0.76799999999999791</v>
      </c>
      <c r="Q32" s="274">
        <v>4.5999999999999999E-2</v>
      </c>
      <c r="R32" s="274">
        <v>4.4999999999999998E-2</v>
      </c>
      <c r="S32" s="274">
        <v>4.0000000000000001E-3</v>
      </c>
      <c r="T32" s="274">
        <v>6.0000000000000001E-3</v>
      </c>
      <c r="U32" s="274">
        <v>4.1999999999999996E-2</v>
      </c>
      <c r="V32" s="274">
        <v>7.1999999999999995E-2</v>
      </c>
      <c r="W32" s="274">
        <v>9.1999999999999998E-2</v>
      </c>
      <c r="X32" s="274">
        <v>0.123</v>
      </c>
      <c r="Y32" s="274">
        <v>0.34079999999999994</v>
      </c>
      <c r="Z32" s="274">
        <v>0.29970779999999997</v>
      </c>
      <c r="AA32" s="274">
        <v>5.0000000000000001E-3</v>
      </c>
      <c r="AB32" s="274">
        <v>0.01</v>
      </c>
      <c r="AC32" s="274">
        <v>2.5000000000000001E-2</v>
      </c>
      <c r="AD32" s="274">
        <v>1.7999999999999999E-2</v>
      </c>
      <c r="AE32" s="274">
        <v>0.192</v>
      </c>
      <c r="AF32" s="274">
        <v>0.253</v>
      </c>
      <c r="AG32" s="274">
        <v>3.7999999999999545</v>
      </c>
      <c r="AH32" s="274">
        <v>3</v>
      </c>
      <c r="AI32" s="274">
        <v>1.0959999999999999</v>
      </c>
      <c r="AJ32" s="274">
        <v>0.69200000000000006</v>
      </c>
      <c r="AL32" s="274">
        <v>12</v>
      </c>
    </row>
    <row r="33" spans="1:39">
      <c r="A33" s="306"/>
      <c r="B33" s="307"/>
      <c r="C33" s="307"/>
      <c r="D33" s="307"/>
      <c r="E33" s="307"/>
      <c r="F33" s="303">
        <v>4</v>
      </c>
      <c r="G33" s="274">
        <v>17.149999999999999</v>
      </c>
      <c r="H33" s="274">
        <v>6.38</v>
      </c>
      <c r="I33" s="274">
        <v>32.89</v>
      </c>
      <c r="J33" s="274">
        <v>34.06</v>
      </c>
      <c r="K33" s="274">
        <v>8.19</v>
      </c>
      <c r="L33" s="274">
        <v>8</v>
      </c>
      <c r="M33" s="274">
        <v>7.8931525423728823</v>
      </c>
      <c r="N33" s="274">
        <v>7.1277559322033879</v>
      </c>
      <c r="O33" s="274">
        <v>0.79999999999999716</v>
      </c>
      <c r="P33" s="274">
        <v>0.70399999999999918</v>
      </c>
      <c r="Q33" s="274">
        <v>4.8000000000000001E-2</v>
      </c>
      <c r="R33" s="274">
        <v>6.9000000000000006E-2</v>
      </c>
      <c r="S33" s="274">
        <v>3.0000000000000001E-3</v>
      </c>
      <c r="T33" s="274">
        <v>5.0000000000000001E-3</v>
      </c>
      <c r="U33" s="274">
        <v>3.6999999999999998E-2</v>
      </c>
      <c r="V33" s="274">
        <v>0.21099999999999999</v>
      </c>
      <c r="W33" s="274">
        <v>8.7999999999999995E-2</v>
      </c>
      <c r="X33" s="274">
        <v>0.28500000000000003</v>
      </c>
      <c r="Y33" s="274">
        <v>0.27435899999999996</v>
      </c>
      <c r="Z33" s="274">
        <v>0.3906</v>
      </c>
      <c r="AA33" s="274">
        <v>5.0000000000000001E-3</v>
      </c>
      <c r="AB33" s="274">
        <v>3.5000000000000003E-2</v>
      </c>
      <c r="AC33" s="274">
        <v>7.0000000000000001E-3</v>
      </c>
      <c r="AD33" s="274">
        <v>5.7000000000000002E-2</v>
      </c>
      <c r="AE33" s="274">
        <v>0.17899999999999999</v>
      </c>
      <c r="AF33" s="274">
        <v>0.51800000000000002</v>
      </c>
      <c r="AG33" s="274">
        <v>10.799999999999983</v>
      </c>
      <c r="AH33" s="274">
        <v>11.599999999999966</v>
      </c>
      <c r="AI33" s="274">
        <v>0.97599999999999998</v>
      </c>
      <c r="AJ33" s="274">
        <v>0.17879999999999999</v>
      </c>
      <c r="AL33" s="274">
        <v>12</v>
      </c>
    </row>
    <row r="34" spans="1:39">
      <c r="A34" s="85">
        <f>A$3</f>
        <v>2010</v>
      </c>
      <c r="B34" s="86">
        <f>B$3</f>
        <v>11</v>
      </c>
      <c r="C34" s="90" t="s">
        <v>33</v>
      </c>
      <c r="D34" s="89" t="s">
        <v>137</v>
      </c>
      <c r="E34" s="90" t="s">
        <v>43</v>
      </c>
      <c r="F34" s="303">
        <v>1</v>
      </c>
      <c r="G34" s="274">
        <v>17.37</v>
      </c>
      <c r="H34" s="274">
        <v>13.22</v>
      </c>
      <c r="I34" s="274">
        <v>32.81</v>
      </c>
      <c r="J34" s="274">
        <v>33.57</v>
      </c>
      <c r="K34" s="274">
        <v>8.19</v>
      </c>
      <c r="L34" s="274">
        <v>8.1199999999999992</v>
      </c>
      <c r="M34" s="274">
        <v>7.9250440677966099</v>
      </c>
      <c r="N34" s="274">
        <v>6.15506440677966</v>
      </c>
      <c r="O34" s="274">
        <v>0.29333333333333372</v>
      </c>
      <c r="P34" s="274">
        <v>0.19733333333333578</v>
      </c>
      <c r="Q34" s="274">
        <v>6.0999999999999999E-2</v>
      </c>
      <c r="R34" s="274">
        <v>4.2999999999999997E-2</v>
      </c>
      <c r="S34" s="274">
        <v>3.0000000000000001E-3</v>
      </c>
      <c r="T34" s="274">
        <v>8.0000000000000002E-3</v>
      </c>
      <c r="U34" s="274">
        <v>3.5999999999999997E-2</v>
      </c>
      <c r="V34" s="274">
        <v>0.14199999999999999</v>
      </c>
      <c r="W34" s="274">
        <v>0.1</v>
      </c>
      <c r="X34" s="274">
        <v>0.19299999999999998</v>
      </c>
      <c r="Y34" s="274">
        <v>0.4506</v>
      </c>
      <c r="Z34" s="274">
        <v>0.23081999999999997</v>
      </c>
      <c r="AA34" s="274">
        <v>4.0000000000000001E-3</v>
      </c>
      <c r="AB34" s="274">
        <v>2.1999999999999999E-2</v>
      </c>
      <c r="AC34" s="274">
        <v>3.6999999999999998E-2</v>
      </c>
      <c r="AD34" s="274">
        <v>4.5999999999999999E-2</v>
      </c>
      <c r="AE34" s="274">
        <v>0.158</v>
      </c>
      <c r="AF34" s="274">
        <v>0.39800000000000002</v>
      </c>
      <c r="AG34" s="274">
        <v>7</v>
      </c>
      <c r="AH34" s="274">
        <v>11.6</v>
      </c>
      <c r="AI34" s="274">
        <v>1.032</v>
      </c>
      <c r="AJ34" s="274">
        <v>0.5</v>
      </c>
      <c r="AL34" s="274">
        <v>12</v>
      </c>
    </row>
    <row r="35" spans="1:39">
      <c r="A35" s="308"/>
      <c r="B35" s="275"/>
      <c r="C35" s="275"/>
      <c r="D35" s="275"/>
      <c r="E35" s="275"/>
      <c r="F35" s="303">
        <v>2</v>
      </c>
      <c r="G35" s="274">
        <v>17.55</v>
      </c>
      <c r="H35" s="274">
        <v>12.9</v>
      </c>
      <c r="I35" s="274">
        <v>32.58</v>
      </c>
      <c r="J35" s="274">
        <v>33.659999999999997</v>
      </c>
      <c r="K35" s="274">
        <v>8.19</v>
      </c>
      <c r="L35" s="274">
        <v>8.11</v>
      </c>
      <c r="M35" s="274">
        <v>8.5150372881355931</v>
      </c>
      <c r="N35" s="274">
        <v>6.1710101694915265</v>
      </c>
      <c r="O35" s="274">
        <v>0.16533333333333361</v>
      </c>
      <c r="P35" s="274">
        <v>0.30933333333333624</v>
      </c>
      <c r="Q35" s="274">
        <v>4.2999999999999997E-2</v>
      </c>
      <c r="R35" s="274">
        <v>4.5999999999999999E-2</v>
      </c>
      <c r="S35" s="274">
        <v>3.0000000000000001E-3</v>
      </c>
      <c r="T35" s="274">
        <v>8.0000000000000002E-3</v>
      </c>
      <c r="U35" s="274">
        <v>3.3999999999999996E-2</v>
      </c>
      <c r="V35" s="274">
        <v>0.13899999999999998</v>
      </c>
      <c r="W35" s="274">
        <v>7.9999999999999988E-2</v>
      </c>
      <c r="X35" s="274">
        <v>0.19299999999999998</v>
      </c>
      <c r="Y35" s="274">
        <v>0.1818282</v>
      </c>
      <c r="Z35" s="274">
        <v>0.37127640000000001</v>
      </c>
      <c r="AA35" s="274">
        <v>5.0000000000000001E-3</v>
      </c>
      <c r="AB35" s="274">
        <v>2.1000000000000001E-2</v>
      </c>
      <c r="AC35" s="274">
        <v>2.9000000000000001E-2</v>
      </c>
      <c r="AD35" s="274">
        <v>3.1E-2</v>
      </c>
      <c r="AE35" s="274">
        <v>0.16</v>
      </c>
      <c r="AF35" s="274">
        <v>0.379</v>
      </c>
      <c r="AG35" s="274">
        <v>7.5999999999999943</v>
      </c>
      <c r="AH35" s="274">
        <v>9.4000000000000057</v>
      </c>
      <c r="AI35" s="274">
        <v>1.0640000000000001</v>
      </c>
      <c r="AJ35" s="274">
        <v>0.48399999999999999</v>
      </c>
      <c r="AK35" s="274">
        <v>0</v>
      </c>
      <c r="AL35" s="274">
        <v>11</v>
      </c>
      <c r="AM35" s="274">
        <v>0</v>
      </c>
    </row>
    <row r="36" spans="1:39">
      <c r="A36" s="308"/>
      <c r="B36" s="275"/>
      <c r="C36" s="275"/>
      <c r="D36" s="275"/>
      <c r="E36" s="275"/>
      <c r="F36" s="303">
        <v>3</v>
      </c>
      <c r="G36" s="274">
        <v>17.239999999999998</v>
      </c>
      <c r="H36" s="274">
        <v>9.86</v>
      </c>
      <c r="I36" s="274">
        <v>32.69</v>
      </c>
      <c r="J36" s="274">
        <v>33.82</v>
      </c>
      <c r="K36" s="274">
        <v>8.2100000000000009</v>
      </c>
      <c r="L36" s="274">
        <v>8.1300000000000008</v>
      </c>
      <c r="M36" s="274">
        <v>8.1801762711864416</v>
      </c>
      <c r="N36" s="274">
        <v>6.4739796610169495</v>
      </c>
      <c r="O36" s="274">
        <v>0.24533333333333474</v>
      </c>
      <c r="P36" s="274">
        <v>0.19733333333333578</v>
      </c>
      <c r="Q36" s="274">
        <v>3.7999999999999999E-2</v>
      </c>
      <c r="R36" s="274">
        <v>5.2999999999999999E-2</v>
      </c>
      <c r="S36" s="274">
        <v>3.0000000000000001E-3</v>
      </c>
      <c r="T36" s="274">
        <v>8.0000000000000002E-3</v>
      </c>
      <c r="U36" s="274">
        <v>2.6000000000000002E-2</v>
      </c>
      <c r="V36" s="274">
        <v>0.13499999999999998</v>
      </c>
      <c r="W36" s="274">
        <v>6.7000000000000004E-2</v>
      </c>
      <c r="X36" s="274">
        <v>0.19599999999999998</v>
      </c>
      <c r="Y36" s="274">
        <v>0.29788439999999999</v>
      </c>
      <c r="Z36" s="274">
        <v>0.2571522</v>
      </c>
      <c r="AA36" s="274">
        <v>3.0000000000000001E-3</v>
      </c>
      <c r="AB36" s="274">
        <v>1.9E-2</v>
      </c>
      <c r="AC36" s="274">
        <v>2.4E-2</v>
      </c>
      <c r="AD36" s="274">
        <v>4.2999999999999997E-2</v>
      </c>
      <c r="AE36" s="274">
        <v>0.15</v>
      </c>
      <c r="AF36" s="274">
        <v>0.36</v>
      </c>
      <c r="AG36" s="274">
        <v>9.1999999999999886</v>
      </c>
      <c r="AH36" s="274">
        <v>5.6000000000000227</v>
      </c>
      <c r="AI36" s="274">
        <v>1.42</v>
      </c>
      <c r="AJ36" s="274">
        <v>0.41600000000000004</v>
      </c>
      <c r="AL36" s="274">
        <v>12</v>
      </c>
    </row>
    <row r="37" spans="1:39">
      <c r="A37" s="308"/>
      <c r="B37" s="275"/>
      <c r="C37" s="275"/>
      <c r="D37" s="275"/>
      <c r="E37" s="275"/>
      <c r="F37" s="303">
        <v>4</v>
      </c>
      <c r="G37" s="274">
        <v>17.29</v>
      </c>
      <c r="H37" s="274">
        <v>4.68</v>
      </c>
      <c r="I37" s="274">
        <v>32.72</v>
      </c>
      <c r="J37" s="274">
        <v>34.04</v>
      </c>
      <c r="K37" s="274">
        <v>8.2100000000000009</v>
      </c>
      <c r="L37" s="274">
        <v>8.01</v>
      </c>
      <c r="M37" s="274">
        <v>8.3874711864406777</v>
      </c>
      <c r="N37" s="274">
        <v>7.5582915254237273</v>
      </c>
      <c r="O37" s="274">
        <v>0.29333333333333372</v>
      </c>
      <c r="P37" s="274">
        <v>0.38933333333333497</v>
      </c>
      <c r="Q37" s="274">
        <v>8.3000000000000004E-2</v>
      </c>
      <c r="R37" s="274">
        <v>4.2000000000000003E-2</v>
      </c>
      <c r="S37" s="274">
        <v>3.0000000000000001E-3</v>
      </c>
      <c r="T37" s="274">
        <v>4.0000000000000001E-3</v>
      </c>
      <c r="U37" s="274">
        <v>2.4E-2</v>
      </c>
      <c r="V37" s="274">
        <v>0.21199999999999999</v>
      </c>
      <c r="W37" s="274">
        <v>0.11000000000000001</v>
      </c>
      <c r="X37" s="274">
        <v>0.25800000000000001</v>
      </c>
      <c r="Y37" s="274">
        <v>0.37934519999999999</v>
      </c>
      <c r="Z37" s="274">
        <v>0.3195306</v>
      </c>
      <c r="AA37" s="274">
        <v>3.0000000000000001E-3</v>
      </c>
      <c r="AB37" s="274">
        <v>3.5000000000000003E-2</v>
      </c>
      <c r="AC37" s="274">
        <v>2.4E-2</v>
      </c>
      <c r="AD37" s="274">
        <v>4.3999999999999997E-2</v>
      </c>
      <c r="AE37" s="274">
        <v>0.153</v>
      </c>
      <c r="AF37" s="274">
        <v>0.54700000000000004</v>
      </c>
      <c r="AG37" s="274">
        <v>9.5999999999999943</v>
      </c>
      <c r="AH37" s="274">
        <v>11.199999999999989</v>
      </c>
      <c r="AI37" s="274">
        <v>1.288</v>
      </c>
      <c r="AJ37" s="274">
        <v>0.15960000000000002</v>
      </c>
      <c r="AL37" s="274">
        <v>11</v>
      </c>
    </row>
    <row r="38" spans="1:39">
      <c r="A38" s="308"/>
      <c r="B38" s="275"/>
      <c r="C38" s="275"/>
      <c r="D38" s="275"/>
      <c r="E38" s="275"/>
      <c r="F38" s="303">
        <v>5</v>
      </c>
      <c r="G38" s="274">
        <v>17.59</v>
      </c>
      <c r="H38" s="274">
        <v>10.06</v>
      </c>
      <c r="I38" s="274">
        <v>32.75</v>
      </c>
      <c r="J38" s="274">
        <v>34.049999999999997</v>
      </c>
      <c r="K38" s="274">
        <v>8.2100000000000009</v>
      </c>
      <c r="L38" s="274">
        <v>8.02</v>
      </c>
      <c r="M38" s="274">
        <v>8.7382779661016947</v>
      </c>
      <c r="N38" s="274">
        <v>6.3304677966101703</v>
      </c>
      <c r="O38" s="274">
        <v>0.45333333333333597</v>
      </c>
      <c r="P38" s="274">
        <v>0.36333333333336298</v>
      </c>
      <c r="Q38" s="274">
        <v>4.4999999999999998E-2</v>
      </c>
      <c r="R38" s="274">
        <v>3.1E-2</v>
      </c>
      <c r="S38" s="274">
        <v>3.0000000000000001E-3</v>
      </c>
      <c r="T38" s="274">
        <v>4.0000000000000001E-3</v>
      </c>
      <c r="U38" s="274">
        <v>3.0000000000000002E-2</v>
      </c>
      <c r="V38" s="274">
        <v>0.20099999999999998</v>
      </c>
      <c r="W38" s="274">
        <v>7.8E-2</v>
      </c>
      <c r="X38" s="274">
        <v>0.23599999999999999</v>
      </c>
      <c r="Y38" s="274">
        <v>0.441492</v>
      </c>
      <c r="Z38" s="274">
        <v>0.32306099999999999</v>
      </c>
      <c r="AA38" s="274">
        <v>4.0000000000000001E-3</v>
      </c>
      <c r="AB38" s="274">
        <v>0.03</v>
      </c>
      <c r="AC38" s="274">
        <v>8.0000000000000002E-3</v>
      </c>
      <c r="AD38" s="274">
        <v>5.7000000000000002E-2</v>
      </c>
      <c r="AE38" s="274">
        <v>0.156</v>
      </c>
      <c r="AF38" s="274">
        <v>0.51200000000000001</v>
      </c>
      <c r="AG38" s="274">
        <v>6.1999999999999886</v>
      </c>
      <c r="AH38" s="274">
        <v>8.3999999999999773</v>
      </c>
      <c r="AI38" s="274">
        <v>0.83200000000000007</v>
      </c>
      <c r="AJ38" s="274">
        <v>0.3236</v>
      </c>
      <c r="AL38" s="274">
        <v>11.5</v>
      </c>
    </row>
    <row r="39" spans="1:39">
      <c r="A39" s="306"/>
      <c r="B39" s="307"/>
      <c r="C39" s="307"/>
      <c r="D39" s="307"/>
      <c r="E39" s="307"/>
      <c r="F39" s="303">
        <v>6</v>
      </c>
      <c r="G39" s="274">
        <v>17.66</v>
      </c>
      <c r="H39" s="274">
        <v>11.82</v>
      </c>
      <c r="I39" s="274">
        <v>32.700000000000003</v>
      </c>
      <c r="J39" s="274">
        <v>34</v>
      </c>
      <c r="K39" s="274">
        <v>8.1999999999999993</v>
      </c>
      <c r="L39" s="274">
        <v>8.0299999999999994</v>
      </c>
      <c r="M39" s="274">
        <v>8.3715254237288121</v>
      </c>
      <c r="N39" s="274">
        <v>5.8361491525423732</v>
      </c>
      <c r="O39" s="274">
        <v>0.45333333333333597</v>
      </c>
      <c r="P39" s="274">
        <v>0.45333333333333597</v>
      </c>
      <c r="Q39" s="274">
        <v>0.06</v>
      </c>
      <c r="R39" s="274">
        <v>4.2000000000000003E-2</v>
      </c>
      <c r="S39" s="274">
        <v>3.0000000000000001E-3</v>
      </c>
      <c r="T39" s="274">
        <v>5.0000000000000001E-3</v>
      </c>
      <c r="U39" s="274">
        <v>4.2999999999999997E-2</v>
      </c>
      <c r="V39" s="274">
        <v>0.20299999999999999</v>
      </c>
      <c r="W39" s="274">
        <v>0.106</v>
      </c>
      <c r="X39" s="274">
        <v>0.25</v>
      </c>
      <c r="Y39" s="274">
        <v>0.38879999999999998</v>
      </c>
      <c r="Z39" s="274">
        <v>0.31957800000000003</v>
      </c>
      <c r="AA39" s="274">
        <v>6.0000000000000001E-3</v>
      </c>
      <c r="AB39" s="274">
        <v>2.9000000000000001E-2</v>
      </c>
      <c r="AC39" s="274">
        <v>3.2000000000000001E-2</v>
      </c>
      <c r="AD39" s="274">
        <v>5.3999999999999999E-2</v>
      </c>
      <c r="AE39" s="274">
        <v>0.16400000000000001</v>
      </c>
      <c r="AF39" s="274">
        <v>0.501</v>
      </c>
      <c r="AG39" s="274">
        <v>9.3999999999999773</v>
      </c>
      <c r="AH39" s="274">
        <v>8.7999999999999829</v>
      </c>
      <c r="AI39" s="274">
        <v>0.98799999999999999</v>
      </c>
      <c r="AJ39" s="274">
        <v>0.37439999999999996</v>
      </c>
      <c r="AL39" s="274">
        <v>11</v>
      </c>
    </row>
    <row r="40" spans="1:39">
      <c r="A40" s="85">
        <f>A$3</f>
        <v>2010</v>
      </c>
      <c r="B40" s="86">
        <f>B$3</f>
        <v>11</v>
      </c>
      <c r="C40" s="90" t="s">
        <v>33</v>
      </c>
      <c r="D40" s="89" t="s">
        <v>138</v>
      </c>
      <c r="E40" s="90" t="s">
        <v>44</v>
      </c>
      <c r="F40" s="303">
        <v>1</v>
      </c>
      <c r="G40" s="274">
        <v>17.75</v>
      </c>
      <c r="H40" s="274">
        <v>9.82</v>
      </c>
      <c r="I40" s="274">
        <v>32.869999999999997</v>
      </c>
      <c r="J40" s="274">
        <v>33.94</v>
      </c>
      <c r="K40" s="274">
        <v>8.1999999999999993</v>
      </c>
      <c r="L40" s="274">
        <v>8.01</v>
      </c>
      <c r="M40" s="274">
        <v>8.116393220338983</v>
      </c>
      <c r="N40" s="274">
        <v>6.4580338983050858</v>
      </c>
      <c r="O40" s="274">
        <v>0.44266666666666765</v>
      </c>
      <c r="P40" s="274">
        <v>0.39466666666666866</v>
      </c>
      <c r="Q40" s="274">
        <v>6.7000000000000004E-2</v>
      </c>
      <c r="R40" s="274">
        <v>6.0999999999999999E-2</v>
      </c>
      <c r="S40" s="274">
        <v>4.0000000000000001E-3</v>
      </c>
      <c r="T40" s="274">
        <v>5.0000000000000001E-3</v>
      </c>
      <c r="U40" s="274">
        <v>4.1999999999999996E-2</v>
      </c>
      <c r="V40" s="274">
        <v>0.21</v>
      </c>
      <c r="W40" s="274">
        <v>0.113</v>
      </c>
      <c r="X40" s="274">
        <v>0.27600000000000002</v>
      </c>
      <c r="Y40" s="274">
        <v>0.23834459999999999</v>
      </c>
      <c r="Z40" s="274">
        <v>0.3354066</v>
      </c>
      <c r="AA40" s="274">
        <v>5.0000000000000001E-3</v>
      </c>
      <c r="AB40" s="274">
        <v>3.3000000000000002E-2</v>
      </c>
      <c r="AC40" s="274">
        <v>8.9999999999999993E-3</v>
      </c>
      <c r="AD40" s="274">
        <v>4.2000000000000003E-2</v>
      </c>
      <c r="AE40" s="274">
        <v>0.193</v>
      </c>
      <c r="AF40" s="274">
        <v>0.53200000000000003</v>
      </c>
      <c r="AG40" s="274">
        <v>6.5999999999999659</v>
      </c>
      <c r="AH40" s="274">
        <v>4.8000000000000114</v>
      </c>
      <c r="AI40" s="274">
        <v>0.66</v>
      </c>
      <c r="AJ40" s="274">
        <v>0.218</v>
      </c>
      <c r="AL40" s="274">
        <v>14</v>
      </c>
    </row>
    <row r="41" spans="1:39">
      <c r="A41" s="306"/>
      <c r="B41" s="307"/>
      <c r="C41" s="307"/>
      <c r="D41" s="307"/>
      <c r="E41" s="307"/>
      <c r="F41" s="303">
        <v>2</v>
      </c>
      <c r="G41" s="274">
        <v>17.32</v>
      </c>
      <c r="H41" s="274">
        <v>17.309999999999999</v>
      </c>
      <c r="I41" s="274">
        <v>32.78</v>
      </c>
      <c r="J41" s="274">
        <v>32.909999999999997</v>
      </c>
      <c r="K41" s="274">
        <v>8.1999999999999993</v>
      </c>
      <c r="L41" s="274">
        <v>8.1999999999999993</v>
      </c>
      <c r="M41" s="274">
        <v>8.435308474576269</v>
      </c>
      <c r="N41" s="274">
        <v>8.0207186440677987</v>
      </c>
      <c r="O41" s="274">
        <v>0.61866666666666681</v>
      </c>
      <c r="P41" s="274">
        <v>0.53866666666666851</v>
      </c>
      <c r="Q41" s="274">
        <v>4.5999999999999999E-2</v>
      </c>
      <c r="R41" s="274">
        <v>4.9000000000000002E-2</v>
      </c>
      <c r="S41" s="274">
        <v>3.0000000000000001E-3</v>
      </c>
      <c r="T41" s="274">
        <v>4.0000000000000001E-3</v>
      </c>
      <c r="U41" s="274">
        <v>3.7999999999999999E-2</v>
      </c>
      <c r="V41" s="274">
        <v>3.8999999999999993E-2</v>
      </c>
      <c r="W41" s="274">
        <v>8.6999999999999994E-2</v>
      </c>
      <c r="X41" s="274">
        <v>9.1999999999999998E-2</v>
      </c>
      <c r="Y41" s="274">
        <v>0.22842419999999999</v>
      </c>
      <c r="Z41" s="274">
        <v>0.15786720000000001</v>
      </c>
      <c r="AA41" s="274">
        <v>5.0000000000000001E-3</v>
      </c>
      <c r="AB41" s="274">
        <v>5.0000000000000001E-3</v>
      </c>
      <c r="AC41" s="274">
        <v>0.03</v>
      </c>
      <c r="AD41" s="274">
        <v>2.7E-2</v>
      </c>
      <c r="AE41" s="274">
        <v>0.18</v>
      </c>
      <c r="AF41" s="274">
        <v>0.184</v>
      </c>
      <c r="AG41" s="274">
        <v>9</v>
      </c>
      <c r="AH41" s="274">
        <v>7.2000000000000171</v>
      </c>
      <c r="AI41" s="274">
        <v>0.81200000000000006</v>
      </c>
      <c r="AJ41" s="274">
        <v>0.8640000000000001</v>
      </c>
      <c r="AK41" s="274">
        <v>0</v>
      </c>
      <c r="AL41" s="274">
        <v>13.5</v>
      </c>
      <c r="AM41" s="274">
        <v>0</v>
      </c>
    </row>
    <row r="42" spans="1:39">
      <c r="A42" s="85">
        <f>A$3</f>
        <v>2010</v>
      </c>
      <c r="B42" s="86">
        <f>B$3</f>
        <v>11</v>
      </c>
      <c r="C42" s="90" t="s">
        <v>33</v>
      </c>
      <c r="D42" s="89" t="s">
        <v>139</v>
      </c>
      <c r="E42" s="90" t="s">
        <v>45</v>
      </c>
      <c r="F42" s="303">
        <v>1</v>
      </c>
      <c r="G42" s="274">
        <v>17.170000000000002</v>
      </c>
      <c r="H42" s="274">
        <v>16.100000000000001</v>
      </c>
      <c r="I42" s="274">
        <v>32.9</v>
      </c>
      <c r="J42" s="274">
        <v>33.19</v>
      </c>
      <c r="K42" s="274">
        <v>8.19</v>
      </c>
      <c r="L42" s="274">
        <v>8.18</v>
      </c>
      <c r="M42" s="274">
        <v>8.2120677966101709</v>
      </c>
      <c r="N42" s="274">
        <v>7.5582915254237273</v>
      </c>
      <c r="O42" s="274">
        <v>0.74666666666666692</v>
      </c>
      <c r="P42" s="274">
        <v>0.49066666666666664</v>
      </c>
      <c r="Q42" s="274">
        <v>5.0999999999999997E-2</v>
      </c>
      <c r="R42" s="274">
        <v>4.2999999999999997E-2</v>
      </c>
      <c r="S42" s="274">
        <v>4.0000000000000001E-3</v>
      </c>
      <c r="T42" s="274">
        <v>5.0000000000000001E-3</v>
      </c>
      <c r="U42" s="274">
        <v>5.5999999999999994E-2</v>
      </c>
      <c r="V42" s="274">
        <v>5.7000000000000002E-2</v>
      </c>
      <c r="W42" s="274">
        <v>0.11099999999999999</v>
      </c>
      <c r="X42" s="274">
        <v>0.105</v>
      </c>
      <c r="Y42" s="274">
        <v>0.21818899999999999</v>
      </c>
      <c r="Z42" s="274">
        <v>0.15426539999999997</v>
      </c>
      <c r="AA42" s="274">
        <v>8.0000000000000002E-3</v>
      </c>
      <c r="AB42" s="274">
        <v>8.0000000000000002E-3</v>
      </c>
      <c r="AC42" s="274">
        <v>3.4000000000000002E-2</v>
      </c>
      <c r="AD42" s="274">
        <v>0.04</v>
      </c>
      <c r="AE42" s="274">
        <v>0.2</v>
      </c>
      <c r="AF42" s="274">
        <v>0.23300000000000001</v>
      </c>
      <c r="AG42" s="274">
        <v>8.4000000000000341</v>
      </c>
      <c r="AH42" s="274">
        <v>2.7999999999999829</v>
      </c>
      <c r="AI42" s="274">
        <v>0.87599999999999989</v>
      </c>
      <c r="AJ42" s="274">
        <v>0.74</v>
      </c>
      <c r="AK42" s="274">
        <v>0</v>
      </c>
      <c r="AL42" s="274">
        <v>13</v>
      </c>
      <c r="AM42" s="274">
        <v>0</v>
      </c>
    </row>
    <row r="43" spans="1:39">
      <c r="A43" s="306"/>
      <c r="B43" s="307"/>
      <c r="C43" s="307"/>
      <c r="D43" s="307"/>
      <c r="E43" s="307"/>
      <c r="F43" s="303">
        <v>2</v>
      </c>
      <c r="G43" s="274">
        <v>17.39</v>
      </c>
      <c r="H43" s="274">
        <v>12.07</v>
      </c>
      <c r="I43" s="274">
        <v>32.950000000000003</v>
      </c>
      <c r="J43" s="274">
        <v>33.9</v>
      </c>
      <c r="K43" s="274">
        <v>8.19</v>
      </c>
      <c r="L43" s="274">
        <v>8.15</v>
      </c>
      <c r="M43" s="274">
        <v>8.3396338983050846</v>
      </c>
      <c r="N43" s="274">
        <v>6.8726237288135597</v>
      </c>
      <c r="O43" s="274">
        <v>0.73066666666666724</v>
      </c>
      <c r="P43" s="274">
        <v>0.44266666666666765</v>
      </c>
      <c r="Q43" s="274">
        <v>7.9000000000000001E-2</v>
      </c>
      <c r="R43" s="274">
        <v>4.3999999999999997E-2</v>
      </c>
      <c r="S43" s="274">
        <v>5.0000000000000001E-3</v>
      </c>
      <c r="T43" s="274">
        <v>8.9999999999999993E-3</v>
      </c>
      <c r="U43" s="274">
        <v>3.9E-2</v>
      </c>
      <c r="V43" s="274">
        <v>0.10100000000000001</v>
      </c>
      <c r="W43" s="274">
        <v>0.123</v>
      </c>
      <c r="X43" s="274">
        <v>0.154</v>
      </c>
      <c r="Y43" s="274">
        <v>0.44014559999999997</v>
      </c>
      <c r="Z43" s="274">
        <v>0.48072119999999996</v>
      </c>
      <c r="AA43" s="274">
        <v>5.0000000000000001E-3</v>
      </c>
      <c r="AB43" s="274">
        <v>1.4999999999999999E-2</v>
      </c>
      <c r="AC43" s="274">
        <v>3.5000000000000003E-2</v>
      </c>
      <c r="AD43" s="274">
        <v>4.7E-2</v>
      </c>
      <c r="AE43" s="274">
        <v>0.20200000000000001</v>
      </c>
      <c r="AF43" s="274">
        <v>0.32500000000000001</v>
      </c>
      <c r="AG43" s="274">
        <v>2.4000000000000057</v>
      </c>
      <c r="AH43" s="274">
        <v>8</v>
      </c>
      <c r="AI43" s="274">
        <v>0.88</v>
      </c>
      <c r="AJ43" s="274">
        <v>0.504</v>
      </c>
      <c r="AL43" s="274">
        <v>12</v>
      </c>
    </row>
    <row r="44" spans="1:39">
      <c r="A44" s="85">
        <f>A$3</f>
        <v>2010</v>
      </c>
      <c r="B44" s="86">
        <f>B$3</f>
        <v>11</v>
      </c>
      <c r="C44" s="90" t="s">
        <v>33</v>
      </c>
      <c r="D44" s="89" t="s">
        <v>140</v>
      </c>
      <c r="E44" s="90" t="s">
        <v>46</v>
      </c>
      <c r="F44" s="303">
        <v>1</v>
      </c>
      <c r="G44" s="274">
        <v>17.36</v>
      </c>
      <c r="H44" s="274">
        <v>6.43</v>
      </c>
      <c r="I44" s="274">
        <v>32.96</v>
      </c>
      <c r="J44" s="274">
        <v>34.119999999999997</v>
      </c>
      <c r="K44" s="274">
        <v>8.19</v>
      </c>
      <c r="L44" s="274">
        <v>8.02</v>
      </c>
      <c r="M44" s="274">
        <v>8.1801762711864416</v>
      </c>
      <c r="N44" s="274">
        <v>6.2347932203389824</v>
      </c>
      <c r="O44" s="274">
        <v>0.81066666666666831</v>
      </c>
      <c r="P44" s="274">
        <v>0.37866666666666621</v>
      </c>
      <c r="Q44" s="274">
        <v>4.3999999999999997E-2</v>
      </c>
      <c r="R44" s="274">
        <v>5.8000000000000003E-2</v>
      </c>
      <c r="S44" s="274">
        <v>4.0000000000000001E-3</v>
      </c>
      <c r="T44" s="274">
        <v>6.0000000000000001E-3</v>
      </c>
      <c r="U44" s="274">
        <v>4.1999999999999996E-2</v>
      </c>
      <c r="V44" s="274">
        <v>0.245</v>
      </c>
      <c r="W44" s="274">
        <v>0.09</v>
      </c>
      <c r="X44" s="274">
        <v>0.309</v>
      </c>
      <c r="Y44" s="274">
        <v>0.3085116</v>
      </c>
      <c r="Z44" s="274">
        <v>0.33539039999999998</v>
      </c>
      <c r="AA44" s="274">
        <v>5.0000000000000001E-3</v>
      </c>
      <c r="AB44" s="274">
        <v>3.9E-2</v>
      </c>
      <c r="AC44" s="274">
        <v>8.9999999999999993E-3</v>
      </c>
      <c r="AD44" s="274">
        <v>7.0999999999999994E-2</v>
      </c>
      <c r="AE44" s="274">
        <v>0.19800000000000001</v>
      </c>
      <c r="AF44" s="274">
        <v>0.67700000000000005</v>
      </c>
      <c r="AG44" s="274">
        <v>8.1999999999999886</v>
      </c>
      <c r="AH44" s="274">
        <v>7.2000000000000171</v>
      </c>
      <c r="AI44" s="274">
        <v>0.77599999999999991</v>
      </c>
      <c r="AJ44" s="274">
        <v>0.2208</v>
      </c>
      <c r="AL44" s="274">
        <v>10.5</v>
      </c>
    </row>
    <row r="45" spans="1:39">
      <c r="A45" s="306"/>
      <c r="B45" s="307"/>
      <c r="C45" s="307"/>
      <c r="D45" s="307"/>
      <c r="E45" s="307"/>
      <c r="F45" s="303">
        <v>2</v>
      </c>
      <c r="G45" s="274">
        <v>17.46</v>
      </c>
      <c r="H45" s="274">
        <v>17.52</v>
      </c>
      <c r="I45" s="274">
        <v>33</v>
      </c>
      <c r="J45" s="274">
        <v>33</v>
      </c>
      <c r="K45" s="274">
        <v>8.19</v>
      </c>
      <c r="L45" s="274">
        <v>8.19</v>
      </c>
      <c r="M45" s="274">
        <v>8.1961220338983036</v>
      </c>
      <c r="N45" s="274">
        <v>7.6220745762711877</v>
      </c>
      <c r="O45" s="274">
        <v>0.82666666666666799</v>
      </c>
      <c r="P45" s="274">
        <v>0.66666666666666863</v>
      </c>
      <c r="Q45" s="274">
        <v>4.4999999999999998E-2</v>
      </c>
      <c r="R45" s="274">
        <v>5.7000000000000002E-2</v>
      </c>
      <c r="S45" s="274">
        <v>4.0000000000000001E-3</v>
      </c>
      <c r="T45" s="274">
        <v>5.0000000000000001E-3</v>
      </c>
      <c r="U45" s="274">
        <v>5.5999999999999994E-2</v>
      </c>
      <c r="V45" s="274">
        <v>4.1000000000000002E-2</v>
      </c>
      <c r="W45" s="274">
        <v>0.105</v>
      </c>
      <c r="X45" s="274">
        <v>0.10300000000000001</v>
      </c>
      <c r="Y45" s="274">
        <v>0.15743099999999999</v>
      </c>
      <c r="Z45" s="274">
        <v>0.16641359999999999</v>
      </c>
      <c r="AA45" s="274">
        <v>6.0000000000000001E-3</v>
      </c>
      <c r="AB45" s="274">
        <v>5.0000000000000001E-3</v>
      </c>
      <c r="AC45" s="274">
        <v>3.7999999999999999E-2</v>
      </c>
      <c r="AD45" s="274">
        <v>0.01</v>
      </c>
      <c r="AE45" s="274">
        <v>0.221</v>
      </c>
      <c r="AF45" s="274">
        <v>0.20499999999999999</v>
      </c>
      <c r="AG45" s="274">
        <v>6.5999999999999943</v>
      </c>
      <c r="AH45" s="274">
        <v>11.200000000000045</v>
      </c>
      <c r="AI45" s="274">
        <v>1.012</v>
      </c>
      <c r="AJ45" s="274">
        <v>0.91599999999999993</v>
      </c>
      <c r="AK45" s="274">
        <v>0</v>
      </c>
      <c r="AL45" s="274">
        <v>9</v>
      </c>
      <c r="AM45" s="274">
        <v>0</v>
      </c>
    </row>
    <row r="46" spans="1:39">
      <c r="A46" s="85">
        <f>A$3</f>
        <v>2010</v>
      </c>
      <c r="B46" s="86">
        <f>B$3</f>
        <v>11</v>
      </c>
      <c r="C46" s="90" t="s">
        <v>33</v>
      </c>
      <c r="D46" s="89" t="s">
        <v>47</v>
      </c>
      <c r="E46" s="90" t="s">
        <v>48</v>
      </c>
      <c r="F46" s="303">
        <v>1</v>
      </c>
      <c r="G46" s="274">
        <v>17.79</v>
      </c>
      <c r="H46" s="274">
        <v>17.579999999999998</v>
      </c>
      <c r="I46" s="274">
        <v>33.1</v>
      </c>
      <c r="J46" s="274">
        <v>33.08</v>
      </c>
      <c r="K46" s="274">
        <v>8.19</v>
      </c>
      <c r="L46" s="274">
        <v>8.19</v>
      </c>
      <c r="M46" s="274">
        <v>7.749640677966104</v>
      </c>
      <c r="N46" s="274">
        <v>7.9888271186440658</v>
      </c>
      <c r="O46" s="274">
        <v>0.21333333333333257</v>
      </c>
      <c r="P46" s="274">
        <v>0.48533333333333245</v>
      </c>
      <c r="Q46" s="274">
        <v>0.03</v>
      </c>
      <c r="R46" s="274">
        <v>5.7000000000000002E-2</v>
      </c>
      <c r="S46" s="274">
        <v>4.0000000000000001E-3</v>
      </c>
      <c r="T46" s="274">
        <v>3.0000000000000001E-3</v>
      </c>
      <c r="U46" s="274">
        <v>4.1999999999999996E-2</v>
      </c>
      <c r="V46" s="274">
        <v>3.7999999999999999E-2</v>
      </c>
      <c r="W46" s="274">
        <v>7.5999999999999998E-2</v>
      </c>
      <c r="X46" s="274">
        <v>9.8000000000000004E-2</v>
      </c>
      <c r="Y46" s="274">
        <v>0.27009060000000001</v>
      </c>
      <c r="Z46" s="274">
        <v>0.35375120000000004</v>
      </c>
      <c r="AA46" s="274">
        <v>4.0000000000000001E-3</v>
      </c>
      <c r="AB46" s="274">
        <v>4.0000000000000001E-3</v>
      </c>
      <c r="AC46" s="274">
        <v>3.3000000000000002E-2</v>
      </c>
      <c r="AD46" s="274">
        <v>3.6999999999999998E-2</v>
      </c>
      <c r="AE46" s="274">
        <v>0.20899999999999999</v>
      </c>
      <c r="AF46" s="274">
        <v>0.224</v>
      </c>
      <c r="AG46" s="274">
        <v>7.5999999999999943</v>
      </c>
      <c r="AH46" s="274">
        <v>10.399999999999977</v>
      </c>
      <c r="AI46" s="274">
        <v>1.72</v>
      </c>
      <c r="AJ46" s="274">
        <v>1.784</v>
      </c>
      <c r="AK46" s="274">
        <v>0</v>
      </c>
      <c r="AL46" s="274">
        <v>8.5</v>
      </c>
      <c r="AM46" s="274">
        <v>0</v>
      </c>
    </row>
    <row r="47" spans="1:39">
      <c r="A47" s="306"/>
      <c r="B47" s="307"/>
      <c r="C47" s="307"/>
      <c r="D47" s="307"/>
      <c r="E47" s="307"/>
      <c r="F47" s="303">
        <v>2</v>
      </c>
      <c r="G47" s="274">
        <v>17.82</v>
      </c>
      <c r="H47" s="274">
        <v>17.04</v>
      </c>
      <c r="I47" s="274">
        <v>33.15</v>
      </c>
      <c r="J47" s="274">
        <v>33.090000000000003</v>
      </c>
      <c r="K47" s="274">
        <v>8.19</v>
      </c>
      <c r="L47" s="274">
        <v>8.19</v>
      </c>
      <c r="M47" s="274">
        <v>8.2758508474576278</v>
      </c>
      <c r="N47" s="274">
        <v>7.6699118644067799</v>
      </c>
      <c r="O47" s="274">
        <v>0.58133333333333048</v>
      </c>
      <c r="P47" s="274">
        <v>0.59733333333333294</v>
      </c>
      <c r="Q47" s="274">
        <v>3.4000000000000002E-2</v>
      </c>
      <c r="R47" s="274">
        <v>4.4999999999999998E-2</v>
      </c>
      <c r="S47" s="274">
        <v>4.0000000000000001E-3</v>
      </c>
      <c r="T47" s="274">
        <v>4.0000000000000001E-3</v>
      </c>
      <c r="U47" s="274">
        <v>4.0999999999999995E-2</v>
      </c>
      <c r="V47" s="274">
        <v>4.3999999999999997E-2</v>
      </c>
      <c r="W47" s="274">
        <v>7.9000000000000001E-2</v>
      </c>
      <c r="X47" s="274">
        <v>9.2999999999999999E-2</v>
      </c>
      <c r="Y47" s="274">
        <v>0.29339999999999999</v>
      </c>
      <c r="Z47" s="274">
        <v>0.1130142</v>
      </c>
      <c r="AA47" s="274">
        <v>4.0000000000000001E-3</v>
      </c>
      <c r="AB47" s="274">
        <v>6.0000000000000001E-3</v>
      </c>
      <c r="AC47" s="274">
        <v>0.01</v>
      </c>
      <c r="AD47" s="274">
        <v>8.9999999999999993E-3</v>
      </c>
      <c r="AE47" s="274">
        <v>0.20300000000000001</v>
      </c>
      <c r="AF47" s="274">
        <v>0.22600000000000001</v>
      </c>
      <c r="AG47" s="274">
        <v>9.1999999999999886</v>
      </c>
      <c r="AH47" s="274">
        <v>9</v>
      </c>
      <c r="AI47" s="274">
        <v>1.1719999999999999</v>
      </c>
      <c r="AJ47" s="274">
        <v>1.984</v>
      </c>
      <c r="AL47" s="274">
        <v>9</v>
      </c>
    </row>
    <row r="48" spans="1:39">
      <c r="A48" s="85">
        <f>A$3</f>
        <v>2010</v>
      </c>
      <c r="B48" s="86">
        <f>B$3</f>
        <v>11</v>
      </c>
      <c r="C48" s="90" t="s">
        <v>33</v>
      </c>
      <c r="D48" s="89" t="s">
        <v>141</v>
      </c>
      <c r="E48" s="90" t="s">
        <v>49</v>
      </c>
      <c r="F48" s="303">
        <v>1</v>
      </c>
      <c r="G48" s="274">
        <v>16.54</v>
      </c>
      <c r="H48" s="274">
        <v>16.809999999999999</v>
      </c>
      <c r="I48" s="274">
        <v>32.119999999999997</v>
      </c>
      <c r="J48" s="274">
        <v>32.72</v>
      </c>
      <c r="K48" s="274">
        <v>8.07</v>
      </c>
      <c r="L48" s="274">
        <v>8.06</v>
      </c>
      <c r="M48" s="274">
        <v>7.9888271186440658</v>
      </c>
      <c r="N48" s="274">
        <v>7.1596474576271207</v>
      </c>
      <c r="O48" s="274">
        <v>0.48533333333333245</v>
      </c>
      <c r="P48" s="274">
        <v>0.77333333333333198</v>
      </c>
      <c r="Q48" s="274">
        <v>8.5999999999999993E-2</v>
      </c>
      <c r="R48" s="274">
        <v>0.105</v>
      </c>
      <c r="S48" s="274">
        <v>8.9999999999999993E-3</v>
      </c>
      <c r="T48" s="274">
        <v>6.0000000000000001E-3</v>
      </c>
      <c r="U48" s="274">
        <v>6.9000000000000006E-2</v>
      </c>
      <c r="V48" s="274">
        <v>4.1000000000000002E-2</v>
      </c>
      <c r="W48" s="274">
        <v>0.16399999999999998</v>
      </c>
      <c r="X48" s="274">
        <v>0.152</v>
      </c>
      <c r="Y48" s="274">
        <v>0.36517120000000003</v>
      </c>
      <c r="Z48" s="274">
        <v>0.38337720000000003</v>
      </c>
      <c r="AA48" s="274">
        <v>1.2E-2</v>
      </c>
      <c r="AB48" s="274">
        <v>1.2E-2</v>
      </c>
      <c r="AC48" s="274">
        <v>2.4E-2</v>
      </c>
      <c r="AD48" s="274">
        <v>4.5999999999999999E-2</v>
      </c>
      <c r="AE48" s="274">
        <v>0.26700000000000002</v>
      </c>
      <c r="AF48" s="274">
        <v>0.24299999999999999</v>
      </c>
      <c r="AG48" s="274">
        <v>14</v>
      </c>
      <c r="AH48" s="274">
        <v>14.199999999999989</v>
      </c>
      <c r="AI48" s="274">
        <v>3.1719999999999997</v>
      </c>
      <c r="AJ48" s="274">
        <v>3.8280000000000003</v>
      </c>
      <c r="AL48" s="274">
        <v>2.5</v>
      </c>
    </row>
    <row r="49" spans="1:39">
      <c r="A49" s="308"/>
      <c r="B49" s="275"/>
      <c r="C49" s="275"/>
      <c r="D49" s="275"/>
      <c r="E49" s="275"/>
      <c r="F49" s="303">
        <v>2</v>
      </c>
      <c r="G49" s="274">
        <v>15.44</v>
      </c>
      <c r="H49" s="274">
        <v>16.489999999999998</v>
      </c>
      <c r="I49" s="274">
        <v>31.79</v>
      </c>
      <c r="J49" s="274">
        <v>32.26</v>
      </c>
      <c r="K49" s="274">
        <v>8.24</v>
      </c>
      <c r="L49" s="274">
        <v>8.23</v>
      </c>
      <c r="M49" s="274">
        <v>8.929627118644067</v>
      </c>
      <c r="N49" s="274">
        <v>7.2074847457627111</v>
      </c>
      <c r="O49" s="274">
        <v>0.59733333333333294</v>
      </c>
      <c r="P49" s="274">
        <v>0.75733333333333241</v>
      </c>
      <c r="Q49" s="274">
        <v>0.153</v>
      </c>
      <c r="R49" s="274">
        <v>0.1</v>
      </c>
      <c r="S49" s="274">
        <v>2E-3</v>
      </c>
      <c r="T49" s="274">
        <v>3.0000000000000001E-3</v>
      </c>
      <c r="U49" s="274">
        <v>1.9999999999999997E-2</v>
      </c>
      <c r="V49" s="274">
        <v>2.5000000000000001E-2</v>
      </c>
      <c r="W49" s="274">
        <v>0.17499999999999999</v>
      </c>
      <c r="X49" s="274">
        <v>0.128</v>
      </c>
      <c r="Y49" s="274">
        <v>0.250004</v>
      </c>
      <c r="Z49" s="274">
        <v>0.23216819999999999</v>
      </c>
      <c r="AA49" s="274">
        <v>2E-3</v>
      </c>
      <c r="AB49" s="274">
        <v>8.9999999999999993E-3</v>
      </c>
      <c r="AC49" s="274">
        <v>1.9E-2</v>
      </c>
      <c r="AD49" s="274">
        <v>4.2999999999999997E-2</v>
      </c>
      <c r="AE49" s="274">
        <v>9.9000000000000005E-2</v>
      </c>
      <c r="AF49" s="274">
        <v>0.187</v>
      </c>
      <c r="AG49" s="274">
        <v>10.800000000000011</v>
      </c>
      <c r="AH49" s="274">
        <v>13</v>
      </c>
      <c r="AI49" s="274">
        <v>5.64</v>
      </c>
      <c r="AJ49" s="274">
        <v>3.62</v>
      </c>
      <c r="AK49" s="274">
        <v>0</v>
      </c>
      <c r="AL49" s="274">
        <v>4</v>
      </c>
      <c r="AM49" s="274">
        <v>0</v>
      </c>
    </row>
    <row r="50" spans="1:39">
      <c r="A50" s="308"/>
      <c r="B50" s="275"/>
      <c r="C50" s="275"/>
      <c r="D50" s="275"/>
      <c r="E50" s="275"/>
      <c r="F50" s="303">
        <v>3</v>
      </c>
      <c r="G50" s="274">
        <v>15.14</v>
      </c>
      <c r="H50" s="274">
        <v>17.059999999999999</v>
      </c>
      <c r="I50" s="274">
        <v>31.53</v>
      </c>
      <c r="J50" s="274">
        <v>32.35</v>
      </c>
      <c r="K50" s="274">
        <v>8.26</v>
      </c>
      <c r="L50" s="274">
        <v>8.25</v>
      </c>
      <c r="M50" s="274">
        <v>8.419362711864407</v>
      </c>
      <c r="N50" s="274">
        <v>7.6699118644067799</v>
      </c>
      <c r="O50" s="274">
        <v>0.93333333333333146</v>
      </c>
      <c r="P50" s="274">
        <v>1.0293333333333323</v>
      </c>
      <c r="Q50" s="274">
        <v>7.5999999999999998E-2</v>
      </c>
      <c r="R50" s="274">
        <v>9.2999999999999999E-2</v>
      </c>
      <c r="S50" s="274">
        <v>2E-3</v>
      </c>
      <c r="T50" s="274">
        <v>2E-3</v>
      </c>
      <c r="U50" s="274">
        <v>3.3000000000000002E-2</v>
      </c>
      <c r="V50" s="274">
        <v>2.0999999999999998E-2</v>
      </c>
      <c r="W50" s="274">
        <v>0.111</v>
      </c>
      <c r="X50" s="274">
        <v>0.11599999999999999</v>
      </c>
      <c r="Y50" s="274">
        <v>0.30783839999999996</v>
      </c>
      <c r="Z50" s="274">
        <v>0.25263239999999998</v>
      </c>
      <c r="AA50" s="274">
        <v>3.0000000000000001E-3</v>
      </c>
      <c r="AB50" s="274">
        <v>6.0000000000000001E-3</v>
      </c>
      <c r="AC50" s="274">
        <v>4.2000000000000003E-2</v>
      </c>
      <c r="AD50" s="274">
        <v>1.7000000000000001E-2</v>
      </c>
      <c r="AE50" s="274">
        <v>0.13700000000000001</v>
      </c>
      <c r="AF50" s="274">
        <v>0.13300000000000001</v>
      </c>
      <c r="AG50" s="274">
        <v>11.599999999999966</v>
      </c>
      <c r="AH50" s="274">
        <v>9.9999999999999716</v>
      </c>
      <c r="AI50" s="274">
        <v>6</v>
      </c>
      <c r="AJ50" s="274">
        <v>4.76</v>
      </c>
      <c r="AL50" s="274">
        <v>4</v>
      </c>
    </row>
    <row r="51" spans="1:39">
      <c r="A51" s="308"/>
      <c r="B51" s="275"/>
      <c r="C51" s="275"/>
      <c r="D51" s="275"/>
      <c r="E51" s="275"/>
      <c r="F51" s="303">
        <v>4</v>
      </c>
      <c r="G51" s="274">
        <v>15.33</v>
      </c>
      <c r="H51" s="274">
        <v>15.89</v>
      </c>
      <c r="I51" s="274">
        <v>31.85</v>
      </c>
      <c r="J51" s="274">
        <v>32.06</v>
      </c>
      <c r="K51" s="274">
        <v>8.2799999999999994</v>
      </c>
      <c r="L51" s="274">
        <v>8.2799999999999994</v>
      </c>
      <c r="M51" s="274">
        <v>8.8817898305084757</v>
      </c>
      <c r="N51" s="274">
        <v>8.3077423728813553</v>
      </c>
      <c r="O51" s="274">
        <v>0.85333333333333028</v>
      </c>
      <c r="P51" s="274">
        <v>1.1093333333333306</v>
      </c>
      <c r="Q51" s="274">
        <v>4.2999999999999997E-2</v>
      </c>
      <c r="R51" s="274">
        <v>7.2999999999999995E-2</v>
      </c>
      <c r="S51" s="274">
        <v>1E-3</v>
      </c>
      <c r="T51" s="274">
        <v>1E-3</v>
      </c>
      <c r="U51" s="274">
        <v>1.0999999999999999E-2</v>
      </c>
      <c r="V51" s="274">
        <v>1.3999999999999999E-2</v>
      </c>
      <c r="W51" s="274">
        <v>5.4999999999999993E-2</v>
      </c>
      <c r="X51" s="274">
        <v>8.7999999999999995E-2</v>
      </c>
      <c r="Y51" s="274">
        <v>0.2772</v>
      </c>
      <c r="Z51" s="274">
        <v>0.22659180000000001</v>
      </c>
      <c r="AA51" s="274">
        <v>2E-3</v>
      </c>
      <c r="AB51" s="274">
        <v>3.0000000000000001E-3</v>
      </c>
      <c r="AC51" s="274">
        <v>3.4000000000000002E-2</v>
      </c>
      <c r="AD51" s="274">
        <v>3.5999999999999997E-2</v>
      </c>
      <c r="AE51" s="274">
        <v>7.3999999999999996E-2</v>
      </c>
      <c r="AF51" s="274">
        <v>0.08</v>
      </c>
      <c r="AG51" s="274">
        <v>11.400000000000006</v>
      </c>
      <c r="AH51" s="274">
        <v>12.600000000000023</v>
      </c>
      <c r="AI51" s="274">
        <v>6.24</v>
      </c>
      <c r="AJ51" s="274">
        <v>5.96</v>
      </c>
      <c r="AL51" s="274">
        <v>4</v>
      </c>
    </row>
    <row r="52" spans="1:39">
      <c r="A52" s="308"/>
      <c r="B52" s="275"/>
      <c r="C52" s="275"/>
      <c r="D52" s="275"/>
      <c r="E52" s="275"/>
      <c r="F52" s="303">
        <v>5</v>
      </c>
      <c r="G52" s="274">
        <v>16.27</v>
      </c>
      <c r="H52" s="274">
        <v>17.010000000000002</v>
      </c>
      <c r="I52" s="274">
        <v>32.28</v>
      </c>
      <c r="J52" s="274">
        <v>32.659999999999997</v>
      </c>
      <c r="K52" s="274">
        <v>8.2799999999999994</v>
      </c>
      <c r="L52" s="274">
        <v>8.25</v>
      </c>
      <c r="M52" s="274">
        <v>7.6061288135593212</v>
      </c>
      <c r="N52" s="274">
        <v>8.7542237288135603</v>
      </c>
      <c r="O52" s="274">
        <v>0.8479999999999962</v>
      </c>
      <c r="P52" s="274">
        <v>0.75199999999999823</v>
      </c>
      <c r="Q52" s="274">
        <v>6.9000000000000006E-2</v>
      </c>
      <c r="R52" s="274">
        <v>6.7000000000000004E-2</v>
      </c>
      <c r="S52" s="274">
        <v>1E-3</v>
      </c>
      <c r="T52" s="274">
        <v>3.0000000000000001E-3</v>
      </c>
      <c r="U52" s="274">
        <v>9.9999999999999985E-3</v>
      </c>
      <c r="V52" s="274">
        <v>2.6000000000000002E-2</v>
      </c>
      <c r="W52" s="274">
        <v>0.08</v>
      </c>
      <c r="X52" s="274">
        <v>9.6000000000000002E-2</v>
      </c>
      <c r="Y52" s="274">
        <v>0.25605659999999997</v>
      </c>
      <c r="Z52" s="274">
        <v>0.41339999999999993</v>
      </c>
      <c r="AA52" s="274">
        <v>2E-3</v>
      </c>
      <c r="AB52" s="274">
        <v>6.0000000000000001E-3</v>
      </c>
      <c r="AC52" s="274">
        <v>3.1E-2</v>
      </c>
      <c r="AD52" s="274">
        <v>4.2999999999999997E-2</v>
      </c>
      <c r="AE52" s="274">
        <v>4.8000000000000001E-2</v>
      </c>
      <c r="AF52" s="274">
        <v>0.13900000000000001</v>
      </c>
      <c r="AG52" s="274">
        <v>13.400000000000034</v>
      </c>
      <c r="AH52" s="274">
        <v>10.600000000000023</v>
      </c>
      <c r="AI52" s="274">
        <v>4.5999999999999996</v>
      </c>
      <c r="AJ52" s="274">
        <v>4.16</v>
      </c>
      <c r="AL52" s="274">
        <v>7</v>
      </c>
    </row>
    <row r="53" spans="1:39">
      <c r="A53" s="308"/>
      <c r="B53" s="275"/>
      <c r="C53" s="275"/>
      <c r="D53" s="275"/>
      <c r="E53" s="275"/>
      <c r="F53" s="303">
        <v>6</v>
      </c>
      <c r="G53" s="274">
        <v>16.02</v>
      </c>
      <c r="H53" s="274">
        <v>16.73</v>
      </c>
      <c r="I53" s="274">
        <v>32.21</v>
      </c>
      <c r="J53" s="274">
        <v>32.549999999999997</v>
      </c>
      <c r="K53" s="274">
        <v>8.2899999999999991</v>
      </c>
      <c r="L53" s="274">
        <v>8.27</v>
      </c>
      <c r="M53" s="274">
        <v>8.929627118644067</v>
      </c>
      <c r="N53" s="274">
        <v>8.3396338983050846</v>
      </c>
      <c r="O53" s="274">
        <v>1.343999999999997</v>
      </c>
      <c r="P53" s="274">
        <v>0.94399999999999695</v>
      </c>
      <c r="Q53" s="274">
        <v>4.7E-2</v>
      </c>
      <c r="R53" s="274">
        <v>4.9000000000000002E-2</v>
      </c>
      <c r="S53" s="274">
        <v>1E-3</v>
      </c>
      <c r="T53" s="274">
        <v>1E-3</v>
      </c>
      <c r="U53" s="274">
        <v>9.9999999999999985E-3</v>
      </c>
      <c r="V53" s="274">
        <v>8.0000000000000002E-3</v>
      </c>
      <c r="W53" s="274">
        <v>5.7999999999999996E-2</v>
      </c>
      <c r="X53" s="274">
        <v>5.8000000000000003E-2</v>
      </c>
      <c r="Y53" s="274">
        <v>0.25020599999999998</v>
      </c>
      <c r="Z53" s="274">
        <v>0.24209579999999997</v>
      </c>
      <c r="AA53" s="274">
        <v>2E-3</v>
      </c>
      <c r="AB53" s="274">
        <v>1E-3</v>
      </c>
      <c r="AC53" s="274">
        <v>3.7999999999999999E-2</v>
      </c>
      <c r="AD53" s="274">
        <v>3.5999999999999997E-2</v>
      </c>
      <c r="AE53" s="274">
        <v>4.7E-2</v>
      </c>
      <c r="AF53" s="274">
        <v>3.7999999999999999E-2</v>
      </c>
      <c r="AG53" s="274">
        <v>11</v>
      </c>
      <c r="AH53" s="274">
        <v>8.5999999999999659</v>
      </c>
      <c r="AI53" s="274">
        <v>5</v>
      </c>
      <c r="AJ53" s="274">
        <v>4.5599999999999996</v>
      </c>
      <c r="AK53" s="274">
        <v>0</v>
      </c>
      <c r="AL53" s="274">
        <v>6</v>
      </c>
      <c r="AM53" s="274">
        <v>0</v>
      </c>
    </row>
    <row r="54" spans="1:39">
      <c r="A54" s="308"/>
      <c r="B54" s="275"/>
      <c r="C54" s="275"/>
      <c r="D54" s="275"/>
      <c r="E54" s="275"/>
      <c r="F54" s="303">
        <v>7</v>
      </c>
      <c r="G54" s="274">
        <v>16.04</v>
      </c>
      <c r="H54" s="274">
        <v>17.14</v>
      </c>
      <c r="I54" s="274">
        <v>32.18</v>
      </c>
      <c r="J54" s="274">
        <v>32.86</v>
      </c>
      <c r="K54" s="274">
        <v>8.27</v>
      </c>
      <c r="L54" s="274">
        <v>8.24</v>
      </c>
      <c r="M54" s="274">
        <v>8.4034169491525414</v>
      </c>
      <c r="N54" s="274">
        <v>7.6858576271186436</v>
      </c>
      <c r="O54" s="274">
        <v>0.94399999999999695</v>
      </c>
      <c r="P54" s="274">
        <v>0.86399999999999577</v>
      </c>
      <c r="Q54" s="274">
        <v>8.2000000000000003E-2</v>
      </c>
      <c r="R54" s="274">
        <v>0.1</v>
      </c>
      <c r="S54" s="274">
        <v>4.0000000000000001E-3</v>
      </c>
      <c r="T54" s="274">
        <v>3.0000000000000001E-3</v>
      </c>
      <c r="U54" s="274">
        <v>3.0000000000000002E-2</v>
      </c>
      <c r="V54" s="274">
        <v>2.3E-2</v>
      </c>
      <c r="W54" s="274">
        <v>0.11600000000000001</v>
      </c>
      <c r="X54" s="274">
        <v>0.126</v>
      </c>
      <c r="Y54" s="274">
        <v>0.24953639999999999</v>
      </c>
      <c r="Z54" s="274">
        <v>0.312552</v>
      </c>
      <c r="AA54" s="274">
        <v>5.0000000000000001E-3</v>
      </c>
      <c r="AB54" s="274">
        <v>8.0000000000000002E-3</v>
      </c>
      <c r="AC54" s="274">
        <v>3.6999999999999998E-2</v>
      </c>
      <c r="AD54" s="274">
        <v>4.1000000000000002E-2</v>
      </c>
      <c r="AE54" s="274">
        <v>0.111</v>
      </c>
      <c r="AF54" s="274">
        <v>0.13</v>
      </c>
      <c r="AG54" s="274">
        <v>11.200000000000017</v>
      </c>
      <c r="AH54" s="274">
        <v>5.4000000000000057</v>
      </c>
      <c r="AI54" s="274">
        <v>4.5999999999999996</v>
      </c>
      <c r="AJ54" s="274">
        <v>4.68</v>
      </c>
      <c r="AL54" s="274">
        <v>4</v>
      </c>
    </row>
    <row r="55" spans="1:39">
      <c r="A55" s="308"/>
      <c r="B55" s="275"/>
      <c r="C55" s="275"/>
      <c r="D55" s="275"/>
      <c r="E55" s="275"/>
      <c r="F55" s="303">
        <v>8</v>
      </c>
      <c r="G55" s="274">
        <v>16.399999999999999</v>
      </c>
      <c r="H55" s="274">
        <v>17.22</v>
      </c>
      <c r="I55" s="274">
        <v>32.39</v>
      </c>
      <c r="J55" s="274">
        <v>32.82</v>
      </c>
      <c r="K55" s="274">
        <v>8.25</v>
      </c>
      <c r="L55" s="274">
        <v>8.24</v>
      </c>
      <c r="M55" s="274">
        <v>7.8612610169491521</v>
      </c>
      <c r="N55" s="274">
        <v>7.7974779661016935</v>
      </c>
      <c r="O55" s="274">
        <v>1.2159999999999969</v>
      </c>
      <c r="P55" s="274">
        <v>0.75199999999999823</v>
      </c>
      <c r="Q55" s="274">
        <v>4.1000000000000002E-2</v>
      </c>
      <c r="R55" s="274">
        <v>5.6000000000000001E-2</v>
      </c>
      <c r="S55" s="274">
        <v>3.0000000000000001E-3</v>
      </c>
      <c r="T55" s="274">
        <v>4.0000000000000001E-3</v>
      </c>
      <c r="U55" s="274">
        <v>2.9000000000000001E-2</v>
      </c>
      <c r="V55" s="274">
        <v>3.6000000000000004E-2</v>
      </c>
      <c r="W55" s="274">
        <v>7.3000000000000009E-2</v>
      </c>
      <c r="X55" s="274">
        <v>9.6000000000000002E-2</v>
      </c>
      <c r="Y55" s="274">
        <v>0.27900000000000003</v>
      </c>
      <c r="Z55" s="274">
        <v>0.27826440000000002</v>
      </c>
      <c r="AA55" s="274">
        <v>6.0000000000000001E-3</v>
      </c>
      <c r="AB55" s="274">
        <v>7.0000000000000001E-3</v>
      </c>
      <c r="AC55" s="274">
        <v>3.4000000000000002E-2</v>
      </c>
      <c r="AD55" s="274">
        <v>4.7E-2</v>
      </c>
      <c r="AE55" s="274">
        <v>0.123</v>
      </c>
      <c r="AF55" s="274">
        <v>0.192</v>
      </c>
      <c r="AG55" s="274">
        <v>12.199999999999989</v>
      </c>
      <c r="AH55" s="274">
        <v>12</v>
      </c>
      <c r="AI55" s="274">
        <v>4.08</v>
      </c>
      <c r="AJ55" s="274">
        <v>3.5839999999999996</v>
      </c>
      <c r="AK55" s="274">
        <v>0</v>
      </c>
      <c r="AL55" s="274">
        <v>4</v>
      </c>
      <c r="AM55" s="274">
        <v>0</v>
      </c>
    </row>
    <row r="56" spans="1:39">
      <c r="A56" s="308"/>
      <c r="B56" s="275"/>
      <c r="C56" s="275"/>
      <c r="D56" s="275"/>
      <c r="E56" s="275"/>
      <c r="F56" s="303">
        <v>9</v>
      </c>
      <c r="G56" s="274">
        <v>16.73</v>
      </c>
      <c r="H56" s="274">
        <v>16.600000000000001</v>
      </c>
      <c r="I56" s="274">
        <v>32.56</v>
      </c>
      <c r="J56" s="274">
        <v>32.75</v>
      </c>
      <c r="K56" s="274">
        <v>8.25</v>
      </c>
      <c r="L56" s="274">
        <v>8.24</v>
      </c>
      <c r="M56" s="274">
        <v>8.2758508474576278</v>
      </c>
      <c r="N56" s="274">
        <v>7.6539661016949152</v>
      </c>
      <c r="O56" s="274">
        <v>0.86399999999999577</v>
      </c>
      <c r="P56" s="274">
        <v>0.68799999999999673</v>
      </c>
      <c r="Q56" s="274">
        <v>5.1999999999999998E-2</v>
      </c>
      <c r="R56" s="274">
        <v>4.7E-2</v>
      </c>
      <c r="S56" s="274">
        <v>3.0000000000000001E-3</v>
      </c>
      <c r="T56" s="274">
        <v>3.0000000000000001E-3</v>
      </c>
      <c r="U56" s="274">
        <v>2.7E-2</v>
      </c>
      <c r="V56" s="274">
        <v>3.4999999999999996E-2</v>
      </c>
      <c r="W56" s="274">
        <v>8.2000000000000003E-2</v>
      </c>
      <c r="X56" s="274">
        <v>8.4999999999999992E-2</v>
      </c>
      <c r="Y56" s="274">
        <v>0.24693839999999997</v>
      </c>
      <c r="Z56" s="274">
        <v>0.25982939999999999</v>
      </c>
      <c r="AA56" s="274">
        <v>5.0000000000000001E-3</v>
      </c>
      <c r="AB56" s="274">
        <v>6.0000000000000001E-3</v>
      </c>
      <c r="AC56" s="274">
        <v>3.5000000000000003E-2</v>
      </c>
      <c r="AD56" s="274">
        <v>4.2999999999999997E-2</v>
      </c>
      <c r="AE56" s="274">
        <v>0.14399999999999999</v>
      </c>
      <c r="AF56" s="274">
        <v>0.20599999999999999</v>
      </c>
      <c r="AG56" s="274">
        <v>12.599999999999994</v>
      </c>
      <c r="AH56" s="274">
        <v>9.7999999999999829</v>
      </c>
      <c r="AI56" s="274">
        <v>3.22</v>
      </c>
      <c r="AJ56" s="274">
        <v>2.7</v>
      </c>
      <c r="AL56" s="274">
        <v>5</v>
      </c>
    </row>
    <row r="57" spans="1:39">
      <c r="A57" s="308"/>
      <c r="B57" s="275"/>
      <c r="C57" s="275"/>
      <c r="D57" s="275"/>
      <c r="E57" s="275"/>
      <c r="F57" s="303">
        <v>10</v>
      </c>
      <c r="G57" s="274">
        <v>16.52</v>
      </c>
      <c r="H57" s="274">
        <v>17.170000000000002</v>
      </c>
      <c r="I57" s="274">
        <v>32.42</v>
      </c>
      <c r="J57" s="274">
        <v>32.85</v>
      </c>
      <c r="K57" s="274">
        <v>8.26</v>
      </c>
      <c r="L57" s="274">
        <v>8.25</v>
      </c>
      <c r="M57" s="274">
        <v>8.5628745762711862</v>
      </c>
      <c r="N57" s="274">
        <v>7.8134237288135608</v>
      </c>
      <c r="O57" s="274">
        <v>0.99199999999999589</v>
      </c>
      <c r="P57" s="274">
        <v>0.89599999999999802</v>
      </c>
      <c r="Q57" s="274">
        <v>4.1000000000000002E-2</v>
      </c>
      <c r="R57" s="274">
        <v>3.9E-2</v>
      </c>
      <c r="S57" s="274">
        <v>1E-3</v>
      </c>
      <c r="T57" s="274">
        <v>3.0000000000000001E-3</v>
      </c>
      <c r="U57" s="274">
        <v>1.6999999999999998E-2</v>
      </c>
      <c r="V57" s="274">
        <v>3.7999999999999999E-2</v>
      </c>
      <c r="W57" s="274">
        <v>5.8999999999999997E-2</v>
      </c>
      <c r="X57" s="274">
        <v>0.08</v>
      </c>
      <c r="Y57" s="274">
        <v>0.31884299999999999</v>
      </c>
      <c r="Z57" s="274">
        <v>0.32796600000000004</v>
      </c>
      <c r="AA57" s="274">
        <v>3.0000000000000001E-3</v>
      </c>
      <c r="AB57" s="274">
        <v>5.0000000000000001E-3</v>
      </c>
      <c r="AC57" s="274">
        <v>2.1999999999999999E-2</v>
      </c>
      <c r="AD57" s="274">
        <v>1.2E-2</v>
      </c>
      <c r="AE57" s="274">
        <v>8.6999999999999994E-2</v>
      </c>
      <c r="AF57" s="274">
        <v>0.17499999999999999</v>
      </c>
      <c r="AG57" s="274">
        <v>11</v>
      </c>
      <c r="AH57" s="274">
        <v>3.4000000000000057</v>
      </c>
      <c r="AI57" s="274">
        <v>3.9039999999999999</v>
      </c>
      <c r="AJ57" s="274">
        <v>2.5</v>
      </c>
      <c r="AL57" s="274">
        <v>5</v>
      </c>
    </row>
    <row r="58" spans="1:39">
      <c r="A58" s="308"/>
      <c r="B58" s="275"/>
      <c r="C58" s="275"/>
      <c r="D58" s="275"/>
      <c r="E58" s="275"/>
      <c r="F58" s="303">
        <v>11</v>
      </c>
      <c r="G58" s="274">
        <v>16.63</v>
      </c>
      <c r="H58" s="274">
        <v>17.989999999999998</v>
      </c>
      <c r="I58" s="274">
        <v>32.549999999999997</v>
      </c>
      <c r="J58" s="274">
        <v>33.08</v>
      </c>
      <c r="K58" s="274">
        <v>8.25</v>
      </c>
      <c r="L58" s="274">
        <v>8.23</v>
      </c>
      <c r="M58" s="274">
        <v>8.8020610169491516</v>
      </c>
      <c r="N58" s="274">
        <v>8.1482847457627123</v>
      </c>
      <c r="O58" s="274">
        <v>0.8319999999999993</v>
      </c>
      <c r="P58" s="274">
        <v>0.89599999999999802</v>
      </c>
      <c r="Q58" s="274">
        <v>3.5999999999999997E-2</v>
      </c>
      <c r="R58" s="274">
        <v>2.4E-2</v>
      </c>
      <c r="S58" s="274">
        <v>2E-3</v>
      </c>
      <c r="T58" s="274">
        <v>4.0000000000000001E-3</v>
      </c>
      <c r="U58" s="274">
        <v>1.9999999999999997E-2</v>
      </c>
      <c r="V58" s="274">
        <v>3.6000000000000004E-2</v>
      </c>
      <c r="W58" s="274">
        <v>5.7999999999999996E-2</v>
      </c>
      <c r="X58" s="274">
        <v>6.4000000000000001E-2</v>
      </c>
      <c r="Y58" s="274">
        <v>0.3387096</v>
      </c>
      <c r="Z58" s="274">
        <v>0.2216352</v>
      </c>
      <c r="AA58" s="274">
        <v>3.0000000000000001E-3</v>
      </c>
      <c r="AB58" s="274">
        <v>5.0000000000000001E-3</v>
      </c>
      <c r="AC58" s="274">
        <v>2.3E-2</v>
      </c>
      <c r="AD58" s="274">
        <v>3.7999999999999999E-2</v>
      </c>
      <c r="AE58" s="274">
        <v>0.108</v>
      </c>
      <c r="AF58" s="274">
        <v>0.17899999999999999</v>
      </c>
      <c r="AG58" s="274">
        <v>11.400000000000034</v>
      </c>
      <c r="AH58" s="274">
        <v>8.1999999999999886</v>
      </c>
      <c r="AI58" s="274">
        <v>3.9079999999999999</v>
      </c>
      <c r="AJ58" s="274">
        <v>2.012</v>
      </c>
      <c r="AL58" s="274">
        <v>5</v>
      </c>
    </row>
    <row r="59" spans="1:39">
      <c r="A59" s="306"/>
      <c r="B59" s="307"/>
      <c r="C59" s="307"/>
      <c r="D59" s="307"/>
      <c r="E59" s="307"/>
      <c r="F59" s="303">
        <v>12</v>
      </c>
      <c r="G59" s="274">
        <v>17.989999999999998</v>
      </c>
      <c r="H59" s="274">
        <v>17.82</v>
      </c>
      <c r="I59" s="274">
        <v>33.18</v>
      </c>
      <c r="J59" s="274">
        <v>33.49</v>
      </c>
      <c r="K59" s="274">
        <v>8.19</v>
      </c>
      <c r="L59" s="274">
        <v>8.19</v>
      </c>
      <c r="M59" s="274">
        <v>7.5582915254237273</v>
      </c>
      <c r="N59" s="274">
        <v>8.435308474576269</v>
      </c>
      <c r="O59" s="274">
        <v>0.67199999999999993</v>
      </c>
      <c r="P59" s="274">
        <v>0.76799999999999791</v>
      </c>
      <c r="Q59" s="274">
        <v>1.6E-2</v>
      </c>
      <c r="R59" s="274">
        <v>4.2999999999999997E-2</v>
      </c>
      <c r="S59" s="274">
        <v>5.0000000000000001E-3</v>
      </c>
      <c r="T59" s="274">
        <v>5.0000000000000001E-3</v>
      </c>
      <c r="U59" s="274">
        <v>4.5999999999999999E-2</v>
      </c>
      <c r="V59" s="274">
        <v>4.4000000000000004E-2</v>
      </c>
      <c r="W59" s="274">
        <v>6.7000000000000004E-2</v>
      </c>
      <c r="X59" s="274">
        <v>9.1999999999999998E-2</v>
      </c>
      <c r="Y59" s="274">
        <v>0.31019999999999998</v>
      </c>
      <c r="Z59" s="274">
        <v>0.2528184</v>
      </c>
      <c r="AA59" s="274">
        <v>4.0000000000000001E-3</v>
      </c>
      <c r="AB59" s="274">
        <v>4.0000000000000001E-3</v>
      </c>
      <c r="AC59" s="274">
        <v>0.04</v>
      </c>
      <c r="AD59" s="274">
        <v>3.2000000000000001E-2</v>
      </c>
      <c r="AE59" s="274">
        <v>0.183</v>
      </c>
      <c r="AF59" s="274">
        <v>0.184</v>
      </c>
      <c r="AG59" s="274">
        <v>14.399999999999977</v>
      </c>
      <c r="AH59" s="274">
        <v>2.8000000000000114</v>
      </c>
      <c r="AI59" s="274">
        <v>1.456</v>
      </c>
      <c r="AJ59" s="274">
        <v>1.2</v>
      </c>
      <c r="AL59" s="274">
        <v>9</v>
      </c>
    </row>
    <row r="60" spans="1:39">
      <c r="A60" s="85">
        <f>A$3</f>
        <v>2010</v>
      </c>
      <c r="B60" s="86">
        <f>B$3</f>
        <v>11</v>
      </c>
      <c r="C60" s="90" t="s">
        <v>33</v>
      </c>
      <c r="D60" s="89" t="s">
        <v>142</v>
      </c>
      <c r="E60" s="90" t="s">
        <v>143</v>
      </c>
      <c r="F60" s="303">
        <v>1</v>
      </c>
      <c r="G60" s="274">
        <v>18.68</v>
      </c>
      <c r="H60" s="274">
        <v>18.53</v>
      </c>
      <c r="I60" s="274">
        <v>33.5</v>
      </c>
      <c r="J60" s="274">
        <v>33.450000000000003</v>
      </c>
      <c r="K60" s="274">
        <v>8.19</v>
      </c>
      <c r="L60" s="274">
        <v>8.18</v>
      </c>
      <c r="M60" s="274">
        <v>7.4147796610169499</v>
      </c>
      <c r="N60" s="274">
        <v>7.5742372881355928</v>
      </c>
      <c r="O60" s="274">
        <v>0.38399999999999751</v>
      </c>
      <c r="P60" s="274">
        <v>0.73599999999999854</v>
      </c>
      <c r="Q60" s="274">
        <v>4.3999999999999997E-2</v>
      </c>
      <c r="R60" s="274">
        <v>0.04</v>
      </c>
      <c r="S60" s="274">
        <v>4.0000000000000001E-3</v>
      </c>
      <c r="T60" s="274">
        <v>4.0000000000000001E-3</v>
      </c>
      <c r="U60" s="274">
        <v>4.3999999999999997E-2</v>
      </c>
      <c r="V60" s="274">
        <v>4.3999999999999997E-2</v>
      </c>
      <c r="W60" s="274">
        <v>9.1999999999999998E-2</v>
      </c>
      <c r="X60" s="274">
        <v>8.7999999999999995E-2</v>
      </c>
      <c r="Y60" s="274">
        <v>0.31680000000000003</v>
      </c>
      <c r="Z60" s="274">
        <v>0.15365519999999999</v>
      </c>
      <c r="AA60" s="274">
        <v>5.0000000000000001E-3</v>
      </c>
      <c r="AB60" s="274">
        <v>5.0000000000000001E-3</v>
      </c>
      <c r="AC60" s="274">
        <v>3.5999999999999997E-2</v>
      </c>
      <c r="AD60" s="274">
        <v>0.01</v>
      </c>
      <c r="AE60" s="274">
        <v>0.17100000000000001</v>
      </c>
      <c r="AF60" s="274">
        <v>0.17299999999999999</v>
      </c>
      <c r="AG60" s="274">
        <v>12.600000000000023</v>
      </c>
      <c r="AH60" s="274">
        <v>11</v>
      </c>
      <c r="AI60" s="274">
        <v>1.1000000000000001</v>
      </c>
      <c r="AJ60" s="274">
        <v>1.024</v>
      </c>
      <c r="AL60" s="274">
        <v>7</v>
      </c>
    </row>
    <row r="61" spans="1:39">
      <c r="A61" s="306"/>
      <c r="B61" s="307"/>
      <c r="C61" s="307"/>
      <c r="D61" s="307"/>
      <c r="E61" s="307"/>
      <c r="F61" s="303">
        <v>2</v>
      </c>
      <c r="G61" s="274">
        <v>17.809999999999999</v>
      </c>
      <c r="H61" s="274">
        <v>18.05</v>
      </c>
      <c r="I61" s="274">
        <v>33.06</v>
      </c>
      <c r="J61" s="274">
        <v>33.17</v>
      </c>
      <c r="K61" s="274">
        <v>8.1999999999999993</v>
      </c>
      <c r="L61" s="274">
        <v>8.1999999999999993</v>
      </c>
      <c r="M61" s="274">
        <v>7.3350508474576275</v>
      </c>
      <c r="N61" s="274">
        <v>8.0207186440677987</v>
      </c>
      <c r="O61" s="274">
        <v>0.75199999999999823</v>
      </c>
      <c r="P61" s="274">
        <v>0.59199999999999875</v>
      </c>
      <c r="Q61" s="274">
        <v>4.3999999999999997E-2</v>
      </c>
      <c r="R61" s="274">
        <v>4.2999999999999997E-2</v>
      </c>
      <c r="S61" s="274">
        <v>3.0000000000000001E-3</v>
      </c>
      <c r="T61" s="274">
        <v>4.0000000000000001E-3</v>
      </c>
      <c r="U61" s="274">
        <v>3.2999999999999995E-2</v>
      </c>
      <c r="V61" s="274">
        <v>3.8000000000000006E-2</v>
      </c>
      <c r="W61" s="274">
        <v>7.9999999999999988E-2</v>
      </c>
      <c r="X61" s="274">
        <v>8.5000000000000006E-2</v>
      </c>
      <c r="Y61" s="274">
        <v>0.26430419999999999</v>
      </c>
      <c r="Z61" s="274">
        <v>0.2906202</v>
      </c>
      <c r="AA61" s="274">
        <v>4.0000000000000001E-3</v>
      </c>
      <c r="AB61" s="274">
        <v>5.0000000000000001E-3</v>
      </c>
      <c r="AC61" s="274">
        <v>3.3000000000000002E-2</v>
      </c>
      <c r="AD61" s="274">
        <v>3.6999999999999998E-2</v>
      </c>
      <c r="AE61" s="274">
        <v>0.128</v>
      </c>
      <c r="AF61" s="274">
        <v>0.14399999999999999</v>
      </c>
      <c r="AG61" s="274">
        <v>8.8000000000000114</v>
      </c>
      <c r="AH61" s="274">
        <v>6.5999999999999943</v>
      </c>
      <c r="AI61" s="274">
        <v>2.0960000000000001</v>
      </c>
      <c r="AJ61" s="274">
        <v>1.66</v>
      </c>
      <c r="AK61" s="274">
        <v>0</v>
      </c>
      <c r="AL61" s="274">
        <v>7</v>
      </c>
      <c r="AM61" s="274">
        <v>0</v>
      </c>
    </row>
    <row r="62" spans="1:39">
      <c r="A62" s="85">
        <f>A$3</f>
        <v>2010</v>
      </c>
      <c r="B62" s="86">
        <f>B$3</f>
        <v>11</v>
      </c>
      <c r="C62" s="90" t="s">
        <v>33</v>
      </c>
      <c r="D62" s="89" t="s">
        <v>144</v>
      </c>
      <c r="E62" s="90" t="s">
        <v>50</v>
      </c>
      <c r="F62" s="303">
        <v>1</v>
      </c>
      <c r="G62" s="274">
        <v>19.14</v>
      </c>
      <c r="H62" s="274">
        <v>19.12</v>
      </c>
      <c r="I62" s="274">
        <v>33.520000000000003</v>
      </c>
      <c r="J62" s="274">
        <v>33.520000000000003</v>
      </c>
      <c r="K62" s="274">
        <v>8.2100000000000009</v>
      </c>
      <c r="L62" s="274">
        <v>8.1999999999999993</v>
      </c>
      <c r="M62" s="274">
        <v>8.0047728813559296</v>
      </c>
      <c r="N62" s="274">
        <v>7.0958644067796603</v>
      </c>
      <c r="O62" s="274">
        <v>0.68799999999999961</v>
      </c>
      <c r="P62" s="274">
        <v>0.84799999999999898</v>
      </c>
      <c r="Q62" s="274">
        <v>6.2E-2</v>
      </c>
      <c r="R62" s="274">
        <v>6.3E-2</v>
      </c>
      <c r="S62" s="274">
        <v>4.0000000000000001E-3</v>
      </c>
      <c r="T62" s="274">
        <v>4.0000000000000001E-3</v>
      </c>
      <c r="U62" s="274">
        <v>4.0999999999999995E-2</v>
      </c>
      <c r="V62" s="274">
        <v>4.0999999999999995E-2</v>
      </c>
      <c r="W62" s="274">
        <v>0.107</v>
      </c>
      <c r="X62" s="274">
        <v>0.108</v>
      </c>
      <c r="Y62" s="274">
        <v>0.29519339999999999</v>
      </c>
      <c r="Z62" s="274">
        <v>0.34322040000000004</v>
      </c>
      <c r="AA62" s="274">
        <v>7.0000000000000001E-3</v>
      </c>
      <c r="AB62" s="274">
        <v>7.0000000000000001E-3</v>
      </c>
      <c r="AC62" s="274">
        <v>3.7999999999999999E-2</v>
      </c>
      <c r="AD62" s="274">
        <v>3.6999999999999998E-2</v>
      </c>
      <c r="AE62" s="274">
        <v>0.157</v>
      </c>
      <c r="AF62" s="274">
        <v>0.16400000000000001</v>
      </c>
      <c r="AG62" s="274">
        <v>9.8000000000000114</v>
      </c>
      <c r="AH62" s="274">
        <v>9.0000000000000284</v>
      </c>
      <c r="AI62" s="274">
        <v>1.272</v>
      </c>
      <c r="AJ62" s="274">
        <v>1.2919999999999998</v>
      </c>
      <c r="AL62" s="274">
        <v>4.5</v>
      </c>
    </row>
    <row r="63" spans="1:39">
      <c r="A63" s="308"/>
      <c r="B63" s="275"/>
      <c r="C63" s="275"/>
      <c r="D63" s="275"/>
      <c r="E63" s="275"/>
      <c r="F63" s="313">
        <v>2</v>
      </c>
      <c r="G63" s="274">
        <v>19.21</v>
      </c>
      <c r="H63" s="274">
        <v>16.22</v>
      </c>
      <c r="I63" s="274">
        <v>33.380000000000003</v>
      </c>
      <c r="J63" s="274">
        <v>33.619999999999997</v>
      </c>
      <c r="K63" s="274">
        <v>8.2200000000000006</v>
      </c>
      <c r="L63" s="274">
        <v>8.1999999999999993</v>
      </c>
      <c r="M63" s="274">
        <v>7.5582915254237273</v>
      </c>
      <c r="N63" s="274">
        <v>7.9409898305084754</v>
      </c>
      <c r="O63" s="274">
        <v>0.97599999999999909</v>
      </c>
      <c r="P63" s="274">
        <v>0.86399999999999866</v>
      </c>
      <c r="Q63" s="274">
        <v>0.03</v>
      </c>
      <c r="R63" s="274">
        <v>4.2999999999999997E-2</v>
      </c>
      <c r="S63" s="274">
        <v>4.0000000000000001E-3</v>
      </c>
      <c r="T63" s="274">
        <v>5.0000000000000001E-3</v>
      </c>
      <c r="U63" s="274">
        <v>4.1999999999999996E-2</v>
      </c>
      <c r="V63" s="274">
        <v>5.9000000000000004E-2</v>
      </c>
      <c r="W63" s="274">
        <v>7.5999999999999998E-2</v>
      </c>
      <c r="X63" s="274">
        <v>0.107</v>
      </c>
      <c r="Y63" s="274">
        <v>0.28597860000000003</v>
      </c>
      <c r="Z63" s="274">
        <v>0.49838159999999998</v>
      </c>
      <c r="AA63" s="274">
        <v>4.0000000000000001E-3</v>
      </c>
      <c r="AB63" s="274">
        <v>0.01</v>
      </c>
      <c r="AC63" s="274">
        <v>3.4000000000000002E-2</v>
      </c>
      <c r="AD63" s="274">
        <v>3.9E-2</v>
      </c>
      <c r="AE63" s="274">
        <v>0.153</v>
      </c>
      <c r="AF63" s="274">
        <v>0.22900000000000001</v>
      </c>
      <c r="AG63" s="274">
        <v>12</v>
      </c>
      <c r="AH63" s="274">
        <v>11.599999999999966</v>
      </c>
      <c r="AI63" s="274">
        <v>1.3</v>
      </c>
      <c r="AJ63" s="274">
        <v>0.84400000000000008</v>
      </c>
      <c r="AK63" s="274">
        <v>0</v>
      </c>
      <c r="AL63" s="274">
        <v>7</v>
      </c>
      <c r="AM63" s="274">
        <v>0</v>
      </c>
    </row>
    <row r="64" spans="1:39">
      <c r="A64" s="308"/>
      <c r="B64" s="275"/>
      <c r="C64" s="275"/>
      <c r="D64" s="275"/>
      <c r="E64" s="275"/>
      <c r="F64" s="313">
        <v>3</v>
      </c>
      <c r="G64" s="274">
        <v>20.32</v>
      </c>
      <c r="H64" s="274">
        <v>16.260000000000002</v>
      </c>
      <c r="I64" s="274">
        <v>33.24</v>
      </c>
      <c r="J64" s="274">
        <v>33.6</v>
      </c>
      <c r="K64" s="274">
        <v>8.19</v>
      </c>
      <c r="L64" s="274">
        <v>8.15</v>
      </c>
      <c r="M64" s="274">
        <v>7.9888271186440658</v>
      </c>
      <c r="N64" s="274">
        <v>6.7131661016949149</v>
      </c>
      <c r="O64" s="274">
        <v>0.41600000000000298</v>
      </c>
      <c r="P64" s="274">
        <v>0.44800000000000184</v>
      </c>
      <c r="Q64" s="274">
        <v>5.1999999999999998E-2</v>
      </c>
      <c r="R64" s="274">
        <v>5.5E-2</v>
      </c>
      <c r="S64" s="274">
        <v>4.0000000000000001E-3</v>
      </c>
      <c r="T64" s="274">
        <v>6.0000000000000001E-3</v>
      </c>
      <c r="U64" s="274">
        <v>4.5999999999999999E-2</v>
      </c>
      <c r="V64" s="274">
        <v>0.10199999999999999</v>
      </c>
      <c r="W64" s="274">
        <v>0.10199999999999999</v>
      </c>
      <c r="X64" s="274">
        <v>0.16299999999999998</v>
      </c>
      <c r="Y64" s="274">
        <v>0.40507259999999995</v>
      </c>
      <c r="Z64" s="274">
        <v>0.43048739999999996</v>
      </c>
      <c r="AA64" s="274">
        <v>7.0000000000000001E-3</v>
      </c>
      <c r="AB64" s="274">
        <v>1.7000000000000001E-2</v>
      </c>
      <c r="AC64" s="274">
        <v>1.2999999999999999E-2</v>
      </c>
      <c r="AD64" s="274">
        <v>4.5999999999999999E-2</v>
      </c>
      <c r="AE64" s="274">
        <v>0.20100000000000001</v>
      </c>
      <c r="AF64" s="274">
        <v>0.34799999999999998</v>
      </c>
      <c r="AG64" s="274">
        <v>14.199999999999989</v>
      </c>
      <c r="AH64" s="274">
        <v>12.199999999999989</v>
      </c>
      <c r="AI64" s="274">
        <v>0.92799999999999994</v>
      </c>
      <c r="AJ64" s="274">
        <v>0.94</v>
      </c>
      <c r="AL64" s="274">
        <v>4</v>
      </c>
    </row>
    <row r="65" spans="1:39">
      <c r="A65" s="306"/>
      <c r="B65" s="307"/>
      <c r="C65" s="307"/>
      <c r="D65" s="307"/>
      <c r="E65" s="307"/>
      <c r="F65" s="313">
        <v>4</v>
      </c>
      <c r="G65" s="274">
        <v>19.28</v>
      </c>
      <c r="H65" s="274">
        <v>14.53</v>
      </c>
      <c r="I65" s="274">
        <v>33.56</v>
      </c>
      <c r="J65" s="274">
        <v>33.840000000000003</v>
      </c>
      <c r="K65" s="274">
        <v>8.1999999999999993</v>
      </c>
      <c r="L65" s="274">
        <v>8.14</v>
      </c>
      <c r="M65" s="274">
        <v>8.6904406779661034</v>
      </c>
      <c r="N65" s="274">
        <v>6.4899254237288151</v>
      </c>
      <c r="O65" s="274">
        <v>0.36800000000000355</v>
      </c>
      <c r="P65" s="274">
        <v>0.48000000000000398</v>
      </c>
      <c r="Q65" s="274">
        <v>3.6999999999999998E-2</v>
      </c>
      <c r="R65" s="274">
        <v>7.4999999999999997E-2</v>
      </c>
      <c r="S65" s="274">
        <v>4.0000000000000001E-3</v>
      </c>
      <c r="T65" s="274">
        <v>6.0000000000000001E-3</v>
      </c>
      <c r="U65" s="274">
        <v>4.7E-2</v>
      </c>
      <c r="V65" s="274">
        <v>0.13899999999999998</v>
      </c>
      <c r="W65" s="274">
        <v>8.7999999999999995E-2</v>
      </c>
      <c r="X65" s="274">
        <v>0.21999999999999997</v>
      </c>
      <c r="Y65" s="274">
        <v>0.45451680000000005</v>
      </c>
      <c r="Z65" s="274">
        <v>0.41240720000000003</v>
      </c>
      <c r="AA65" s="274">
        <v>6.0000000000000001E-3</v>
      </c>
      <c r="AB65" s="274">
        <v>2.1999999999999999E-2</v>
      </c>
      <c r="AC65" s="274">
        <v>8.0000000000000002E-3</v>
      </c>
      <c r="AD65" s="274">
        <v>5.1999999999999998E-2</v>
      </c>
      <c r="AE65" s="274">
        <v>0.185</v>
      </c>
      <c r="AF65" s="274">
        <v>0.44900000000000001</v>
      </c>
      <c r="AG65" s="274">
        <v>10.800000000000011</v>
      </c>
      <c r="AH65" s="274">
        <v>16.800000000000011</v>
      </c>
      <c r="AI65" s="274">
        <v>1.3840000000000001</v>
      </c>
      <c r="AJ65" s="274">
        <v>0.84400000000000008</v>
      </c>
      <c r="AL65" s="274">
        <v>5</v>
      </c>
    </row>
    <row r="66" spans="1:39">
      <c r="A66" s="85">
        <f>A$3</f>
        <v>2010</v>
      </c>
      <c r="B66" s="86">
        <f>B$3</f>
        <v>11</v>
      </c>
      <c r="C66" s="90" t="s">
        <v>51</v>
      </c>
      <c r="D66" s="89" t="s">
        <v>145</v>
      </c>
      <c r="E66" s="90" t="s">
        <v>52</v>
      </c>
      <c r="F66" s="313">
        <v>1</v>
      </c>
      <c r="G66" s="274">
        <v>17.2913</v>
      </c>
      <c r="H66" s="274">
        <v>12.0663</v>
      </c>
      <c r="I66" s="274">
        <v>33.300699999999999</v>
      </c>
      <c r="J66" s="274">
        <v>34.099499999999999</v>
      </c>
      <c r="K66" s="274">
        <v>7.94</v>
      </c>
      <c r="L66" s="274">
        <v>7.75</v>
      </c>
      <c r="M66" s="274">
        <v>7.3314262626262625</v>
      </c>
      <c r="N66" s="274">
        <v>5.6930262626262627</v>
      </c>
      <c r="O66" s="274">
        <v>1.0485760000000008</v>
      </c>
      <c r="P66" s="274">
        <v>1.1960320000000007</v>
      </c>
      <c r="Q66" s="274">
        <v>7.2968E-3</v>
      </c>
      <c r="R66" s="274">
        <v>8.8556999999999993E-3</v>
      </c>
      <c r="S66" s="274">
        <v>1.1118925999999998E-2</v>
      </c>
      <c r="T66" s="274">
        <v>6.3505176000000002E-3</v>
      </c>
      <c r="U66" s="274">
        <v>0.11101914600000001</v>
      </c>
      <c r="V66" s="274">
        <v>0.23692429600000001</v>
      </c>
      <c r="W66" s="274">
        <v>0.12943487200000001</v>
      </c>
      <c r="X66" s="274">
        <v>0.25213051359999999</v>
      </c>
      <c r="Y66" s="274">
        <v>0.43468780000000001</v>
      </c>
      <c r="Z66" s="274">
        <v>0.43451000000000006</v>
      </c>
      <c r="AA66" s="274">
        <v>9.7284820000000001E-3</v>
      </c>
      <c r="AB66" s="274">
        <v>3.5635070400000003E-2</v>
      </c>
      <c r="AC66" s="274">
        <v>2.2661249999999997E-2</v>
      </c>
      <c r="AD66" s="274">
        <v>7.6157249999999996E-2</v>
      </c>
      <c r="AE66" s="274">
        <v>0.35554978479999999</v>
      </c>
      <c r="AF66" s="274">
        <v>0.71963840479999996</v>
      </c>
      <c r="AG66" s="274">
        <v>1.2500000000000011</v>
      </c>
      <c r="AH66" s="274">
        <v>37.899999999999991</v>
      </c>
      <c r="AI66" s="274">
        <v>1.7637708744000005</v>
      </c>
      <c r="AJ66" s="274">
        <v>0.33631224299999996</v>
      </c>
      <c r="AL66" s="274">
        <v>5</v>
      </c>
    </row>
    <row r="67" spans="1:39">
      <c r="A67" s="308"/>
      <c r="B67" s="275"/>
      <c r="C67" s="275"/>
      <c r="D67" s="275"/>
      <c r="E67" s="275"/>
      <c r="F67" s="303">
        <v>2</v>
      </c>
      <c r="G67" s="274">
        <v>17.189499999999999</v>
      </c>
      <c r="H67" s="274">
        <v>16.168600000000001</v>
      </c>
      <c r="I67" s="274">
        <v>33.279499999999999</v>
      </c>
      <c r="J67" s="274">
        <v>33.613300000000002</v>
      </c>
      <c r="K67" s="274">
        <v>8.02</v>
      </c>
      <c r="L67" s="274">
        <v>7.98</v>
      </c>
      <c r="M67" s="274">
        <v>7.2652282828282821</v>
      </c>
      <c r="N67" s="274">
        <v>6.3915290839428778</v>
      </c>
      <c r="O67" s="274">
        <v>0.72089600000000209</v>
      </c>
      <c r="P67" s="274">
        <v>0.81920000000000004</v>
      </c>
      <c r="Q67" s="274">
        <v>5.2779999999999994E-2</v>
      </c>
      <c r="R67" s="274">
        <v>1.5824899999999999E-2</v>
      </c>
      <c r="S67" s="274">
        <v>9.8513744000000014E-3</v>
      </c>
      <c r="T67" s="274">
        <v>9.2175985999999998E-3</v>
      </c>
      <c r="U67" s="274">
        <v>0.10361590400000001</v>
      </c>
      <c r="V67" s="274">
        <v>0.15005117680000005</v>
      </c>
      <c r="W67" s="274">
        <v>0.1662472784</v>
      </c>
      <c r="X67" s="274">
        <v>0.17509367540000004</v>
      </c>
      <c r="Y67" s="274">
        <v>0.30276020000000003</v>
      </c>
      <c r="Z67" s="274">
        <v>0.30400480000000002</v>
      </c>
      <c r="AA67" s="274">
        <v>2.2229917100000003E-2</v>
      </c>
      <c r="AB67" s="274">
        <v>1.19877775E-2</v>
      </c>
      <c r="AC67" s="274">
        <v>3.6035250000000005E-2</v>
      </c>
      <c r="AD67" s="274">
        <v>3.3249000000000001E-2</v>
      </c>
      <c r="AE67" s="274">
        <v>0.35077896840000006</v>
      </c>
      <c r="AF67" s="274">
        <v>0.45197049519999999</v>
      </c>
      <c r="AG67" s="274">
        <v>1.799999999999996</v>
      </c>
      <c r="AH67" s="274">
        <v>3.5500000000000256</v>
      </c>
      <c r="AI67" s="274">
        <v>1.9580846148000002</v>
      </c>
      <c r="AJ67" s="274">
        <v>0.53809958880000019</v>
      </c>
      <c r="AL67" s="274">
        <v>4</v>
      </c>
    </row>
    <row r="68" spans="1:39">
      <c r="A68" s="308"/>
      <c r="B68" s="275"/>
      <c r="C68" s="275"/>
      <c r="D68" s="275"/>
      <c r="E68" s="275"/>
      <c r="F68" s="303">
        <v>3</v>
      </c>
      <c r="G68" s="274">
        <v>15.669499999999999</v>
      </c>
      <c r="H68" s="274">
        <v>15.7446</v>
      </c>
      <c r="I68" s="274">
        <v>33.273800000000001</v>
      </c>
      <c r="J68" s="274">
        <v>33.540999999999997</v>
      </c>
      <c r="K68" s="274">
        <v>8.0500000000000007</v>
      </c>
      <c r="L68" s="274">
        <v>8.02</v>
      </c>
      <c r="M68" s="274">
        <v>7.2155797979797995</v>
      </c>
      <c r="N68" s="274">
        <v>6.8514909090909102</v>
      </c>
      <c r="O68" s="274">
        <v>0.72089600000000209</v>
      </c>
      <c r="P68" s="274">
        <v>0.8683520000000019</v>
      </c>
      <c r="Q68" s="274">
        <v>2.74708E-2</v>
      </c>
      <c r="R68" s="274">
        <v>7.5719000000000012E-3</v>
      </c>
      <c r="S68" s="274">
        <v>1.1118925999999998E-2</v>
      </c>
      <c r="T68" s="274">
        <v>9.3684975999999993E-3</v>
      </c>
      <c r="U68" s="274">
        <v>0.16214360120000001</v>
      </c>
      <c r="V68" s="274">
        <v>0.152938352</v>
      </c>
      <c r="W68" s="274">
        <v>0.20073332720000001</v>
      </c>
      <c r="X68" s="274">
        <v>0.16987874959999999</v>
      </c>
      <c r="Y68" s="274">
        <v>0.34916600000000003</v>
      </c>
      <c r="Z68" s="274">
        <v>0.28480240000000001</v>
      </c>
      <c r="AA68" s="274">
        <v>2.31336353E-2</v>
      </c>
      <c r="AB68" s="274">
        <v>2.19286777E-2</v>
      </c>
      <c r="AC68" s="274">
        <v>4.5694250000000006E-2</v>
      </c>
      <c r="AD68" s="274">
        <v>3.7521249999999999E-2</v>
      </c>
      <c r="AE68" s="274">
        <v>0.45900117200000001</v>
      </c>
      <c r="AF68" s="274">
        <v>0.44242886239999996</v>
      </c>
      <c r="AG68" s="274">
        <v>2.8500000000000192</v>
      </c>
      <c r="AH68" s="274">
        <v>3.0499999999999972</v>
      </c>
      <c r="AI68" s="274">
        <v>1.6666140041999999</v>
      </c>
      <c r="AJ68" s="274">
        <v>0.98651591279999962</v>
      </c>
      <c r="AK68" s="274">
        <v>1.5027680000000002E-5</v>
      </c>
      <c r="AL68" s="274">
        <v>3</v>
      </c>
      <c r="AM68" s="274">
        <v>39</v>
      </c>
    </row>
    <row r="69" spans="1:39">
      <c r="A69" s="308"/>
      <c r="B69" s="275"/>
      <c r="C69" s="275"/>
      <c r="D69" s="275"/>
      <c r="E69" s="275"/>
      <c r="F69" s="303">
        <v>4</v>
      </c>
      <c r="G69" s="274">
        <v>15.629099999999999</v>
      </c>
      <c r="H69" s="274">
        <v>15.574299999999999</v>
      </c>
      <c r="I69" s="274">
        <v>33.1843</v>
      </c>
      <c r="J69" s="274">
        <v>33.304200000000002</v>
      </c>
      <c r="K69" s="274">
        <v>8</v>
      </c>
      <c r="L69" s="274">
        <v>7.99</v>
      </c>
      <c r="M69" s="274">
        <v>6.785292929292928</v>
      </c>
      <c r="N69" s="274">
        <v>6.6197979797979798</v>
      </c>
      <c r="O69" s="274">
        <v>1.1304960000000022</v>
      </c>
      <c r="P69" s="274">
        <v>1.4581760000000008</v>
      </c>
      <c r="Q69" s="274">
        <v>4.3885099999999996E-2</v>
      </c>
      <c r="R69" s="274">
        <v>5.0212399999999997E-2</v>
      </c>
      <c r="S69" s="274">
        <v>1.3050433200000001E-2</v>
      </c>
      <c r="T69" s="274">
        <v>1.2386477599999999E-2</v>
      </c>
      <c r="U69" s="274">
        <v>0.17135790279999999</v>
      </c>
      <c r="V69" s="274">
        <v>0.16988167279999997</v>
      </c>
      <c r="W69" s="274">
        <v>0.22829343599999999</v>
      </c>
      <c r="X69" s="274">
        <v>0.23248055039999996</v>
      </c>
      <c r="Y69" s="274">
        <v>0.38081440000000005</v>
      </c>
      <c r="Z69" s="274">
        <v>0.41495200000000004</v>
      </c>
      <c r="AA69" s="274">
        <v>3.0514000600000001E-2</v>
      </c>
      <c r="AB69" s="274">
        <v>2.7350986900000002E-2</v>
      </c>
      <c r="AC69" s="274">
        <v>6.018275E-2</v>
      </c>
      <c r="AD69" s="274">
        <v>7.0956249999999985E-2</v>
      </c>
      <c r="AE69" s="274">
        <v>0.51625096879999999</v>
      </c>
      <c r="AF69" s="274">
        <v>0.52403493239999999</v>
      </c>
      <c r="AG69" s="274">
        <v>5.5000000000000053</v>
      </c>
      <c r="AH69" s="274">
        <v>17.050000000000011</v>
      </c>
      <c r="AI69" s="274">
        <v>1.718929242</v>
      </c>
      <c r="AJ69" s="274">
        <v>1.2779865234000001</v>
      </c>
      <c r="AL69" s="274">
        <v>1.5</v>
      </c>
    </row>
    <row r="70" spans="1:39">
      <c r="A70" s="306"/>
      <c r="B70" s="307"/>
      <c r="C70" s="307"/>
      <c r="D70" s="307"/>
      <c r="E70" s="307"/>
      <c r="F70" s="303">
        <v>5</v>
      </c>
      <c r="G70" s="274">
        <v>15.376300000000001</v>
      </c>
      <c r="H70" s="274">
        <v>15.4077</v>
      </c>
      <c r="I70" s="274">
        <v>33.199599999999997</v>
      </c>
      <c r="J70" s="274">
        <v>33.281300000000002</v>
      </c>
      <c r="K70" s="274">
        <v>8.0500000000000007</v>
      </c>
      <c r="L70" s="274">
        <v>8.0299999999999994</v>
      </c>
      <c r="M70" s="274">
        <v>7.1493818181818201</v>
      </c>
      <c r="N70" s="274">
        <v>6.9838868686868691</v>
      </c>
      <c r="O70" s="274">
        <v>1.3271040000000007</v>
      </c>
      <c r="P70" s="274">
        <v>1.0813440000000003</v>
      </c>
      <c r="Q70" s="274">
        <v>3.2055800000000002E-2</v>
      </c>
      <c r="R70" s="274">
        <v>3.01301E-2</v>
      </c>
      <c r="S70" s="274">
        <v>1.1481083600000001E-2</v>
      </c>
      <c r="T70" s="274">
        <v>1.2175219000000001E-2</v>
      </c>
      <c r="U70" s="274">
        <v>0.16452097759999998</v>
      </c>
      <c r="V70" s="274">
        <v>0.16252233479999997</v>
      </c>
      <c r="W70" s="274">
        <v>0.20805786119999997</v>
      </c>
      <c r="X70" s="274">
        <v>0.20482765379999998</v>
      </c>
      <c r="Y70" s="274">
        <v>0.35467779999999999</v>
      </c>
      <c r="Z70" s="274">
        <v>0.33494200000000002</v>
      </c>
      <c r="AA70" s="274">
        <v>2.35854944E-2</v>
      </c>
      <c r="AB70" s="274">
        <v>2.4187973200000001E-2</v>
      </c>
      <c r="AC70" s="274">
        <v>3.7521249999999999E-2</v>
      </c>
      <c r="AD70" s="274">
        <v>4.6623000000000005E-2</v>
      </c>
      <c r="AE70" s="274">
        <v>0.48360854080000004</v>
      </c>
      <c r="AF70" s="274">
        <v>0.48385963640000001</v>
      </c>
      <c r="AG70" s="274">
        <v>2.5999999999999912</v>
      </c>
      <c r="AH70" s="274">
        <v>2.5999999999999912</v>
      </c>
      <c r="AI70" s="274">
        <v>1.7338764528000004</v>
      </c>
      <c r="AJ70" s="274">
        <v>1.4573530530000001</v>
      </c>
      <c r="AL70" s="274">
        <v>3.5</v>
      </c>
    </row>
    <row r="71" spans="1:39">
      <c r="A71" s="85">
        <f>A$3</f>
        <v>2010</v>
      </c>
      <c r="B71" s="86">
        <f>B$3</f>
        <v>11</v>
      </c>
      <c r="C71" s="90" t="s">
        <v>51</v>
      </c>
      <c r="D71" s="89" t="s">
        <v>53</v>
      </c>
      <c r="E71" s="90" t="s">
        <v>54</v>
      </c>
      <c r="F71" s="303">
        <v>1</v>
      </c>
      <c r="G71" s="274">
        <v>17.3809</v>
      </c>
      <c r="H71" s="274">
        <v>16.169599999999999</v>
      </c>
      <c r="I71" s="274">
        <v>32.811700000000002</v>
      </c>
      <c r="J71" s="274">
        <v>33.629600000000003</v>
      </c>
      <c r="K71" s="274">
        <v>8.07</v>
      </c>
      <c r="L71" s="274">
        <v>8.0399999999999991</v>
      </c>
      <c r="M71" s="274">
        <v>7.3314262626262625</v>
      </c>
      <c r="N71" s="274">
        <v>6.65289696969697</v>
      </c>
      <c r="O71" s="274">
        <v>1.3107200000000012</v>
      </c>
      <c r="P71" s="274">
        <v>1.3434880000000005</v>
      </c>
      <c r="Q71" s="274">
        <v>5.80069E-2</v>
      </c>
      <c r="R71" s="274">
        <v>9.1308000000000014E-3</v>
      </c>
      <c r="S71" s="274">
        <v>1.5283738399999997E-2</v>
      </c>
      <c r="T71" s="274">
        <v>9.0666996000000003E-3</v>
      </c>
      <c r="U71" s="274">
        <v>0.1683916164</v>
      </c>
      <c r="V71" s="274">
        <v>0.14132401079999998</v>
      </c>
      <c r="W71" s="274">
        <v>0.2416822548</v>
      </c>
      <c r="X71" s="274">
        <v>0.15952151039999998</v>
      </c>
      <c r="Y71" s="274">
        <v>0.38881540000000003</v>
      </c>
      <c r="Z71" s="274">
        <v>0.2723564</v>
      </c>
      <c r="AA71" s="274">
        <v>2.2531156500000003E-2</v>
      </c>
      <c r="AB71" s="274">
        <v>1.5301410900000001E-2</v>
      </c>
      <c r="AC71" s="274">
        <v>4.5694250000000006E-2</v>
      </c>
      <c r="AD71" s="274">
        <v>3.1019999999999999E-2</v>
      </c>
      <c r="AE71" s="274">
        <v>0.39296302919999998</v>
      </c>
      <c r="AF71" s="274">
        <v>0.46477637080000006</v>
      </c>
      <c r="AG71" s="274">
        <v>2.9500000000000082</v>
      </c>
      <c r="AH71" s="274">
        <v>4.1999999999999815</v>
      </c>
      <c r="AI71" s="274">
        <v>1.8385069284</v>
      </c>
      <c r="AJ71" s="274">
        <v>0.59788843199999975</v>
      </c>
      <c r="AK71" s="274">
        <v>1.6212360000000001E-5</v>
      </c>
      <c r="AL71" s="274">
        <v>3.5</v>
      </c>
      <c r="AM71" s="274">
        <v>6</v>
      </c>
    </row>
    <row r="72" spans="1:39">
      <c r="A72" s="308"/>
      <c r="B72" s="275"/>
      <c r="C72" s="275"/>
      <c r="D72" s="275"/>
      <c r="E72" s="275"/>
      <c r="F72" s="303">
        <v>2</v>
      </c>
      <c r="G72" s="274">
        <v>16.894100000000002</v>
      </c>
      <c r="H72" s="274">
        <v>13.039400000000001</v>
      </c>
      <c r="I72" s="274">
        <v>33.317999999999998</v>
      </c>
      <c r="J72" s="274">
        <v>34.316499999999998</v>
      </c>
      <c r="K72" s="274">
        <v>7.99</v>
      </c>
      <c r="L72" s="274">
        <v>7.89</v>
      </c>
      <c r="M72" s="274">
        <v>7.0831838383838397</v>
      </c>
      <c r="N72" s="274">
        <v>5.7923232323232332</v>
      </c>
      <c r="O72" s="274">
        <v>1.3762559999999999</v>
      </c>
      <c r="P72" s="274">
        <v>1.1960320000000007</v>
      </c>
      <c r="Q72" s="274">
        <v>1.49996E-2</v>
      </c>
      <c r="R72" s="274">
        <v>8.0304000000000018E-3</v>
      </c>
      <c r="S72" s="274">
        <v>1.0786948200000002E-2</v>
      </c>
      <c r="T72" s="274">
        <v>6.8032145999999995E-3</v>
      </c>
      <c r="U72" s="274">
        <v>0.12042630600000001</v>
      </c>
      <c r="V72" s="274">
        <v>0.21384578039999999</v>
      </c>
      <c r="W72" s="274">
        <v>0.14621285420000002</v>
      </c>
      <c r="X72" s="274">
        <v>0.22867939499999998</v>
      </c>
      <c r="Y72" s="274">
        <v>0.29724840000000002</v>
      </c>
      <c r="Z72" s="274">
        <v>0.3086276</v>
      </c>
      <c r="AA72" s="274">
        <v>1.2891495700000002E-2</v>
      </c>
      <c r="AB72" s="274">
        <v>3.1718958200000001E-2</v>
      </c>
      <c r="AC72" s="274">
        <v>3.9007250000000007E-2</v>
      </c>
      <c r="AD72" s="274">
        <v>5.7024999999999999E-2</v>
      </c>
      <c r="AE72" s="274">
        <v>0.37814838880000001</v>
      </c>
      <c r="AF72" s="274">
        <v>0.64983382800000011</v>
      </c>
      <c r="AG72" s="274">
        <v>3.9000000000000146</v>
      </c>
      <c r="AH72" s="274">
        <v>11.050000000000004</v>
      </c>
      <c r="AI72" s="274">
        <v>1.5545099232000004</v>
      </c>
      <c r="AJ72" s="274">
        <v>0.35125945379999968</v>
      </c>
      <c r="AL72" s="274">
        <v>3</v>
      </c>
    </row>
    <row r="73" spans="1:39">
      <c r="A73" s="306"/>
      <c r="B73" s="307"/>
      <c r="C73" s="307"/>
      <c r="D73" s="307"/>
      <c r="E73" s="307"/>
      <c r="F73" s="303">
        <v>3</v>
      </c>
      <c r="G73" s="274">
        <v>17.228000000000002</v>
      </c>
      <c r="H73" s="274">
        <v>13.4633</v>
      </c>
      <c r="I73" s="274">
        <v>33.355600000000003</v>
      </c>
      <c r="J73" s="274">
        <v>34.170699999999997</v>
      </c>
      <c r="K73" s="274">
        <v>8</v>
      </c>
      <c r="L73" s="274">
        <v>7.91</v>
      </c>
      <c r="M73" s="274">
        <v>7.1990303030303027</v>
      </c>
      <c r="N73" s="274">
        <v>5.6599272727272734</v>
      </c>
      <c r="O73" s="274">
        <v>0.9994240000000022</v>
      </c>
      <c r="P73" s="274">
        <v>1.1960320000000007</v>
      </c>
      <c r="Q73" s="274">
        <v>1.31656E-2</v>
      </c>
      <c r="R73" s="274">
        <v>5.2794000000000001E-3</v>
      </c>
      <c r="S73" s="274">
        <v>9.5193966000000005E-3</v>
      </c>
      <c r="T73" s="274">
        <v>6.6824953999999985E-3</v>
      </c>
      <c r="U73" s="274">
        <v>0.11913003480000001</v>
      </c>
      <c r="V73" s="274">
        <v>0.21593365360000003</v>
      </c>
      <c r="W73" s="274">
        <v>0.14181503140000001</v>
      </c>
      <c r="X73" s="274">
        <v>0.22789554900000003</v>
      </c>
      <c r="Y73" s="274">
        <v>0.23039560000000003</v>
      </c>
      <c r="Z73" s="274">
        <v>0.38241459999999999</v>
      </c>
      <c r="AA73" s="274">
        <v>1.1385298699999999E-2</v>
      </c>
      <c r="AB73" s="274">
        <v>2.4790452000000001E-2</v>
      </c>
      <c r="AC73" s="274">
        <v>2.2475499999999999E-2</v>
      </c>
      <c r="AD73" s="274">
        <v>7.1513499999999994E-2</v>
      </c>
      <c r="AE73" s="274">
        <v>0.3979849412</v>
      </c>
      <c r="AF73" s="274">
        <v>0.66489956400000005</v>
      </c>
      <c r="AG73" s="274">
        <v>1.7999999999999683</v>
      </c>
      <c r="AH73" s="274">
        <v>32.75</v>
      </c>
      <c r="AI73" s="274">
        <v>1.7338764528000004</v>
      </c>
      <c r="AJ73" s="274">
        <v>0.42599550780000017</v>
      </c>
      <c r="AL73" s="274">
        <v>4</v>
      </c>
    </row>
    <row r="74" spans="1:39">
      <c r="A74" s="85">
        <f>A$3</f>
        <v>2010</v>
      </c>
      <c r="B74" s="86">
        <f>B$3</f>
        <v>11</v>
      </c>
      <c r="C74" s="90" t="s">
        <v>51</v>
      </c>
      <c r="D74" s="89" t="s">
        <v>146</v>
      </c>
      <c r="E74" s="90" t="s">
        <v>147</v>
      </c>
      <c r="F74" s="303">
        <v>1</v>
      </c>
      <c r="G74" s="274">
        <v>17.4331</v>
      </c>
      <c r="H74" s="274">
        <v>14.175800000000001</v>
      </c>
      <c r="I74" s="274">
        <v>33.266800000000003</v>
      </c>
      <c r="J74" s="274">
        <v>34.077500000000001</v>
      </c>
      <c r="K74" s="274">
        <v>8.01</v>
      </c>
      <c r="L74" s="274">
        <v>7.87</v>
      </c>
      <c r="M74" s="274">
        <v>7.3148767676767683</v>
      </c>
      <c r="N74" s="274">
        <v>5.3454868686868702</v>
      </c>
      <c r="O74" s="274">
        <v>1.6056320000000008</v>
      </c>
      <c r="P74" s="274">
        <v>1.5728640000000014</v>
      </c>
      <c r="Q74" s="274">
        <v>1.0506300000000001E-2</v>
      </c>
      <c r="R74" s="274">
        <v>1.31656E-2</v>
      </c>
      <c r="S74" s="274">
        <v>9.8211945999999994E-3</v>
      </c>
      <c r="T74" s="274">
        <v>8.2216652000000005E-3</v>
      </c>
      <c r="U74" s="274">
        <v>9.73468636E-2</v>
      </c>
      <c r="V74" s="274">
        <v>0.22207569159999999</v>
      </c>
      <c r="W74" s="274">
        <v>0.1176743582</v>
      </c>
      <c r="X74" s="274">
        <v>0.24346295679999999</v>
      </c>
      <c r="Y74" s="274">
        <v>0.2234614</v>
      </c>
      <c r="Z74" s="274">
        <v>0.26826700000000003</v>
      </c>
      <c r="AA74" s="274">
        <v>8.8247637999999996E-3</v>
      </c>
      <c r="AB74" s="274">
        <v>3.3225155199999995E-2</v>
      </c>
      <c r="AC74" s="274">
        <v>2.8233749999999995E-2</v>
      </c>
      <c r="AD74" s="274">
        <v>5.2752750000000001E-2</v>
      </c>
      <c r="AE74" s="274">
        <v>0.33847528399999999</v>
      </c>
      <c r="AF74" s="274">
        <v>0.6674105199999999</v>
      </c>
      <c r="AG74" s="274">
        <v>1.6499999999999848</v>
      </c>
      <c r="AH74" s="274">
        <v>23.900000000000006</v>
      </c>
      <c r="AI74" s="274">
        <v>1.9431374039999998</v>
      </c>
      <c r="AJ74" s="274">
        <v>0.27652339979999968</v>
      </c>
      <c r="AL74" s="274">
        <v>3.9</v>
      </c>
    </row>
    <row r="75" spans="1:39">
      <c r="A75" s="308"/>
      <c r="B75" s="275"/>
      <c r="C75" s="275"/>
      <c r="D75" s="275"/>
      <c r="E75" s="95"/>
      <c r="F75" s="303">
        <v>2</v>
      </c>
      <c r="G75" s="274">
        <v>17.586600000000001</v>
      </c>
      <c r="H75" s="274">
        <v>15.1981</v>
      </c>
      <c r="I75" s="274">
        <v>33.369100000000003</v>
      </c>
      <c r="J75" s="274">
        <v>34.022599999999997</v>
      </c>
      <c r="K75" s="274">
        <v>7.96</v>
      </c>
      <c r="L75" s="274">
        <v>7.86</v>
      </c>
      <c r="M75" s="274">
        <v>7.1990303030303027</v>
      </c>
      <c r="N75" s="274">
        <v>5.6433777777777792</v>
      </c>
      <c r="O75" s="274">
        <v>1.4254080000000016</v>
      </c>
      <c r="P75" s="274">
        <v>2.0971520000000017</v>
      </c>
      <c r="Q75" s="274">
        <v>1.1698399999999999E-2</v>
      </c>
      <c r="R75" s="274">
        <v>4.4540999999999999E-3</v>
      </c>
      <c r="S75" s="274">
        <v>9.3081379999999988E-3</v>
      </c>
      <c r="T75" s="274">
        <v>6.1694387999999987E-3</v>
      </c>
      <c r="U75" s="274">
        <v>9.9197548800000021E-2</v>
      </c>
      <c r="V75" s="274">
        <v>0.21016586079999999</v>
      </c>
      <c r="W75" s="274">
        <v>0.12020408680000003</v>
      </c>
      <c r="X75" s="274">
        <v>0.22078939959999999</v>
      </c>
      <c r="Y75" s="274">
        <v>0.2707562</v>
      </c>
      <c r="Z75" s="274">
        <v>0.34685460000000001</v>
      </c>
      <c r="AA75" s="274">
        <v>1.3343354800000002E-2</v>
      </c>
      <c r="AB75" s="274">
        <v>1.9669382200000002E-2</v>
      </c>
      <c r="AC75" s="274">
        <v>3.2691750000000006E-2</v>
      </c>
      <c r="AD75" s="274">
        <v>6.3897749999999989E-2</v>
      </c>
      <c r="AE75" s="274">
        <v>0.34299500479999995</v>
      </c>
      <c r="AF75" s="274">
        <v>0.58128472919999996</v>
      </c>
      <c r="AG75" s="274">
        <v>2.3499999999999908</v>
      </c>
      <c r="AH75" s="274">
        <v>29.450000000000003</v>
      </c>
      <c r="AI75" s="274">
        <v>1.6890348203999994</v>
      </c>
      <c r="AJ75" s="274">
        <v>0.35125945380000018</v>
      </c>
      <c r="AL75" s="274">
        <v>4</v>
      </c>
    </row>
    <row r="76" spans="1:39">
      <c r="A76" s="308"/>
      <c r="B76" s="275"/>
      <c r="C76" s="275"/>
      <c r="D76" s="275"/>
      <c r="E76" s="95"/>
      <c r="F76" s="303">
        <v>3</v>
      </c>
      <c r="G76" s="274">
        <v>17.542899999999999</v>
      </c>
      <c r="H76" s="274">
        <v>15.3507</v>
      </c>
      <c r="I76" s="274">
        <v>33.320700000000002</v>
      </c>
      <c r="J76" s="274">
        <v>33.828600000000002</v>
      </c>
      <c r="K76" s="274">
        <v>8.01</v>
      </c>
      <c r="L76" s="274">
        <v>7.99</v>
      </c>
      <c r="M76" s="274">
        <v>7.3148767676767683</v>
      </c>
      <c r="N76" s="274">
        <v>7.0666343434343428</v>
      </c>
      <c r="O76" s="274">
        <v>1.4909440000000005</v>
      </c>
      <c r="P76" s="274">
        <v>1.6056320000000008</v>
      </c>
      <c r="Q76" s="274">
        <v>5.0042999999999997E-3</v>
      </c>
      <c r="R76" s="274">
        <v>1.0689699999999998E-2</v>
      </c>
      <c r="S76" s="274">
        <v>9.489216800000002E-3</v>
      </c>
      <c r="T76" s="274">
        <v>9.2779582000000003E-3</v>
      </c>
      <c r="U76" s="274">
        <v>0.10401637399999999</v>
      </c>
      <c r="V76" s="274">
        <v>0.12677852040000001</v>
      </c>
      <c r="W76" s="274">
        <v>0.11850989079999999</v>
      </c>
      <c r="X76" s="274">
        <v>0.1467461786</v>
      </c>
      <c r="Y76" s="274">
        <v>0.25937700000000002</v>
      </c>
      <c r="Z76" s="274">
        <v>0.27626800000000001</v>
      </c>
      <c r="AA76" s="274">
        <v>1.7711326100000001E-2</v>
      </c>
      <c r="AB76" s="274">
        <v>1.66569882E-2</v>
      </c>
      <c r="AC76" s="274">
        <v>3.5663750000000001E-2</v>
      </c>
      <c r="AD76" s="274">
        <v>2.9348250000000003E-2</v>
      </c>
      <c r="AE76" s="274">
        <v>0.35831183640000008</v>
      </c>
      <c r="AF76" s="274">
        <v>0.42183902320000005</v>
      </c>
      <c r="AG76" s="274">
        <v>3.0999999999999917</v>
      </c>
      <c r="AH76" s="274">
        <v>3.2500000000000306</v>
      </c>
      <c r="AI76" s="274">
        <v>2.466289782</v>
      </c>
      <c r="AJ76" s="274">
        <v>1.532089107</v>
      </c>
      <c r="AL76" s="274">
        <v>3.5</v>
      </c>
    </row>
    <row r="77" spans="1:39">
      <c r="A77" s="306"/>
      <c r="B77" s="307"/>
      <c r="C77" s="307"/>
      <c r="D77" s="307"/>
      <c r="E77" s="96"/>
      <c r="F77" s="303">
        <v>4</v>
      </c>
      <c r="G77" s="274">
        <v>17.261399999999998</v>
      </c>
      <c r="H77" s="274">
        <v>13.910399999999999</v>
      </c>
      <c r="I77" s="274">
        <v>33.453499999999998</v>
      </c>
      <c r="J77" s="274">
        <v>34.134</v>
      </c>
      <c r="K77" s="274">
        <v>8.01</v>
      </c>
      <c r="L77" s="274">
        <v>7.91</v>
      </c>
      <c r="M77" s="274">
        <v>6.9342383838383848</v>
      </c>
      <c r="N77" s="274">
        <v>5.3785858585858586</v>
      </c>
      <c r="O77" s="274">
        <v>1.4745600000000005</v>
      </c>
      <c r="P77" s="274">
        <v>1.6384000000000001</v>
      </c>
      <c r="Q77" s="274">
        <v>9.956099999999999E-3</v>
      </c>
      <c r="R77" s="274">
        <v>8.7639999999999992E-3</v>
      </c>
      <c r="S77" s="274">
        <v>8.5234631999999994E-3</v>
      </c>
      <c r="T77" s="274">
        <v>7.1050126000000002E-3</v>
      </c>
      <c r="U77" s="274">
        <v>0.10449189239999999</v>
      </c>
      <c r="V77" s="274">
        <v>0.22401874319999998</v>
      </c>
      <c r="W77" s="274">
        <v>0.1229714556</v>
      </c>
      <c r="X77" s="274">
        <v>0.23988775579999999</v>
      </c>
      <c r="Y77" s="274">
        <v>0.26115500000000003</v>
      </c>
      <c r="Z77" s="274">
        <v>0.38152559999999996</v>
      </c>
      <c r="AA77" s="274">
        <v>1.2891495700000002E-2</v>
      </c>
      <c r="AB77" s="274">
        <v>2.4037353499999997E-2</v>
      </c>
      <c r="AC77" s="274">
        <v>3.8821500000000002E-2</v>
      </c>
      <c r="AD77" s="274">
        <v>6.6683999999999993E-2</v>
      </c>
      <c r="AE77" s="274">
        <v>0.35303882880000004</v>
      </c>
      <c r="AF77" s="274">
        <v>0.66339299039999999</v>
      </c>
      <c r="AG77" s="274">
        <v>3.2500000000000027</v>
      </c>
      <c r="AH77" s="274">
        <v>24.800000000000015</v>
      </c>
      <c r="AI77" s="274">
        <v>1.3900906044000001</v>
      </c>
      <c r="AJ77" s="274">
        <v>0.25410258359999932</v>
      </c>
      <c r="AL77" s="274">
        <v>3.5</v>
      </c>
    </row>
    <row r="78" spans="1:39">
      <c r="A78" s="85">
        <f>A$3</f>
        <v>2010</v>
      </c>
      <c r="B78" s="86">
        <f>B$3</f>
        <v>11</v>
      </c>
      <c r="C78" s="90" t="s">
        <v>51</v>
      </c>
      <c r="D78" s="89" t="s">
        <v>148</v>
      </c>
      <c r="E78" s="90" t="s">
        <v>55</v>
      </c>
      <c r="F78" s="303">
        <v>1</v>
      </c>
      <c r="G78" s="274">
        <v>16.759899999999998</v>
      </c>
      <c r="H78" s="274">
        <v>16.752199999999998</v>
      </c>
      <c r="I78" s="274">
        <v>33.369500000000002</v>
      </c>
      <c r="J78" s="274">
        <v>33.546500000000002</v>
      </c>
      <c r="K78" s="274">
        <v>7.99</v>
      </c>
      <c r="L78" s="274">
        <v>8</v>
      </c>
      <c r="M78" s="274">
        <v>6.8018424242424258</v>
      </c>
      <c r="N78" s="274">
        <v>6.6694464646464651</v>
      </c>
      <c r="O78" s="274">
        <v>0.83558399999999966</v>
      </c>
      <c r="P78" s="274">
        <v>0.63897600000000099</v>
      </c>
      <c r="Q78" s="274">
        <v>2.20605E-2</v>
      </c>
      <c r="R78" s="274">
        <v>3.6288000000000002E-3</v>
      </c>
      <c r="S78" s="274">
        <v>9.2779582000000003E-3</v>
      </c>
      <c r="T78" s="274">
        <v>6.2599781999999994E-3</v>
      </c>
      <c r="U78" s="274">
        <v>0.14691270160000003</v>
      </c>
      <c r="V78" s="274">
        <v>0.105015092</v>
      </c>
      <c r="W78" s="274">
        <v>0.17825115980000003</v>
      </c>
      <c r="X78" s="274">
        <v>0.11490387020000001</v>
      </c>
      <c r="Y78" s="274">
        <v>0.34169840000000001</v>
      </c>
      <c r="Z78" s="274">
        <v>0.30880540000000001</v>
      </c>
      <c r="AA78" s="274">
        <v>1.5903889700000003E-2</v>
      </c>
      <c r="AB78" s="274">
        <v>1.3343354800000002E-2</v>
      </c>
      <c r="AC78" s="274">
        <v>4.3836750000000001E-2</v>
      </c>
      <c r="AD78" s="274">
        <v>4.7365999999999998E-2</v>
      </c>
      <c r="AE78" s="274">
        <v>0.40777766960000006</v>
      </c>
      <c r="AF78" s="274">
        <v>0.33696871040000004</v>
      </c>
      <c r="AG78" s="274">
        <v>2.9499999999999806</v>
      </c>
      <c r="AH78" s="274">
        <v>4.9500000000000099</v>
      </c>
      <c r="AI78" s="274">
        <v>1.6217723718000001</v>
      </c>
      <c r="AJ78" s="274">
        <v>1.2929337342000002</v>
      </c>
      <c r="AL78" s="274">
        <v>4.3</v>
      </c>
    </row>
    <row r="79" spans="1:39">
      <c r="A79" s="87"/>
      <c r="B79" s="88"/>
      <c r="C79" s="95"/>
      <c r="D79" s="321"/>
      <c r="E79" s="95"/>
      <c r="F79" s="303">
        <v>2</v>
      </c>
      <c r="G79" s="274">
        <v>16.780100000000001</v>
      </c>
      <c r="H79" s="274">
        <v>16.712</v>
      </c>
      <c r="I79" s="274">
        <v>33.365200000000002</v>
      </c>
      <c r="J79" s="274">
        <v>33.416600000000003</v>
      </c>
      <c r="K79" s="274">
        <v>8.01</v>
      </c>
      <c r="L79" s="274">
        <v>8</v>
      </c>
      <c r="M79" s="274">
        <v>6.7687434343434338</v>
      </c>
      <c r="N79" s="274">
        <v>6.503951515151515</v>
      </c>
      <c r="O79" s="274">
        <v>1.1141119999999995</v>
      </c>
      <c r="P79" s="274">
        <v>0.70451199999999958</v>
      </c>
      <c r="Q79" s="274">
        <v>3.1505600000000002E-2</v>
      </c>
      <c r="R79" s="274">
        <v>1.9217800000000004E-2</v>
      </c>
      <c r="S79" s="274">
        <v>1.0454970400000001E-2</v>
      </c>
      <c r="T79" s="274">
        <v>1.02738916E-2</v>
      </c>
      <c r="U79" s="274">
        <v>0.14753496519999998</v>
      </c>
      <c r="V79" s="274">
        <v>0.14720298600000001</v>
      </c>
      <c r="W79" s="274">
        <v>0.18949553559999999</v>
      </c>
      <c r="X79" s="274">
        <v>0.17669467760000002</v>
      </c>
      <c r="Y79" s="274">
        <v>0.2378632</v>
      </c>
      <c r="Z79" s="274">
        <v>0.33672000000000002</v>
      </c>
      <c r="AA79" s="274">
        <v>1.8615044300000005E-2</v>
      </c>
      <c r="AB79" s="274">
        <v>1.21383972E-2</v>
      </c>
      <c r="AC79" s="274">
        <v>2.84195E-2</v>
      </c>
      <c r="AD79" s="274">
        <v>4.5322750000000002E-2</v>
      </c>
      <c r="AE79" s="274">
        <v>0.43740695039999999</v>
      </c>
      <c r="AF79" s="274">
        <v>0.45397926</v>
      </c>
      <c r="AG79" s="274">
        <v>3.4500000000000086</v>
      </c>
      <c r="AH79" s="274">
        <v>3.3499999999999917</v>
      </c>
      <c r="AI79" s="274">
        <v>1.6666140042000002</v>
      </c>
      <c r="AJ79" s="274">
        <v>1.0238839398000001</v>
      </c>
      <c r="AL79" s="274">
        <v>3</v>
      </c>
    </row>
    <row r="80" spans="1:39">
      <c r="A80" s="87"/>
      <c r="B80" s="88"/>
      <c r="C80" s="95"/>
      <c r="D80" s="321"/>
      <c r="E80" s="95"/>
      <c r="F80" s="303">
        <v>3</v>
      </c>
      <c r="G80" s="274">
        <v>16.855799999999999</v>
      </c>
      <c r="H80" s="274">
        <v>16.732900000000001</v>
      </c>
      <c r="I80" s="274">
        <v>33.351799999999997</v>
      </c>
      <c r="J80" s="274">
        <v>33.434699999999999</v>
      </c>
      <c r="K80" s="274">
        <v>7.99</v>
      </c>
      <c r="L80" s="274">
        <v>8</v>
      </c>
      <c r="M80" s="274">
        <v>6.7521939393939405</v>
      </c>
      <c r="N80" s="274">
        <v>6.785292929292928</v>
      </c>
      <c r="O80" s="274">
        <v>1.0321920000000013</v>
      </c>
      <c r="P80" s="274">
        <v>0.77004800000000106</v>
      </c>
      <c r="Q80" s="274">
        <v>2.0134799999999998E-2</v>
      </c>
      <c r="R80" s="274">
        <v>1.6741900000000001E-2</v>
      </c>
      <c r="S80" s="274">
        <v>1.0636049200000001E-2</v>
      </c>
      <c r="T80" s="274">
        <v>1.1149105800000001E-2</v>
      </c>
      <c r="U80" s="274">
        <v>0.1441411272</v>
      </c>
      <c r="V80" s="274">
        <v>0.15004868199999999</v>
      </c>
      <c r="W80" s="274">
        <v>0.1749119764</v>
      </c>
      <c r="X80" s="274">
        <v>0.1779396878</v>
      </c>
      <c r="Y80" s="274">
        <v>0.322496</v>
      </c>
      <c r="Z80" s="274">
        <v>0.3155618</v>
      </c>
      <c r="AA80" s="274">
        <v>1.9820001900000002E-2</v>
      </c>
      <c r="AB80" s="274">
        <v>1.71088473E-2</v>
      </c>
      <c r="AC80" s="274">
        <v>4.1050500000000004E-2</v>
      </c>
      <c r="AD80" s="274">
        <v>3.4549249999999997E-2</v>
      </c>
      <c r="AE80" s="274">
        <v>0.4160638244</v>
      </c>
      <c r="AF80" s="274">
        <v>0.44493981840000002</v>
      </c>
      <c r="AG80" s="274">
        <v>3.3999999999999861</v>
      </c>
      <c r="AH80" s="274">
        <v>1.8500000000000183</v>
      </c>
      <c r="AI80" s="274">
        <v>1.6815612150000001</v>
      </c>
      <c r="AJ80" s="274">
        <v>1.4349322368000004</v>
      </c>
      <c r="AL80" s="274">
        <v>4.2</v>
      </c>
    </row>
    <row r="81" spans="1:39">
      <c r="A81" s="87"/>
      <c r="B81" s="88"/>
      <c r="C81" s="95"/>
      <c r="D81" s="321"/>
      <c r="E81" s="95"/>
      <c r="F81" s="303">
        <v>4</v>
      </c>
      <c r="G81" s="274">
        <v>15.487</v>
      </c>
      <c r="H81" s="274">
        <v>15.3726</v>
      </c>
      <c r="I81" s="274">
        <v>33.520400000000002</v>
      </c>
      <c r="J81" s="274">
        <v>33.779699999999998</v>
      </c>
      <c r="K81" s="274">
        <v>7.98</v>
      </c>
      <c r="L81" s="274">
        <v>7.97</v>
      </c>
      <c r="M81" s="274">
        <v>6.8514909090909102</v>
      </c>
      <c r="N81" s="274">
        <v>6.5701494949494963</v>
      </c>
      <c r="O81" s="274">
        <v>0.67174400000000023</v>
      </c>
      <c r="P81" s="274">
        <v>0.80281600000000042</v>
      </c>
      <c r="Q81" s="274">
        <v>3.4531699999999999E-2</v>
      </c>
      <c r="R81" s="274">
        <v>2.2794100000000001E-2</v>
      </c>
      <c r="S81" s="274">
        <v>9.3986774000000013E-3</v>
      </c>
      <c r="T81" s="274">
        <v>6.9541135999999998E-3</v>
      </c>
      <c r="U81" s="274">
        <v>0.17761717959999998</v>
      </c>
      <c r="V81" s="274">
        <v>0.13511676360000002</v>
      </c>
      <c r="W81" s="274">
        <v>0.22154755699999998</v>
      </c>
      <c r="X81" s="274">
        <v>0.16486497720000001</v>
      </c>
      <c r="Y81" s="274">
        <v>0.37245780000000001</v>
      </c>
      <c r="Z81" s="274">
        <v>0.32943020000000001</v>
      </c>
      <c r="AA81" s="274">
        <v>3.4279493100000002E-2</v>
      </c>
      <c r="AB81" s="274">
        <v>1.7861945800000001E-2</v>
      </c>
      <c r="AC81" s="274">
        <v>5.2381250000000004E-2</v>
      </c>
      <c r="AD81" s="274">
        <v>4.6251500000000001E-2</v>
      </c>
      <c r="AE81" s="274">
        <v>0.54889339680000004</v>
      </c>
      <c r="AF81" s="274">
        <v>0.40376013999999999</v>
      </c>
      <c r="AG81" s="274">
        <v>2.6500000000000137</v>
      </c>
      <c r="AH81" s="274">
        <v>4.9500000000000099</v>
      </c>
      <c r="AI81" s="274">
        <v>1.9730318255999999</v>
      </c>
      <c r="AJ81" s="274">
        <v>0.9715687019999999</v>
      </c>
      <c r="AK81" s="274">
        <v>1.7223440000000001E-5</v>
      </c>
      <c r="AL81" s="274">
        <v>2.5</v>
      </c>
      <c r="AM81" s="274">
        <v>9</v>
      </c>
    </row>
    <row r="82" spans="1:39">
      <c r="A82" s="87"/>
      <c r="B82" s="88"/>
      <c r="C82" s="95"/>
      <c r="D82" s="321"/>
      <c r="E82" s="95"/>
      <c r="F82" s="303">
        <v>5</v>
      </c>
      <c r="G82" s="274">
        <v>16.182099999999998</v>
      </c>
      <c r="H82" s="274">
        <v>16.159600000000001</v>
      </c>
      <c r="I82" s="274">
        <v>33.3889</v>
      </c>
      <c r="J82" s="274">
        <v>33.384999999999998</v>
      </c>
      <c r="K82" s="274">
        <v>7.97</v>
      </c>
      <c r="L82" s="274">
        <v>7.97</v>
      </c>
      <c r="M82" s="274">
        <v>7.0169858585858584</v>
      </c>
      <c r="N82" s="274">
        <v>7.0335353535353544</v>
      </c>
      <c r="O82" s="274">
        <v>1.0649600000000006</v>
      </c>
      <c r="P82" s="274">
        <v>0.95027200000000012</v>
      </c>
      <c r="Q82" s="274">
        <v>1.6833599999999997E-2</v>
      </c>
      <c r="R82" s="274">
        <v>1.48162E-2</v>
      </c>
      <c r="S82" s="274">
        <v>1.01229926E-2</v>
      </c>
      <c r="T82" s="274">
        <v>1.00928128E-2</v>
      </c>
      <c r="U82" s="274">
        <v>0.15151080000000003</v>
      </c>
      <c r="V82" s="274">
        <v>0.14889374080000001</v>
      </c>
      <c r="W82" s="274">
        <v>0.17846739260000002</v>
      </c>
      <c r="X82" s="274">
        <v>0.1738027536</v>
      </c>
      <c r="Y82" s="274">
        <v>0.3498772</v>
      </c>
      <c r="Z82" s="274">
        <v>0.34258740000000004</v>
      </c>
      <c r="AA82" s="274">
        <v>2.1326198900000003E-2</v>
      </c>
      <c r="AB82" s="274">
        <v>2.4338592899999997E-2</v>
      </c>
      <c r="AC82" s="274">
        <v>5.126675E-2</v>
      </c>
      <c r="AD82" s="274">
        <v>4.4022499999999999E-2</v>
      </c>
      <c r="AE82" s="274">
        <v>0.48712387920000005</v>
      </c>
      <c r="AF82" s="274">
        <v>0.48159977599999998</v>
      </c>
      <c r="AG82" s="274">
        <v>9.9999999999999805</v>
      </c>
      <c r="AH82" s="274">
        <v>7.7499999999999787</v>
      </c>
      <c r="AI82" s="274">
        <v>1.7039820311999998</v>
      </c>
      <c r="AJ82" s="274">
        <v>1.7712444797999995</v>
      </c>
      <c r="AL82" s="274">
        <v>1.8</v>
      </c>
    </row>
    <row r="83" spans="1:39">
      <c r="A83" s="93"/>
      <c r="B83" s="94"/>
      <c r="C83" s="96"/>
      <c r="D83" s="322"/>
      <c r="E83" s="96"/>
      <c r="F83" s="303">
        <v>6</v>
      </c>
      <c r="G83" s="274">
        <v>16.068300000000001</v>
      </c>
      <c r="H83" s="274">
        <v>15.8225</v>
      </c>
      <c r="I83" s="274">
        <v>33.614699999999999</v>
      </c>
      <c r="J83" s="274">
        <v>34.075600000000001</v>
      </c>
      <c r="K83" s="274">
        <v>7.98</v>
      </c>
      <c r="L83" s="274">
        <v>7.93</v>
      </c>
      <c r="M83" s="274">
        <v>6.7356444444444454</v>
      </c>
      <c r="N83" s="274">
        <v>5.4613333333333332</v>
      </c>
      <c r="O83" s="274">
        <v>1.1960320000000007</v>
      </c>
      <c r="P83" s="274">
        <v>0.83558399999999966</v>
      </c>
      <c r="Q83" s="274">
        <v>4.7291999999999994E-3</v>
      </c>
      <c r="R83" s="274">
        <v>7.2968E-3</v>
      </c>
      <c r="S83" s="274">
        <v>1.0394610799999999E-2</v>
      </c>
      <c r="T83" s="274">
        <v>6.6221357999999998E-3</v>
      </c>
      <c r="U83" s="274">
        <v>0.1775671492</v>
      </c>
      <c r="V83" s="274">
        <v>0.19648260239999998</v>
      </c>
      <c r="W83" s="274">
        <v>0.19269095999999999</v>
      </c>
      <c r="X83" s="274">
        <v>0.21040153819999999</v>
      </c>
      <c r="Y83" s="274">
        <v>0.28426899999999999</v>
      </c>
      <c r="Z83" s="274">
        <v>0.317162</v>
      </c>
      <c r="AA83" s="274">
        <v>2.0874339800000002E-2</v>
      </c>
      <c r="AB83" s="274">
        <v>2.0422480700000002E-2</v>
      </c>
      <c r="AC83" s="274">
        <v>4.5880000000000004E-2</v>
      </c>
      <c r="AD83" s="274">
        <v>4.3465250000000004E-2</v>
      </c>
      <c r="AE83" s="274">
        <v>0.54487586720000003</v>
      </c>
      <c r="AF83" s="274">
        <v>0.61141620120000006</v>
      </c>
      <c r="AG83" s="274">
        <v>4.149999999999987</v>
      </c>
      <c r="AH83" s="274">
        <v>7.1999999999999842</v>
      </c>
      <c r="AI83" s="274">
        <v>1.2256712855999998</v>
      </c>
      <c r="AJ83" s="274">
        <v>0.4708371402</v>
      </c>
      <c r="AL83" s="274">
        <v>2.5</v>
      </c>
    </row>
    <row r="84" spans="1:39">
      <c r="A84" s="85">
        <f>A$3</f>
        <v>2010</v>
      </c>
      <c r="B84" s="86">
        <f>B$3</f>
        <v>11</v>
      </c>
      <c r="C84" s="90" t="s">
        <v>51</v>
      </c>
      <c r="D84" s="89" t="s">
        <v>149</v>
      </c>
      <c r="E84" s="90" t="s">
        <v>150</v>
      </c>
      <c r="F84" s="303">
        <v>1</v>
      </c>
      <c r="G84" s="274">
        <v>15.8809</v>
      </c>
      <c r="H84" s="274">
        <v>15.919600000000001</v>
      </c>
      <c r="I84" s="274">
        <v>33.304000000000002</v>
      </c>
      <c r="J84" s="274">
        <v>33.889400000000002</v>
      </c>
      <c r="K84" s="274">
        <v>8.0299999999999994</v>
      </c>
      <c r="L84" s="274">
        <v>7.94</v>
      </c>
      <c r="M84" s="274">
        <v>7.5134707070707076</v>
      </c>
      <c r="N84" s="274">
        <v>5.2296404040404045</v>
      </c>
      <c r="O84" s="274">
        <v>0.81920000000000004</v>
      </c>
      <c r="P84" s="274">
        <v>0.75366400000000155</v>
      </c>
      <c r="Q84" s="274">
        <v>3.1702999999999996E-3</v>
      </c>
      <c r="R84" s="274">
        <v>3.9038999999999996E-3</v>
      </c>
      <c r="S84" s="274">
        <v>1.0605869399999999E-2</v>
      </c>
      <c r="T84" s="274">
        <v>5.8374609999999995E-3</v>
      </c>
      <c r="U84" s="274">
        <v>0.1600406892</v>
      </c>
      <c r="V84" s="274">
        <v>0.20388263840000001</v>
      </c>
      <c r="W84" s="274">
        <v>0.17381685860000001</v>
      </c>
      <c r="X84" s="274">
        <v>0.21362399940000001</v>
      </c>
      <c r="Y84" s="274">
        <v>0.29724840000000002</v>
      </c>
      <c r="Z84" s="274">
        <v>0.30951660000000003</v>
      </c>
      <c r="AA84" s="274">
        <v>1.8765664000000001E-2</v>
      </c>
      <c r="AB84" s="274">
        <v>2.7652226300000003E-2</v>
      </c>
      <c r="AC84" s="274">
        <v>3.6778249999999998E-2</v>
      </c>
      <c r="AD84" s="274">
        <v>3.7892750000000003E-2</v>
      </c>
      <c r="AE84" s="274">
        <v>0.51851082920000002</v>
      </c>
      <c r="AF84" s="274">
        <v>0.61970235600000012</v>
      </c>
      <c r="AG84" s="274">
        <v>4.0000000000000036</v>
      </c>
      <c r="AH84" s="274">
        <v>5.0999999999999934</v>
      </c>
      <c r="AI84" s="274">
        <v>2.1225039335999991</v>
      </c>
      <c r="AJ84" s="274">
        <v>0.44094271860000012</v>
      </c>
      <c r="AK84" s="274">
        <v>1.8494640000000004E-5</v>
      </c>
      <c r="AL84" s="274">
        <v>2</v>
      </c>
      <c r="AM84" s="274">
        <v>12</v>
      </c>
    </row>
    <row r="85" spans="1:39">
      <c r="A85" s="308"/>
      <c r="B85" s="275"/>
      <c r="C85" s="275"/>
      <c r="D85" s="275"/>
      <c r="E85" s="275"/>
      <c r="F85" s="303">
        <v>2</v>
      </c>
      <c r="G85" s="274">
        <v>15.7614</v>
      </c>
      <c r="H85" s="274">
        <v>15.8484</v>
      </c>
      <c r="I85" s="274">
        <v>33.353499999999997</v>
      </c>
      <c r="J85" s="274">
        <v>34.156500000000001</v>
      </c>
      <c r="K85" s="274">
        <v>8.01</v>
      </c>
      <c r="L85" s="274">
        <v>7.94</v>
      </c>
      <c r="M85" s="274">
        <v>7.1990303030303027</v>
      </c>
      <c r="N85" s="274">
        <v>5.0144969696969692</v>
      </c>
      <c r="O85" s="274">
        <v>0.96665599999999996</v>
      </c>
      <c r="P85" s="274">
        <v>0.67174400000000023</v>
      </c>
      <c r="Q85" s="274">
        <v>3.9038999999999996E-3</v>
      </c>
      <c r="R85" s="274">
        <v>7.3884999999999984E-3</v>
      </c>
      <c r="S85" s="274">
        <v>8.8554409999999986E-3</v>
      </c>
      <c r="T85" s="274">
        <v>2.9100204000000003E-3</v>
      </c>
      <c r="U85" s="274">
        <v>0.16277327920000001</v>
      </c>
      <c r="V85" s="274">
        <v>0.21769183240000001</v>
      </c>
      <c r="W85" s="274">
        <v>0.17553262020000002</v>
      </c>
      <c r="X85" s="274">
        <v>0.22799035280000002</v>
      </c>
      <c r="Y85" s="274">
        <v>0.27697920000000004</v>
      </c>
      <c r="Z85" s="274">
        <v>0.32267380000000001</v>
      </c>
      <c r="AA85" s="274">
        <v>2.0422480700000002E-2</v>
      </c>
      <c r="AB85" s="274">
        <v>2.1627438300000003E-2</v>
      </c>
      <c r="AC85" s="274">
        <v>3.9378750000000004E-2</v>
      </c>
      <c r="AD85" s="274">
        <v>4.0864749999999998E-2</v>
      </c>
      <c r="AE85" s="274">
        <v>0.51374001280000003</v>
      </c>
      <c r="AF85" s="274">
        <v>0.64556520279999996</v>
      </c>
      <c r="AG85" s="274">
        <v>3.1500000000000137</v>
      </c>
      <c r="AH85" s="274">
        <v>5.0000000000000044</v>
      </c>
      <c r="AI85" s="274">
        <v>1.8086125068000001</v>
      </c>
      <c r="AJ85" s="274">
        <v>0.14947210799999999</v>
      </c>
      <c r="AL85" s="274">
        <v>4.5</v>
      </c>
    </row>
    <row r="86" spans="1:39">
      <c r="A86" s="308"/>
      <c r="B86" s="275"/>
      <c r="C86" s="275"/>
      <c r="D86" s="275"/>
      <c r="E86" s="275"/>
      <c r="F86" s="303">
        <v>3</v>
      </c>
      <c r="G86" s="274">
        <v>15.435499999999999</v>
      </c>
      <c r="H86" s="274">
        <v>15.9056</v>
      </c>
      <c r="I86" s="274">
        <v>32.3538</v>
      </c>
      <c r="J86" s="274">
        <v>33.969099999999997</v>
      </c>
      <c r="K86" s="274">
        <v>8.0399999999999991</v>
      </c>
      <c r="L86" s="274">
        <v>7.94</v>
      </c>
      <c r="M86" s="274">
        <v>7.6458666666666675</v>
      </c>
      <c r="N86" s="274">
        <v>4.9482989898989906</v>
      </c>
      <c r="O86" s="274">
        <v>0.85196799999999928</v>
      </c>
      <c r="P86" s="274">
        <v>1.2816960000000017</v>
      </c>
      <c r="Q86" s="274">
        <v>1.1056500000000002E-2</v>
      </c>
      <c r="R86" s="274">
        <v>2.4367E-3</v>
      </c>
      <c r="S86" s="274">
        <v>1.2627916000000001E-2</v>
      </c>
      <c r="T86" s="274">
        <v>2.9402002000000001E-3</v>
      </c>
      <c r="U86" s="274">
        <v>0.21106116079999998</v>
      </c>
      <c r="V86" s="274">
        <v>0.21148337280000001</v>
      </c>
      <c r="W86" s="274">
        <v>0.23474557679999999</v>
      </c>
      <c r="X86" s="274">
        <v>0.21686027300000002</v>
      </c>
      <c r="Y86" s="274">
        <v>0.35717348000000004</v>
      </c>
      <c r="Z86" s="274">
        <v>0.31253920000000002</v>
      </c>
      <c r="AA86" s="274">
        <v>2.1476818600000003E-2</v>
      </c>
      <c r="AB86" s="274">
        <v>2.6748508099999999E-2</v>
      </c>
      <c r="AC86" s="274">
        <v>4.2536500000000005E-2</v>
      </c>
      <c r="AD86" s="274">
        <v>3.5106500000000006E-2</v>
      </c>
      <c r="AE86" s="274">
        <v>0.52453712359999993</v>
      </c>
      <c r="AF86" s="274">
        <v>0.62321769440000019</v>
      </c>
      <c r="AG86" s="274">
        <v>3.5499999999999976</v>
      </c>
      <c r="AH86" s="274">
        <v>3.6499999999999866</v>
      </c>
      <c r="AI86" s="274">
        <v>1.6591403988</v>
      </c>
      <c r="AJ86" s="274">
        <v>0.2690497944000001</v>
      </c>
      <c r="AL86" s="274">
        <v>2</v>
      </c>
    </row>
    <row r="87" spans="1:39">
      <c r="A87" s="306"/>
      <c r="B87" s="307"/>
      <c r="C87" s="307"/>
      <c r="D87" s="307"/>
      <c r="E87" s="307"/>
      <c r="F87" s="303">
        <v>4</v>
      </c>
      <c r="G87" s="274">
        <v>15.4876</v>
      </c>
      <c r="H87" s="274">
        <v>15.8826</v>
      </c>
      <c r="I87" s="274">
        <v>32.825899999999997</v>
      </c>
      <c r="J87" s="274">
        <v>34.0184</v>
      </c>
      <c r="K87" s="274">
        <v>8.0299999999999994</v>
      </c>
      <c r="L87" s="274">
        <v>7.93</v>
      </c>
      <c r="M87" s="274">
        <v>7.4472727272727273</v>
      </c>
      <c r="N87" s="274">
        <v>4.8986505050505054</v>
      </c>
      <c r="O87" s="274">
        <v>1.3145600000000011</v>
      </c>
      <c r="P87" s="274">
        <v>1.2488319999999997</v>
      </c>
      <c r="Q87" s="274">
        <v>8.5806000000000007E-3</v>
      </c>
      <c r="R87" s="274">
        <v>3.9038999999999996E-3</v>
      </c>
      <c r="S87" s="274">
        <v>1.14509038E-2</v>
      </c>
      <c r="T87" s="274">
        <v>3.7248749999999999E-3</v>
      </c>
      <c r="U87" s="274">
        <v>0.18469564119999995</v>
      </c>
      <c r="V87" s="274">
        <v>0.20848380279999998</v>
      </c>
      <c r="W87" s="274">
        <v>0.20472714499999994</v>
      </c>
      <c r="X87" s="274">
        <v>0.21611257779999998</v>
      </c>
      <c r="Y87" s="274">
        <v>0.32000680000000004</v>
      </c>
      <c r="Z87" s="274">
        <v>0.32462960000000002</v>
      </c>
      <c r="AA87" s="274">
        <v>2.26817762E-2</v>
      </c>
      <c r="AB87" s="274">
        <v>2.1627438300000003E-2</v>
      </c>
      <c r="AC87" s="274">
        <v>3.8635750000000003E-2</v>
      </c>
      <c r="AD87" s="274">
        <v>4.4394000000000003E-2</v>
      </c>
      <c r="AE87" s="274">
        <v>0.52780136639999997</v>
      </c>
      <c r="AF87" s="274">
        <v>0.62874179760000004</v>
      </c>
      <c r="AG87" s="274">
        <v>3.5499999999999976</v>
      </c>
      <c r="AH87" s="274">
        <v>3.5999999999999921</v>
      </c>
      <c r="AI87" s="274">
        <v>1.5769307393999996</v>
      </c>
      <c r="AJ87" s="274">
        <v>0.26157618900000001</v>
      </c>
      <c r="AL87" s="274">
        <v>2</v>
      </c>
    </row>
    <row r="88" spans="1:39">
      <c r="A88" s="85">
        <f>A$3</f>
        <v>2010</v>
      </c>
      <c r="B88" s="86">
        <f>B$3</f>
        <v>11</v>
      </c>
      <c r="C88" s="90" t="s">
        <v>51</v>
      </c>
      <c r="D88" s="89" t="s">
        <v>151</v>
      </c>
      <c r="E88" s="90" t="s">
        <v>152</v>
      </c>
      <c r="F88" s="303">
        <v>1</v>
      </c>
      <c r="G88" s="274">
        <v>15.2949</v>
      </c>
      <c r="H88" s="274">
        <v>15.496</v>
      </c>
      <c r="I88" s="274">
        <v>32.305799999999998</v>
      </c>
      <c r="J88" s="274">
        <v>32.381599999999999</v>
      </c>
      <c r="K88" s="274">
        <v>8.02</v>
      </c>
      <c r="L88" s="274">
        <v>8.02</v>
      </c>
      <c r="M88" s="274">
        <v>7.7617131313131331</v>
      </c>
      <c r="N88" s="274">
        <v>7.1659313131313143</v>
      </c>
      <c r="O88" s="274">
        <v>1.544608000000002</v>
      </c>
      <c r="P88" s="274">
        <v>1.5939040000000011</v>
      </c>
      <c r="Q88" s="274">
        <v>5.5439299999999997E-2</v>
      </c>
      <c r="R88" s="274">
        <v>5.7731799999999993E-2</v>
      </c>
      <c r="S88" s="274">
        <v>1.6219312200000002E-2</v>
      </c>
      <c r="T88" s="274">
        <v>1.67625486E-2</v>
      </c>
      <c r="U88" s="274">
        <v>0.10644420640000002</v>
      </c>
      <c r="V88" s="274">
        <v>0.10536117760000001</v>
      </c>
      <c r="W88" s="274">
        <v>0.17810281860000002</v>
      </c>
      <c r="X88" s="274">
        <v>0.1798555262</v>
      </c>
      <c r="Y88" s="274">
        <v>0.35183300000000001</v>
      </c>
      <c r="Z88" s="274">
        <v>0.36214540000000001</v>
      </c>
      <c r="AA88" s="274">
        <v>2.99115218E-2</v>
      </c>
      <c r="AB88" s="274">
        <v>2.6447268699999995E-2</v>
      </c>
      <c r="AC88" s="274">
        <v>4.7365999999999998E-2</v>
      </c>
      <c r="AD88" s="274">
        <v>4.0864749999999998E-2</v>
      </c>
      <c r="AE88" s="274">
        <v>0.56395913279999998</v>
      </c>
      <c r="AF88" s="274">
        <v>0.55743064720000002</v>
      </c>
      <c r="AG88" s="274">
        <v>7.9999999999999929</v>
      </c>
      <c r="AH88" s="274">
        <v>8.5500000000000167</v>
      </c>
      <c r="AI88" s="274">
        <v>0.68009809139999999</v>
      </c>
      <c r="AJ88" s="274">
        <v>1.008936729</v>
      </c>
      <c r="AL88" s="274">
        <v>1.5</v>
      </c>
    </row>
    <row r="89" spans="1:39">
      <c r="A89" s="306"/>
      <c r="B89" s="307"/>
      <c r="C89" s="307"/>
      <c r="D89" s="307"/>
      <c r="E89" s="307"/>
      <c r="F89" s="303">
        <v>2</v>
      </c>
      <c r="G89" s="274">
        <v>15.500500000000001</v>
      </c>
      <c r="H89" s="274">
        <v>15.9985</v>
      </c>
      <c r="I89" s="274">
        <v>32.771000000000001</v>
      </c>
      <c r="J89" s="274">
        <v>33.053899999999999</v>
      </c>
      <c r="K89" s="274">
        <v>8.0299999999999994</v>
      </c>
      <c r="L89" s="274">
        <v>8.02</v>
      </c>
      <c r="M89" s="274">
        <v>7.8279111111111135</v>
      </c>
      <c r="N89" s="274">
        <v>7.0004363636363642</v>
      </c>
      <c r="O89" s="274">
        <v>1.5281759999999995</v>
      </c>
      <c r="P89" s="274">
        <v>1.5939040000000011</v>
      </c>
      <c r="Q89" s="274">
        <v>5.5622699999999997E-2</v>
      </c>
      <c r="R89" s="274">
        <v>3.4531699999999999E-2</v>
      </c>
      <c r="S89" s="274">
        <v>1.6400391E-2</v>
      </c>
      <c r="T89" s="274">
        <v>1.33220514E-2</v>
      </c>
      <c r="U89" s="274">
        <v>9.8182865200000011E-2</v>
      </c>
      <c r="V89" s="274">
        <v>0.11638903360000001</v>
      </c>
      <c r="W89" s="274">
        <v>0.17020595620000001</v>
      </c>
      <c r="X89" s="274">
        <v>0.164242785</v>
      </c>
      <c r="Y89" s="274">
        <v>0.3326306</v>
      </c>
      <c r="Z89" s="274">
        <v>0.32267380000000001</v>
      </c>
      <c r="AA89" s="274">
        <v>2.85559445E-2</v>
      </c>
      <c r="AB89" s="274">
        <v>1.7711326100000001E-2</v>
      </c>
      <c r="AC89" s="274">
        <v>4.6808750000000003E-2</v>
      </c>
      <c r="AD89" s="274">
        <v>4.4951249999999998E-2</v>
      </c>
      <c r="AE89" s="274">
        <v>0.54387148480000003</v>
      </c>
      <c r="AF89" s="274">
        <v>0.5611970812</v>
      </c>
      <c r="AG89" s="274">
        <v>3.8000000000000256</v>
      </c>
      <c r="AH89" s="274">
        <v>10.400000000000006</v>
      </c>
      <c r="AI89" s="274">
        <v>1.7712444798000002</v>
      </c>
      <c r="AJ89" s="274">
        <v>1.3153545503999999</v>
      </c>
      <c r="AL89" s="274">
        <v>2</v>
      </c>
    </row>
    <row r="90" spans="1:39">
      <c r="A90" s="85">
        <f>A$3</f>
        <v>2010</v>
      </c>
      <c r="B90" s="86">
        <f>B$3</f>
        <v>11</v>
      </c>
      <c r="C90" s="90" t="s">
        <v>51</v>
      </c>
      <c r="D90" s="89" t="s">
        <v>153</v>
      </c>
      <c r="E90" s="90" t="s">
        <v>56</v>
      </c>
      <c r="F90" s="303">
        <v>1</v>
      </c>
      <c r="G90" s="274">
        <v>15.1088</v>
      </c>
      <c r="H90" s="274">
        <v>15.497400000000001</v>
      </c>
      <c r="I90" s="274">
        <v>31.962599999999998</v>
      </c>
      <c r="J90" s="274">
        <v>31.798999999999999</v>
      </c>
      <c r="K90" s="274">
        <v>8.07</v>
      </c>
      <c r="L90" s="274">
        <v>8.0299999999999994</v>
      </c>
      <c r="M90" s="274">
        <v>8.5395393939393927</v>
      </c>
      <c r="N90" s="274">
        <v>7.5465696969696969</v>
      </c>
      <c r="O90" s="274">
        <v>1.4460160000000011</v>
      </c>
      <c r="P90" s="274">
        <v>1.8075199999999993</v>
      </c>
      <c r="Q90" s="274">
        <v>5.4522299999999996E-2</v>
      </c>
      <c r="R90" s="274">
        <v>4.7278000000000001E-2</v>
      </c>
      <c r="S90" s="274">
        <v>1.2356297799999999E-2</v>
      </c>
      <c r="T90" s="274">
        <v>1.4106726199999999E-2</v>
      </c>
      <c r="U90" s="274">
        <v>9.6296617200000004E-2</v>
      </c>
      <c r="V90" s="274">
        <v>7.2632041999999994E-2</v>
      </c>
      <c r="W90" s="274">
        <v>0.16317521499999998</v>
      </c>
      <c r="X90" s="274">
        <v>0.1340167682</v>
      </c>
      <c r="Y90" s="274">
        <v>0.43290980000000001</v>
      </c>
      <c r="Z90" s="274">
        <v>0.36516799999999999</v>
      </c>
      <c r="AA90" s="274">
        <v>2.4338592899999997E-2</v>
      </c>
      <c r="AB90" s="274">
        <v>2.5995409600000002E-2</v>
      </c>
      <c r="AC90" s="274">
        <v>5.3310000000000003E-2</v>
      </c>
      <c r="AD90" s="274">
        <v>4.1422E-2</v>
      </c>
      <c r="AE90" s="274">
        <v>0.54387148480000003</v>
      </c>
      <c r="AF90" s="274">
        <v>0.61317387039999993</v>
      </c>
      <c r="AG90" s="274">
        <v>1.9500000000000073</v>
      </c>
      <c r="AH90" s="274">
        <v>4.499999999999976</v>
      </c>
      <c r="AI90" s="274">
        <v>4.8578435099999995</v>
      </c>
      <c r="AJ90" s="274">
        <v>4.0133260998000004</v>
      </c>
      <c r="AK90" s="274">
        <v>1.369964E-5</v>
      </c>
      <c r="AL90" s="274">
        <v>3.5</v>
      </c>
      <c r="AM90" s="274">
        <v>35</v>
      </c>
    </row>
    <row r="91" spans="1:39">
      <c r="A91" s="306"/>
      <c r="B91" s="307"/>
      <c r="C91" s="307"/>
      <c r="D91" s="307"/>
      <c r="E91" s="307"/>
      <c r="F91" s="303">
        <v>2</v>
      </c>
      <c r="G91" s="274">
        <v>15.011200000000001</v>
      </c>
      <c r="H91" s="274">
        <v>15.003</v>
      </c>
      <c r="I91" s="274">
        <v>31.7697</v>
      </c>
      <c r="J91" s="274">
        <v>31.810099999999998</v>
      </c>
      <c r="K91" s="274">
        <v>8.08</v>
      </c>
      <c r="L91" s="274">
        <v>8.0500000000000007</v>
      </c>
      <c r="M91" s="274">
        <v>8.6057373737373748</v>
      </c>
      <c r="N91" s="274">
        <v>8.5560888888888886</v>
      </c>
      <c r="O91" s="274">
        <v>2.0868639999999994</v>
      </c>
      <c r="P91" s="274">
        <v>2.9248959999999999</v>
      </c>
      <c r="Q91" s="274">
        <v>4.8103299999999995E-2</v>
      </c>
      <c r="R91" s="274">
        <v>4.10424E-2</v>
      </c>
      <c r="S91" s="274">
        <v>1.0786948200000002E-2</v>
      </c>
      <c r="T91" s="274">
        <v>1.1330184599999999E-2</v>
      </c>
      <c r="U91" s="274">
        <v>7.7292219200000012E-2</v>
      </c>
      <c r="V91" s="274">
        <v>7.8736377999999996E-2</v>
      </c>
      <c r="W91" s="274">
        <v>0.13618246740000001</v>
      </c>
      <c r="X91" s="274">
        <v>0.13110896259999999</v>
      </c>
      <c r="Y91" s="274">
        <v>0.38205900000000004</v>
      </c>
      <c r="Z91" s="274">
        <v>0.40570639999999997</v>
      </c>
      <c r="AA91" s="274">
        <v>2.31336353E-2</v>
      </c>
      <c r="AB91" s="274">
        <v>1.71088473E-2</v>
      </c>
      <c r="AC91" s="274">
        <v>5.1081000000000001E-2</v>
      </c>
      <c r="AD91" s="274">
        <v>5.6839250000000008E-2</v>
      </c>
      <c r="AE91" s="274">
        <v>0.51825973359999999</v>
      </c>
      <c r="AF91" s="274">
        <v>0.51298672600000006</v>
      </c>
      <c r="AG91" s="274">
        <v>2.2500000000000018</v>
      </c>
      <c r="AH91" s="274">
        <v>2.3000000000000242</v>
      </c>
      <c r="AI91" s="274">
        <v>6.5020366979999995</v>
      </c>
      <c r="AJ91" s="274">
        <v>6.5767727520000001</v>
      </c>
      <c r="AL91" s="274">
        <v>3.5</v>
      </c>
    </row>
    <row r="92" spans="1:39">
      <c r="A92" s="85">
        <f>A$3</f>
        <v>2010</v>
      </c>
      <c r="B92" s="88">
        <f>B$3</f>
        <v>11</v>
      </c>
      <c r="C92" s="90" t="s">
        <v>51</v>
      </c>
      <c r="D92" s="89" t="s">
        <v>154</v>
      </c>
      <c r="E92" s="90" t="s">
        <v>57</v>
      </c>
      <c r="F92" s="303">
        <v>1</v>
      </c>
      <c r="G92" s="274">
        <v>14.6203</v>
      </c>
      <c r="H92" s="274">
        <v>14.886699999999999</v>
      </c>
      <c r="I92" s="274">
        <v>31.222899999999999</v>
      </c>
      <c r="J92" s="274">
        <v>31.209199999999999</v>
      </c>
      <c r="K92" s="274">
        <v>7.99</v>
      </c>
      <c r="L92" s="274">
        <v>7.98</v>
      </c>
      <c r="M92" s="274">
        <v>8.2250989898989904</v>
      </c>
      <c r="N92" s="274">
        <v>7.5300202020202018</v>
      </c>
      <c r="O92" s="274">
        <v>1.7417919999999976</v>
      </c>
      <c r="P92" s="274">
        <v>1.6924959999999987</v>
      </c>
      <c r="Q92" s="274">
        <v>0.24085670000000003</v>
      </c>
      <c r="R92" s="274">
        <v>0.15383340000000001</v>
      </c>
      <c r="S92" s="274">
        <v>2.2164732799999996E-2</v>
      </c>
      <c r="T92" s="274">
        <v>1.7335964799999999E-2</v>
      </c>
      <c r="U92" s="274">
        <v>0.1464631924</v>
      </c>
      <c r="V92" s="274">
        <v>9.5748615200000012E-2</v>
      </c>
      <c r="W92" s="274">
        <v>0.40948462520000001</v>
      </c>
      <c r="X92" s="274">
        <v>0.26691798</v>
      </c>
      <c r="Y92" s="274">
        <v>0.74868259999999998</v>
      </c>
      <c r="Z92" s="274">
        <v>0.56839340000000005</v>
      </c>
      <c r="AA92" s="274">
        <v>3.5333831000000003E-2</v>
      </c>
      <c r="AB92" s="274">
        <v>3.3978253699999995E-2</v>
      </c>
      <c r="AC92" s="274">
        <v>7.7643249999999983E-2</v>
      </c>
      <c r="AD92" s="274">
        <v>6.5569499999999989E-2</v>
      </c>
      <c r="AE92" s="274">
        <v>0.7901962683999999</v>
      </c>
      <c r="AF92" s="274">
        <v>0.73520633199999996</v>
      </c>
      <c r="AG92" s="274">
        <v>3.3999999999999861</v>
      </c>
      <c r="AH92" s="274">
        <v>2.350000000000005</v>
      </c>
      <c r="AI92" s="274">
        <v>12.555657071999999</v>
      </c>
      <c r="AJ92" s="274">
        <v>11.733560478000001</v>
      </c>
      <c r="AK92" s="274">
        <v>1.0726600000000002E-5</v>
      </c>
      <c r="AL92" s="274">
        <v>3</v>
      </c>
      <c r="AM92" s="274" t="s">
        <v>116</v>
      </c>
    </row>
    <row r="93" spans="1:39">
      <c r="A93" s="308"/>
      <c r="B93" s="275"/>
      <c r="C93" s="275"/>
      <c r="D93" s="275"/>
      <c r="E93" s="275"/>
      <c r="F93" s="303">
        <v>2</v>
      </c>
      <c r="G93" s="274">
        <v>14.7499</v>
      </c>
      <c r="H93" s="274">
        <v>15.506</v>
      </c>
      <c r="I93" s="274">
        <v>31.5105</v>
      </c>
      <c r="J93" s="274">
        <v>31.8508</v>
      </c>
      <c r="K93" s="274">
        <v>8.01</v>
      </c>
      <c r="L93" s="274">
        <v>8</v>
      </c>
      <c r="M93" s="274">
        <v>8.175450505050506</v>
      </c>
      <c r="N93" s="274">
        <v>7.2155797979797995</v>
      </c>
      <c r="O93" s="274">
        <v>1.1995359999999977</v>
      </c>
      <c r="P93" s="274">
        <v>0.9201919999999979</v>
      </c>
      <c r="Q93" s="274">
        <v>0.1103676</v>
      </c>
      <c r="R93" s="274">
        <v>0.10257310000000001</v>
      </c>
      <c r="S93" s="274">
        <v>1.7758481999999992E-2</v>
      </c>
      <c r="T93" s="274">
        <v>1.5766615199999997E-2</v>
      </c>
      <c r="U93" s="274">
        <v>8.7689470399999997E-2</v>
      </c>
      <c r="V93" s="274">
        <v>7.1405543999999987E-2</v>
      </c>
      <c r="W93" s="274">
        <v>0.21581555239999997</v>
      </c>
      <c r="X93" s="274">
        <v>0.18974525920000002</v>
      </c>
      <c r="Y93" s="274">
        <v>0.43522119999999997</v>
      </c>
      <c r="Z93" s="274">
        <v>0.42988719999999997</v>
      </c>
      <c r="AA93" s="274">
        <v>2.99115218E-2</v>
      </c>
      <c r="AB93" s="274">
        <v>2.4790452000000001E-2</v>
      </c>
      <c r="AC93" s="274">
        <v>5.7024999999999999E-2</v>
      </c>
      <c r="AD93" s="274">
        <v>5.36815E-2</v>
      </c>
      <c r="AE93" s="274">
        <v>0.6731857188</v>
      </c>
      <c r="AF93" s="274">
        <v>0.68825145480000005</v>
      </c>
      <c r="AG93" s="274">
        <v>2.5499999999999967</v>
      </c>
      <c r="AH93" s="274">
        <v>1.4000000000000123</v>
      </c>
      <c r="AI93" s="274">
        <v>8.2209659399999993</v>
      </c>
      <c r="AJ93" s="274">
        <v>5.3062598340000005</v>
      </c>
      <c r="AL93" s="274">
        <v>4</v>
      </c>
    </row>
    <row r="94" spans="1:39">
      <c r="A94" s="306"/>
      <c r="B94" s="307"/>
      <c r="C94" s="307"/>
      <c r="D94" s="307"/>
      <c r="E94" s="307"/>
      <c r="F94" s="303">
        <v>3</v>
      </c>
      <c r="G94" s="274">
        <v>14.7796</v>
      </c>
      <c r="H94" s="274">
        <v>14.8384</v>
      </c>
      <c r="I94" s="274">
        <v>31.309100000000001</v>
      </c>
      <c r="J94" s="274">
        <v>31.57</v>
      </c>
      <c r="K94" s="274">
        <v>8.02</v>
      </c>
      <c r="L94" s="274">
        <v>8.02</v>
      </c>
      <c r="M94" s="274">
        <v>8.0927030303030314</v>
      </c>
      <c r="N94" s="274">
        <v>7.861010101010101</v>
      </c>
      <c r="O94" s="274">
        <v>1.4295839999999986</v>
      </c>
      <c r="P94" s="274">
        <v>1.1995359999999977</v>
      </c>
      <c r="Q94" s="274">
        <v>0.16777180000000003</v>
      </c>
      <c r="R94" s="274">
        <v>0.11559450000000002</v>
      </c>
      <c r="S94" s="274">
        <v>1.5826974799999997E-2</v>
      </c>
      <c r="T94" s="274">
        <v>1.6279671799999999E-2</v>
      </c>
      <c r="U94" s="274">
        <v>9.5173817200000024E-2</v>
      </c>
      <c r="V94" s="274">
        <v>7.7592838400000003E-2</v>
      </c>
      <c r="W94" s="274">
        <v>0.27877259200000004</v>
      </c>
      <c r="X94" s="274">
        <v>0.20946701020000003</v>
      </c>
      <c r="Y94" s="274">
        <v>0.58652900000000008</v>
      </c>
      <c r="Z94" s="274">
        <v>0.54759080000000004</v>
      </c>
      <c r="AA94" s="274">
        <v>3.5032591599999996E-2</v>
      </c>
      <c r="AB94" s="274">
        <v>3.1869577900000001E-2</v>
      </c>
      <c r="AC94" s="274">
        <v>6.7241250000000002E-2</v>
      </c>
      <c r="AD94" s="274">
        <v>5.4795999999999997E-2</v>
      </c>
      <c r="AE94" s="274">
        <v>0.73972605280000003</v>
      </c>
      <c r="AF94" s="274">
        <v>0.66464846840000003</v>
      </c>
      <c r="AG94" s="274">
        <v>2.249999999999988</v>
      </c>
      <c r="AH94" s="274">
        <v>2.0499999999999963</v>
      </c>
      <c r="AI94" s="274">
        <v>8.2209659399999993</v>
      </c>
      <c r="AJ94" s="274">
        <v>8.2957019939999999</v>
      </c>
      <c r="AL94" s="274">
        <v>3.5</v>
      </c>
    </row>
    <row r="95" spans="1:39">
      <c r="A95" s="85">
        <f>A$3</f>
        <v>2010</v>
      </c>
      <c r="B95" s="86">
        <f>B$3</f>
        <v>11</v>
      </c>
      <c r="C95" s="90" t="s">
        <v>51</v>
      </c>
      <c r="D95" s="89" t="s">
        <v>155</v>
      </c>
      <c r="E95" s="90" t="s">
        <v>58</v>
      </c>
      <c r="F95" s="303">
        <v>1</v>
      </c>
      <c r="G95" s="274">
        <v>15.965999999999999</v>
      </c>
      <c r="H95" s="274">
        <v>15.9122</v>
      </c>
      <c r="I95" s="274">
        <v>33.103200000000001</v>
      </c>
      <c r="J95" s="274">
        <v>34.034799999999997</v>
      </c>
      <c r="K95" s="274">
        <v>8.01</v>
      </c>
      <c r="L95" s="274">
        <v>7.96</v>
      </c>
      <c r="M95" s="274">
        <v>6.950787878787879</v>
      </c>
      <c r="N95" s="274">
        <v>5.130343434343434</v>
      </c>
      <c r="O95" s="274">
        <v>0.52582399999999752</v>
      </c>
      <c r="P95" s="274">
        <v>0.47652799999999851</v>
      </c>
      <c r="Q95" s="274">
        <v>1.2707099999999999E-2</v>
      </c>
      <c r="R95" s="274">
        <v>5.3711000000000002E-3</v>
      </c>
      <c r="S95" s="274">
        <v>1.202432E-2</v>
      </c>
      <c r="T95" s="274">
        <v>5.2942245999999995E-3</v>
      </c>
      <c r="U95" s="274">
        <v>0.12506460119999999</v>
      </c>
      <c r="V95" s="274">
        <v>0.19326373359999999</v>
      </c>
      <c r="W95" s="274">
        <v>0.14979602119999999</v>
      </c>
      <c r="X95" s="274">
        <v>0.20392905819999999</v>
      </c>
      <c r="Y95" s="274">
        <v>0.27449000000000001</v>
      </c>
      <c r="Z95" s="274">
        <v>0.3187622</v>
      </c>
      <c r="AA95" s="274">
        <v>2.2531156500000003E-2</v>
      </c>
      <c r="AB95" s="274">
        <v>2.35854944E-2</v>
      </c>
      <c r="AC95" s="274">
        <v>3.7521249999999999E-2</v>
      </c>
      <c r="AD95" s="274">
        <v>4.7923250000000001E-2</v>
      </c>
      <c r="AE95" s="274">
        <v>0.54588024960000003</v>
      </c>
      <c r="AF95" s="274">
        <v>0.63552137879999993</v>
      </c>
      <c r="AG95" s="274">
        <v>2.5499999999999967</v>
      </c>
      <c r="AH95" s="274">
        <v>5.6500000000000163</v>
      </c>
      <c r="AI95" s="274">
        <v>1.4424058421999997</v>
      </c>
      <c r="AJ95" s="274">
        <v>0.42599550779999995</v>
      </c>
      <c r="AL95" s="274">
        <v>3</v>
      </c>
    </row>
    <row r="96" spans="1:39">
      <c r="A96" s="308"/>
      <c r="B96" s="275"/>
      <c r="C96" s="275"/>
      <c r="D96" s="275"/>
      <c r="E96" s="275"/>
      <c r="F96" s="303">
        <v>2</v>
      </c>
      <c r="G96" s="274">
        <v>15.119899999999999</v>
      </c>
      <c r="H96" s="274">
        <v>16.0458</v>
      </c>
      <c r="I96" s="274">
        <v>31.795500000000001</v>
      </c>
      <c r="J96" s="274">
        <v>32.363</v>
      </c>
      <c r="K96" s="274">
        <v>8.01</v>
      </c>
      <c r="L96" s="274">
        <v>8.02</v>
      </c>
      <c r="M96" s="274">
        <v>8.0596040404040412</v>
      </c>
      <c r="N96" s="274">
        <v>7.6127676767676773</v>
      </c>
      <c r="O96" s="274">
        <v>1.0845120000000001</v>
      </c>
      <c r="P96" s="274">
        <v>1.2652639999999993</v>
      </c>
      <c r="Q96" s="274">
        <v>8.6800699999999995E-2</v>
      </c>
      <c r="R96" s="274">
        <v>6.1491500000000011E-2</v>
      </c>
      <c r="S96" s="274">
        <v>1.5615716199999997E-2</v>
      </c>
      <c r="T96" s="274">
        <v>1.7456684E-2</v>
      </c>
      <c r="U96" s="274">
        <v>7.7461627600000013E-2</v>
      </c>
      <c r="V96" s="274">
        <v>7.1829534E-2</v>
      </c>
      <c r="W96" s="274">
        <v>0.1798780438</v>
      </c>
      <c r="X96" s="274">
        <v>0.15077771800000001</v>
      </c>
      <c r="Y96" s="274">
        <v>0.37672500000000003</v>
      </c>
      <c r="Z96" s="274">
        <v>0.38792640000000006</v>
      </c>
      <c r="AA96" s="274">
        <v>3.3225155199999995E-2</v>
      </c>
      <c r="AB96" s="274">
        <v>2.94596627E-2</v>
      </c>
      <c r="AC96" s="274">
        <v>5.3124250000000005E-2</v>
      </c>
      <c r="AD96" s="274">
        <v>4.2350750000000006E-2</v>
      </c>
      <c r="AE96" s="274">
        <v>0.64230096000000003</v>
      </c>
      <c r="AF96" s="274">
        <v>0.64129657760000003</v>
      </c>
      <c r="AG96" s="274">
        <v>1.3999999999999846</v>
      </c>
      <c r="AH96" s="274">
        <v>1.4000000000000123</v>
      </c>
      <c r="AI96" s="274">
        <v>5.2464709907999998</v>
      </c>
      <c r="AJ96" s="274">
        <v>5.3809958879999993</v>
      </c>
      <c r="AL96" s="274">
        <v>6</v>
      </c>
    </row>
    <row r="97" spans="1:39">
      <c r="A97" s="308"/>
      <c r="B97" s="275"/>
      <c r="C97" s="275"/>
      <c r="D97" s="275"/>
      <c r="E97" s="275"/>
      <c r="F97" s="303">
        <v>3</v>
      </c>
      <c r="G97" s="274">
        <v>15.1036</v>
      </c>
      <c r="H97" s="274">
        <v>14.919499999999999</v>
      </c>
      <c r="I97" s="274">
        <v>31.6144</v>
      </c>
      <c r="J97" s="274">
        <v>31.575900000000001</v>
      </c>
      <c r="K97" s="274">
        <v>7.92</v>
      </c>
      <c r="L97" s="274">
        <v>7.93</v>
      </c>
      <c r="M97" s="274">
        <v>7.2155797979797995</v>
      </c>
      <c r="N97" s="274">
        <v>7.1824808080808094</v>
      </c>
      <c r="O97" s="274">
        <v>2.1525919999999976</v>
      </c>
      <c r="P97" s="274">
        <v>0.85446399999999922</v>
      </c>
      <c r="Q97" s="274">
        <v>7.3137400000000005E-2</v>
      </c>
      <c r="R97" s="274">
        <v>6.3233800000000007E-2</v>
      </c>
      <c r="S97" s="274">
        <v>1.7366144599999998E-2</v>
      </c>
      <c r="T97" s="274">
        <v>1.7758481999999992E-2</v>
      </c>
      <c r="U97" s="274">
        <v>6.4994246799999988E-2</v>
      </c>
      <c r="V97" s="274">
        <v>6.0932673199999988E-2</v>
      </c>
      <c r="W97" s="274">
        <v>0.15549779139999997</v>
      </c>
      <c r="X97" s="274">
        <v>0.14192495519999998</v>
      </c>
      <c r="Y97" s="274">
        <v>0.38383700000000004</v>
      </c>
      <c r="Z97" s="274">
        <v>0.34578780000000003</v>
      </c>
      <c r="AA97" s="274">
        <v>4.1810478099999999E-2</v>
      </c>
      <c r="AB97" s="274">
        <v>3.3827633999999995E-2</v>
      </c>
      <c r="AC97" s="274">
        <v>6.018275E-2</v>
      </c>
      <c r="AD97" s="274">
        <v>6.0740000000000002E-2</v>
      </c>
      <c r="AE97" s="274">
        <v>0.82760951279999995</v>
      </c>
      <c r="AF97" s="274">
        <v>0.82735841720000003</v>
      </c>
      <c r="AG97" s="274">
        <v>1.1999999999999789</v>
      </c>
      <c r="AH97" s="274">
        <v>1.2499999999999871</v>
      </c>
      <c r="AI97" s="274">
        <v>1.4872474746</v>
      </c>
      <c r="AJ97" s="274">
        <v>1.0836727829999999</v>
      </c>
      <c r="AK97" s="274">
        <v>9.8160400000000017E-6</v>
      </c>
      <c r="AL97" s="274">
        <v>9.5</v>
      </c>
      <c r="AM97" s="274">
        <v>1</v>
      </c>
    </row>
    <row r="98" spans="1:39">
      <c r="A98" s="308"/>
      <c r="B98" s="275"/>
      <c r="C98" s="275"/>
      <c r="D98" s="275"/>
      <c r="E98" s="275"/>
      <c r="F98" s="303">
        <v>4</v>
      </c>
      <c r="G98" s="274">
        <v>14.2714</v>
      </c>
      <c r="H98" s="274">
        <v>14.581200000000001</v>
      </c>
      <c r="I98" s="274">
        <v>30.976400000000002</v>
      </c>
      <c r="J98" s="274">
        <v>31.034300000000002</v>
      </c>
      <c r="K98" s="274">
        <v>8</v>
      </c>
      <c r="L98" s="274">
        <v>7.97</v>
      </c>
      <c r="M98" s="274">
        <v>8.1423515151515158</v>
      </c>
      <c r="N98" s="274">
        <v>7.7286141414141412</v>
      </c>
      <c r="O98" s="274">
        <v>1.2652639999999993</v>
      </c>
      <c r="P98" s="274">
        <v>1.1666719999999982</v>
      </c>
      <c r="Q98" s="274">
        <v>4.7553099999999994E-2</v>
      </c>
      <c r="R98" s="274">
        <v>5.5989499999999991E-2</v>
      </c>
      <c r="S98" s="274">
        <v>1.17828816E-2</v>
      </c>
      <c r="T98" s="274">
        <v>1.29598938E-2</v>
      </c>
      <c r="U98" s="274">
        <v>5.5454097999999993E-2</v>
      </c>
      <c r="V98" s="274">
        <v>5.6419386799999999E-2</v>
      </c>
      <c r="W98" s="274">
        <v>0.11479007959999998</v>
      </c>
      <c r="X98" s="274">
        <v>0.12536878060000001</v>
      </c>
      <c r="Y98" s="274">
        <v>0.31058340000000001</v>
      </c>
      <c r="Z98" s="274">
        <v>0.33298620000000001</v>
      </c>
      <c r="AA98" s="274">
        <v>4.1207999300000006E-2</v>
      </c>
      <c r="AB98" s="274">
        <v>4.3768534200000007E-2</v>
      </c>
      <c r="AC98" s="274">
        <v>6.5197999999999992E-2</v>
      </c>
      <c r="AD98" s="274">
        <v>5.6839250000000008E-2</v>
      </c>
      <c r="AE98" s="274">
        <v>0.59735484760000013</v>
      </c>
      <c r="AF98" s="274">
        <v>0.65134040160000006</v>
      </c>
      <c r="AG98" s="274">
        <v>1.4500000000000068</v>
      </c>
      <c r="AH98" s="274">
        <v>1.799999999999996</v>
      </c>
      <c r="AI98" s="274">
        <v>1.3303017611999999</v>
      </c>
      <c r="AJ98" s="274">
        <v>1.4723002638000002</v>
      </c>
      <c r="AL98" s="274">
        <v>4.5</v>
      </c>
    </row>
    <row r="99" spans="1:39">
      <c r="A99" s="308"/>
      <c r="B99" s="275"/>
      <c r="C99" s="275"/>
      <c r="D99" s="275"/>
      <c r="E99" s="275"/>
      <c r="F99" s="303">
        <v>5</v>
      </c>
      <c r="G99" s="274">
        <v>15.465999999999999</v>
      </c>
      <c r="H99" s="274">
        <v>15.6494</v>
      </c>
      <c r="I99" s="274">
        <v>31.457699999999999</v>
      </c>
      <c r="J99" s="274">
        <v>31.643799999999999</v>
      </c>
      <c r="K99" s="274">
        <v>7.9</v>
      </c>
      <c r="L99" s="274">
        <v>7.91</v>
      </c>
      <c r="M99" s="274">
        <v>8.0265050505050493</v>
      </c>
      <c r="N99" s="274">
        <v>7.712064646464647</v>
      </c>
      <c r="O99" s="274">
        <v>1.0516479999999979</v>
      </c>
      <c r="P99" s="274">
        <v>1.1502399999999988</v>
      </c>
      <c r="Q99" s="274">
        <v>3.1505600000000002E-2</v>
      </c>
      <c r="R99" s="274">
        <v>2.6187000000000002E-2</v>
      </c>
      <c r="S99" s="274">
        <v>7.950047E-3</v>
      </c>
      <c r="T99" s="274">
        <v>9.1572389999999993E-3</v>
      </c>
      <c r="U99" s="274">
        <v>3.6058567999999999E-2</v>
      </c>
      <c r="V99" s="274">
        <v>3.8967123999999992E-2</v>
      </c>
      <c r="W99" s="274">
        <v>7.5514214999999996E-2</v>
      </c>
      <c r="X99" s="274">
        <v>7.4311362999999991E-2</v>
      </c>
      <c r="Y99" s="274">
        <v>0.26595560000000001</v>
      </c>
      <c r="Z99" s="274">
        <v>0.2912032</v>
      </c>
      <c r="AA99" s="274">
        <v>2.0271861000000002E-2</v>
      </c>
      <c r="AB99" s="274">
        <v>1.8916283700000005E-2</v>
      </c>
      <c r="AC99" s="274">
        <v>4.1236250000000002E-2</v>
      </c>
      <c r="AD99" s="274">
        <v>4.5136999999999997E-2</v>
      </c>
      <c r="AE99" s="274">
        <v>0.50796481400000004</v>
      </c>
      <c r="AF99" s="274">
        <v>0.53407875640000002</v>
      </c>
      <c r="AG99" s="274">
        <v>0.95000000000000639</v>
      </c>
      <c r="AH99" s="274">
        <v>0.79999999999999516</v>
      </c>
      <c r="AI99" s="274">
        <v>6.0536203739999994</v>
      </c>
      <c r="AJ99" s="274">
        <v>4.7831074559999998</v>
      </c>
      <c r="AK99" s="274">
        <v>1.1311519999999998E-5</v>
      </c>
      <c r="AL99" s="274">
        <v>7.5</v>
      </c>
      <c r="AM99" s="274">
        <v>1</v>
      </c>
    </row>
    <row r="100" spans="1:39">
      <c r="A100" s="308"/>
      <c r="B100" s="275"/>
      <c r="C100" s="275"/>
      <c r="D100" s="275"/>
      <c r="E100" s="275"/>
      <c r="F100" s="303">
        <v>6</v>
      </c>
      <c r="G100" s="274">
        <v>15.8812</v>
      </c>
      <c r="H100" s="274">
        <v>15.8513</v>
      </c>
      <c r="I100" s="274">
        <v>31.432300000000001</v>
      </c>
      <c r="J100" s="274">
        <v>31.6235</v>
      </c>
      <c r="K100" s="274">
        <v>7.9</v>
      </c>
      <c r="L100" s="274">
        <v>7.93</v>
      </c>
      <c r="M100" s="274">
        <v>7.7451636363636363</v>
      </c>
      <c r="N100" s="274">
        <v>7.2652282828282821</v>
      </c>
      <c r="O100" s="274">
        <v>1.4131519999999989</v>
      </c>
      <c r="P100" s="274">
        <v>1.2488319999999997</v>
      </c>
      <c r="Q100" s="274">
        <v>5.7456699999999986E-2</v>
      </c>
      <c r="R100" s="274">
        <v>7.2128699999999976E-2</v>
      </c>
      <c r="S100" s="274">
        <v>1.22355786E-2</v>
      </c>
      <c r="T100" s="274">
        <v>1.2416657400000001E-2</v>
      </c>
      <c r="U100" s="274">
        <v>5.3970669199999988E-2</v>
      </c>
      <c r="V100" s="274">
        <v>5.0365727999999998E-2</v>
      </c>
      <c r="W100" s="274">
        <v>0.12366294779999998</v>
      </c>
      <c r="X100" s="274">
        <v>0.13491108539999996</v>
      </c>
      <c r="Y100" s="274">
        <v>0.37085760000000006</v>
      </c>
      <c r="Z100" s="274">
        <v>0.39201580000000003</v>
      </c>
      <c r="AA100" s="274">
        <v>3.5333831000000003E-2</v>
      </c>
      <c r="AB100" s="274">
        <v>3.4128873399999995E-2</v>
      </c>
      <c r="AC100" s="274">
        <v>6.0925750000000008E-2</v>
      </c>
      <c r="AD100" s="274">
        <v>5.1824000000000002E-2</v>
      </c>
      <c r="AE100" s="274">
        <v>0.64606739400000013</v>
      </c>
      <c r="AF100" s="274">
        <v>0.62899289320000007</v>
      </c>
      <c r="AG100" s="274">
        <v>2.2499999999999742</v>
      </c>
      <c r="AH100" s="274">
        <v>1.7000000000000071</v>
      </c>
      <c r="AI100" s="274">
        <v>5.9788843199999997</v>
      </c>
      <c r="AJ100" s="274">
        <v>2.9744949491999999</v>
      </c>
      <c r="AK100" s="274">
        <v>1.7481880000000001E-5</v>
      </c>
      <c r="AL100" s="274">
        <v>5</v>
      </c>
      <c r="AM100" s="274">
        <v>40</v>
      </c>
    </row>
    <row r="101" spans="1:39">
      <c r="A101" s="308"/>
      <c r="B101" s="275"/>
      <c r="C101" s="275"/>
      <c r="D101" s="275"/>
      <c r="E101" s="275"/>
      <c r="F101" s="303">
        <v>7</v>
      </c>
      <c r="G101" s="274">
        <v>15.8619</v>
      </c>
      <c r="H101" s="274">
        <v>15.895</v>
      </c>
      <c r="I101" s="274">
        <v>31.891500000000001</v>
      </c>
      <c r="J101" s="274">
        <v>31.7881</v>
      </c>
      <c r="K101" s="274">
        <v>8</v>
      </c>
      <c r="L101" s="274">
        <v>8</v>
      </c>
      <c r="M101" s="274">
        <v>7.6789656565656559</v>
      </c>
      <c r="N101" s="274">
        <v>7.6789656565656559</v>
      </c>
      <c r="O101" s="274">
        <v>1.1666719999999982</v>
      </c>
      <c r="P101" s="274">
        <v>1.1502399999999988</v>
      </c>
      <c r="Q101" s="274">
        <v>4.9753899999999997E-2</v>
      </c>
      <c r="R101" s="274">
        <v>3.7190999999999995E-2</v>
      </c>
      <c r="S101" s="274">
        <v>1.5826974799999997E-2</v>
      </c>
      <c r="T101" s="274">
        <v>1.6279671799999999E-2</v>
      </c>
      <c r="U101" s="274">
        <v>4.4515186799999995E-2</v>
      </c>
      <c r="V101" s="274">
        <v>4.7532716000000003E-2</v>
      </c>
      <c r="W101" s="274">
        <v>0.11009606159999999</v>
      </c>
      <c r="X101" s="274">
        <v>0.1010033878</v>
      </c>
      <c r="Y101" s="274">
        <v>0.28426899999999999</v>
      </c>
      <c r="Z101" s="274">
        <v>0.30667179999999999</v>
      </c>
      <c r="AA101" s="274">
        <v>3.2923915799999995E-2</v>
      </c>
      <c r="AB101" s="274">
        <v>2.5995409600000002E-2</v>
      </c>
      <c r="AC101" s="274">
        <v>5.2381250000000004E-2</v>
      </c>
      <c r="AD101" s="274">
        <v>5.3124250000000005E-2</v>
      </c>
      <c r="AE101" s="274">
        <v>0.64255205560000006</v>
      </c>
      <c r="AF101" s="274">
        <v>0.63652576120000004</v>
      </c>
      <c r="AG101" s="274">
        <v>0.84999999999998965</v>
      </c>
      <c r="AH101" s="274">
        <v>1.5499999999999821</v>
      </c>
      <c r="AI101" s="274">
        <v>3.0940726355999999</v>
      </c>
      <c r="AJ101" s="274">
        <v>3.7442763053999997</v>
      </c>
      <c r="AL101" s="274">
        <v>8</v>
      </c>
    </row>
    <row r="102" spans="1:39">
      <c r="A102" s="308"/>
      <c r="B102" s="275"/>
      <c r="C102" s="275"/>
      <c r="D102" s="275"/>
      <c r="E102" s="275"/>
      <c r="F102" s="303">
        <v>8</v>
      </c>
      <c r="G102" s="274">
        <v>15.8123</v>
      </c>
      <c r="H102" s="274">
        <v>16.0992</v>
      </c>
      <c r="I102" s="274">
        <v>31.800899999999999</v>
      </c>
      <c r="J102" s="274">
        <v>32.495800000000003</v>
      </c>
      <c r="K102" s="274">
        <v>7.99</v>
      </c>
      <c r="L102" s="274">
        <v>8</v>
      </c>
      <c r="M102" s="274">
        <v>7.8113616161616157</v>
      </c>
      <c r="N102" s="274">
        <v>7.397624242424242</v>
      </c>
      <c r="O102" s="274">
        <v>1.2488319999999997</v>
      </c>
      <c r="P102" s="274">
        <v>1.1831039999999982</v>
      </c>
      <c r="Q102" s="274">
        <v>4.5352299999999998E-2</v>
      </c>
      <c r="R102" s="274">
        <v>3.9575200000000005E-2</v>
      </c>
      <c r="S102" s="274">
        <v>1.6370211199999995E-2</v>
      </c>
      <c r="T102" s="274">
        <v>1.67625486E-2</v>
      </c>
      <c r="U102" s="274">
        <v>4.8546257199999998E-2</v>
      </c>
      <c r="V102" s="274">
        <v>5.2175359599999999E-2</v>
      </c>
      <c r="W102" s="274">
        <v>0.11026876839999999</v>
      </c>
      <c r="X102" s="274">
        <v>0.1085131082</v>
      </c>
      <c r="Y102" s="274">
        <v>0.43042060000000004</v>
      </c>
      <c r="Z102" s="274">
        <v>0.30133779999999999</v>
      </c>
      <c r="AA102" s="274">
        <v>3.2472056699999995E-2</v>
      </c>
      <c r="AB102" s="274">
        <v>3.1869577900000001E-2</v>
      </c>
      <c r="AC102" s="274">
        <v>5.4053000000000004E-2</v>
      </c>
      <c r="AD102" s="274">
        <v>4.8294749999999997E-2</v>
      </c>
      <c r="AE102" s="274">
        <v>0.64280315119999998</v>
      </c>
      <c r="AF102" s="274">
        <v>0.64405862920000001</v>
      </c>
      <c r="AG102" s="274">
        <v>1.2999999999999956</v>
      </c>
      <c r="AH102" s="274">
        <v>1.7500000000000016</v>
      </c>
      <c r="AI102" s="274">
        <v>4.2225870509999996</v>
      </c>
      <c r="AJ102" s="274">
        <v>4.2151134456000001</v>
      </c>
      <c r="AK102" s="274">
        <v>7.8887999999999981E-6</v>
      </c>
      <c r="AL102" s="274">
        <v>9</v>
      </c>
      <c r="AM102" s="274">
        <v>1</v>
      </c>
    </row>
    <row r="103" spans="1:39">
      <c r="A103" s="306"/>
      <c r="B103" s="307"/>
      <c r="C103" s="307"/>
      <c r="D103" s="307"/>
      <c r="E103" s="307"/>
      <c r="F103" s="303">
        <v>9</v>
      </c>
      <c r="G103" s="274">
        <v>15.9655</v>
      </c>
      <c r="H103" s="274">
        <v>15.8398</v>
      </c>
      <c r="I103" s="274">
        <v>31.708400000000001</v>
      </c>
      <c r="J103" s="274">
        <v>31.689900000000002</v>
      </c>
      <c r="K103" s="274">
        <v>7.93</v>
      </c>
      <c r="L103" s="274">
        <v>7.95</v>
      </c>
      <c r="M103" s="274">
        <v>7.4472727272727273</v>
      </c>
      <c r="N103" s="274">
        <v>7.1990303030303027</v>
      </c>
      <c r="O103" s="274">
        <v>1.2159679999999973</v>
      </c>
      <c r="P103" s="274">
        <v>1.2323999999999999</v>
      </c>
      <c r="Q103" s="274">
        <v>5.1587899999999999E-2</v>
      </c>
      <c r="R103" s="274">
        <v>6.88275E-2</v>
      </c>
      <c r="S103" s="274">
        <v>1.5766615199999997E-2</v>
      </c>
      <c r="T103" s="274">
        <v>1.5887334399999998E-2</v>
      </c>
      <c r="U103" s="274">
        <v>4.9828130799999995E-2</v>
      </c>
      <c r="V103" s="274">
        <v>5.2395800800000003E-2</v>
      </c>
      <c r="W103" s="274">
        <v>0.11718264599999999</v>
      </c>
      <c r="X103" s="274">
        <v>0.1371106352</v>
      </c>
      <c r="Y103" s="274">
        <v>0.31911780000000001</v>
      </c>
      <c r="Z103" s="274">
        <v>0.31645080000000003</v>
      </c>
      <c r="AA103" s="274">
        <v>3.6990647699999997E-2</v>
      </c>
      <c r="AB103" s="274">
        <v>2.97609021E-2</v>
      </c>
      <c r="AC103" s="274">
        <v>5.5539000000000005E-2</v>
      </c>
      <c r="AD103" s="274">
        <v>5.7953749999999998E-2</v>
      </c>
      <c r="AE103" s="274">
        <v>0.76609109079999993</v>
      </c>
      <c r="AF103" s="274">
        <v>0.76910423800000016</v>
      </c>
      <c r="AG103" s="274">
        <v>0.60000000000001719</v>
      </c>
      <c r="AH103" s="274">
        <v>1.0500000000000231</v>
      </c>
      <c r="AI103" s="274">
        <v>1.9954526418</v>
      </c>
      <c r="AJ103" s="274">
        <v>2.7353395764000004</v>
      </c>
      <c r="AL103" s="274">
        <v>9.5</v>
      </c>
    </row>
    <row r="104" spans="1:39">
      <c r="A104" s="85">
        <f>A$3</f>
        <v>2010</v>
      </c>
      <c r="B104" s="86">
        <f>B$3</f>
        <v>11</v>
      </c>
      <c r="C104" s="90" t="s">
        <v>51</v>
      </c>
      <c r="D104" s="89" t="s">
        <v>156</v>
      </c>
      <c r="E104" s="90" t="s">
        <v>59</v>
      </c>
      <c r="F104" s="303">
        <v>1</v>
      </c>
      <c r="G104" s="274">
        <v>15.9114</v>
      </c>
      <c r="H104" s="274">
        <v>15.9521</v>
      </c>
      <c r="I104" s="274">
        <v>32.843400000000003</v>
      </c>
      <c r="J104" s="274">
        <v>32.953000000000003</v>
      </c>
      <c r="K104" s="274">
        <v>8.06</v>
      </c>
      <c r="L104" s="274">
        <v>8.0299999999999994</v>
      </c>
      <c r="M104" s="274">
        <v>7.9934060606060608</v>
      </c>
      <c r="N104" s="274">
        <v>7.5134707070707076</v>
      </c>
      <c r="O104" s="274">
        <v>1.133807999999999</v>
      </c>
      <c r="P104" s="274">
        <v>1.0352159999999984</v>
      </c>
      <c r="Q104" s="274">
        <v>9.6810000000000004E-3</v>
      </c>
      <c r="R104" s="274">
        <v>9.4059E-3</v>
      </c>
      <c r="S104" s="274">
        <v>1.35634898E-2</v>
      </c>
      <c r="T104" s="274">
        <v>1.4076546399999997E-2</v>
      </c>
      <c r="U104" s="274">
        <v>7.6848486400000013E-2</v>
      </c>
      <c r="V104" s="274">
        <v>0.10117359840000002</v>
      </c>
      <c r="W104" s="274">
        <v>0.10009297620000002</v>
      </c>
      <c r="X104" s="274">
        <v>0.12465604480000002</v>
      </c>
      <c r="Y104" s="274">
        <v>0.2535096</v>
      </c>
      <c r="Z104" s="274">
        <v>0.25386520000000001</v>
      </c>
      <c r="AA104" s="274">
        <v>2.4187973200000001E-2</v>
      </c>
      <c r="AB104" s="274">
        <v>1.8765664000000001E-2</v>
      </c>
      <c r="AC104" s="274">
        <v>3.8450000000000005E-2</v>
      </c>
      <c r="AD104" s="274">
        <v>2.84195E-2</v>
      </c>
      <c r="AE104" s="274">
        <v>0.46603184880000009</v>
      </c>
      <c r="AF104" s="274">
        <v>0.47230923879999998</v>
      </c>
      <c r="AG104" s="274">
        <v>3.0500000000000247</v>
      </c>
      <c r="AH104" s="274">
        <v>1.899999999999985</v>
      </c>
      <c r="AI104" s="274">
        <v>2.2121871983999992</v>
      </c>
      <c r="AJ104" s="274">
        <v>1.7861916906000004</v>
      </c>
      <c r="AL104" s="274">
        <v>5</v>
      </c>
    </row>
    <row r="105" spans="1:39">
      <c r="A105" s="308"/>
      <c r="B105" s="275"/>
      <c r="C105" s="275"/>
      <c r="D105" s="275"/>
      <c r="E105" s="275"/>
      <c r="F105" s="303">
        <v>2</v>
      </c>
      <c r="G105" s="274">
        <v>16.144200000000001</v>
      </c>
      <c r="H105" s="274">
        <v>16.113299999999999</v>
      </c>
      <c r="I105" s="274">
        <v>33.7151</v>
      </c>
      <c r="J105" s="274">
        <v>33.715000000000003</v>
      </c>
      <c r="K105" s="274">
        <v>8.0299999999999994</v>
      </c>
      <c r="L105" s="274">
        <v>8.01</v>
      </c>
      <c r="M105" s="274">
        <v>6.7687434343434338</v>
      </c>
      <c r="N105" s="274">
        <v>6.4543030303030307</v>
      </c>
      <c r="O105" s="274">
        <v>0.90375999999999823</v>
      </c>
      <c r="P105" s="274">
        <v>0.98591999999999935</v>
      </c>
      <c r="Q105" s="274">
        <v>3.9956000000000002E-3</v>
      </c>
      <c r="R105" s="274">
        <v>3.6288000000000002E-3</v>
      </c>
      <c r="S105" s="274">
        <v>9.3684975999999993E-3</v>
      </c>
      <c r="T105" s="274">
        <v>1.0062633E-2</v>
      </c>
      <c r="U105" s="274">
        <v>0.14011312280000002</v>
      </c>
      <c r="V105" s="274">
        <v>0.15851542559999998</v>
      </c>
      <c r="W105" s="274">
        <v>0.1534772204</v>
      </c>
      <c r="X105" s="274">
        <v>0.17220685859999998</v>
      </c>
      <c r="Y105" s="274">
        <v>0.27840160000000003</v>
      </c>
      <c r="Z105" s="274">
        <v>0.27822380000000002</v>
      </c>
      <c r="AA105" s="274">
        <v>2.19286777E-2</v>
      </c>
      <c r="AB105" s="274">
        <v>1.6355748800000004E-2</v>
      </c>
      <c r="AC105" s="274">
        <v>3.6778249999999998E-2</v>
      </c>
      <c r="AD105" s="274">
        <v>3.417775E-2</v>
      </c>
      <c r="AE105" s="274">
        <v>0.54110943320000005</v>
      </c>
      <c r="AF105" s="274">
        <v>0.56847885360000006</v>
      </c>
      <c r="AG105" s="274">
        <v>2.249999999999988</v>
      </c>
      <c r="AH105" s="274">
        <v>3.3999999999999861</v>
      </c>
      <c r="AI105" s="274">
        <v>1.1808296531999998</v>
      </c>
      <c r="AJ105" s="274">
        <v>0.67262448599999991</v>
      </c>
      <c r="AL105" s="274">
        <v>3.5</v>
      </c>
    </row>
    <row r="106" spans="1:39">
      <c r="A106" s="308"/>
      <c r="B106" s="275"/>
      <c r="C106" s="275"/>
      <c r="D106" s="275"/>
      <c r="E106" s="275"/>
      <c r="F106" s="303">
        <v>3</v>
      </c>
      <c r="G106" s="274">
        <v>16.740500000000001</v>
      </c>
      <c r="H106" s="274">
        <v>16.6373</v>
      </c>
      <c r="I106" s="274">
        <v>33.262</v>
      </c>
      <c r="J106" s="274">
        <v>34.457099999999997</v>
      </c>
      <c r="K106" s="274">
        <v>8.1</v>
      </c>
      <c r="L106" s="274">
        <v>8.01</v>
      </c>
      <c r="M106" s="274">
        <v>7.6293171717171724</v>
      </c>
      <c r="N106" s="274">
        <v>5.2130909090909094</v>
      </c>
      <c r="O106" s="274">
        <v>1.0352159999999984</v>
      </c>
      <c r="P106" s="274">
        <v>1.0516479999999979</v>
      </c>
      <c r="Q106" s="274">
        <v>4.1790000000000004E-3</v>
      </c>
      <c r="R106" s="274">
        <v>4.9125999999999996E-3</v>
      </c>
      <c r="S106" s="274">
        <v>9.8513744000000014E-3</v>
      </c>
      <c r="T106" s="274">
        <v>5.5356629999999997E-3</v>
      </c>
      <c r="U106" s="274">
        <v>9.2969632000000024E-2</v>
      </c>
      <c r="V106" s="274">
        <v>0.19129994239999998</v>
      </c>
      <c r="W106" s="274">
        <v>0.10700000640000003</v>
      </c>
      <c r="X106" s="274">
        <v>0.20174820539999999</v>
      </c>
      <c r="Y106" s="274">
        <v>0.23181800000000002</v>
      </c>
      <c r="Z106" s="274">
        <v>0.29155880000000001</v>
      </c>
      <c r="AA106" s="274">
        <v>1.03309608E-2</v>
      </c>
      <c r="AB106" s="274">
        <v>2.5242311099999998E-2</v>
      </c>
      <c r="AC106" s="274">
        <v>2.9162499999999997E-2</v>
      </c>
      <c r="AD106" s="274">
        <v>4.1979250000000003E-2</v>
      </c>
      <c r="AE106" s="274">
        <v>0.3186387316</v>
      </c>
      <c r="AF106" s="274">
        <v>0.52077068959999995</v>
      </c>
      <c r="AG106" s="274">
        <v>0.79999999999999516</v>
      </c>
      <c r="AH106" s="274">
        <v>10.499999999999982</v>
      </c>
      <c r="AI106" s="274">
        <v>1.5619835286000006</v>
      </c>
      <c r="AJ106" s="274">
        <v>0.67262448599999991</v>
      </c>
      <c r="AL106" s="274">
        <v>8.5</v>
      </c>
    </row>
    <row r="107" spans="1:39">
      <c r="A107" s="306"/>
      <c r="B107" s="307"/>
      <c r="C107" s="307"/>
      <c r="D107" s="307"/>
      <c r="E107" s="307"/>
      <c r="F107" s="303">
        <v>4</v>
      </c>
      <c r="G107" s="274">
        <v>15.9422</v>
      </c>
      <c r="H107" s="274">
        <v>16.4542</v>
      </c>
      <c r="I107" s="274">
        <v>32.978299999999997</v>
      </c>
      <c r="J107" s="274">
        <v>34.279800000000002</v>
      </c>
      <c r="K107" s="274">
        <v>8.06</v>
      </c>
      <c r="L107" s="274">
        <v>7.98</v>
      </c>
      <c r="M107" s="274">
        <v>7.8444606060606068</v>
      </c>
      <c r="N107" s="274">
        <v>4.8655515151515152</v>
      </c>
      <c r="O107" s="274">
        <v>1.2159679999999973</v>
      </c>
      <c r="P107" s="274">
        <v>1.0516479999999979</v>
      </c>
      <c r="Q107" s="274">
        <v>5.4627999999999994E-3</v>
      </c>
      <c r="R107" s="274">
        <v>4.1790000000000004E-3</v>
      </c>
      <c r="S107" s="274">
        <v>1.3865287800000001E-2</v>
      </c>
      <c r="T107" s="274">
        <v>4.690628599999999E-3</v>
      </c>
      <c r="U107" s="274">
        <v>8.4515858000000013E-2</v>
      </c>
      <c r="V107" s="274">
        <v>0.19157889519999999</v>
      </c>
      <c r="W107" s="274">
        <v>0.10384394580000002</v>
      </c>
      <c r="X107" s="274">
        <v>0.2004485238</v>
      </c>
      <c r="Y107" s="274">
        <v>0.27288980000000002</v>
      </c>
      <c r="Z107" s="274">
        <v>0.30489379999999999</v>
      </c>
      <c r="AA107" s="274">
        <v>1.7861945800000001E-2</v>
      </c>
      <c r="AB107" s="274">
        <v>2.1778058000000003E-2</v>
      </c>
      <c r="AC107" s="274">
        <v>4.0679E-2</v>
      </c>
      <c r="AD107" s="274">
        <v>4.5508500000000007E-2</v>
      </c>
      <c r="AE107" s="274">
        <v>0.45021282600000001</v>
      </c>
      <c r="AF107" s="274">
        <v>0.64179876879999997</v>
      </c>
      <c r="AG107" s="274">
        <v>2.2499999999999742</v>
      </c>
      <c r="AH107" s="274">
        <v>4.600000000000021</v>
      </c>
      <c r="AI107" s="274">
        <v>2.7502867871999999</v>
      </c>
      <c r="AJ107" s="274">
        <v>0.32136503219999973</v>
      </c>
      <c r="AL107" s="274">
        <v>5</v>
      </c>
    </row>
    <row r="108" spans="1:39">
      <c r="A108" s="85">
        <f>A$3</f>
        <v>2010</v>
      </c>
      <c r="B108" s="86">
        <f>B$3</f>
        <v>11</v>
      </c>
      <c r="C108" s="90" t="s">
        <v>51</v>
      </c>
      <c r="D108" s="89" t="s">
        <v>157</v>
      </c>
      <c r="E108" s="90" t="s">
        <v>60</v>
      </c>
      <c r="F108" s="303">
        <v>1</v>
      </c>
      <c r="G108" s="274">
        <v>16.100000000000001</v>
      </c>
      <c r="H108" s="274">
        <v>16</v>
      </c>
      <c r="I108" s="274">
        <v>32.57</v>
      </c>
      <c r="J108" s="274">
        <v>32.83</v>
      </c>
      <c r="K108" s="274">
        <v>7.76</v>
      </c>
      <c r="L108" s="274">
        <v>7.48</v>
      </c>
      <c r="M108" s="274">
        <v>8.0399999999999991</v>
      </c>
      <c r="N108" s="274">
        <v>6.37</v>
      </c>
      <c r="O108" s="274">
        <v>1.1199999999999974</v>
      </c>
      <c r="P108" s="274">
        <v>1.2399999999999951</v>
      </c>
      <c r="Q108" s="274">
        <v>1.9375999999999997E-2</v>
      </c>
      <c r="R108" s="274">
        <v>4.8070399999999999E-2</v>
      </c>
      <c r="S108" s="274">
        <v>8.2264E-3</v>
      </c>
      <c r="T108" s="274">
        <v>6.8627999999999996E-3</v>
      </c>
      <c r="U108" s="274">
        <v>6.5268000000000007E-2</v>
      </c>
      <c r="V108" s="274">
        <v>6.5676800000000007E-2</v>
      </c>
      <c r="W108" s="274">
        <v>9.2870400000000006E-2</v>
      </c>
      <c r="X108" s="274">
        <v>0.12061000000000001</v>
      </c>
      <c r="Y108" s="274">
        <v>0.47405819999999999</v>
      </c>
      <c r="Z108" s="274">
        <v>0.43266579999999993</v>
      </c>
      <c r="AA108" s="274">
        <v>2.1647300000000001E-2</v>
      </c>
      <c r="AB108" s="274">
        <v>2.6074099999999999E-2</v>
      </c>
      <c r="AC108" s="274">
        <v>5.3735399999999996E-2</v>
      </c>
      <c r="AD108" s="274">
        <v>3.2931299999999997E-2</v>
      </c>
      <c r="AE108" s="274">
        <v>0.66358320000000004</v>
      </c>
      <c r="AF108" s="274">
        <v>0.7011676</v>
      </c>
      <c r="AG108" s="274">
        <v>1.6000000000000458</v>
      </c>
      <c r="AH108" s="274">
        <v>5.4000000000000163</v>
      </c>
      <c r="AI108" s="274">
        <v>1.1337999999999999</v>
      </c>
      <c r="AJ108" s="274">
        <v>1.0078</v>
      </c>
      <c r="AL108" s="274">
        <v>8</v>
      </c>
    </row>
    <row r="109" spans="1:39">
      <c r="A109" s="308"/>
      <c r="B109" s="275"/>
      <c r="C109" s="275"/>
      <c r="D109" s="275"/>
      <c r="E109" s="275"/>
      <c r="F109" s="303">
        <v>2</v>
      </c>
      <c r="G109" s="274">
        <v>16.72</v>
      </c>
      <c r="H109" s="274">
        <v>16.690000000000001</v>
      </c>
      <c r="I109" s="274">
        <v>32.75</v>
      </c>
      <c r="J109" s="274">
        <v>32.83</v>
      </c>
      <c r="K109" s="274">
        <v>7.33</v>
      </c>
      <c r="L109" s="274">
        <v>7.27</v>
      </c>
      <c r="M109" s="274">
        <v>9.0399999999999991</v>
      </c>
      <c r="N109" s="274">
        <v>6.33</v>
      </c>
      <c r="O109" s="274">
        <v>0.87999999999999545</v>
      </c>
      <c r="P109" s="274">
        <v>1.0399999999999991</v>
      </c>
      <c r="Q109" s="274">
        <v>1.8610199999999997E-2</v>
      </c>
      <c r="R109" s="274">
        <v>3.59926E-2</v>
      </c>
      <c r="S109" s="274">
        <v>9.5522000000000003E-3</v>
      </c>
      <c r="T109" s="274">
        <v>9.3702000000000004E-3</v>
      </c>
      <c r="U109" s="274">
        <v>8.9794600000000002E-2</v>
      </c>
      <c r="V109" s="274">
        <v>7.7180600000000002E-2</v>
      </c>
      <c r="W109" s="274">
        <v>0.11795700000000001</v>
      </c>
      <c r="X109" s="274">
        <v>0.1225434</v>
      </c>
      <c r="Y109" s="274">
        <v>0.29149820000000004</v>
      </c>
      <c r="Z109" s="274">
        <v>0.31610880000000002</v>
      </c>
      <c r="AA109" s="274">
        <v>2.24595E-2</v>
      </c>
      <c r="AB109" s="274">
        <v>2.2261099999999999E-2</v>
      </c>
      <c r="AC109" s="274">
        <v>2.8151100000000002E-2</v>
      </c>
      <c r="AD109" s="274">
        <v>2.6653799999999998E-2</v>
      </c>
      <c r="AE109" s="274">
        <v>0.58857959999999998</v>
      </c>
      <c r="AF109" s="274">
        <v>0.59921120000000005</v>
      </c>
      <c r="AG109" s="274">
        <v>5.0000000000000044</v>
      </c>
      <c r="AH109" s="274">
        <v>14.000000000000012</v>
      </c>
      <c r="AI109" s="274">
        <v>1.1523000000000001</v>
      </c>
      <c r="AJ109" s="274">
        <v>1.5013000000000001</v>
      </c>
      <c r="AK109" s="274">
        <v>3.5000000000000001E-3</v>
      </c>
      <c r="AL109" s="274">
        <v>3.5</v>
      </c>
      <c r="AM109" s="274">
        <v>35</v>
      </c>
    </row>
    <row r="110" spans="1:39">
      <c r="A110" s="308"/>
      <c r="B110" s="275"/>
      <c r="C110" s="275"/>
      <c r="D110" s="275"/>
      <c r="E110" s="275"/>
      <c r="F110" s="303">
        <v>3</v>
      </c>
      <c r="G110" s="274">
        <v>18.3</v>
      </c>
      <c r="H110" s="274">
        <v>18.149999999999999</v>
      </c>
      <c r="I110" s="274">
        <v>32.799999999999997</v>
      </c>
      <c r="J110" s="274">
        <v>33.049999999999997</v>
      </c>
      <c r="K110" s="274">
        <v>7.51</v>
      </c>
      <c r="L110" s="274">
        <v>7.67</v>
      </c>
      <c r="M110" s="274">
        <v>7.51</v>
      </c>
      <c r="N110" s="274">
        <v>5.64</v>
      </c>
      <c r="O110" s="274">
        <v>7.9999999999998295E-2</v>
      </c>
      <c r="P110" s="274">
        <v>1</v>
      </c>
      <c r="Q110" s="274">
        <v>1.2178600000000001E-2</v>
      </c>
      <c r="R110" s="274">
        <v>8.783599999999999E-3</v>
      </c>
      <c r="S110" s="274">
        <v>9.9260000000000008E-3</v>
      </c>
      <c r="T110" s="274">
        <v>1.0543400000000001E-2</v>
      </c>
      <c r="U110" s="274">
        <v>5.0323E-2</v>
      </c>
      <c r="V110" s="274">
        <v>7.14056E-2</v>
      </c>
      <c r="W110" s="274">
        <v>7.2427600000000009E-2</v>
      </c>
      <c r="X110" s="274">
        <v>9.0732599999999997E-2</v>
      </c>
      <c r="Y110" s="274">
        <v>0.1805244</v>
      </c>
      <c r="Z110" s="274">
        <v>0.19878599999999999</v>
      </c>
      <c r="AA110" s="274">
        <v>5.5645E-3</v>
      </c>
      <c r="AB110" s="274">
        <v>6.1628000000000004E-3</v>
      </c>
      <c r="AC110" s="274">
        <v>4.0299999999999996E-2</v>
      </c>
      <c r="AD110" s="274">
        <v>2.92175E-2</v>
      </c>
      <c r="AE110" s="274">
        <v>0.30925720000000001</v>
      </c>
      <c r="AF110" s="274">
        <v>0.36945440000000002</v>
      </c>
      <c r="AG110" s="274">
        <v>6.7999999999999723</v>
      </c>
      <c r="AH110" s="274">
        <v>9.5999999999999979</v>
      </c>
      <c r="AI110" s="274">
        <v>0.85329999999999995</v>
      </c>
      <c r="AJ110" s="274">
        <v>1.2091000000000001</v>
      </c>
      <c r="AL110" s="274">
        <v>5</v>
      </c>
    </row>
    <row r="111" spans="1:39">
      <c r="A111" s="306"/>
      <c r="B111" s="307"/>
      <c r="C111" s="307"/>
      <c r="D111" s="307"/>
      <c r="E111" s="307"/>
      <c r="F111" s="303">
        <v>4</v>
      </c>
      <c r="G111" s="274">
        <v>18.45</v>
      </c>
      <c r="H111" s="274">
        <v>18.399999999999999</v>
      </c>
      <c r="I111" s="274">
        <v>32.92</v>
      </c>
      <c r="J111" s="274">
        <v>33.03</v>
      </c>
      <c r="K111" s="274">
        <v>7.94</v>
      </c>
      <c r="L111" s="274">
        <v>7.76</v>
      </c>
      <c r="M111" s="274">
        <v>7.34</v>
      </c>
      <c r="N111" s="274">
        <v>5.65</v>
      </c>
      <c r="O111" s="274">
        <v>0.75999999999999801</v>
      </c>
      <c r="P111" s="274">
        <v>0.67999999999999983</v>
      </c>
      <c r="Q111" s="274">
        <v>1.35576E-2</v>
      </c>
      <c r="R111" s="274">
        <v>8.7598000000000016E-3</v>
      </c>
      <c r="S111" s="274">
        <v>8.2208000000000003E-3</v>
      </c>
      <c r="T111" s="274">
        <v>9.8013999999999983E-3</v>
      </c>
      <c r="U111" s="274">
        <v>7.2133599999999992E-2</v>
      </c>
      <c r="V111" s="274">
        <v>5.5871200000000003E-2</v>
      </c>
      <c r="W111" s="274">
        <v>9.3911999999999995E-2</v>
      </c>
      <c r="X111" s="274">
        <v>7.443240000000001E-2</v>
      </c>
      <c r="Y111" s="274">
        <v>0.231574</v>
      </c>
      <c r="Z111" s="274">
        <v>0.10554180000000001</v>
      </c>
      <c r="AA111" s="274">
        <v>3.1E-4</v>
      </c>
      <c r="AB111" s="274">
        <v>5.7412000000000001E-3</v>
      </c>
      <c r="AC111" s="274">
        <v>2.73172E-2</v>
      </c>
      <c r="AD111" s="274">
        <v>2.4821699999999999E-2</v>
      </c>
      <c r="AE111" s="274">
        <v>0.268702</v>
      </c>
      <c r="AF111" s="274">
        <v>0.30078159999999998</v>
      </c>
      <c r="AG111" s="274">
        <v>5.4000000000000163</v>
      </c>
      <c r="AH111" s="274">
        <v>12.199999999999989</v>
      </c>
      <c r="AI111" s="274">
        <v>0.78400000000000003</v>
      </c>
      <c r="AJ111" s="274">
        <v>0.84209999999999996</v>
      </c>
      <c r="AL111" s="274">
        <v>4</v>
      </c>
    </row>
    <row r="112" spans="1:39">
      <c r="A112" s="85">
        <f>A$3</f>
        <v>2010</v>
      </c>
      <c r="B112" s="86">
        <f>B$3</f>
        <v>11</v>
      </c>
      <c r="C112" s="90" t="s">
        <v>51</v>
      </c>
      <c r="D112" s="89" t="s">
        <v>158</v>
      </c>
      <c r="E112" s="90" t="s">
        <v>62</v>
      </c>
      <c r="F112" s="303">
        <v>1</v>
      </c>
      <c r="G112" s="274">
        <v>16.54</v>
      </c>
      <c r="H112" s="274">
        <v>16.89</v>
      </c>
      <c r="I112" s="274">
        <v>31.82</v>
      </c>
      <c r="J112" s="274">
        <v>32.53</v>
      </c>
      <c r="K112" s="274">
        <v>7.67</v>
      </c>
      <c r="L112" s="274">
        <v>7.43</v>
      </c>
      <c r="M112" s="274">
        <v>8.92</v>
      </c>
      <c r="N112" s="274">
        <v>5.88</v>
      </c>
      <c r="O112" s="274">
        <v>1.1199999999999974</v>
      </c>
      <c r="P112" s="274">
        <v>1.4399999999999977</v>
      </c>
      <c r="Q112" s="274">
        <v>2.01152E-2</v>
      </c>
      <c r="R112" s="274">
        <v>2.5850999999999999E-2</v>
      </c>
      <c r="S112" s="274">
        <v>8.0765999999999998E-3</v>
      </c>
      <c r="T112" s="274">
        <v>8.6015999999999992E-3</v>
      </c>
      <c r="U112" s="274">
        <v>6.6054800000000011E-2</v>
      </c>
      <c r="V112" s="274">
        <v>6.8976599999999999E-2</v>
      </c>
      <c r="W112" s="274">
        <v>9.4246600000000014E-2</v>
      </c>
      <c r="X112" s="274">
        <v>0.1034292</v>
      </c>
      <c r="Y112" s="274">
        <v>0.32652900000000001</v>
      </c>
      <c r="Z112" s="274">
        <v>0.2946048</v>
      </c>
      <c r="AA112" s="274">
        <v>1.9799700000000003E-2</v>
      </c>
      <c r="AB112" s="274">
        <v>2.53146E-2</v>
      </c>
      <c r="AC112" s="274">
        <v>4.0746400000000002E-2</v>
      </c>
      <c r="AD112" s="274">
        <v>3.4949399999999999E-2</v>
      </c>
      <c r="AE112" s="274">
        <v>0.51150960000000001</v>
      </c>
      <c r="AF112" s="274">
        <v>0.56125999999999998</v>
      </c>
      <c r="AG112" s="274">
        <v>9.1999999999999851</v>
      </c>
      <c r="AH112" s="274">
        <v>20.199999999999996</v>
      </c>
      <c r="AI112" s="274">
        <v>1.7361</v>
      </c>
      <c r="AJ112" s="274">
        <v>2.3466999999999998</v>
      </c>
      <c r="AL112" s="274">
        <v>3</v>
      </c>
    </row>
    <row r="113" spans="1:39">
      <c r="A113" s="308"/>
      <c r="B113" s="275"/>
      <c r="C113" s="275"/>
      <c r="D113" s="275"/>
      <c r="E113" s="275"/>
      <c r="F113" s="303">
        <v>2</v>
      </c>
      <c r="G113" s="274">
        <v>16.43</v>
      </c>
      <c r="H113" s="274">
        <v>16.86</v>
      </c>
      <c r="I113" s="274">
        <v>32.24</v>
      </c>
      <c r="J113" s="274">
        <v>32.67</v>
      </c>
      <c r="K113" s="274">
        <v>8.5</v>
      </c>
      <c r="L113" s="274">
        <v>7.46</v>
      </c>
      <c r="M113" s="274">
        <v>6.21</v>
      </c>
      <c r="N113" s="274">
        <v>5.93</v>
      </c>
      <c r="O113" s="274">
        <v>0.43999999999999773</v>
      </c>
      <c r="P113" s="274">
        <v>1.5599999999999952</v>
      </c>
      <c r="Q113" s="274">
        <v>7.6479199999999997E-2</v>
      </c>
      <c r="R113" s="274">
        <v>7.9892400000000002E-2</v>
      </c>
      <c r="S113" s="274">
        <v>8.3916000000000008E-3</v>
      </c>
      <c r="T113" s="274">
        <v>9.1363999999999994E-3</v>
      </c>
      <c r="U113" s="274">
        <v>0.12436199999999997</v>
      </c>
      <c r="V113" s="274">
        <v>8.8270000000000001E-2</v>
      </c>
      <c r="W113" s="274">
        <v>0.20923279999999997</v>
      </c>
      <c r="X113" s="274">
        <v>0.17729880000000001</v>
      </c>
      <c r="Y113" s="274">
        <v>0.26855220000000002</v>
      </c>
      <c r="Z113" s="274">
        <v>0.47517259999999995</v>
      </c>
      <c r="AA113" s="274">
        <v>3.0869799999999999E-2</v>
      </c>
      <c r="AB113" s="274">
        <v>2.97662E-2</v>
      </c>
      <c r="AC113" s="274">
        <v>7.1216299999999996E-2</v>
      </c>
      <c r="AD113" s="274">
        <v>3.7385399999999999E-2</v>
      </c>
      <c r="AE113" s="274">
        <v>0.57119439999999999</v>
      </c>
      <c r="AF113" s="274">
        <v>0.56344959999999999</v>
      </c>
      <c r="AG113" s="274">
        <v>11.799999999999978</v>
      </c>
      <c r="AH113" s="274">
        <v>17.199999999999992</v>
      </c>
      <c r="AI113" s="274">
        <v>2.1503000000000001</v>
      </c>
      <c r="AJ113" s="274">
        <v>2.1831999999999998</v>
      </c>
      <c r="AK113" s="274">
        <v>4.7999999999999996E-3</v>
      </c>
      <c r="AL113" s="274">
        <v>3</v>
      </c>
      <c r="AM113" s="274">
        <v>60</v>
      </c>
    </row>
    <row r="114" spans="1:39">
      <c r="A114" s="308"/>
      <c r="B114" s="275"/>
      <c r="C114" s="275"/>
      <c r="D114" s="275"/>
      <c r="E114" s="275"/>
      <c r="F114" s="303">
        <v>3</v>
      </c>
      <c r="G114" s="274">
        <v>16.510000000000002</v>
      </c>
      <c r="H114" s="274">
        <v>16.52</v>
      </c>
      <c r="I114" s="274">
        <v>32.229999999999997</v>
      </c>
      <c r="J114" s="274">
        <v>32.29</v>
      </c>
      <c r="K114" s="274">
        <v>7.31</v>
      </c>
      <c r="L114" s="274">
        <v>7.29</v>
      </c>
      <c r="M114" s="274">
        <v>9.6</v>
      </c>
      <c r="N114" s="274">
        <v>6.8</v>
      </c>
      <c r="O114" s="274">
        <v>1.4399999999999977</v>
      </c>
      <c r="P114" s="274">
        <v>2.0399999999999991</v>
      </c>
      <c r="Q114" s="274">
        <v>6.769E-2</v>
      </c>
      <c r="R114" s="274">
        <v>6.3789600000000002E-2</v>
      </c>
      <c r="S114" s="274">
        <v>8.3972000000000005E-3</v>
      </c>
      <c r="T114" s="274">
        <v>8.2487999999999988E-3</v>
      </c>
      <c r="U114" s="274">
        <v>9.3311400000000003E-2</v>
      </c>
      <c r="V114" s="274">
        <v>0.1079918</v>
      </c>
      <c r="W114" s="274">
        <v>0.16939860000000001</v>
      </c>
      <c r="X114" s="274">
        <v>0.1800302</v>
      </c>
      <c r="Y114" s="274">
        <v>0.64240120000000012</v>
      </c>
      <c r="Z114" s="274">
        <v>0.3455606</v>
      </c>
      <c r="AA114" s="274">
        <v>3.4834699999999996E-2</v>
      </c>
      <c r="AB114" s="274">
        <v>3.3790000000000001E-2</v>
      </c>
      <c r="AC114" s="274">
        <v>4.3728000000000003E-2</v>
      </c>
      <c r="AD114" s="274">
        <v>4.0070000000000001E-2</v>
      </c>
      <c r="AE114" s="274">
        <v>0.48469399999999996</v>
      </c>
      <c r="AF114" s="274">
        <v>0.4838596</v>
      </c>
      <c r="AG114" s="274">
        <v>14.600000000000001</v>
      </c>
      <c r="AH114" s="274">
        <v>20.000000000000018</v>
      </c>
      <c r="AI114" s="274">
        <v>3.0869</v>
      </c>
      <c r="AJ114" s="274">
        <v>2.6488</v>
      </c>
      <c r="AL114" s="274">
        <v>1.5</v>
      </c>
    </row>
    <row r="115" spans="1:39">
      <c r="A115" s="306"/>
      <c r="B115" s="307"/>
      <c r="C115" s="307"/>
      <c r="D115" s="307"/>
      <c r="E115" s="307"/>
      <c r="F115" s="303">
        <v>4</v>
      </c>
      <c r="G115" s="274">
        <v>16.510000000000002</v>
      </c>
      <c r="H115" s="274">
        <v>16.47</v>
      </c>
      <c r="I115" s="274">
        <v>32.79</v>
      </c>
      <c r="J115" s="274">
        <v>32.799999999999997</v>
      </c>
      <c r="K115" s="274">
        <v>7.77</v>
      </c>
      <c r="L115" s="274">
        <v>7.77</v>
      </c>
      <c r="M115" s="274">
        <v>7.14</v>
      </c>
      <c r="N115" s="274">
        <v>7.07</v>
      </c>
      <c r="O115" s="274">
        <v>1.4399999999999977</v>
      </c>
      <c r="P115" s="274">
        <v>1.4799999999999969</v>
      </c>
      <c r="Q115" s="274">
        <v>2.4961999999999998E-2</v>
      </c>
      <c r="R115" s="274">
        <v>2.0126399999999999E-2</v>
      </c>
      <c r="S115" s="274">
        <v>5.2751999999999999E-3</v>
      </c>
      <c r="T115" s="274">
        <v>4.627E-3</v>
      </c>
      <c r="U115" s="274">
        <v>4.6390400000000005E-2</v>
      </c>
      <c r="V115" s="274">
        <v>3.4273400000000002E-2</v>
      </c>
      <c r="W115" s="274">
        <v>7.6627600000000004E-2</v>
      </c>
      <c r="X115" s="274">
        <v>5.9026800000000004E-2</v>
      </c>
      <c r="Y115" s="274">
        <v>0.18404540000000003</v>
      </c>
      <c r="Z115" s="274">
        <v>0.30563260000000003</v>
      </c>
      <c r="AA115" s="274">
        <v>1.47312E-2</v>
      </c>
      <c r="AB115" s="274">
        <v>1.5211700000000002E-2</v>
      </c>
      <c r="AC115" s="274">
        <v>6.4027399999999998E-2</v>
      </c>
      <c r="AD115" s="274">
        <v>6.686389999999999E-2</v>
      </c>
      <c r="AE115" s="274">
        <v>0.42106120000000002</v>
      </c>
      <c r="AF115" s="274">
        <v>0.4074392</v>
      </c>
      <c r="AG115" s="274">
        <v>8.5999999999999961</v>
      </c>
      <c r="AH115" s="274">
        <v>8.4000000000000181</v>
      </c>
      <c r="AI115" s="274">
        <v>3.4582000000000002</v>
      </c>
      <c r="AJ115" s="274">
        <v>4.2584999999999997</v>
      </c>
      <c r="AL115" s="274">
        <v>2.5</v>
      </c>
    </row>
    <row r="116" spans="1:39">
      <c r="A116" s="85">
        <f>A$3</f>
        <v>2010</v>
      </c>
      <c r="B116" s="86">
        <f>B$3</f>
        <v>11</v>
      </c>
      <c r="C116" s="90" t="s">
        <v>51</v>
      </c>
      <c r="D116" s="89" t="s">
        <v>159</v>
      </c>
      <c r="E116" s="90" t="s">
        <v>63</v>
      </c>
      <c r="F116" s="303">
        <v>1</v>
      </c>
      <c r="G116" s="274">
        <v>17.57</v>
      </c>
      <c r="H116" s="274">
        <v>17.54</v>
      </c>
      <c r="I116" s="274">
        <v>32.380000000000003</v>
      </c>
      <c r="J116" s="274">
        <v>32.590000000000003</v>
      </c>
      <c r="K116" s="274">
        <v>7.8</v>
      </c>
      <c r="L116" s="274">
        <v>7.09</v>
      </c>
      <c r="M116" s="274">
        <v>8.18</v>
      </c>
      <c r="N116" s="274">
        <v>6.88</v>
      </c>
      <c r="O116" s="274">
        <v>0.15999999999999659</v>
      </c>
      <c r="P116" s="274">
        <v>2.1199999999999974</v>
      </c>
      <c r="Q116" s="274">
        <v>1.4093799999999998E-2</v>
      </c>
      <c r="R116" s="274">
        <v>8.5330000000000007E-3</v>
      </c>
      <c r="S116" s="274">
        <v>7.7462000000000008E-3</v>
      </c>
      <c r="T116" s="274">
        <v>7.5431999999999999E-3</v>
      </c>
      <c r="U116" s="274">
        <v>1.7583999999999999E-2</v>
      </c>
      <c r="V116" s="274">
        <v>3.1219999999999998E-2</v>
      </c>
      <c r="W116" s="274">
        <v>3.9424000000000001E-2</v>
      </c>
      <c r="X116" s="274">
        <v>4.7296199999999997E-2</v>
      </c>
      <c r="Y116" s="274">
        <v>0.28047879999999997</v>
      </c>
      <c r="Z116" s="274">
        <v>0.27586719999999998</v>
      </c>
      <c r="AA116" s="274">
        <v>4.7461000000000005E-3</v>
      </c>
      <c r="AB116" s="274">
        <v>7.3408000000000006E-3</v>
      </c>
      <c r="AC116" s="274">
        <v>5.9315399999999997E-2</v>
      </c>
      <c r="AD116" s="274">
        <v>5.7616599999999997E-2</v>
      </c>
      <c r="AE116" s="274">
        <v>0.35579880000000003</v>
      </c>
      <c r="AF116" s="274">
        <v>0.3515568</v>
      </c>
      <c r="AG116" s="274">
        <v>9.1999999999999851</v>
      </c>
      <c r="AH116" s="274">
        <v>23</v>
      </c>
      <c r="AI116" s="274">
        <v>3.8589000000000002</v>
      </c>
      <c r="AJ116" s="274">
        <v>4.7142999999999997</v>
      </c>
      <c r="AL116" s="274">
        <v>5</v>
      </c>
    </row>
    <row r="117" spans="1:39">
      <c r="A117" s="308"/>
      <c r="B117" s="275"/>
      <c r="C117" s="275"/>
      <c r="D117" s="275"/>
      <c r="E117" s="275"/>
      <c r="F117" s="303">
        <v>2</v>
      </c>
      <c r="G117" s="274">
        <v>16.93</v>
      </c>
      <c r="H117" s="274">
        <v>16.93</v>
      </c>
      <c r="I117" s="274">
        <v>32.6</v>
      </c>
      <c r="J117" s="274">
        <v>32.64</v>
      </c>
      <c r="K117" s="274">
        <v>7.5</v>
      </c>
      <c r="L117" s="274">
        <v>7.56</v>
      </c>
      <c r="M117" s="274">
        <v>6.86</v>
      </c>
      <c r="N117" s="274">
        <v>6.53</v>
      </c>
      <c r="O117" s="274">
        <v>1.2399999999999951</v>
      </c>
      <c r="P117" s="274">
        <v>0.95999999999999375</v>
      </c>
      <c r="Q117" s="274">
        <v>2.6047000000000001E-2</v>
      </c>
      <c r="R117" s="274">
        <v>2.3037000000000002E-2</v>
      </c>
      <c r="S117" s="274">
        <v>9.8979999999999988E-3</v>
      </c>
      <c r="T117" s="274">
        <v>1.0026799999999999E-2</v>
      </c>
      <c r="U117" s="274">
        <v>6.176100000000001E-2</v>
      </c>
      <c r="V117" s="274">
        <v>6.10092E-2</v>
      </c>
      <c r="W117" s="274">
        <v>9.7706000000000015E-2</v>
      </c>
      <c r="X117" s="274">
        <v>9.4073000000000004E-2</v>
      </c>
      <c r="Y117" s="274">
        <v>0.28552159999999999</v>
      </c>
      <c r="Z117" s="274">
        <v>0.30490320000000004</v>
      </c>
      <c r="AA117" s="274">
        <v>1.82218E-2</v>
      </c>
      <c r="AB117" s="274">
        <v>1.5596100000000002E-2</v>
      </c>
      <c r="AC117" s="274">
        <v>5.0467999999999999E-2</v>
      </c>
      <c r="AD117" s="274">
        <v>4.0715399999999999E-2</v>
      </c>
      <c r="AE117" s="274">
        <v>0.47909399999999991</v>
      </c>
      <c r="AF117" s="274">
        <v>0.47401760000000004</v>
      </c>
      <c r="AG117" s="274">
        <v>12.399999999999967</v>
      </c>
      <c r="AH117" s="274">
        <v>20.6</v>
      </c>
      <c r="AI117" s="274">
        <v>1.8122</v>
      </c>
      <c r="AJ117" s="274">
        <v>3.0028000000000001</v>
      </c>
      <c r="AK117" s="274">
        <v>3.3999999999999998E-3</v>
      </c>
      <c r="AL117" s="274">
        <v>2</v>
      </c>
      <c r="AM117" s="274">
        <v>110</v>
      </c>
    </row>
    <row r="118" spans="1:39">
      <c r="A118" s="308"/>
      <c r="B118" s="275"/>
      <c r="C118" s="275"/>
      <c r="D118" s="275"/>
      <c r="E118" s="275"/>
      <c r="F118" s="303">
        <v>3</v>
      </c>
      <c r="G118" s="274">
        <v>17.71</v>
      </c>
      <c r="H118" s="274">
        <v>17.66</v>
      </c>
      <c r="I118" s="274">
        <v>32.69</v>
      </c>
      <c r="J118" s="274">
        <v>32.729999999999997</v>
      </c>
      <c r="K118" s="274">
        <v>7.24</v>
      </c>
      <c r="L118" s="274">
        <v>6.78</v>
      </c>
      <c r="M118" s="274">
        <v>7.6</v>
      </c>
      <c r="N118" s="274">
        <v>6.73</v>
      </c>
      <c r="O118" s="274">
        <v>1.279999999999994</v>
      </c>
      <c r="P118" s="274">
        <v>1.1599999999999966</v>
      </c>
      <c r="Q118" s="274">
        <v>1.7301199999999999E-2</v>
      </c>
      <c r="R118" s="274">
        <v>8.9067999999999994E-3</v>
      </c>
      <c r="S118" s="274">
        <v>8.8214000000000001E-3</v>
      </c>
      <c r="T118" s="274">
        <v>9.2414000000000003E-3</v>
      </c>
      <c r="U118" s="274">
        <v>5.73356E-2</v>
      </c>
      <c r="V118" s="274">
        <v>4.8567400000000004E-2</v>
      </c>
      <c r="W118" s="274">
        <v>8.3458199999999996E-2</v>
      </c>
      <c r="X118" s="274">
        <v>6.67156E-2</v>
      </c>
      <c r="Y118" s="274">
        <v>0.209839</v>
      </c>
      <c r="Z118" s="274">
        <v>0.18984280000000001</v>
      </c>
      <c r="AA118" s="274">
        <v>8.3142000000000008E-3</v>
      </c>
      <c r="AB118" s="274">
        <v>4.1136999999999996E-3</v>
      </c>
      <c r="AC118" s="274">
        <v>2.4800000000000003E-2</v>
      </c>
      <c r="AD118" s="274">
        <v>1.6730699999999998E-2</v>
      </c>
      <c r="AE118" s="274">
        <v>0.33666360000000001</v>
      </c>
      <c r="AF118" s="274">
        <v>0.32963560000000003</v>
      </c>
      <c r="AG118" s="274">
        <v>14.600000000000001</v>
      </c>
      <c r="AH118" s="274">
        <v>15.400000000000025</v>
      </c>
      <c r="AI118" s="274">
        <v>2.0188000000000001</v>
      </c>
      <c r="AJ118" s="274">
        <v>3.6272000000000002</v>
      </c>
      <c r="AL118" s="274">
        <v>4</v>
      </c>
    </row>
    <row r="119" spans="1:39">
      <c r="A119" s="308"/>
      <c r="B119" s="275"/>
      <c r="C119" s="275"/>
      <c r="D119" s="275"/>
      <c r="E119" s="275"/>
      <c r="F119" s="303">
        <v>4</v>
      </c>
      <c r="G119" s="274">
        <v>17.350000000000001</v>
      </c>
      <c r="H119" s="274">
        <v>17.37</v>
      </c>
      <c r="I119" s="274">
        <v>32.770000000000003</v>
      </c>
      <c r="J119" s="274">
        <v>32.89</v>
      </c>
      <c r="K119" s="274">
        <v>7.06</v>
      </c>
      <c r="L119" s="274">
        <v>7.9</v>
      </c>
      <c r="M119" s="274">
        <v>6.34</v>
      </c>
      <c r="N119" s="274">
        <v>5.74</v>
      </c>
      <c r="O119" s="274">
        <v>1.1199999999999974</v>
      </c>
      <c r="P119" s="274">
        <v>1.2399999999999951</v>
      </c>
      <c r="Q119" s="274">
        <v>1.2283599999999999E-2</v>
      </c>
      <c r="R119" s="274">
        <v>1.1076800000000001E-2</v>
      </c>
      <c r="S119" s="274">
        <v>1.2846399999999999E-2</v>
      </c>
      <c r="T119" s="274">
        <v>1.2145E-2</v>
      </c>
      <c r="U119" s="274">
        <v>5.0194200000000001E-2</v>
      </c>
      <c r="V119" s="274">
        <v>7.9819599999999991E-2</v>
      </c>
      <c r="W119" s="274">
        <v>7.5324200000000008E-2</v>
      </c>
      <c r="X119" s="274">
        <v>0.10304139999999999</v>
      </c>
      <c r="Y119" s="274">
        <v>0.22517880000000001</v>
      </c>
      <c r="Z119" s="274">
        <v>0.20538980000000001</v>
      </c>
      <c r="AA119" s="274">
        <v>1.36772E-2</v>
      </c>
      <c r="AB119" s="274">
        <v>1.7741299999999998E-2</v>
      </c>
      <c r="AC119" s="274">
        <v>2.17837E-2</v>
      </c>
      <c r="AD119" s="274">
        <v>1.9886499999999998E-2</v>
      </c>
      <c r="AE119" s="274">
        <v>0.50375079999999994</v>
      </c>
      <c r="AF119" s="274">
        <v>0.4591944</v>
      </c>
      <c r="AG119" s="274">
        <v>8.0000000000000071</v>
      </c>
      <c r="AH119" s="274">
        <v>10.199999999999987</v>
      </c>
      <c r="AI119" s="274">
        <v>1.1227</v>
      </c>
      <c r="AJ119" s="274">
        <v>1.2295</v>
      </c>
      <c r="AL119" s="274">
        <v>3.5</v>
      </c>
    </row>
    <row r="120" spans="1:39">
      <c r="A120" s="308"/>
      <c r="B120" s="275"/>
      <c r="C120" s="275"/>
      <c r="D120" s="275"/>
      <c r="E120" s="275"/>
      <c r="F120" s="303">
        <v>5</v>
      </c>
      <c r="G120" s="274">
        <v>17.96</v>
      </c>
      <c r="H120" s="274">
        <v>18.010000000000002</v>
      </c>
      <c r="I120" s="274">
        <v>32.799999999999997</v>
      </c>
      <c r="J120" s="274">
        <v>32.880000000000003</v>
      </c>
      <c r="K120" s="274">
        <v>7.8</v>
      </c>
      <c r="L120" s="274">
        <v>7.53</v>
      </c>
      <c r="M120" s="274">
        <v>7.31</v>
      </c>
      <c r="N120" s="274">
        <v>6.53</v>
      </c>
      <c r="O120" s="274">
        <v>1.3999999999999986</v>
      </c>
      <c r="P120" s="274">
        <v>1.3599999999999997</v>
      </c>
      <c r="Q120" s="274">
        <v>2.5144E-2</v>
      </c>
      <c r="R120" s="274">
        <v>1.99668E-2</v>
      </c>
      <c r="S120" s="274">
        <v>1.1009600000000001E-2</v>
      </c>
      <c r="T120" s="274">
        <v>1.0942399999999998E-2</v>
      </c>
      <c r="U120" s="274">
        <v>8.6125199999999999E-2</v>
      </c>
      <c r="V120" s="274">
        <v>7.5961199999999993E-2</v>
      </c>
      <c r="W120" s="274">
        <v>0.12227879999999999</v>
      </c>
      <c r="X120" s="274">
        <v>0.10687039999999999</v>
      </c>
      <c r="Y120" s="274">
        <v>0.21762299999999998</v>
      </c>
      <c r="Z120" s="274">
        <v>0.28417059999999994</v>
      </c>
      <c r="AA120" s="274">
        <v>9.6037999999999991E-3</v>
      </c>
      <c r="AB120" s="274">
        <v>1.19939E-2</v>
      </c>
      <c r="AC120" s="274">
        <v>5.3434700000000002E-2</v>
      </c>
      <c r="AD120" s="274">
        <v>4.3378300000000002E-2</v>
      </c>
      <c r="AE120" s="274">
        <v>0.3619812</v>
      </c>
      <c r="AF120" s="274">
        <v>0.36914079999999999</v>
      </c>
      <c r="AG120" s="274">
        <v>8.5999999999999961</v>
      </c>
      <c r="AH120" s="274">
        <v>6.1999999999999833</v>
      </c>
      <c r="AI120" s="274">
        <v>0.85699999999999998</v>
      </c>
      <c r="AJ120" s="274">
        <v>0.95689999999999997</v>
      </c>
      <c r="AL120" s="274">
        <v>4.5</v>
      </c>
    </row>
    <row r="121" spans="1:39">
      <c r="A121" s="306"/>
      <c r="B121" s="307"/>
      <c r="C121" s="307"/>
      <c r="D121" s="307"/>
      <c r="E121" s="307"/>
      <c r="F121" s="303">
        <v>6</v>
      </c>
      <c r="G121" s="274">
        <v>17.600000000000001</v>
      </c>
      <c r="H121" s="274">
        <v>17.61</v>
      </c>
      <c r="I121" s="274">
        <v>32.86</v>
      </c>
      <c r="J121" s="274">
        <v>32.89</v>
      </c>
      <c r="K121" s="274">
        <v>7.39</v>
      </c>
      <c r="L121" s="274">
        <v>7.59</v>
      </c>
      <c r="M121" s="274">
        <v>6.87</v>
      </c>
      <c r="N121" s="274">
        <v>5.91</v>
      </c>
      <c r="O121" s="274">
        <v>1.3999999999999986</v>
      </c>
      <c r="P121" s="274">
        <v>7.9999999999998295E-2</v>
      </c>
      <c r="Q121" s="274">
        <v>2.8485799999999999E-2</v>
      </c>
      <c r="R121" s="274">
        <v>2.7540800000000001E-2</v>
      </c>
      <c r="S121" s="274">
        <v>1.1967199999999999E-2</v>
      </c>
      <c r="T121" s="274">
        <v>1.15318E-2</v>
      </c>
      <c r="U121" s="274">
        <v>9.3518599999999993E-2</v>
      </c>
      <c r="V121" s="274">
        <v>8.0901799999999996E-2</v>
      </c>
      <c r="W121" s="274">
        <v>0.1339716</v>
      </c>
      <c r="X121" s="274">
        <v>0.11997439999999999</v>
      </c>
      <c r="Y121" s="274">
        <v>0.2074492</v>
      </c>
      <c r="Z121" s="274">
        <v>0.19227039999999998</v>
      </c>
      <c r="AA121" s="274">
        <v>1.90309E-2</v>
      </c>
      <c r="AB121" s="274">
        <v>1.5441100000000001E-2</v>
      </c>
      <c r="AC121" s="274">
        <v>4.1344700000000005E-2</v>
      </c>
      <c r="AD121" s="274">
        <v>3.9342099999999998E-2</v>
      </c>
      <c r="AE121" s="274">
        <v>0.48018599999999995</v>
      </c>
      <c r="AF121" s="274">
        <v>0.47319999999999995</v>
      </c>
      <c r="AG121" s="274">
        <v>6.1999999999999833</v>
      </c>
      <c r="AH121" s="274">
        <v>7.999999999999952</v>
      </c>
      <c r="AI121" s="274">
        <v>1.3295999999999999</v>
      </c>
      <c r="AJ121" s="274">
        <v>1.0774999999999999</v>
      </c>
      <c r="AL121" s="274">
        <v>3.5</v>
      </c>
    </row>
    <row r="122" spans="1:39">
      <c r="A122" s="85">
        <f>A$3</f>
        <v>2010</v>
      </c>
      <c r="B122" s="86">
        <f>B$3</f>
        <v>11</v>
      </c>
      <c r="C122" s="90" t="s">
        <v>51</v>
      </c>
      <c r="D122" s="89" t="s">
        <v>160</v>
      </c>
      <c r="E122" s="90" t="s">
        <v>64</v>
      </c>
      <c r="F122" s="303">
        <v>1</v>
      </c>
      <c r="G122" s="274">
        <v>15.75</v>
      </c>
      <c r="H122" s="274">
        <v>15.37</v>
      </c>
      <c r="I122" s="274">
        <v>32.299999999999997</v>
      </c>
      <c r="J122" s="274">
        <v>32.340000000000003</v>
      </c>
      <c r="K122" s="274">
        <v>7.54</v>
      </c>
      <c r="L122" s="274">
        <v>7.25</v>
      </c>
      <c r="M122" s="274">
        <v>9.6199999999999992</v>
      </c>
      <c r="N122" s="274">
        <v>7.46</v>
      </c>
      <c r="O122" s="274">
        <v>1.5599999999999952</v>
      </c>
      <c r="P122" s="274">
        <v>2.1199999999999974</v>
      </c>
      <c r="Q122" s="274">
        <v>1.7712800000000001E-2</v>
      </c>
      <c r="R122" s="274">
        <v>9.7636000000000008E-3</v>
      </c>
      <c r="S122" s="274">
        <v>4.6493999999999997E-3</v>
      </c>
      <c r="T122" s="274">
        <v>2.9231999999999999E-3</v>
      </c>
      <c r="U122" s="274">
        <v>3.7664200000000002E-2</v>
      </c>
      <c r="V122" s="274">
        <v>4.5500000000000002E-3</v>
      </c>
      <c r="W122" s="274">
        <v>6.0026400000000001E-2</v>
      </c>
      <c r="X122" s="274">
        <v>1.7236800000000004E-2</v>
      </c>
      <c r="Y122" s="274">
        <v>0.51345839999999998</v>
      </c>
      <c r="Z122" s="274">
        <v>0.34293699999999999</v>
      </c>
      <c r="AA122" s="274">
        <v>2.2568000000000001E-2</v>
      </c>
      <c r="AB122" s="274">
        <v>1.7719600000000002E-2</v>
      </c>
      <c r="AC122" s="274">
        <v>8.2670800000000003E-2</v>
      </c>
      <c r="AD122" s="274">
        <v>4.2550600000000001E-2</v>
      </c>
      <c r="AE122" s="274">
        <v>0.45981880000000008</v>
      </c>
      <c r="AF122" s="274">
        <v>0.37462600000000001</v>
      </c>
      <c r="AG122" s="274">
        <v>14.19999999999999</v>
      </c>
      <c r="AH122" s="274">
        <v>15.000000000000014</v>
      </c>
      <c r="AI122" s="274">
        <v>3.2688999999999999</v>
      </c>
      <c r="AJ122" s="274">
        <v>3.4241999999999999</v>
      </c>
      <c r="AL122" s="274">
        <v>2</v>
      </c>
    </row>
    <row r="123" spans="1:39">
      <c r="A123" s="308"/>
      <c r="B123" s="275"/>
      <c r="C123" s="275"/>
      <c r="D123" s="275"/>
      <c r="E123" s="275"/>
      <c r="F123" s="303">
        <v>2</v>
      </c>
      <c r="G123" s="274">
        <v>15.92</v>
      </c>
      <c r="H123" s="274">
        <v>15.72</v>
      </c>
      <c r="I123" s="274">
        <v>32.14</v>
      </c>
      <c r="J123" s="274">
        <v>32.380000000000003</v>
      </c>
      <c r="K123" s="274">
        <v>7.39</v>
      </c>
      <c r="L123" s="274">
        <v>7.45</v>
      </c>
      <c r="M123" s="274">
        <v>9.83</v>
      </c>
      <c r="N123" s="274">
        <v>7.35</v>
      </c>
      <c r="O123" s="274">
        <v>1</v>
      </c>
      <c r="P123" s="274">
        <v>2.4799999999999969</v>
      </c>
      <c r="Q123" s="274">
        <v>9.9427999999999999E-3</v>
      </c>
      <c r="R123" s="274">
        <v>9.5648E-3</v>
      </c>
      <c r="S123" s="274">
        <v>8.2879999999999998E-4</v>
      </c>
      <c r="T123" s="274">
        <v>4.3679999999999999E-4</v>
      </c>
      <c r="U123" s="274">
        <v>1.4000000000000001E-4</v>
      </c>
      <c r="V123" s="274">
        <v>1.4000000000000001E-4</v>
      </c>
      <c r="W123" s="274">
        <v>1.0911599999999999E-2</v>
      </c>
      <c r="X123" s="274">
        <v>1.0141599999999999E-2</v>
      </c>
      <c r="Y123" s="274">
        <v>0.268737</v>
      </c>
      <c r="Z123" s="274">
        <v>0.32568760000000002</v>
      </c>
      <c r="AA123" s="274">
        <v>1.16002E-2</v>
      </c>
      <c r="AB123" s="274">
        <v>1.3029300000000001E-2</v>
      </c>
      <c r="AC123" s="274">
        <v>7.64677E-2</v>
      </c>
      <c r="AD123" s="274">
        <v>3.5203599999999995E-2</v>
      </c>
      <c r="AE123" s="274">
        <v>0.41122480000000006</v>
      </c>
      <c r="AF123" s="274">
        <v>0.39613280000000001</v>
      </c>
      <c r="AG123" s="274">
        <v>6.5999999999999943</v>
      </c>
      <c r="AH123" s="274">
        <v>5.5999999999999943</v>
      </c>
      <c r="AI123" s="274">
        <v>1.9871000000000001</v>
      </c>
      <c r="AJ123" s="274">
        <v>3.8464</v>
      </c>
      <c r="AK123" s="274">
        <v>4.4999999999999997E-3</v>
      </c>
      <c r="AL123" s="274">
        <v>5</v>
      </c>
      <c r="AM123" s="274">
        <v>150</v>
      </c>
    </row>
    <row r="124" spans="1:39">
      <c r="A124" s="306"/>
      <c r="B124" s="307"/>
      <c r="C124" s="307"/>
      <c r="D124" s="307"/>
      <c r="E124" s="307"/>
      <c r="F124" s="303">
        <v>3</v>
      </c>
      <c r="G124" s="274">
        <v>17.22</v>
      </c>
      <c r="H124" s="274">
        <v>17.18</v>
      </c>
      <c r="I124" s="274">
        <v>32.450000000000003</v>
      </c>
      <c r="J124" s="274">
        <v>32.619999999999997</v>
      </c>
      <c r="K124" s="274">
        <v>7.45</v>
      </c>
      <c r="L124" s="274">
        <v>7.36</v>
      </c>
      <c r="M124" s="274">
        <v>6.9</v>
      </c>
      <c r="N124" s="274">
        <v>6.75</v>
      </c>
      <c r="O124" s="274">
        <v>1.1999999999999957</v>
      </c>
      <c r="P124" s="274">
        <v>1.5599999999999952</v>
      </c>
      <c r="Q124" s="274">
        <v>9.4220000000000016E-3</v>
      </c>
      <c r="R124" s="274">
        <v>2.2719199999999998E-2</v>
      </c>
      <c r="S124" s="274">
        <v>5.7945999999999996E-3</v>
      </c>
      <c r="T124" s="274">
        <v>5.1841999999999999E-3</v>
      </c>
      <c r="U124" s="274">
        <v>2.6346599999999998E-2</v>
      </c>
      <c r="V124" s="274">
        <v>2.9531599999999998E-2</v>
      </c>
      <c r="W124" s="274">
        <v>4.1563199999999995E-2</v>
      </c>
      <c r="X124" s="274">
        <v>5.7435E-2</v>
      </c>
      <c r="Y124" s="274">
        <v>0.60301779999999994</v>
      </c>
      <c r="Z124" s="274">
        <v>0.18088979999999999</v>
      </c>
      <c r="AA124" s="274">
        <v>1.2992099999999999E-2</v>
      </c>
      <c r="AB124" s="274">
        <v>1.04005E-2</v>
      </c>
      <c r="AC124" s="274">
        <v>4.6527899999999997E-2</v>
      </c>
      <c r="AD124" s="274">
        <v>3.3613299999999999E-2</v>
      </c>
      <c r="AE124" s="274">
        <v>0.37381399999999998</v>
      </c>
      <c r="AF124" s="274">
        <v>0.35938840000000005</v>
      </c>
      <c r="AG124" s="274">
        <v>10.000000000000009</v>
      </c>
      <c r="AH124" s="274">
        <v>12.399999999999967</v>
      </c>
      <c r="AI124" s="274">
        <v>2.5488</v>
      </c>
      <c r="AJ124" s="274">
        <v>3.0327000000000002</v>
      </c>
      <c r="AL124" s="274">
        <v>2</v>
      </c>
    </row>
    <row r="125" spans="1:39">
      <c r="A125" s="85">
        <f>A$3</f>
        <v>2010</v>
      </c>
      <c r="B125" s="86">
        <f>B$3</f>
        <v>11</v>
      </c>
      <c r="C125" s="90" t="s">
        <v>51</v>
      </c>
      <c r="D125" s="89" t="s">
        <v>161</v>
      </c>
      <c r="E125" s="90" t="s">
        <v>162</v>
      </c>
      <c r="F125" s="303">
        <v>1</v>
      </c>
      <c r="G125" s="274">
        <v>17.39</v>
      </c>
      <c r="H125" s="274">
        <v>17.28</v>
      </c>
      <c r="I125" s="274">
        <v>32.15</v>
      </c>
      <c r="J125" s="274">
        <v>32.24</v>
      </c>
      <c r="K125" s="274">
        <v>7</v>
      </c>
      <c r="L125" s="274">
        <v>7.16</v>
      </c>
      <c r="M125" s="274">
        <v>7.46</v>
      </c>
      <c r="N125" s="274">
        <v>6.66</v>
      </c>
      <c r="O125" s="274">
        <v>1.279999999999994</v>
      </c>
      <c r="P125" s="274">
        <v>1.2399999999999951</v>
      </c>
      <c r="Q125" s="274">
        <v>1.1218200000000001E-2</v>
      </c>
      <c r="R125" s="274">
        <v>1.0815E-2</v>
      </c>
      <c r="S125" s="274">
        <v>1.05798E-2</v>
      </c>
      <c r="T125" s="274">
        <v>1.1559799999999999E-2</v>
      </c>
      <c r="U125" s="274">
        <v>5.8445799999999999E-2</v>
      </c>
      <c r="V125" s="274">
        <v>6.0254599999999991E-2</v>
      </c>
      <c r="W125" s="274">
        <v>8.0243800000000004E-2</v>
      </c>
      <c r="X125" s="274">
        <v>8.2629399999999992E-2</v>
      </c>
      <c r="Y125" s="274">
        <v>0.18897760000000002</v>
      </c>
      <c r="Z125" s="274">
        <v>0.21785399999999999</v>
      </c>
      <c r="AA125" s="274">
        <v>2.5922200000000003E-2</v>
      </c>
      <c r="AB125" s="274">
        <v>1.8590699999999998E-2</v>
      </c>
      <c r="AC125" s="274">
        <v>3.5842199999999991E-2</v>
      </c>
      <c r="AD125" s="274">
        <v>4.8533600000000003E-2</v>
      </c>
      <c r="AE125" s="274">
        <v>0.51246159999999996</v>
      </c>
      <c r="AF125" s="274">
        <v>0.49873880000000004</v>
      </c>
      <c r="AG125" s="274">
        <v>5.0000000000000044</v>
      </c>
      <c r="AH125" s="274">
        <v>11.399999999999967</v>
      </c>
      <c r="AI125" s="274">
        <v>2.2955000000000001</v>
      </c>
      <c r="AJ125" s="274">
        <v>2.3820000000000001</v>
      </c>
      <c r="AL125" s="274">
        <v>4.9000000000000004</v>
      </c>
    </row>
    <row r="126" spans="1:39">
      <c r="A126" s="87"/>
      <c r="B126" s="88"/>
      <c r="C126" s="95"/>
      <c r="D126" s="321"/>
      <c r="E126" s="275"/>
      <c r="F126" s="303">
        <v>2</v>
      </c>
      <c r="G126" s="274">
        <v>19.61</v>
      </c>
      <c r="H126" s="274">
        <v>17.47</v>
      </c>
      <c r="I126" s="274">
        <v>32.18</v>
      </c>
      <c r="J126" s="274">
        <v>32.28</v>
      </c>
      <c r="K126" s="274">
        <v>7.44</v>
      </c>
      <c r="L126" s="274">
        <v>7.27</v>
      </c>
      <c r="M126" s="274">
        <v>7.62</v>
      </c>
      <c r="N126" s="274">
        <v>6.71</v>
      </c>
      <c r="O126" s="274">
        <v>1.2399999999999951</v>
      </c>
      <c r="P126" s="274">
        <v>1.759999999999998</v>
      </c>
      <c r="Q126" s="274">
        <v>2.1625800000000001E-2</v>
      </c>
      <c r="R126" s="274">
        <v>1.0081400000000001E-2</v>
      </c>
      <c r="S126" s="274">
        <v>9.8364000000000004E-3</v>
      </c>
      <c r="T126" s="274">
        <v>1.0277400000000001E-2</v>
      </c>
      <c r="U126" s="274">
        <v>5.9255000000000002E-2</v>
      </c>
      <c r="V126" s="274">
        <v>5.95112E-2</v>
      </c>
      <c r="W126" s="274">
        <v>9.0717199999999998E-2</v>
      </c>
      <c r="X126" s="274">
        <v>7.9869999999999997E-2</v>
      </c>
      <c r="Y126" s="274">
        <v>0.28783999999999998</v>
      </c>
      <c r="Z126" s="274">
        <v>0.4161878</v>
      </c>
      <c r="AA126" s="274">
        <v>2.1910799999999998E-2</v>
      </c>
      <c r="AB126" s="274">
        <v>1.7415799999999999E-2</v>
      </c>
      <c r="AC126" s="274">
        <v>4.2993900000000002E-2</v>
      </c>
      <c r="AD126" s="274">
        <v>4.4581099999999999E-2</v>
      </c>
      <c r="AE126" s="274">
        <v>0.47595520000000002</v>
      </c>
      <c r="AF126" s="274">
        <v>0.49420560000000002</v>
      </c>
      <c r="AG126" s="274">
        <v>7.0000000000000062</v>
      </c>
      <c r="AH126" s="274">
        <v>10.40000000000002</v>
      </c>
      <c r="AI126" s="274">
        <v>1.7544</v>
      </c>
      <c r="AJ126" s="274">
        <v>2.3279000000000001</v>
      </c>
      <c r="AK126" s="274">
        <v>3.5999999999999999E-3</v>
      </c>
      <c r="AL126" s="274">
        <v>4.5</v>
      </c>
    </row>
    <row r="127" spans="1:39">
      <c r="A127" s="87"/>
      <c r="B127" s="88"/>
      <c r="C127" s="95"/>
      <c r="D127" s="321"/>
      <c r="E127" s="275"/>
      <c r="F127" s="303">
        <v>3</v>
      </c>
      <c r="G127" s="274">
        <v>17.48</v>
      </c>
      <c r="H127" s="274">
        <v>17.84</v>
      </c>
      <c r="I127" s="274">
        <v>32.26</v>
      </c>
      <c r="J127" s="274">
        <v>32.64</v>
      </c>
      <c r="K127" s="274">
        <v>7.54</v>
      </c>
      <c r="L127" s="274">
        <v>7.18</v>
      </c>
      <c r="M127" s="274">
        <v>7.34</v>
      </c>
      <c r="N127" s="274">
        <v>6.69</v>
      </c>
      <c r="O127" s="274">
        <v>1.2399999999999951</v>
      </c>
      <c r="P127" s="274">
        <v>1.279999999999994</v>
      </c>
      <c r="Q127" s="274">
        <v>1.7528000000000002E-2</v>
      </c>
      <c r="R127" s="274">
        <v>1.07492E-2</v>
      </c>
      <c r="S127" s="274">
        <v>1.0088400000000001E-2</v>
      </c>
      <c r="T127" s="274">
        <v>7.0685999999999995E-3</v>
      </c>
      <c r="U127" s="274">
        <v>6.6115000000000007E-2</v>
      </c>
      <c r="V127" s="274">
        <v>3.4407800000000002E-2</v>
      </c>
      <c r="W127" s="274">
        <v>9.3731400000000006E-2</v>
      </c>
      <c r="X127" s="274">
        <v>5.2225600000000004E-2</v>
      </c>
      <c r="Y127" s="274">
        <v>0.34877639999999999</v>
      </c>
      <c r="Z127" s="274">
        <v>0.19101180000000001</v>
      </c>
      <c r="AA127" s="274">
        <v>1.6798899999999999E-2</v>
      </c>
      <c r="AB127" s="274">
        <v>1.1082499999999999E-2</v>
      </c>
      <c r="AC127" s="274">
        <v>4.1366400000000005E-2</v>
      </c>
      <c r="AD127" s="274">
        <v>2.8498299999999997E-2</v>
      </c>
      <c r="AE127" s="274">
        <v>0.44122399999999995</v>
      </c>
      <c r="AF127" s="274">
        <v>0.39130840000000006</v>
      </c>
      <c r="AG127" s="274">
        <v>5.4000000000000163</v>
      </c>
      <c r="AH127" s="274">
        <v>12.400000000000022</v>
      </c>
      <c r="AI127" s="274">
        <v>2.8273000000000001</v>
      </c>
      <c r="AJ127" s="274">
        <v>3.4376000000000002</v>
      </c>
      <c r="AL127" s="274">
        <v>5</v>
      </c>
    </row>
    <row r="128" spans="1:39">
      <c r="A128" s="93"/>
      <c r="B128" s="94"/>
      <c r="C128" s="96"/>
      <c r="D128" s="322"/>
      <c r="E128" s="307"/>
      <c r="F128" s="303">
        <v>4</v>
      </c>
      <c r="G128" s="274">
        <v>18.07</v>
      </c>
      <c r="H128" s="274">
        <v>17.45</v>
      </c>
      <c r="I128" s="274">
        <v>32.11</v>
      </c>
      <c r="J128" s="274">
        <v>32.299999999999997</v>
      </c>
      <c r="K128" s="274">
        <v>7.02</v>
      </c>
      <c r="L128" s="274">
        <v>7.25</v>
      </c>
      <c r="M128" s="274">
        <v>7.18</v>
      </c>
      <c r="N128" s="274">
        <v>6.53</v>
      </c>
      <c r="O128" s="274">
        <v>1.1999999999999957</v>
      </c>
      <c r="P128" s="274">
        <v>0.55999999999999528</v>
      </c>
      <c r="Q128" s="274">
        <v>2.0057800000000001E-2</v>
      </c>
      <c r="R128" s="274">
        <v>1.5150799999999999E-2</v>
      </c>
      <c r="S128" s="274">
        <v>1.05644E-2</v>
      </c>
      <c r="T128" s="274">
        <v>9.5088000000000013E-3</v>
      </c>
      <c r="U128" s="274">
        <v>7.0061600000000002E-2</v>
      </c>
      <c r="V128" s="274">
        <v>5.4157599999999993E-2</v>
      </c>
      <c r="W128" s="274">
        <v>0.1006838</v>
      </c>
      <c r="X128" s="274">
        <v>7.881719999999999E-2</v>
      </c>
      <c r="Y128" s="274">
        <v>0.35394100000000001</v>
      </c>
      <c r="Z128" s="274">
        <v>0.44338280000000002</v>
      </c>
      <c r="AA128" s="274">
        <v>1.8085399999999998E-2</v>
      </c>
      <c r="AB128" s="274">
        <v>2.00012E-2</v>
      </c>
      <c r="AC128" s="274">
        <v>3.6790799999999999E-2</v>
      </c>
      <c r="AD128" s="274">
        <v>4.5551399999999999E-2</v>
      </c>
      <c r="AE128" s="274">
        <v>0.4833808</v>
      </c>
      <c r="AF128" s="274">
        <v>0.44827439999999996</v>
      </c>
      <c r="AG128" s="274">
        <v>9.9999999999999538</v>
      </c>
      <c r="AH128" s="274">
        <v>7.4000000000000181</v>
      </c>
      <c r="AI128" s="274">
        <v>1.669</v>
      </c>
      <c r="AJ128" s="274">
        <v>2.8521000000000001</v>
      </c>
      <c r="AL128" s="274">
        <v>4.5</v>
      </c>
    </row>
    <row r="129" spans="1:39">
      <c r="A129" s="85">
        <f>A$3</f>
        <v>2010</v>
      </c>
      <c r="B129" s="86">
        <f>B$3</f>
        <v>11</v>
      </c>
      <c r="C129" s="90" t="s">
        <v>51</v>
      </c>
      <c r="D129" s="89" t="s">
        <v>163</v>
      </c>
      <c r="E129" s="90" t="s">
        <v>65</v>
      </c>
      <c r="F129" s="303">
        <v>1</v>
      </c>
      <c r="G129" s="274">
        <v>17.329999999999998</v>
      </c>
      <c r="H129" s="274">
        <v>16.809999999999999</v>
      </c>
      <c r="I129" s="274">
        <v>31.77</v>
      </c>
      <c r="J129" s="274">
        <v>31.98</v>
      </c>
      <c r="K129" s="274">
        <v>7.84</v>
      </c>
      <c r="L129" s="274">
        <v>7.71</v>
      </c>
      <c r="M129" s="274">
        <v>8.42</v>
      </c>
      <c r="N129" s="274">
        <v>7.88</v>
      </c>
      <c r="O129" s="274">
        <v>2.5599999999999952</v>
      </c>
      <c r="P129" s="274">
        <v>1.519999999999996</v>
      </c>
      <c r="Q129" s="274">
        <v>9.5465999999999988E-3</v>
      </c>
      <c r="R129" s="274">
        <v>1.27078E-2</v>
      </c>
      <c r="S129" s="274">
        <v>3.2214000000000001E-3</v>
      </c>
      <c r="T129" s="274">
        <v>6.7843999999999995E-3</v>
      </c>
      <c r="U129" s="274">
        <v>9.1615999999999989E-3</v>
      </c>
      <c r="V129" s="274">
        <v>4.9337399999999997E-2</v>
      </c>
      <c r="W129" s="274">
        <v>2.1929599999999997E-2</v>
      </c>
      <c r="X129" s="274">
        <v>6.8829599999999991E-2</v>
      </c>
      <c r="Y129" s="274">
        <v>0.33008360000000003</v>
      </c>
      <c r="Z129" s="274">
        <v>0.19627999999999998</v>
      </c>
      <c r="AA129" s="274">
        <v>1.23721E-2</v>
      </c>
      <c r="AB129" s="274">
        <v>1.50908E-2</v>
      </c>
      <c r="AC129" s="274">
        <v>3.9791599999999996E-2</v>
      </c>
      <c r="AD129" s="274">
        <v>4.5095700000000002E-2</v>
      </c>
      <c r="AE129" s="274">
        <v>0.30536520000000006</v>
      </c>
      <c r="AF129" s="274">
        <v>0.41678559999999998</v>
      </c>
      <c r="AG129" s="274">
        <v>18.39999999999997</v>
      </c>
      <c r="AH129" s="274">
        <v>8.8000000000000291</v>
      </c>
      <c r="AI129" s="274">
        <v>4.3666999999999998</v>
      </c>
      <c r="AJ129" s="274">
        <v>4.6887999999999996</v>
      </c>
      <c r="AL129" s="274">
        <v>3.5</v>
      </c>
    </row>
    <row r="130" spans="1:39">
      <c r="A130" s="306"/>
      <c r="B130" s="307"/>
      <c r="C130" s="307"/>
      <c r="D130" s="307"/>
      <c r="E130" s="307"/>
      <c r="F130" s="303">
        <v>2</v>
      </c>
      <c r="G130" s="274">
        <v>16.559999999999999</v>
      </c>
      <c r="H130" s="274">
        <v>15.99</v>
      </c>
      <c r="I130" s="274">
        <v>31.78</v>
      </c>
      <c r="J130" s="274">
        <v>31.79</v>
      </c>
      <c r="K130" s="274">
        <v>7.94</v>
      </c>
      <c r="L130" s="274">
        <v>7.94</v>
      </c>
      <c r="M130" s="274">
        <v>9.1300000000000008</v>
      </c>
      <c r="N130" s="274">
        <v>8.1300000000000008</v>
      </c>
      <c r="O130" s="274">
        <v>2.3599999999999994</v>
      </c>
      <c r="P130" s="274">
        <v>1.8399999999999963</v>
      </c>
      <c r="Q130" s="274">
        <v>1.1635400000000001E-2</v>
      </c>
      <c r="R130" s="274">
        <v>1.15458E-2</v>
      </c>
      <c r="S130" s="274">
        <v>8.0919999999999994E-4</v>
      </c>
      <c r="T130" s="274">
        <v>9.9259999999999995E-4</v>
      </c>
      <c r="U130" s="274">
        <v>1.4000000000000001E-4</v>
      </c>
      <c r="V130" s="274">
        <v>6.1460000000000009E-4</v>
      </c>
      <c r="W130" s="274">
        <v>1.25846E-2</v>
      </c>
      <c r="X130" s="274">
        <v>1.3153E-2</v>
      </c>
      <c r="Y130" s="274">
        <v>0.28266140000000006</v>
      </c>
      <c r="Z130" s="274">
        <v>0.16570260000000001</v>
      </c>
      <c r="AA130" s="274">
        <v>4.4826000000000006E-3</v>
      </c>
      <c r="AB130" s="274">
        <v>1.1302599999999999E-2</v>
      </c>
      <c r="AC130" s="274">
        <v>3.7699099999999999E-2</v>
      </c>
      <c r="AD130" s="274">
        <v>3.8139300000000001E-2</v>
      </c>
      <c r="AE130" s="274">
        <v>0.17221399999999998</v>
      </c>
      <c r="AF130" s="274">
        <v>0.24534159999999999</v>
      </c>
      <c r="AG130" s="274">
        <v>9.7999999999999758</v>
      </c>
      <c r="AH130" s="274">
        <v>11.399999999999967</v>
      </c>
      <c r="AI130" s="274">
        <v>3.3769999999999998</v>
      </c>
      <c r="AJ130" s="274">
        <v>4.1745000000000001</v>
      </c>
      <c r="AK130" s="274">
        <v>3.5000000000000001E-3</v>
      </c>
      <c r="AL130" s="274">
        <v>2.8</v>
      </c>
      <c r="AM130" s="274">
        <v>210</v>
      </c>
    </row>
    <row r="131" spans="1:39">
      <c r="A131" s="85">
        <f>A$3</f>
        <v>2010</v>
      </c>
      <c r="B131" s="86">
        <f>B$3</f>
        <v>11</v>
      </c>
      <c r="C131" s="90" t="s">
        <v>51</v>
      </c>
      <c r="D131" s="89" t="s">
        <v>164</v>
      </c>
      <c r="E131" s="90" t="s">
        <v>66</v>
      </c>
      <c r="F131" s="303">
        <v>1</v>
      </c>
      <c r="G131" s="274">
        <v>17.11</v>
      </c>
      <c r="H131" s="274">
        <v>17.190000000000001</v>
      </c>
      <c r="I131" s="274">
        <v>32.299999999999997</v>
      </c>
      <c r="J131" s="274">
        <v>32.6</v>
      </c>
      <c r="K131" s="274">
        <v>7.95</v>
      </c>
      <c r="L131" s="274">
        <v>7.99</v>
      </c>
      <c r="M131" s="274">
        <v>8.2200000000000006</v>
      </c>
      <c r="N131" s="274">
        <v>7.26</v>
      </c>
      <c r="O131" s="274">
        <v>0.53</v>
      </c>
      <c r="P131" s="274">
        <v>0.46</v>
      </c>
      <c r="Q131" s="274">
        <v>0</v>
      </c>
      <c r="R131" s="274">
        <v>0</v>
      </c>
      <c r="S131" s="274">
        <v>1.6E-2</v>
      </c>
      <c r="T131" s="274">
        <v>1.4E-2</v>
      </c>
      <c r="U131" s="274">
        <v>5.7000000000000002E-2</v>
      </c>
      <c r="V131" s="274">
        <v>6.4000000000000001E-2</v>
      </c>
      <c r="W131" s="274">
        <v>7.2999999999999995E-2</v>
      </c>
      <c r="X131" s="274">
        <v>7.8E-2</v>
      </c>
      <c r="Y131" s="274">
        <v>0.16400000000000001</v>
      </c>
      <c r="Z131" s="274">
        <v>0.13</v>
      </c>
      <c r="AA131" s="274">
        <v>1.2999999999999999E-2</v>
      </c>
      <c r="AB131" s="274">
        <v>1.4999999999999999E-2</v>
      </c>
      <c r="AC131" s="274">
        <v>3.2000000000000001E-2</v>
      </c>
      <c r="AD131" s="274">
        <v>2.7E-2</v>
      </c>
      <c r="AE131" s="274">
        <v>0.53700000000000003</v>
      </c>
      <c r="AF131" s="274">
        <v>0.47899999999999998</v>
      </c>
      <c r="AG131" s="274">
        <v>7</v>
      </c>
      <c r="AH131" s="274">
        <v>9.6</v>
      </c>
      <c r="AI131" s="274">
        <v>1.77</v>
      </c>
      <c r="AJ131" s="274">
        <v>1.72</v>
      </c>
      <c r="AL131" s="274">
        <v>4</v>
      </c>
      <c r="AM131" s="274" t="s">
        <v>61</v>
      </c>
    </row>
    <row r="132" spans="1:39">
      <c r="A132" s="308"/>
      <c r="B132" s="275"/>
      <c r="C132" s="275"/>
      <c r="D132" s="275"/>
      <c r="E132" s="275"/>
      <c r="F132" s="303">
        <v>2</v>
      </c>
      <c r="G132" s="274">
        <v>17.64</v>
      </c>
      <c r="H132" s="274">
        <v>17.559999999999999</v>
      </c>
      <c r="I132" s="274">
        <v>32.61</v>
      </c>
      <c r="J132" s="274">
        <v>32.67</v>
      </c>
      <c r="K132" s="274">
        <v>8</v>
      </c>
      <c r="L132" s="274">
        <v>8.06</v>
      </c>
      <c r="M132" s="274">
        <v>7.8</v>
      </c>
      <c r="N132" s="274">
        <v>7.64</v>
      </c>
      <c r="O132" s="274">
        <v>0.42</v>
      </c>
      <c r="P132" s="274">
        <v>0.42</v>
      </c>
      <c r="Q132" s="274">
        <v>0</v>
      </c>
      <c r="R132" s="274">
        <v>0</v>
      </c>
      <c r="S132" s="274">
        <v>0.01</v>
      </c>
      <c r="T132" s="274">
        <v>0.01</v>
      </c>
      <c r="U132" s="274">
        <v>4.5999999999999999E-2</v>
      </c>
      <c r="V132" s="274">
        <v>4.3999999999999997E-2</v>
      </c>
      <c r="W132" s="274">
        <v>5.6000000000000001E-2</v>
      </c>
      <c r="X132" s="274">
        <v>5.2999999999999999E-2</v>
      </c>
      <c r="Y132" s="274">
        <v>0.127</v>
      </c>
      <c r="Z132" s="274">
        <v>0.114</v>
      </c>
      <c r="AA132" s="274">
        <v>6.0000000000000001E-3</v>
      </c>
      <c r="AB132" s="274">
        <v>8.0000000000000002E-3</v>
      </c>
      <c r="AC132" s="274">
        <v>2.9000000000000001E-2</v>
      </c>
      <c r="AD132" s="274">
        <v>0.02</v>
      </c>
      <c r="AE132" s="274">
        <v>0.38800000000000001</v>
      </c>
      <c r="AF132" s="274">
        <v>0.33100000000000002</v>
      </c>
      <c r="AG132" s="274">
        <v>8.6</v>
      </c>
      <c r="AH132" s="274">
        <v>10</v>
      </c>
      <c r="AI132" s="274">
        <v>0.85</v>
      </c>
      <c r="AJ132" s="274">
        <v>1.44</v>
      </c>
      <c r="AL132" s="274">
        <v>5</v>
      </c>
      <c r="AM132" s="274" t="s">
        <v>61</v>
      </c>
    </row>
    <row r="133" spans="1:39">
      <c r="A133" s="308"/>
      <c r="B133" s="275"/>
      <c r="C133" s="275"/>
      <c r="D133" s="275"/>
      <c r="E133" s="275"/>
      <c r="F133" s="303">
        <v>3</v>
      </c>
      <c r="G133" s="274">
        <v>18</v>
      </c>
      <c r="H133" s="274">
        <v>17.79</v>
      </c>
      <c r="I133" s="274">
        <v>32.81</v>
      </c>
      <c r="J133" s="274">
        <v>32.86</v>
      </c>
      <c r="K133" s="274">
        <v>8.06</v>
      </c>
      <c r="L133" s="274">
        <v>8.0500000000000007</v>
      </c>
      <c r="M133" s="274">
        <v>7.72</v>
      </c>
      <c r="N133" s="274">
        <v>7.39</v>
      </c>
      <c r="O133" s="274">
        <v>0.47</v>
      </c>
      <c r="P133" s="274">
        <v>0.37</v>
      </c>
      <c r="Q133" s="274">
        <v>1E-3</v>
      </c>
      <c r="R133" s="274">
        <v>0</v>
      </c>
      <c r="S133" s="274">
        <v>1.2E-2</v>
      </c>
      <c r="T133" s="274">
        <v>1.4E-2</v>
      </c>
      <c r="U133" s="274">
        <v>4.9000000000000002E-2</v>
      </c>
      <c r="V133" s="274">
        <v>5.0999999999999997E-2</v>
      </c>
      <c r="W133" s="274">
        <v>6.2E-2</v>
      </c>
      <c r="X133" s="274">
        <v>6.5000000000000002E-2</v>
      </c>
      <c r="Y133" s="274">
        <v>8.5000000000000006E-2</v>
      </c>
      <c r="Z133" s="274">
        <v>0.111</v>
      </c>
      <c r="AA133" s="274">
        <v>8.9999999999999993E-3</v>
      </c>
      <c r="AB133" s="274">
        <v>1.6E-2</v>
      </c>
      <c r="AC133" s="274">
        <v>2.1999999999999999E-2</v>
      </c>
      <c r="AD133" s="274">
        <v>1.7999999999999999E-2</v>
      </c>
      <c r="AE133" s="274">
        <v>0.4</v>
      </c>
      <c r="AF133" s="274">
        <v>0.36199999999999999</v>
      </c>
      <c r="AG133" s="274">
        <v>7.8</v>
      </c>
      <c r="AH133" s="274">
        <v>7.2</v>
      </c>
      <c r="AI133" s="274">
        <v>1.21</v>
      </c>
      <c r="AJ133" s="274">
        <v>3.02</v>
      </c>
      <c r="AK133" s="274" t="s">
        <v>61</v>
      </c>
      <c r="AL133" s="274">
        <v>4.9000000000000004</v>
      </c>
      <c r="AM133" s="274" t="s">
        <v>61</v>
      </c>
    </row>
    <row r="134" spans="1:39">
      <c r="A134" s="308"/>
      <c r="B134" s="275"/>
      <c r="C134" s="275"/>
      <c r="D134" s="275"/>
      <c r="E134" s="275"/>
      <c r="F134" s="303">
        <v>4</v>
      </c>
      <c r="G134" s="274">
        <v>17.399999999999999</v>
      </c>
      <c r="H134" s="274">
        <v>17.170000000000002</v>
      </c>
      <c r="I134" s="274">
        <v>32.659999999999997</v>
      </c>
      <c r="J134" s="274">
        <v>32.65</v>
      </c>
      <c r="K134" s="274">
        <v>7.89</v>
      </c>
      <c r="L134" s="274">
        <v>7.82</v>
      </c>
      <c r="M134" s="274">
        <v>7.85</v>
      </c>
      <c r="N134" s="274">
        <v>8.09</v>
      </c>
      <c r="O134" s="274">
        <v>0.39</v>
      </c>
      <c r="P134" s="274">
        <v>0.4</v>
      </c>
      <c r="Q134" s="274">
        <v>2E-3</v>
      </c>
      <c r="R134" s="274">
        <v>8.0000000000000002E-3</v>
      </c>
      <c r="S134" s="274">
        <v>8.9999999999999993E-3</v>
      </c>
      <c r="T134" s="274">
        <v>8.9999999999999993E-3</v>
      </c>
      <c r="U134" s="274">
        <v>3.9E-2</v>
      </c>
      <c r="V134" s="274">
        <v>3.7999999999999999E-2</v>
      </c>
      <c r="W134" s="274">
        <v>4.9000000000000002E-2</v>
      </c>
      <c r="X134" s="274">
        <v>5.5E-2</v>
      </c>
      <c r="Y134" s="274">
        <v>0.122</v>
      </c>
      <c r="Z134" s="274">
        <v>0.11</v>
      </c>
      <c r="AA134" s="274">
        <v>8.0000000000000002E-3</v>
      </c>
      <c r="AB134" s="274">
        <v>1.0999999999999999E-2</v>
      </c>
      <c r="AC134" s="274">
        <v>2.9000000000000001E-2</v>
      </c>
      <c r="AD134" s="274">
        <v>1.9E-2</v>
      </c>
      <c r="AE134" s="274">
        <v>0.4</v>
      </c>
      <c r="AF134" s="274">
        <v>0.377</v>
      </c>
      <c r="AG134" s="274">
        <v>4.2</v>
      </c>
      <c r="AH134" s="274">
        <v>4</v>
      </c>
      <c r="AI134" s="274">
        <v>2</v>
      </c>
      <c r="AJ134" s="274">
        <v>2.0499999999999998</v>
      </c>
      <c r="AK134" s="274">
        <v>0</v>
      </c>
      <c r="AL134" s="274">
        <v>6</v>
      </c>
      <c r="AM134" s="274">
        <v>0</v>
      </c>
    </row>
    <row r="135" spans="1:39">
      <c r="A135" s="306"/>
      <c r="B135" s="307"/>
      <c r="C135" s="307"/>
      <c r="D135" s="307"/>
      <c r="E135" s="307"/>
      <c r="F135" s="303">
        <v>5</v>
      </c>
      <c r="G135" s="274">
        <v>16.82</v>
      </c>
      <c r="H135" s="274">
        <v>16.84</v>
      </c>
      <c r="I135" s="274">
        <v>32.35</v>
      </c>
      <c r="J135" s="274">
        <v>32.409999999999997</v>
      </c>
      <c r="K135" s="274">
        <v>7.98</v>
      </c>
      <c r="L135" s="274">
        <v>7.89</v>
      </c>
      <c r="M135" s="274">
        <v>7.51</v>
      </c>
      <c r="N135" s="274">
        <v>7.55</v>
      </c>
      <c r="O135" s="274">
        <v>0.42</v>
      </c>
      <c r="P135" s="274">
        <v>0.54</v>
      </c>
      <c r="Q135" s="274">
        <v>4.0000000000000001E-3</v>
      </c>
      <c r="R135" s="274">
        <v>5.0000000000000001E-3</v>
      </c>
      <c r="S135" s="274">
        <v>1.6E-2</v>
      </c>
      <c r="T135" s="274">
        <v>1.6E-2</v>
      </c>
      <c r="U135" s="274">
        <v>6.6000000000000003E-2</v>
      </c>
      <c r="V135" s="274">
        <v>6.5000000000000002E-2</v>
      </c>
      <c r="W135" s="274">
        <v>8.5999999999999993E-2</v>
      </c>
      <c r="X135" s="274">
        <v>8.5999999999999993E-2</v>
      </c>
      <c r="Y135" s="274">
        <v>0.17799999999999999</v>
      </c>
      <c r="Z135" s="274">
        <v>0.16</v>
      </c>
      <c r="AA135" s="274">
        <v>1.6E-2</v>
      </c>
      <c r="AB135" s="274">
        <v>8.9999999999999993E-3</v>
      </c>
      <c r="AC135" s="274">
        <v>2.8000000000000001E-2</v>
      </c>
      <c r="AD135" s="274">
        <v>2.7E-2</v>
      </c>
      <c r="AE135" s="274">
        <v>0.54400000000000004</v>
      </c>
      <c r="AF135" s="274">
        <v>0.47799999999999998</v>
      </c>
      <c r="AG135" s="274">
        <v>7.2</v>
      </c>
      <c r="AH135" s="274">
        <v>9.6</v>
      </c>
      <c r="AI135" s="274">
        <v>1.99</v>
      </c>
      <c r="AJ135" s="274">
        <v>1.69</v>
      </c>
      <c r="AK135" s="274" t="s">
        <v>61</v>
      </c>
      <c r="AL135" s="274">
        <v>3.1</v>
      </c>
      <c r="AM135" s="274" t="s">
        <v>61</v>
      </c>
    </row>
    <row r="136" spans="1:39">
      <c r="A136" s="85">
        <f>A$3</f>
        <v>2010</v>
      </c>
      <c r="B136" s="86">
        <f>B$3</f>
        <v>11</v>
      </c>
      <c r="C136" s="90" t="s">
        <v>51</v>
      </c>
      <c r="D136" s="89" t="s">
        <v>165</v>
      </c>
      <c r="E136" s="90" t="s">
        <v>67</v>
      </c>
      <c r="F136" s="303">
        <v>1</v>
      </c>
      <c r="G136" s="274">
        <v>14.91</v>
      </c>
      <c r="H136" s="274">
        <v>14.68</v>
      </c>
      <c r="I136" s="274">
        <v>31.09</v>
      </c>
      <c r="J136" s="274">
        <v>31.26</v>
      </c>
      <c r="K136" s="274">
        <v>7.87</v>
      </c>
      <c r="L136" s="274">
        <v>7.76</v>
      </c>
      <c r="M136" s="274">
        <v>8.09</v>
      </c>
      <c r="N136" s="274">
        <v>7.97</v>
      </c>
      <c r="O136" s="274">
        <v>0.6</v>
      </c>
      <c r="P136" s="274">
        <v>0.44</v>
      </c>
      <c r="Q136" s="274">
        <v>2E-3</v>
      </c>
      <c r="R136" s="274">
        <v>0</v>
      </c>
      <c r="S136" s="274">
        <v>7.0000000000000001E-3</v>
      </c>
      <c r="T136" s="274">
        <v>4.3999999999999997E-2</v>
      </c>
      <c r="U136" s="274">
        <v>0.22700000000000001</v>
      </c>
      <c r="V136" s="274">
        <v>0.16700000000000001</v>
      </c>
      <c r="W136" s="274">
        <v>0.23599999999999999</v>
      </c>
      <c r="X136" s="274">
        <v>0.21099999999999999</v>
      </c>
      <c r="Y136" s="274">
        <v>0.41</v>
      </c>
      <c r="Z136" s="274">
        <v>0.35099999999999998</v>
      </c>
      <c r="AA136" s="274">
        <v>4.8000000000000001E-2</v>
      </c>
      <c r="AB136" s="274">
        <v>4.4999999999999998E-2</v>
      </c>
      <c r="AC136" s="274">
        <v>5.7000000000000002E-2</v>
      </c>
      <c r="AD136" s="274">
        <v>4.8000000000000001E-2</v>
      </c>
      <c r="AE136" s="274">
        <v>1.365</v>
      </c>
      <c r="AF136" s="274">
        <v>1.2390000000000001</v>
      </c>
      <c r="AG136" s="274">
        <v>8.4</v>
      </c>
      <c r="AH136" s="274">
        <v>15.4</v>
      </c>
      <c r="AI136" s="274">
        <v>3.14</v>
      </c>
      <c r="AJ136" s="274">
        <v>2.1</v>
      </c>
      <c r="AK136" s="274" t="s">
        <v>61</v>
      </c>
      <c r="AL136" s="274">
        <v>1.2</v>
      </c>
      <c r="AM136" s="274" t="s">
        <v>61</v>
      </c>
    </row>
    <row r="137" spans="1:39">
      <c r="A137" s="87"/>
      <c r="B137" s="88"/>
      <c r="C137" s="95"/>
      <c r="D137" s="321"/>
      <c r="E137" s="95"/>
      <c r="F137" s="303">
        <v>2</v>
      </c>
      <c r="G137" s="274">
        <v>16.829999999999998</v>
      </c>
      <c r="H137" s="274">
        <v>16.84</v>
      </c>
      <c r="I137" s="274">
        <v>31.77</v>
      </c>
      <c r="J137" s="274">
        <v>31.82</v>
      </c>
      <c r="K137" s="274">
        <v>7.86</v>
      </c>
      <c r="L137" s="274">
        <v>7.71</v>
      </c>
      <c r="M137" s="274">
        <v>7.47</v>
      </c>
      <c r="N137" s="274">
        <v>7.39</v>
      </c>
      <c r="O137" s="274">
        <v>0.47</v>
      </c>
      <c r="P137" s="274">
        <v>0.46</v>
      </c>
      <c r="Q137" s="274">
        <v>1E-3</v>
      </c>
      <c r="R137" s="274">
        <v>1E-3</v>
      </c>
      <c r="S137" s="274">
        <v>3.5999999999999997E-2</v>
      </c>
      <c r="T137" s="274">
        <v>3.5999999999999997E-2</v>
      </c>
      <c r="U137" s="274">
        <v>0.11</v>
      </c>
      <c r="V137" s="274">
        <v>0.107</v>
      </c>
      <c r="W137" s="274">
        <v>0.14699999999999999</v>
      </c>
      <c r="X137" s="274">
        <v>0.14399999999999999</v>
      </c>
      <c r="Y137" s="274">
        <v>0.28299999999999997</v>
      </c>
      <c r="Z137" s="274">
        <v>0.20599999999999999</v>
      </c>
      <c r="AA137" s="274">
        <v>3.1E-2</v>
      </c>
      <c r="AB137" s="274">
        <v>3.2000000000000001E-2</v>
      </c>
      <c r="AC137" s="274">
        <v>3.5999999999999997E-2</v>
      </c>
      <c r="AD137" s="274">
        <v>3.1E-2</v>
      </c>
      <c r="AE137" s="274">
        <v>0.93700000000000006</v>
      </c>
      <c r="AF137" s="274">
        <v>0.86799999999999999</v>
      </c>
      <c r="AG137" s="274">
        <v>6.6</v>
      </c>
      <c r="AH137" s="274">
        <v>7</v>
      </c>
      <c r="AI137" s="274">
        <v>1.43</v>
      </c>
      <c r="AJ137" s="274">
        <v>1.62</v>
      </c>
      <c r="AK137" s="274">
        <v>0.01</v>
      </c>
      <c r="AL137" s="274">
        <v>2.7</v>
      </c>
      <c r="AM137" s="274">
        <v>3</v>
      </c>
    </row>
    <row r="138" spans="1:39">
      <c r="A138" s="87"/>
      <c r="B138" s="88"/>
      <c r="C138" s="95"/>
      <c r="D138" s="321"/>
      <c r="E138" s="95"/>
      <c r="F138" s="303">
        <v>3</v>
      </c>
      <c r="G138" s="274">
        <v>16.87</v>
      </c>
      <c r="H138" s="274">
        <v>16.71</v>
      </c>
      <c r="I138" s="274">
        <v>31.65</v>
      </c>
      <c r="J138" s="274">
        <v>31.67</v>
      </c>
      <c r="K138" s="274">
        <v>7.91</v>
      </c>
      <c r="L138" s="274">
        <v>7.8</v>
      </c>
      <c r="M138" s="274">
        <v>7.64</v>
      </c>
      <c r="N138" s="274">
        <v>7.35</v>
      </c>
      <c r="O138" s="274">
        <v>0.46</v>
      </c>
      <c r="P138" s="274">
        <v>0.41</v>
      </c>
      <c r="Q138" s="274">
        <v>2E-3</v>
      </c>
      <c r="R138" s="274">
        <v>3.0000000000000001E-3</v>
      </c>
      <c r="S138" s="274">
        <v>3.9E-2</v>
      </c>
      <c r="T138" s="274">
        <v>0.04</v>
      </c>
      <c r="U138" s="274">
        <v>0.115</v>
      </c>
      <c r="V138" s="274">
        <v>0.123</v>
      </c>
      <c r="W138" s="274">
        <v>0.156</v>
      </c>
      <c r="X138" s="274">
        <v>0.16600000000000001</v>
      </c>
      <c r="Y138" s="274">
        <v>0.28499999999999998</v>
      </c>
      <c r="Z138" s="274">
        <v>0.27400000000000002</v>
      </c>
      <c r="AA138" s="274">
        <v>3.3000000000000002E-2</v>
      </c>
      <c r="AB138" s="274">
        <v>3.5000000000000003E-2</v>
      </c>
      <c r="AC138" s="274">
        <v>3.3000000000000002E-2</v>
      </c>
      <c r="AD138" s="274">
        <v>0.04</v>
      </c>
      <c r="AE138" s="274">
        <v>0.95699999999999996</v>
      </c>
      <c r="AF138" s="274">
        <v>0.97199999999999998</v>
      </c>
      <c r="AG138" s="274">
        <v>8</v>
      </c>
      <c r="AH138" s="274">
        <v>10.6</v>
      </c>
      <c r="AI138" s="274">
        <v>1.6</v>
      </c>
      <c r="AJ138" s="274">
        <v>2.16</v>
      </c>
      <c r="AK138" s="274" t="s">
        <v>61</v>
      </c>
      <c r="AL138" s="274">
        <v>3</v>
      </c>
      <c r="AM138" s="274" t="s">
        <v>61</v>
      </c>
    </row>
    <row r="139" spans="1:39">
      <c r="A139" s="87"/>
      <c r="B139" s="88"/>
      <c r="C139" s="95"/>
      <c r="D139" s="321"/>
      <c r="E139" s="95"/>
      <c r="F139" s="303">
        <v>4</v>
      </c>
      <c r="G139" s="274">
        <v>18.649999999999999</v>
      </c>
      <c r="H139" s="274">
        <v>17.600000000000001</v>
      </c>
      <c r="I139" s="274">
        <v>17.21</v>
      </c>
      <c r="J139" s="274">
        <v>18.43</v>
      </c>
      <c r="K139" s="274">
        <v>8.01</v>
      </c>
      <c r="L139" s="274">
        <v>7.95</v>
      </c>
      <c r="M139" s="274">
        <v>7.22</v>
      </c>
      <c r="N139" s="274">
        <v>7.1</v>
      </c>
      <c r="O139" s="274">
        <v>0.49</v>
      </c>
      <c r="P139" s="274">
        <v>0.36</v>
      </c>
      <c r="Q139" s="274">
        <v>2E-3</v>
      </c>
      <c r="R139" s="274">
        <v>2E-3</v>
      </c>
      <c r="S139" s="274">
        <v>2.1999999999999999E-2</v>
      </c>
      <c r="T139" s="274">
        <v>2.3E-2</v>
      </c>
      <c r="U139" s="274">
        <v>7.2999999999999995E-2</v>
      </c>
      <c r="V139" s="274">
        <v>7.3999999999999996E-2</v>
      </c>
      <c r="W139" s="274">
        <v>9.7000000000000003E-2</v>
      </c>
      <c r="X139" s="274">
        <v>0.1</v>
      </c>
      <c r="Y139" s="274">
        <v>0.23699999999999999</v>
      </c>
      <c r="Z139" s="274">
        <v>0.27300000000000002</v>
      </c>
      <c r="AA139" s="274">
        <v>2.5000000000000001E-2</v>
      </c>
      <c r="AB139" s="274">
        <v>2.3E-2</v>
      </c>
      <c r="AC139" s="274">
        <v>3.1E-2</v>
      </c>
      <c r="AD139" s="274">
        <v>3.3000000000000002E-2</v>
      </c>
      <c r="AE139" s="274">
        <v>0.66500000000000004</v>
      </c>
      <c r="AF139" s="274">
        <v>0.626</v>
      </c>
      <c r="AG139" s="274">
        <v>7</v>
      </c>
      <c r="AH139" s="274">
        <v>9.6</v>
      </c>
      <c r="AI139" s="274">
        <v>2.23</v>
      </c>
      <c r="AJ139" s="274">
        <v>2.2200000000000002</v>
      </c>
      <c r="AK139" s="274" t="s">
        <v>61</v>
      </c>
      <c r="AL139" s="274">
        <v>2.4</v>
      </c>
      <c r="AM139" s="274" t="s">
        <v>61</v>
      </c>
    </row>
    <row r="140" spans="1:39">
      <c r="A140" s="87"/>
      <c r="B140" s="88"/>
      <c r="C140" s="95"/>
      <c r="D140" s="321"/>
      <c r="E140" s="95"/>
      <c r="F140" s="303">
        <v>5</v>
      </c>
      <c r="G140" s="274">
        <v>16.64</v>
      </c>
      <c r="H140" s="274">
        <v>17.239999999999998</v>
      </c>
      <c r="I140" s="274">
        <v>18.309999999999999</v>
      </c>
      <c r="J140" s="274">
        <v>19.95</v>
      </c>
      <c r="K140" s="274">
        <v>8.0399999999999991</v>
      </c>
      <c r="L140" s="274">
        <v>8.11</v>
      </c>
      <c r="M140" s="274">
        <v>7.68</v>
      </c>
      <c r="N140" s="274">
        <v>7.43</v>
      </c>
      <c r="O140" s="274">
        <v>0.6</v>
      </c>
      <c r="P140" s="274">
        <v>0.56999999999999995</v>
      </c>
      <c r="Q140" s="274">
        <v>2E-3</v>
      </c>
      <c r="R140" s="274">
        <v>2E-3</v>
      </c>
      <c r="S140" s="274">
        <v>3.6999999999999998E-2</v>
      </c>
      <c r="T140" s="274">
        <v>2.4E-2</v>
      </c>
      <c r="U140" s="274">
        <v>0.13800000000000001</v>
      </c>
      <c r="V140" s="274">
        <v>8.5999999999999993E-2</v>
      </c>
      <c r="W140" s="274">
        <v>0.17699999999999999</v>
      </c>
      <c r="X140" s="274">
        <v>0.113</v>
      </c>
      <c r="Y140" s="274">
        <v>0.316</v>
      </c>
      <c r="Z140" s="274">
        <v>0.21299999999999999</v>
      </c>
      <c r="AA140" s="274">
        <v>3.6999999999999998E-2</v>
      </c>
      <c r="AB140" s="274">
        <v>2.3E-2</v>
      </c>
      <c r="AC140" s="274">
        <v>3.7999999999999999E-2</v>
      </c>
      <c r="AD140" s="274">
        <v>2.9000000000000001E-2</v>
      </c>
      <c r="AE140" s="274">
        <v>1.014</v>
      </c>
      <c r="AF140" s="274">
        <v>0.71699999999999997</v>
      </c>
      <c r="AG140" s="274">
        <v>6.8</v>
      </c>
      <c r="AH140" s="274">
        <v>6.6</v>
      </c>
      <c r="AI140" s="274">
        <v>2.65</v>
      </c>
      <c r="AJ140" s="274">
        <v>1.83</v>
      </c>
      <c r="AK140" s="274" t="s">
        <v>61</v>
      </c>
      <c r="AL140" s="274">
        <v>2.2000000000000002</v>
      </c>
      <c r="AM140" s="274" t="s">
        <v>61</v>
      </c>
    </row>
    <row r="141" spans="1:39">
      <c r="A141" s="87"/>
      <c r="B141" s="88"/>
      <c r="C141" s="95"/>
      <c r="D141" s="321"/>
      <c r="E141" s="95"/>
      <c r="F141" s="303">
        <v>6</v>
      </c>
      <c r="G141" s="274">
        <v>17.190000000000001</v>
      </c>
      <c r="H141" s="274">
        <v>17.079999999999998</v>
      </c>
      <c r="I141" s="274">
        <v>17.260000000000002</v>
      </c>
      <c r="J141" s="274">
        <v>18.03</v>
      </c>
      <c r="K141" s="274">
        <v>8.06</v>
      </c>
      <c r="L141" s="274">
        <v>7.82</v>
      </c>
      <c r="M141" s="274">
        <v>7.31</v>
      </c>
      <c r="N141" s="274">
        <v>7.31</v>
      </c>
      <c r="O141" s="274">
        <v>0.52</v>
      </c>
      <c r="P141" s="274">
        <v>0.55000000000000004</v>
      </c>
      <c r="Q141" s="274">
        <v>2E-3</v>
      </c>
      <c r="R141" s="274">
        <v>0</v>
      </c>
      <c r="S141" s="274">
        <v>2.4E-2</v>
      </c>
      <c r="T141" s="274">
        <v>2.8000000000000001E-2</v>
      </c>
      <c r="U141" s="274">
        <v>9.1999999999999998E-2</v>
      </c>
      <c r="V141" s="274">
        <v>9.8000000000000004E-2</v>
      </c>
      <c r="W141" s="274">
        <v>0.11799999999999999</v>
      </c>
      <c r="X141" s="274">
        <v>0.126</v>
      </c>
      <c r="Y141" s="274">
        <v>0.247</v>
      </c>
      <c r="Z141" s="274">
        <v>0.23200000000000001</v>
      </c>
      <c r="AA141" s="274">
        <v>2.3E-2</v>
      </c>
      <c r="AB141" s="274">
        <v>2.8000000000000001E-2</v>
      </c>
      <c r="AC141" s="274">
        <v>0.03</v>
      </c>
      <c r="AD141" s="274">
        <v>3.5999999999999997E-2</v>
      </c>
      <c r="AE141" s="274">
        <v>0.753</v>
      </c>
      <c r="AF141" s="274">
        <v>0.78700000000000003</v>
      </c>
      <c r="AG141" s="274">
        <v>11.8</v>
      </c>
      <c r="AH141" s="274">
        <v>16</v>
      </c>
      <c r="AI141" s="274">
        <v>1.82</v>
      </c>
      <c r="AJ141" s="274">
        <v>1.96</v>
      </c>
      <c r="AK141" s="274" t="s">
        <v>61</v>
      </c>
      <c r="AL141" s="274">
        <v>1.9</v>
      </c>
      <c r="AM141" s="274" t="s">
        <v>61</v>
      </c>
    </row>
    <row r="142" spans="1:39">
      <c r="A142" s="87"/>
      <c r="B142" s="88"/>
      <c r="C142" s="95"/>
      <c r="D142" s="321"/>
      <c r="E142" s="95"/>
      <c r="F142" s="303">
        <v>7</v>
      </c>
      <c r="G142" s="274">
        <v>16.920000000000002</v>
      </c>
      <c r="H142" s="274">
        <v>17.489999999999998</v>
      </c>
      <c r="I142" s="274">
        <v>17.579999999999998</v>
      </c>
      <c r="J142" s="274">
        <v>17.78</v>
      </c>
      <c r="K142" s="274">
        <v>8.06</v>
      </c>
      <c r="L142" s="274">
        <v>8.06</v>
      </c>
      <c r="M142" s="274">
        <v>7.06</v>
      </c>
      <c r="N142" s="274">
        <v>7.14</v>
      </c>
      <c r="O142" s="274">
        <v>0.51</v>
      </c>
      <c r="P142" s="274">
        <v>0.46</v>
      </c>
      <c r="Q142" s="274">
        <v>3.0000000000000001E-3</v>
      </c>
      <c r="R142" s="274">
        <v>0</v>
      </c>
      <c r="S142" s="274">
        <v>2.4E-2</v>
      </c>
      <c r="T142" s="274">
        <v>2.3E-2</v>
      </c>
      <c r="U142" s="274">
        <v>0.128</v>
      </c>
      <c r="V142" s="274">
        <v>8.1000000000000003E-2</v>
      </c>
      <c r="W142" s="274">
        <v>0.155</v>
      </c>
      <c r="X142" s="274">
        <v>0.10299999999999999</v>
      </c>
      <c r="Y142" s="274">
        <v>0.312</v>
      </c>
      <c r="Z142" s="274">
        <v>0.22600000000000001</v>
      </c>
      <c r="AA142" s="274">
        <v>1.7999999999999999E-2</v>
      </c>
      <c r="AB142" s="274">
        <v>2.5000000000000001E-2</v>
      </c>
      <c r="AC142" s="274">
        <v>3.1E-2</v>
      </c>
      <c r="AD142" s="274">
        <v>3.5000000000000003E-2</v>
      </c>
      <c r="AE142" s="274">
        <v>0.92200000000000004</v>
      </c>
      <c r="AF142" s="274">
        <v>0.66300000000000003</v>
      </c>
      <c r="AG142" s="274">
        <v>8.6</v>
      </c>
      <c r="AH142" s="274">
        <v>56.8</v>
      </c>
      <c r="AI142" s="274">
        <v>1.58</v>
      </c>
      <c r="AJ142" s="274">
        <v>1.94</v>
      </c>
      <c r="AK142" s="274" t="s">
        <v>61</v>
      </c>
      <c r="AL142" s="274">
        <v>2</v>
      </c>
      <c r="AM142" s="274" t="s">
        <v>61</v>
      </c>
    </row>
    <row r="143" spans="1:39">
      <c r="A143" s="87"/>
      <c r="B143" s="88"/>
      <c r="C143" s="95"/>
      <c r="D143" s="321"/>
      <c r="E143" s="95"/>
      <c r="F143" s="303">
        <v>8</v>
      </c>
      <c r="G143" s="274">
        <v>17.28</v>
      </c>
      <c r="H143" s="274">
        <v>17.399999999999999</v>
      </c>
      <c r="I143" s="274">
        <v>31.81</v>
      </c>
      <c r="J143" s="274">
        <v>31.91</v>
      </c>
      <c r="K143" s="274">
        <v>7.98</v>
      </c>
      <c r="L143" s="274">
        <v>8.0299999999999994</v>
      </c>
      <c r="M143" s="274">
        <v>7.55</v>
      </c>
      <c r="N143" s="274">
        <v>7.35</v>
      </c>
      <c r="O143" s="274">
        <v>0.55000000000000004</v>
      </c>
      <c r="P143" s="274">
        <v>0.56999999999999995</v>
      </c>
      <c r="Q143" s="274">
        <v>3.0000000000000001E-3</v>
      </c>
      <c r="R143" s="274">
        <v>0</v>
      </c>
      <c r="S143" s="274">
        <v>3.3000000000000002E-2</v>
      </c>
      <c r="T143" s="274">
        <v>3.3000000000000002E-2</v>
      </c>
      <c r="U143" s="274">
        <v>0.105</v>
      </c>
      <c r="V143" s="274">
        <v>0.109</v>
      </c>
      <c r="W143" s="274">
        <v>0.14199999999999999</v>
      </c>
      <c r="X143" s="274">
        <v>0.14299999999999999</v>
      </c>
      <c r="Y143" s="274">
        <v>0.26800000000000002</v>
      </c>
      <c r="Z143" s="274">
        <v>0.24199999999999999</v>
      </c>
      <c r="AA143" s="274">
        <v>2.9000000000000001E-2</v>
      </c>
      <c r="AB143" s="274">
        <v>3.1E-2</v>
      </c>
      <c r="AC143" s="274">
        <v>3.5000000000000003E-2</v>
      </c>
      <c r="AD143" s="274">
        <v>3.6999999999999998E-2</v>
      </c>
      <c r="AE143" s="274">
        <v>0.85799999999999998</v>
      </c>
      <c r="AF143" s="274">
        <v>0.83499999999999996</v>
      </c>
      <c r="AG143" s="274">
        <v>5.2</v>
      </c>
      <c r="AH143" s="274">
        <v>17.600000000000001</v>
      </c>
      <c r="AI143" s="274">
        <v>2.13</v>
      </c>
      <c r="AJ143" s="274">
        <v>2.0299999999999998</v>
      </c>
      <c r="AK143" s="274" t="s">
        <v>61</v>
      </c>
      <c r="AL143" s="274">
        <v>3</v>
      </c>
      <c r="AM143" s="274" t="s">
        <v>61</v>
      </c>
    </row>
    <row r="144" spans="1:39">
      <c r="A144" s="93"/>
      <c r="B144" s="94"/>
      <c r="C144" s="96"/>
      <c r="D144" s="322"/>
      <c r="E144" s="96"/>
      <c r="F144" s="303">
        <v>9</v>
      </c>
      <c r="G144" s="274">
        <v>16.690000000000001</v>
      </c>
      <c r="H144" s="274">
        <v>15.89</v>
      </c>
      <c r="I144" s="274">
        <v>31.57</v>
      </c>
      <c r="J144" s="274">
        <v>31.64</v>
      </c>
      <c r="K144" s="274">
        <v>7.94</v>
      </c>
      <c r="L144" s="274">
        <v>7.68</v>
      </c>
      <c r="M144" s="274">
        <v>7.55</v>
      </c>
      <c r="N144" s="274">
        <v>7.72</v>
      </c>
      <c r="O144" s="274">
        <v>0.43</v>
      </c>
      <c r="P144" s="274">
        <v>0.66</v>
      </c>
      <c r="Q144" s="274">
        <v>0</v>
      </c>
      <c r="R144" s="274">
        <v>0</v>
      </c>
      <c r="S144" s="274">
        <v>0.04</v>
      </c>
      <c r="T144" s="274">
        <v>4.2999999999999997E-2</v>
      </c>
      <c r="U144" s="274">
        <v>0.122</v>
      </c>
      <c r="V144" s="274">
        <v>0.14499999999999999</v>
      </c>
      <c r="W144" s="274">
        <v>0.16200000000000001</v>
      </c>
      <c r="X144" s="274">
        <v>0.188</v>
      </c>
      <c r="Y144" s="274">
        <v>0.316</v>
      </c>
      <c r="Z144" s="274">
        <v>0.313</v>
      </c>
      <c r="AA144" s="274">
        <v>3.1E-2</v>
      </c>
      <c r="AB144" s="274">
        <v>4.2000000000000003E-2</v>
      </c>
      <c r="AC144" s="274">
        <v>3.3000000000000002E-2</v>
      </c>
      <c r="AD144" s="274">
        <v>5.0999999999999997E-2</v>
      </c>
      <c r="AE144" s="274">
        <v>1</v>
      </c>
      <c r="AF144" s="274">
        <v>1.0620000000000001</v>
      </c>
      <c r="AG144" s="274">
        <v>7</v>
      </c>
      <c r="AH144" s="274">
        <v>15.6</v>
      </c>
      <c r="AI144" s="274">
        <v>2.09</v>
      </c>
      <c r="AJ144" s="274">
        <v>2.91</v>
      </c>
      <c r="AK144" s="274" t="s">
        <v>61</v>
      </c>
      <c r="AL144" s="274">
        <v>3</v>
      </c>
      <c r="AM144" s="274" t="s">
        <v>61</v>
      </c>
    </row>
    <row r="145" spans="1:39">
      <c r="A145" s="85">
        <f>A$3</f>
        <v>2010</v>
      </c>
      <c r="B145" s="86">
        <f>B$3</f>
        <v>11</v>
      </c>
      <c r="C145" s="90" t="s">
        <v>51</v>
      </c>
      <c r="D145" s="89" t="s">
        <v>166</v>
      </c>
      <c r="E145" s="90" t="s">
        <v>68</v>
      </c>
      <c r="F145" s="303">
        <v>1</v>
      </c>
      <c r="G145" s="274">
        <v>16.53</v>
      </c>
      <c r="H145" s="274">
        <v>16.7</v>
      </c>
      <c r="I145" s="274">
        <v>31.82</v>
      </c>
      <c r="J145" s="274">
        <v>31.99</v>
      </c>
      <c r="K145" s="274">
        <v>7.95</v>
      </c>
      <c r="L145" s="274">
        <v>7.91</v>
      </c>
      <c r="M145" s="274">
        <v>7.68</v>
      </c>
      <c r="N145" s="274">
        <v>7.85</v>
      </c>
      <c r="O145" s="274">
        <v>0.6</v>
      </c>
      <c r="P145" s="274">
        <v>0.51</v>
      </c>
      <c r="Q145" s="274">
        <v>4.0000000000000001E-3</v>
      </c>
      <c r="R145" s="274">
        <v>7.0000000000000001E-3</v>
      </c>
      <c r="S145" s="274">
        <v>2.5000000000000001E-2</v>
      </c>
      <c r="T145" s="274">
        <v>2.5000000000000001E-2</v>
      </c>
      <c r="U145" s="274">
        <v>0.11600000000000001</v>
      </c>
      <c r="V145" s="274">
        <v>8.8999999999999996E-2</v>
      </c>
      <c r="W145" s="274">
        <v>0.14499999999999999</v>
      </c>
      <c r="X145" s="274">
        <v>0.121</v>
      </c>
      <c r="Y145" s="274">
        <v>0.223</v>
      </c>
      <c r="Z145" s="274">
        <v>0.224</v>
      </c>
      <c r="AA145" s="274">
        <v>3.1E-2</v>
      </c>
      <c r="AB145" s="274">
        <v>1.6E-2</v>
      </c>
      <c r="AC145" s="274">
        <v>4.3999999999999997E-2</v>
      </c>
      <c r="AD145" s="274">
        <v>3.4000000000000002E-2</v>
      </c>
      <c r="AE145" s="274">
        <v>0.84399999999999997</v>
      </c>
      <c r="AF145" s="274">
        <v>0.74399999999999999</v>
      </c>
      <c r="AG145" s="274">
        <v>5.8</v>
      </c>
      <c r="AH145" s="274">
        <v>5.2</v>
      </c>
      <c r="AI145" s="274">
        <v>2.0499999999999998</v>
      </c>
      <c r="AJ145" s="274">
        <v>2.56</v>
      </c>
      <c r="AK145" s="274" t="s">
        <v>61</v>
      </c>
      <c r="AL145" s="274">
        <v>3</v>
      </c>
      <c r="AM145" s="274" t="s">
        <v>61</v>
      </c>
    </row>
    <row r="146" spans="1:39">
      <c r="A146" s="308"/>
      <c r="B146" s="275"/>
      <c r="C146" s="275"/>
      <c r="D146" s="275"/>
      <c r="E146" s="275"/>
      <c r="F146" s="303">
        <v>2</v>
      </c>
      <c r="G146" s="274">
        <v>16.809999999999999</v>
      </c>
      <c r="H146" s="274">
        <v>16.66</v>
      </c>
      <c r="I146" s="274">
        <v>31.94</v>
      </c>
      <c r="J146" s="274">
        <v>31.95</v>
      </c>
      <c r="K146" s="274">
        <v>8.1</v>
      </c>
      <c r="L146" s="274">
        <v>8.1</v>
      </c>
      <c r="M146" s="274">
        <v>7.6</v>
      </c>
      <c r="N146" s="274">
        <v>7.35</v>
      </c>
      <c r="O146" s="274">
        <v>0.47</v>
      </c>
      <c r="P146" s="274">
        <v>0.5</v>
      </c>
      <c r="Q146" s="274">
        <v>5.0000000000000001E-3</v>
      </c>
      <c r="R146" s="274">
        <v>2E-3</v>
      </c>
      <c r="S146" s="274">
        <v>2.3E-2</v>
      </c>
      <c r="T146" s="274">
        <v>2.4E-2</v>
      </c>
      <c r="U146" s="274">
        <v>9.1999999999999998E-2</v>
      </c>
      <c r="V146" s="274">
        <v>0.09</v>
      </c>
      <c r="W146" s="274">
        <v>0.11899999999999999</v>
      </c>
      <c r="X146" s="274">
        <v>0.11700000000000001</v>
      </c>
      <c r="Y146" s="274">
        <v>0.192</v>
      </c>
      <c r="Z146" s="274">
        <v>0.20300000000000001</v>
      </c>
      <c r="AA146" s="274">
        <v>2.3E-2</v>
      </c>
      <c r="AB146" s="274">
        <v>2.5000000000000001E-2</v>
      </c>
      <c r="AC146" s="274">
        <v>3.5000000000000003E-2</v>
      </c>
      <c r="AD146" s="274">
        <v>3.3000000000000002E-2</v>
      </c>
      <c r="AE146" s="274">
        <v>0.79800000000000004</v>
      </c>
      <c r="AF146" s="274">
        <v>0.77600000000000002</v>
      </c>
      <c r="AG146" s="274">
        <v>5.4</v>
      </c>
      <c r="AH146" s="274">
        <v>7.2</v>
      </c>
      <c r="AI146" s="274">
        <v>2.15</v>
      </c>
      <c r="AJ146" s="274">
        <v>1.66</v>
      </c>
      <c r="AK146" s="274">
        <v>0</v>
      </c>
      <c r="AL146" s="274">
        <v>2.7</v>
      </c>
      <c r="AM146" s="274">
        <v>1</v>
      </c>
    </row>
    <row r="147" spans="1:39">
      <c r="A147" s="308"/>
      <c r="B147" s="275"/>
      <c r="C147" s="275"/>
      <c r="D147" s="275"/>
      <c r="E147" s="275"/>
      <c r="F147" s="303">
        <v>3</v>
      </c>
      <c r="G147" s="274">
        <v>16.96</v>
      </c>
      <c r="H147" s="274">
        <v>16.98</v>
      </c>
      <c r="I147" s="274">
        <v>32.18</v>
      </c>
      <c r="J147" s="274">
        <v>32.21</v>
      </c>
      <c r="K147" s="274">
        <v>7.97</v>
      </c>
      <c r="L147" s="274">
        <v>7.9</v>
      </c>
      <c r="M147" s="274">
        <v>7.47</v>
      </c>
      <c r="N147" s="274">
        <v>7.6</v>
      </c>
      <c r="O147" s="274">
        <v>0.78</v>
      </c>
      <c r="P147" s="274">
        <v>0.56999999999999995</v>
      </c>
      <c r="Q147" s="274">
        <v>3.0000000000000001E-3</v>
      </c>
      <c r="R147" s="274">
        <v>3.0000000000000001E-3</v>
      </c>
      <c r="S147" s="274">
        <v>2.3E-2</v>
      </c>
      <c r="T147" s="274">
        <v>2.3E-2</v>
      </c>
      <c r="U147" s="274">
        <v>7.5999999999999998E-2</v>
      </c>
      <c r="V147" s="274">
        <v>7.8E-2</v>
      </c>
      <c r="W147" s="274">
        <v>0.10299999999999999</v>
      </c>
      <c r="X147" s="274">
        <v>0.104</v>
      </c>
      <c r="Y147" s="274">
        <v>0.17399999999999999</v>
      </c>
      <c r="Z147" s="274">
        <v>0.18</v>
      </c>
      <c r="AA147" s="274">
        <v>1.7999999999999999E-2</v>
      </c>
      <c r="AB147" s="274">
        <v>2.5000000000000001E-2</v>
      </c>
      <c r="AC147" s="274">
        <v>3.4000000000000002E-2</v>
      </c>
      <c r="AD147" s="274">
        <v>0.03</v>
      </c>
      <c r="AE147" s="274">
        <v>0.66900000000000004</v>
      </c>
      <c r="AF147" s="274">
        <v>0.62</v>
      </c>
      <c r="AG147" s="274">
        <v>5.4</v>
      </c>
      <c r="AH147" s="274">
        <v>6.8</v>
      </c>
      <c r="AI147" s="274">
        <v>2.0699999999999998</v>
      </c>
      <c r="AJ147" s="274">
        <v>2.2799999999999998</v>
      </c>
      <c r="AK147" s="274" t="s">
        <v>61</v>
      </c>
      <c r="AL147" s="274">
        <v>3</v>
      </c>
      <c r="AM147" s="274" t="s">
        <v>61</v>
      </c>
    </row>
    <row r="148" spans="1:39">
      <c r="A148" s="308"/>
      <c r="B148" s="275"/>
      <c r="C148" s="275"/>
      <c r="D148" s="275"/>
      <c r="E148" s="275"/>
      <c r="F148" s="303">
        <v>4</v>
      </c>
      <c r="G148" s="274">
        <v>17.48</v>
      </c>
      <c r="H148" s="274">
        <v>17.170000000000002</v>
      </c>
      <c r="I148" s="274">
        <v>32.380000000000003</v>
      </c>
      <c r="J148" s="274">
        <v>32.57</v>
      </c>
      <c r="K148" s="274">
        <v>7.97</v>
      </c>
      <c r="L148" s="274">
        <v>7.73</v>
      </c>
      <c r="M148" s="274">
        <v>7.85</v>
      </c>
      <c r="N148" s="274">
        <v>7.85</v>
      </c>
      <c r="O148" s="274">
        <v>0.41</v>
      </c>
      <c r="P148" s="274">
        <v>0.5</v>
      </c>
      <c r="Q148" s="274">
        <v>2E-3</v>
      </c>
      <c r="R148" s="274">
        <v>3.0000000000000001E-3</v>
      </c>
      <c r="S148" s="274">
        <v>1.6E-2</v>
      </c>
      <c r="T148" s="274">
        <v>1.4E-2</v>
      </c>
      <c r="U148" s="274">
        <v>5.8000000000000003E-2</v>
      </c>
      <c r="V148" s="274">
        <v>5.0999999999999997E-2</v>
      </c>
      <c r="W148" s="274">
        <v>7.5999999999999998E-2</v>
      </c>
      <c r="X148" s="274">
        <v>6.9000000000000006E-2</v>
      </c>
      <c r="Y148" s="274">
        <v>0.14199999999999999</v>
      </c>
      <c r="Z148" s="274">
        <v>0.122</v>
      </c>
      <c r="AA148" s="274">
        <v>1.2E-2</v>
      </c>
      <c r="AB148" s="274">
        <v>1.9E-2</v>
      </c>
      <c r="AC148" s="274">
        <v>2.5000000000000001E-2</v>
      </c>
      <c r="AD148" s="274">
        <v>0.02</v>
      </c>
      <c r="AE148" s="274">
        <v>0.52800000000000002</v>
      </c>
      <c r="AF148" s="274">
        <v>0.438</v>
      </c>
      <c r="AG148" s="274">
        <v>4.8</v>
      </c>
      <c r="AH148" s="274">
        <v>4.5999999999999996</v>
      </c>
      <c r="AI148" s="274">
        <v>1.62</v>
      </c>
      <c r="AJ148" s="274">
        <v>2.81</v>
      </c>
      <c r="AK148" s="274" t="s">
        <v>61</v>
      </c>
      <c r="AL148" s="274">
        <v>4.0999999999999996</v>
      </c>
      <c r="AM148" s="274" t="s">
        <v>61</v>
      </c>
    </row>
    <row r="149" spans="1:39">
      <c r="A149" s="306"/>
      <c r="B149" s="307"/>
      <c r="C149" s="307"/>
      <c r="D149" s="307"/>
      <c r="E149" s="307"/>
      <c r="F149" s="303">
        <v>5</v>
      </c>
      <c r="G149" s="274">
        <v>16.55</v>
      </c>
      <c r="H149" s="274">
        <v>16.489999999999998</v>
      </c>
      <c r="I149" s="274">
        <v>31.93</v>
      </c>
      <c r="J149" s="274">
        <v>31.99</v>
      </c>
      <c r="K149" s="274">
        <v>8.08</v>
      </c>
      <c r="L149" s="274">
        <v>8.11</v>
      </c>
      <c r="M149" s="274">
        <v>8.14</v>
      </c>
      <c r="N149" s="274">
        <v>7.93</v>
      </c>
      <c r="O149" s="274">
        <v>0.5</v>
      </c>
      <c r="P149" s="274">
        <v>0.51</v>
      </c>
      <c r="Q149" s="274">
        <v>1E-3</v>
      </c>
      <c r="R149" s="274">
        <v>5.0000000000000001E-3</v>
      </c>
      <c r="S149" s="274">
        <v>2.5999999999999999E-2</v>
      </c>
      <c r="T149" s="274">
        <v>2.5000000000000001E-2</v>
      </c>
      <c r="U149" s="274">
        <v>8.2000000000000003E-2</v>
      </c>
      <c r="V149" s="274">
        <v>8.4000000000000005E-2</v>
      </c>
      <c r="W149" s="274">
        <v>0.109</v>
      </c>
      <c r="X149" s="274">
        <v>0.114</v>
      </c>
      <c r="Y149" s="274">
        <v>0.19400000000000001</v>
      </c>
      <c r="Z149" s="274">
        <v>0.17199999999999999</v>
      </c>
      <c r="AA149" s="274">
        <v>2.1999999999999999E-2</v>
      </c>
      <c r="AB149" s="274">
        <v>1.2E-2</v>
      </c>
      <c r="AC149" s="274">
        <v>3.5000000000000003E-2</v>
      </c>
      <c r="AD149" s="274">
        <v>2.9000000000000001E-2</v>
      </c>
      <c r="AE149" s="274">
        <v>0.79200000000000004</v>
      </c>
      <c r="AF149" s="274">
        <v>0.73299999999999998</v>
      </c>
      <c r="AG149" s="274">
        <v>7.2</v>
      </c>
      <c r="AH149" s="274">
        <v>8.6</v>
      </c>
      <c r="AI149" s="274">
        <v>3.12</v>
      </c>
      <c r="AJ149" s="274">
        <v>3.75</v>
      </c>
      <c r="AK149" s="274" t="s">
        <v>61</v>
      </c>
      <c r="AL149" s="274">
        <v>3.5</v>
      </c>
      <c r="AM149" s="274" t="s">
        <v>61</v>
      </c>
    </row>
    <row r="150" spans="1:39">
      <c r="A150" s="85">
        <f>A$3</f>
        <v>2010</v>
      </c>
      <c r="B150" s="86">
        <f>B$3</f>
        <v>11</v>
      </c>
      <c r="C150" s="90" t="s">
        <v>51</v>
      </c>
      <c r="D150" s="89" t="s">
        <v>167</v>
      </c>
      <c r="E150" s="90" t="s">
        <v>69</v>
      </c>
      <c r="F150" s="303">
        <v>1</v>
      </c>
      <c r="G150" s="274">
        <v>13.85</v>
      </c>
      <c r="H150" s="274">
        <v>13.81</v>
      </c>
      <c r="I150" s="274">
        <v>31.69</v>
      </c>
      <c r="J150" s="274">
        <v>31.69</v>
      </c>
      <c r="K150" s="274">
        <v>7.97</v>
      </c>
      <c r="L150" s="274">
        <v>7.91</v>
      </c>
      <c r="M150" s="274">
        <v>9.8800000000000008</v>
      </c>
      <c r="N150" s="274">
        <v>9.5500000000000007</v>
      </c>
      <c r="O150" s="274">
        <v>0.74</v>
      </c>
      <c r="P150" s="274">
        <v>0.65</v>
      </c>
      <c r="Q150" s="274">
        <v>0</v>
      </c>
      <c r="R150" s="274">
        <v>3.0000000000000001E-3</v>
      </c>
      <c r="S150" s="274">
        <v>2E-3</v>
      </c>
      <c r="T150" s="274">
        <v>4.0000000000000001E-3</v>
      </c>
      <c r="U150" s="274">
        <v>3.0000000000000001E-3</v>
      </c>
      <c r="V150" s="274">
        <v>5.0000000000000001E-3</v>
      </c>
      <c r="W150" s="274">
        <v>5.0000000000000001E-3</v>
      </c>
      <c r="X150" s="274">
        <v>1.2E-2</v>
      </c>
      <c r="Y150" s="274">
        <v>0.192</v>
      </c>
      <c r="Z150" s="274">
        <v>0.22900000000000001</v>
      </c>
      <c r="AA150" s="274">
        <v>0.01</v>
      </c>
      <c r="AB150" s="274">
        <v>1.2E-2</v>
      </c>
      <c r="AC150" s="274">
        <v>3.1E-2</v>
      </c>
      <c r="AD150" s="274">
        <v>3.6999999999999998E-2</v>
      </c>
      <c r="AE150" s="274">
        <v>0.57099999999999995</v>
      </c>
      <c r="AF150" s="274">
        <v>0.60399999999999998</v>
      </c>
      <c r="AG150" s="274">
        <v>16</v>
      </c>
      <c r="AH150" s="274">
        <v>21.2</v>
      </c>
      <c r="AI150" s="274">
        <v>20.14</v>
      </c>
      <c r="AJ150" s="274">
        <v>20.86</v>
      </c>
      <c r="AK150" s="274">
        <v>0.01</v>
      </c>
      <c r="AL150" s="274">
        <v>1.2</v>
      </c>
      <c r="AM150" s="274">
        <v>1</v>
      </c>
    </row>
    <row r="151" spans="1:39">
      <c r="A151" s="87"/>
      <c r="B151" s="88"/>
      <c r="C151" s="95"/>
      <c r="D151" s="321"/>
      <c r="E151" s="95"/>
      <c r="F151" s="303">
        <v>2</v>
      </c>
      <c r="G151" s="274">
        <v>14.56</v>
      </c>
      <c r="H151" s="274">
        <v>14.53</v>
      </c>
      <c r="I151" s="274">
        <v>31.67</v>
      </c>
      <c r="J151" s="274">
        <v>31.7</v>
      </c>
      <c r="K151" s="274">
        <v>8</v>
      </c>
      <c r="L151" s="274">
        <v>7.91</v>
      </c>
      <c r="M151" s="274">
        <v>9.59</v>
      </c>
      <c r="N151" s="274">
        <v>9.26</v>
      </c>
      <c r="O151" s="274">
        <v>0.81</v>
      </c>
      <c r="P151" s="274">
        <v>1.05</v>
      </c>
      <c r="Q151" s="274">
        <v>0</v>
      </c>
      <c r="R151" s="274">
        <v>4.0000000000000001E-3</v>
      </c>
      <c r="S151" s="274">
        <v>2E-3</v>
      </c>
      <c r="T151" s="274">
        <v>4.0000000000000001E-3</v>
      </c>
      <c r="U151" s="274">
        <v>2E-3</v>
      </c>
      <c r="V151" s="274">
        <v>3.0000000000000001E-3</v>
      </c>
      <c r="W151" s="274">
        <v>4.0000000000000001E-3</v>
      </c>
      <c r="X151" s="274">
        <v>1.0999999999999999E-2</v>
      </c>
      <c r="Y151" s="274">
        <v>0.19400000000000001</v>
      </c>
      <c r="Z151" s="274">
        <v>0.161</v>
      </c>
      <c r="AA151" s="274">
        <v>6.0000000000000001E-3</v>
      </c>
      <c r="AB151" s="274">
        <v>6.0000000000000001E-3</v>
      </c>
      <c r="AC151" s="274">
        <v>2.3E-2</v>
      </c>
      <c r="AD151" s="274">
        <v>2.5000000000000001E-2</v>
      </c>
      <c r="AE151" s="274">
        <v>0.312</v>
      </c>
      <c r="AF151" s="274">
        <v>0.315</v>
      </c>
      <c r="AG151" s="274">
        <v>9.8000000000000007</v>
      </c>
      <c r="AH151" s="274">
        <v>12.2</v>
      </c>
      <c r="AI151" s="274">
        <v>13.17</v>
      </c>
      <c r="AJ151" s="274">
        <v>10.59</v>
      </c>
      <c r="AK151" s="274" t="s">
        <v>61</v>
      </c>
      <c r="AL151" s="274">
        <v>1.7</v>
      </c>
      <c r="AM151" s="274" t="s">
        <v>61</v>
      </c>
    </row>
    <row r="152" spans="1:39">
      <c r="A152" s="87"/>
      <c r="B152" s="88"/>
      <c r="C152" s="95"/>
      <c r="D152" s="321"/>
      <c r="E152" s="95"/>
      <c r="F152" s="303">
        <v>3</v>
      </c>
      <c r="G152" s="274">
        <v>16.03</v>
      </c>
      <c r="H152" s="274">
        <v>15.99</v>
      </c>
      <c r="I152" s="274">
        <v>32.200000000000003</v>
      </c>
      <c r="J152" s="274">
        <v>32.229999999999997</v>
      </c>
      <c r="K152" s="274">
        <v>7.82</v>
      </c>
      <c r="L152" s="274">
        <v>8</v>
      </c>
      <c r="M152" s="274">
        <v>9.75</v>
      </c>
      <c r="N152" s="274">
        <v>7.72</v>
      </c>
      <c r="O152" s="274">
        <v>0.47</v>
      </c>
      <c r="P152" s="274">
        <v>0.45</v>
      </c>
      <c r="Q152" s="274">
        <v>1E-3</v>
      </c>
      <c r="R152" s="274">
        <v>3.0000000000000001E-3</v>
      </c>
      <c r="S152" s="274">
        <v>0.02</v>
      </c>
      <c r="T152" s="274">
        <v>1.6E-2</v>
      </c>
      <c r="U152" s="274">
        <v>0.06</v>
      </c>
      <c r="V152" s="274">
        <v>6.7000000000000004E-2</v>
      </c>
      <c r="W152" s="274">
        <v>8.1000000000000003E-2</v>
      </c>
      <c r="X152" s="274">
        <v>8.6999999999999994E-2</v>
      </c>
      <c r="Y152" s="274">
        <v>0.185</v>
      </c>
      <c r="Z152" s="274">
        <v>0.18</v>
      </c>
      <c r="AA152" s="274">
        <v>1.9E-2</v>
      </c>
      <c r="AB152" s="274">
        <v>2.1000000000000001E-2</v>
      </c>
      <c r="AC152" s="274">
        <v>2.1999999999999999E-2</v>
      </c>
      <c r="AD152" s="274">
        <v>2.9000000000000001E-2</v>
      </c>
      <c r="AE152" s="274">
        <v>0.60899999999999999</v>
      </c>
      <c r="AF152" s="274">
        <v>0.57599999999999996</v>
      </c>
      <c r="AG152" s="274">
        <v>9.1999999999999993</v>
      </c>
      <c r="AH152" s="274">
        <v>15.4</v>
      </c>
      <c r="AI152" s="274">
        <v>2.4900000000000002</v>
      </c>
      <c r="AJ152" s="274">
        <v>2.12</v>
      </c>
      <c r="AK152" s="274" t="s">
        <v>61</v>
      </c>
      <c r="AL152" s="274">
        <v>1.2</v>
      </c>
      <c r="AM152" s="274" t="s">
        <v>61</v>
      </c>
    </row>
    <row r="153" spans="1:39">
      <c r="A153" s="87"/>
      <c r="B153" s="88"/>
      <c r="C153" s="95"/>
      <c r="D153" s="321"/>
      <c r="E153" s="95"/>
      <c r="F153" s="303">
        <v>4</v>
      </c>
      <c r="G153" s="274">
        <v>14.67</v>
      </c>
      <c r="H153" s="274">
        <v>14.58</v>
      </c>
      <c r="I153" s="274">
        <v>31.63</v>
      </c>
      <c r="J153" s="274">
        <v>31.77</v>
      </c>
      <c r="K153" s="274">
        <v>8.1</v>
      </c>
      <c r="L153" s="274">
        <v>8.1</v>
      </c>
      <c r="M153" s="274">
        <v>9.5500000000000007</v>
      </c>
      <c r="N153" s="274">
        <v>9.3800000000000008</v>
      </c>
      <c r="O153" s="274">
        <v>0.76</v>
      </c>
      <c r="P153" s="274">
        <v>1.08</v>
      </c>
      <c r="Q153" s="274">
        <v>0</v>
      </c>
      <c r="R153" s="274">
        <v>4.0000000000000001E-3</v>
      </c>
      <c r="S153" s="274">
        <v>0</v>
      </c>
      <c r="T153" s="274">
        <v>3.0000000000000001E-3</v>
      </c>
      <c r="U153" s="274">
        <v>3.0000000000000001E-3</v>
      </c>
      <c r="V153" s="274">
        <v>4.0000000000000001E-3</v>
      </c>
      <c r="W153" s="274">
        <v>3.0000000000000001E-3</v>
      </c>
      <c r="X153" s="274">
        <v>0.01</v>
      </c>
      <c r="Y153" s="274">
        <v>0.155</v>
      </c>
      <c r="Z153" s="274">
        <v>0.16800000000000001</v>
      </c>
      <c r="AA153" s="274">
        <v>4.0000000000000001E-3</v>
      </c>
      <c r="AB153" s="274">
        <v>5.0000000000000001E-3</v>
      </c>
      <c r="AC153" s="274">
        <v>1.7000000000000001E-2</v>
      </c>
      <c r="AD153" s="274">
        <v>2.5000000000000001E-2</v>
      </c>
      <c r="AE153" s="274">
        <v>0.25900000000000001</v>
      </c>
      <c r="AF153" s="274">
        <v>0.28100000000000003</v>
      </c>
      <c r="AG153" s="274">
        <v>9.4</v>
      </c>
      <c r="AH153" s="274">
        <v>9.6</v>
      </c>
      <c r="AI153" s="274">
        <v>11.92</v>
      </c>
      <c r="AJ153" s="274">
        <v>13.52</v>
      </c>
      <c r="AK153" s="274" t="s">
        <v>61</v>
      </c>
      <c r="AL153" s="274">
        <v>2.4</v>
      </c>
      <c r="AM153" s="274" t="s">
        <v>61</v>
      </c>
    </row>
    <row r="154" spans="1:39">
      <c r="A154" s="93"/>
      <c r="B154" s="94"/>
      <c r="C154" s="96"/>
      <c r="D154" s="322"/>
      <c r="E154" s="96"/>
      <c r="F154" s="303">
        <v>5</v>
      </c>
      <c r="G154" s="274">
        <v>14.56</v>
      </c>
      <c r="H154" s="274">
        <v>14.54</v>
      </c>
      <c r="I154" s="274">
        <v>31.52</v>
      </c>
      <c r="J154" s="274">
        <v>31.54</v>
      </c>
      <c r="K154" s="274">
        <v>7.95</v>
      </c>
      <c r="L154" s="274">
        <v>7.94</v>
      </c>
      <c r="M154" s="274">
        <v>9.17</v>
      </c>
      <c r="N154" s="274">
        <v>8.9700000000000006</v>
      </c>
      <c r="O154" s="274">
        <v>0.66</v>
      </c>
      <c r="P154" s="274">
        <v>1.02</v>
      </c>
      <c r="Q154" s="274">
        <v>0</v>
      </c>
      <c r="R154" s="274">
        <v>2E-3</v>
      </c>
      <c r="S154" s="274">
        <v>5.0000000000000001E-3</v>
      </c>
      <c r="T154" s="274">
        <v>6.0000000000000001E-3</v>
      </c>
      <c r="U154" s="274">
        <v>0.01</v>
      </c>
      <c r="V154" s="274">
        <v>1.6E-2</v>
      </c>
      <c r="W154" s="274">
        <v>1.6E-2</v>
      </c>
      <c r="X154" s="274">
        <v>2.4E-2</v>
      </c>
      <c r="Y154" s="274">
        <v>0.19900000000000001</v>
      </c>
      <c r="Z154" s="274">
        <v>0.17599999999999999</v>
      </c>
      <c r="AA154" s="274">
        <v>8.0000000000000002E-3</v>
      </c>
      <c r="AB154" s="274">
        <v>0.01</v>
      </c>
      <c r="AC154" s="274">
        <v>2.1000000000000001E-2</v>
      </c>
      <c r="AD154" s="274">
        <v>2.5000000000000001E-2</v>
      </c>
      <c r="AE154" s="274">
        <v>0.41799999999999998</v>
      </c>
      <c r="AF154" s="274">
        <v>0.42799999999999999</v>
      </c>
      <c r="AG154" s="274">
        <v>6.6</v>
      </c>
      <c r="AH154" s="274">
        <v>8.4</v>
      </c>
      <c r="AI154" s="274">
        <v>13.98</v>
      </c>
      <c r="AJ154" s="274">
        <v>12.18</v>
      </c>
      <c r="AK154" s="274" t="s">
        <v>61</v>
      </c>
      <c r="AL154" s="274">
        <v>3</v>
      </c>
      <c r="AM154" s="274" t="s">
        <v>61</v>
      </c>
    </row>
    <row r="155" spans="1:39">
      <c r="A155" s="85">
        <f>A$3</f>
        <v>2010</v>
      </c>
      <c r="B155" s="86">
        <f>B$3</f>
        <v>11</v>
      </c>
      <c r="C155" s="90" t="s">
        <v>51</v>
      </c>
      <c r="D155" s="89" t="s">
        <v>168</v>
      </c>
      <c r="E155" s="90" t="s">
        <v>70</v>
      </c>
      <c r="F155" s="326">
        <v>1</v>
      </c>
      <c r="G155" s="274">
        <v>13.89</v>
      </c>
      <c r="H155" s="274">
        <v>13.97</v>
      </c>
      <c r="I155" s="274">
        <v>30.75</v>
      </c>
      <c r="J155" s="274">
        <v>30.84</v>
      </c>
      <c r="K155" s="274">
        <v>7.89</v>
      </c>
      <c r="L155" s="274">
        <v>7.75</v>
      </c>
      <c r="M155" s="274">
        <v>9.09</v>
      </c>
      <c r="N155" s="274">
        <v>9.0500000000000007</v>
      </c>
      <c r="O155" s="274">
        <v>1.18</v>
      </c>
      <c r="P155" s="274">
        <v>0.87</v>
      </c>
      <c r="Q155" s="274">
        <v>3.0000000000000001E-3</v>
      </c>
      <c r="R155" s="274">
        <v>3.0000000000000001E-3</v>
      </c>
      <c r="S155" s="274">
        <v>4.0000000000000001E-3</v>
      </c>
      <c r="T155" s="274">
        <v>3.0000000000000001E-3</v>
      </c>
      <c r="U155" s="274">
        <v>1.4E-2</v>
      </c>
      <c r="V155" s="274">
        <v>1.7000000000000001E-2</v>
      </c>
      <c r="W155" s="274">
        <v>2.1000000000000001E-2</v>
      </c>
      <c r="X155" s="274">
        <v>2.3E-2</v>
      </c>
      <c r="Y155" s="274">
        <v>0.16700000000000001</v>
      </c>
      <c r="Z155" s="274">
        <v>0.18099999999999999</v>
      </c>
      <c r="AA155" s="274">
        <v>1.0999999999999999E-2</v>
      </c>
      <c r="AB155" s="274">
        <v>2.1000000000000001E-2</v>
      </c>
      <c r="AC155" s="274">
        <v>4.2000000000000003E-2</v>
      </c>
      <c r="AD155" s="274">
        <v>4.5999999999999999E-2</v>
      </c>
      <c r="AE155" s="274">
        <v>0.35699999999999998</v>
      </c>
      <c r="AF155" s="274">
        <v>0.34899999999999998</v>
      </c>
      <c r="AG155" s="274">
        <v>16</v>
      </c>
      <c r="AH155" s="274">
        <v>23.6</v>
      </c>
      <c r="AI155" s="274">
        <v>12.09</v>
      </c>
      <c r="AJ155" s="274">
        <v>13.25</v>
      </c>
      <c r="AK155" s="274">
        <v>0</v>
      </c>
      <c r="AL155" s="274">
        <v>1</v>
      </c>
      <c r="AM155" s="274">
        <v>0</v>
      </c>
    </row>
    <row r="156" spans="1:39">
      <c r="A156" s="308"/>
      <c r="B156" s="275"/>
      <c r="C156" s="275"/>
      <c r="D156" s="275"/>
      <c r="E156" s="275"/>
      <c r="F156" s="326">
        <v>2</v>
      </c>
      <c r="G156" s="274">
        <v>13.01</v>
      </c>
      <c r="H156" s="274">
        <v>12.98</v>
      </c>
      <c r="I156" s="274">
        <v>30.47</v>
      </c>
      <c r="J156" s="274">
        <v>30.47</v>
      </c>
      <c r="K156" s="274">
        <v>7.82</v>
      </c>
      <c r="L156" s="274">
        <v>7.98</v>
      </c>
      <c r="M156" s="274">
        <v>8.6300000000000008</v>
      </c>
      <c r="N156" s="274">
        <v>8.68</v>
      </c>
      <c r="O156" s="274">
        <v>1.27</v>
      </c>
      <c r="P156" s="274">
        <v>0.95</v>
      </c>
      <c r="Q156" s="274">
        <v>3.0000000000000001E-3</v>
      </c>
      <c r="R156" s="274">
        <v>0</v>
      </c>
      <c r="S156" s="274">
        <v>7.0000000000000001E-3</v>
      </c>
      <c r="T156" s="274">
        <v>8.0000000000000002E-3</v>
      </c>
      <c r="U156" s="274">
        <v>4.9000000000000002E-2</v>
      </c>
      <c r="V156" s="274">
        <v>4.4999999999999998E-2</v>
      </c>
      <c r="W156" s="274">
        <v>5.8999999999999997E-2</v>
      </c>
      <c r="X156" s="274">
        <v>5.2999999999999999E-2</v>
      </c>
      <c r="Y156" s="274">
        <v>0.25600000000000001</v>
      </c>
      <c r="Z156" s="274">
        <v>0.249</v>
      </c>
      <c r="AA156" s="274">
        <v>2.1000000000000001E-2</v>
      </c>
      <c r="AB156" s="274">
        <v>8.9999999999999993E-3</v>
      </c>
      <c r="AC156" s="274">
        <v>5.8000000000000003E-2</v>
      </c>
      <c r="AD156" s="274">
        <v>6.9000000000000006E-2</v>
      </c>
      <c r="AE156" s="274">
        <v>0.66200000000000003</v>
      </c>
      <c r="AF156" s="274">
        <v>0.60699999999999998</v>
      </c>
      <c r="AG156" s="274">
        <v>23</v>
      </c>
      <c r="AH156" s="274">
        <v>40.799999999999997</v>
      </c>
      <c r="AI156" s="274">
        <v>7.41</v>
      </c>
      <c r="AJ156" s="274">
        <v>6.54</v>
      </c>
      <c r="AK156" s="274" t="s">
        <v>61</v>
      </c>
      <c r="AL156" s="274">
        <v>0.3</v>
      </c>
      <c r="AM156" s="274" t="s">
        <v>61</v>
      </c>
    </row>
    <row r="157" spans="1:39">
      <c r="A157" s="306"/>
      <c r="B157" s="307"/>
      <c r="C157" s="307"/>
      <c r="D157" s="307"/>
      <c r="E157" s="307"/>
      <c r="F157" s="326">
        <v>3</v>
      </c>
      <c r="G157" s="274">
        <v>15.5</v>
      </c>
      <c r="H157" s="274">
        <v>15.18</v>
      </c>
      <c r="I157" s="274">
        <v>31.45</v>
      </c>
      <c r="J157" s="274">
        <v>31.54</v>
      </c>
      <c r="K157" s="274">
        <v>7.93</v>
      </c>
      <c r="L157" s="274">
        <v>8.02</v>
      </c>
      <c r="M157" s="274">
        <v>11</v>
      </c>
      <c r="N157" s="274">
        <v>10.58</v>
      </c>
      <c r="O157" s="274">
        <v>0.9</v>
      </c>
      <c r="P157" s="274">
        <v>0.72</v>
      </c>
      <c r="Q157" s="274">
        <v>3.0000000000000001E-3</v>
      </c>
      <c r="R157" s="274">
        <v>0</v>
      </c>
      <c r="S157" s="274">
        <v>4.0000000000000001E-3</v>
      </c>
      <c r="T157" s="274">
        <v>5.0000000000000001E-3</v>
      </c>
      <c r="U157" s="274">
        <v>8.9999999999999993E-3</v>
      </c>
      <c r="V157" s="274">
        <v>1.0999999999999999E-2</v>
      </c>
      <c r="W157" s="274">
        <v>1.6E-2</v>
      </c>
      <c r="X157" s="274">
        <v>1.6E-2</v>
      </c>
      <c r="Y157" s="274">
        <v>0.112</v>
      </c>
      <c r="Z157" s="274">
        <v>0.13900000000000001</v>
      </c>
      <c r="AA157" s="274">
        <v>6.0000000000000001E-3</v>
      </c>
      <c r="AB157" s="274">
        <v>2.1000000000000001E-2</v>
      </c>
      <c r="AC157" s="274">
        <v>0.03</v>
      </c>
      <c r="AD157" s="274">
        <v>3.7999999999999999E-2</v>
      </c>
      <c r="AE157" s="274">
        <v>0.23300000000000001</v>
      </c>
      <c r="AF157" s="274">
        <v>0.221</v>
      </c>
      <c r="AG157" s="274">
        <v>11</v>
      </c>
      <c r="AH157" s="274">
        <v>22.4</v>
      </c>
      <c r="AI157" s="274">
        <v>5.03</v>
      </c>
      <c r="AJ157" s="274">
        <v>6.32</v>
      </c>
      <c r="AK157" s="274" t="s">
        <v>61</v>
      </c>
      <c r="AL157" s="274">
        <v>1.5</v>
      </c>
      <c r="AM157" s="274" t="s">
        <v>61</v>
      </c>
    </row>
    <row r="158" spans="1:39">
      <c r="A158" s="85">
        <f>A$3</f>
        <v>2010</v>
      </c>
      <c r="B158" s="86">
        <f>B$3</f>
        <v>11</v>
      </c>
      <c r="C158" s="90" t="s">
        <v>51</v>
      </c>
      <c r="D158" s="89" t="s">
        <v>169</v>
      </c>
      <c r="E158" s="90" t="s">
        <v>71</v>
      </c>
      <c r="F158" s="303">
        <v>1</v>
      </c>
      <c r="G158" s="274">
        <v>16.52</v>
      </c>
      <c r="H158" s="274">
        <v>16.53</v>
      </c>
      <c r="I158" s="274">
        <v>31.97</v>
      </c>
      <c r="J158" s="274">
        <v>31.97</v>
      </c>
      <c r="K158" s="274">
        <v>7.94</v>
      </c>
      <c r="L158" s="274">
        <v>7.9</v>
      </c>
      <c r="M158" s="274">
        <v>7.89</v>
      </c>
      <c r="N158" s="274">
        <v>8.09</v>
      </c>
      <c r="O158" s="274">
        <v>0.67</v>
      </c>
      <c r="P158" s="274">
        <v>0.51</v>
      </c>
      <c r="Q158" s="274">
        <v>0</v>
      </c>
      <c r="R158" s="274">
        <v>8.9999999999999993E-3</v>
      </c>
      <c r="S158" s="274">
        <v>0.01</v>
      </c>
      <c r="T158" s="274">
        <v>0.01</v>
      </c>
      <c r="U158" s="274">
        <v>5.5E-2</v>
      </c>
      <c r="V158" s="274">
        <v>5.5E-2</v>
      </c>
      <c r="W158" s="274">
        <v>6.5000000000000002E-2</v>
      </c>
      <c r="X158" s="274">
        <v>7.2999999999999995E-2</v>
      </c>
      <c r="Y158" s="274">
        <v>0.158</v>
      </c>
      <c r="Z158" s="274">
        <v>0.16</v>
      </c>
      <c r="AA158" s="274">
        <v>1.0999999999999999E-2</v>
      </c>
      <c r="AB158" s="274">
        <v>8.0000000000000002E-3</v>
      </c>
      <c r="AC158" s="274">
        <v>3.2000000000000001E-2</v>
      </c>
      <c r="AD158" s="274">
        <v>2.7E-2</v>
      </c>
      <c r="AE158" s="274">
        <v>0.36699999999999999</v>
      </c>
      <c r="AF158" s="274">
        <v>0.36099999999999999</v>
      </c>
      <c r="AG158" s="274">
        <v>7</v>
      </c>
      <c r="AH158" s="274">
        <v>7.4</v>
      </c>
      <c r="AI158" s="274">
        <v>2.91</v>
      </c>
      <c r="AJ158" s="274">
        <v>2.52</v>
      </c>
      <c r="AK158" s="274" t="s">
        <v>61</v>
      </c>
      <c r="AL158" s="274">
        <v>3.2</v>
      </c>
      <c r="AM158" s="274" t="s">
        <v>61</v>
      </c>
    </row>
    <row r="159" spans="1:39">
      <c r="A159" s="87"/>
      <c r="B159" s="88"/>
      <c r="C159" s="95"/>
      <c r="D159" s="321"/>
      <c r="E159" s="95"/>
      <c r="F159" s="303">
        <v>2</v>
      </c>
      <c r="G159" s="274">
        <v>16.53</v>
      </c>
      <c r="H159" s="274">
        <v>16.440000000000001</v>
      </c>
      <c r="I159" s="274">
        <v>32.24</v>
      </c>
      <c r="J159" s="274">
        <v>32.24</v>
      </c>
      <c r="K159" s="274">
        <v>7.95</v>
      </c>
      <c r="L159" s="274">
        <v>7.94</v>
      </c>
      <c r="M159" s="274">
        <v>7.85</v>
      </c>
      <c r="N159" s="274">
        <v>8.01</v>
      </c>
      <c r="O159" s="274">
        <v>0.53</v>
      </c>
      <c r="P159" s="274">
        <v>0.62</v>
      </c>
      <c r="Q159" s="274">
        <v>0</v>
      </c>
      <c r="R159" s="274">
        <v>8.0000000000000002E-3</v>
      </c>
      <c r="S159" s="274">
        <v>0.01</v>
      </c>
      <c r="T159" s="274">
        <v>0.01</v>
      </c>
      <c r="U159" s="274">
        <v>7.0999999999999994E-2</v>
      </c>
      <c r="V159" s="274">
        <v>7.2999999999999995E-2</v>
      </c>
      <c r="W159" s="274">
        <v>8.1000000000000003E-2</v>
      </c>
      <c r="X159" s="274">
        <v>9.0999999999999998E-2</v>
      </c>
      <c r="Y159" s="274">
        <v>0.157</v>
      </c>
      <c r="Z159" s="274">
        <v>0.161</v>
      </c>
      <c r="AA159" s="274">
        <v>0.01</v>
      </c>
      <c r="AB159" s="274">
        <v>1.2999999999999999E-2</v>
      </c>
      <c r="AC159" s="274">
        <v>2.5000000000000001E-2</v>
      </c>
      <c r="AD159" s="274">
        <v>2.5000000000000001E-2</v>
      </c>
      <c r="AE159" s="274">
        <v>0.36899999999999999</v>
      </c>
      <c r="AF159" s="274">
        <v>0.36399999999999999</v>
      </c>
      <c r="AG159" s="274">
        <v>10.199999999999999</v>
      </c>
      <c r="AH159" s="274">
        <v>11.2</v>
      </c>
      <c r="AI159" s="274">
        <v>1.72</v>
      </c>
      <c r="AJ159" s="274">
        <v>2.4700000000000002</v>
      </c>
      <c r="AK159" s="274" t="s">
        <v>61</v>
      </c>
      <c r="AL159" s="274">
        <v>1.3</v>
      </c>
      <c r="AM159" s="274" t="s">
        <v>61</v>
      </c>
    </row>
    <row r="160" spans="1:39">
      <c r="A160" s="87"/>
      <c r="B160" s="88"/>
      <c r="C160" s="95"/>
      <c r="D160" s="321"/>
      <c r="E160" s="95"/>
      <c r="F160" s="303">
        <v>3</v>
      </c>
      <c r="G160" s="274">
        <v>16.66</v>
      </c>
      <c r="H160" s="274">
        <v>16.600000000000001</v>
      </c>
      <c r="I160" s="274">
        <v>32.049999999999997</v>
      </c>
      <c r="J160" s="274">
        <v>32.06</v>
      </c>
      <c r="K160" s="274">
        <v>8.01</v>
      </c>
      <c r="L160" s="274">
        <v>7.99</v>
      </c>
      <c r="M160" s="274">
        <v>8.14</v>
      </c>
      <c r="N160" s="274">
        <v>8.18</v>
      </c>
      <c r="O160" s="274">
        <v>0.48</v>
      </c>
      <c r="P160" s="274">
        <v>0.67</v>
      </c>
      <c r="Q160" s="274">
        <v>3.0000000000000001E-3</v>
      </c>
      <c r="R160" s="274">
        <v>7.0000000000000001E-3</v>
      </c>
      <c r="S160" s="274">
        <v>8.9999999999999993E-3</v>
      </c>
      <c r="T160" s="274">
        <v>0.01</v>
      </c>
      <c r="U160" s="274">
        <v>5.2999999999999999E-2</v>
      </c>
      <c r="V160" s="274">
        <v>5.5E-2</v>
      </c>
      <c r="W160" s="274">
        <v>6.5000000000000002E-2</v>
      </c>
      <c r="X160" s="274">
        <v>7.1999999999999995E-2</v>
      </c>
      <c r="Y160" s="274">
        <v>0.11700000000000001</v>
      </c>
      <c r="Z160" s="274">
        <v>0.155</v>
      </c>
      <c r="AA160" s="274">
        <v>6.0000000000000001E-3</v>
      </c>
      <c r="AB160" s="274">
        <v>0.01</v>
      </c>
      <c r="AC160" s="274">
        <v>2.4E-2</v>
      </c>
      <c r="AD160" s="274">
        <v>2.7E-2</v>
      </c>
      <c r="AE160" s="274">
        <v>0.34799999999999998</v>
      </c>
      <c r="AF160" s="274">
        <v>0.34599999999999997</v>
      </c>
      <c r="AG160" s="274">
        <v>11.2</v>
      </c>
      <c r="AH160" s="274">
        <v>20.399999999999999</v>
      </c>
      <c r="AI160" s="274">
        <v>2.84</v>
      </c>
      <c r="AJ160" s="274">
        <v>2.9</v>
      </c>
      <c r="AK160" s="274" t="s">
        <v>61</v>
      </c>
      <c r="AL160" s="274">
        <v>1</v>
      </c>
      <c r="AM160" s="274" t="s">
        <v>61</v>
      </c>
    </row>
    <row r="161" spans="1:39">
      <c r="A161" s="87"/>
      <c r="B161" s="88"/>
      <c r="C161" s="95"/>
      <c r="D161" s="321"/>
      <c r="E161" s="95"/>
      <c r="F161" s="303">
        <v>4</v>
      </c>
      <c r="G161" s="274">
        <v>16.71</v>
      </c>
      <c r="H161" s="274">
        <v>16.71</v>
      </c>
      <c r="I161" s="274">
        <v>31.99</v>
      </c>
      <c r="J161" s="274">
        <v>32.01</v>
      </c>
      <c r="K161" s="274">
        <v>8.01</v>
      </c>
      <c r="L161" s="274">
        <v>8.02</v>
      </c>
      <c r="M161" s="274">
        <v>9.59</v>
      </c>
      <c r="N161" s="274">
        <v>9.75</v>
      </c>
      <c r="O161" s="274">
        <v>0.78</v>
      </c>
      <c r="P161" s="274">
        <v>0.56000000000000005</v>
      </c>
      <c r="Q161" s="274">
        <v>8.2000000000000003E-2</v>
      </c>
      <c r="R161" s="274">
        <v>0.14000000000000001</v>
      </c>
      <c r="S161" s="274">
        <v>8.9999999999999993E-3</v>
      </c>
      <c r="T161" s="274">
        <v>0.01</v>
      </c>
      <c r="U161" s="274">
        <v>8.8999999999999996E-2</v>
      </c>
      <c r="V161" s="274">
        <v>0.105</v>
      </c>
      <c r="W161" s="274">
        <v>0.18</v>
      </c>
      <c r="X161" s="274">
        <v>0.25600000000000001</v>
      </c>
      <c r="Y161" s="274">
        <v>0.22600000000000001</v>
      </c>
      <c r="Z161" s="274">
        <v>0.25800000000000001</v>
      </c>
      <c r="AA161" s="274">
        <v>1.2E-2</v>
      </c>
      <c r="AB161" s="274">
        <v>1.0999999999999999E-2</v>
      </c>
      <c r="AC161" s="274">
        <v>2.7E-2</v>
      </c>
      <c r="AD161" s="274">
        <v>2.5000000000000001E-2</v>
      </c>
      <c r="AE161" s="274">
        <v>0.35</v>
      </c>
      <c r="AF161" s="274">
        <v>0.33200000000000002</v>
      </c>
      <c r="AG161" s="274">
        <v>5.6</v>
      </c>
      <c r="AH161" s="274">
        <v>7.4</v>
      </c>
      <c r="AI161" s="274">
        <v>2.67</v>
      </c>
      <c r="AJ161" s="274">
        <v>2.75</v>
      </c>
      <c r="AK161" s="274" t="s">
        <v>61</v>
      </c>
      <c r="AL161" s="274">
        <v>3</v>
      </c>
      <c r="AM161" s="274" t="s">
        <v>61</v>
      </c>
    </row>
    <row r="162" spans="1:39">
      <c r="A162" s="87"/>
      <c r="B162" s="88"/>
      <c r="C162" s="95"/>
      <c r="D162" s="321"/>
      <c r="E162" s="95"/>
      <c r="F162" s="303">
        <v>5</v>
      </c>
      <c r="G162" s="274">
        <v>15.81</v>
      </c>
      <c r="H162" s="274">
        <v>15.81</v>
      </c>
      <c r="I162" s="274">
        <v>31.98</v>
      </c>
      <c r="J162" s="274">
        <v>31.98</v>
      </c>
      <c r="K162" s="274">
        <v>8.01</v>
      </c>
      <c r="L162" s="274">
        <v>7.99</v>
      </c>
      <c r="M162" s="274">
        <v>8.34</v>
      </c>
      <c r="N162" s="274">
        <v>8.34</v>
      </c>
      <c r="O162" s="274">
        <v>0.63</v>
      </c>
      <c r="P162" s="274">
        <v>0.73</v>
      </c>
      <c r="Q162" s="274">
        <v>1E-3</v>
      </c>
      <c r="R162" s="274">
        <v>6.0000000000000001E-3</v>
      </c>
      <c r="S162" s="274">
        <v>6.0000000000000001E-3</v>
      </c>
      <c r="T162" s="274">
        <v>6.0000000000000001E-3</v>
      </c>
      <c r="U162" s="274">
        <v>2.5000000000000001E-2</v>
      </c>
      <c r="V162" s="274">
        <v>2.5000000000000001E-2</v>
      </c>
      <c r="W162" s="274">
        <v>3.2000000000000001E-2</v>
      </c>
      <c r="X162" s="274">
        <v>3.6999999999999998E-2</v>
      </c>
      <c r="Y162" s="274">
        <v>0.124</v>
      </c>
      <c r="Z162" s="274">
        <v>0.11</v>
      </c>
      <c r="AA162" s="274">
        <v>7.0000000000000001E-3</v>
      </c>
      <c r="AB162" s="274">
        <v>1.0999999999999999E-2</v>
      </c>
      <c r="AC162" s="274">
        <v>2.5000000000000001E-2</v>
      </c>
      <c r="AD162" s="274">
        <v>2.1999999999999999E-2</v>
      </c>
      <c r="AE162" s="274">
        <v>0.25800000000000001</v>
      </c>
      <c r="AF162" s="274">
        <v>0.253</v>
      </c>
      <c r="AG162" s="274">
        <v>7.6</v>
      </c>
      <c r="AH162" s="274">
        <v>7.6</v>
      </c>
      <c r="AI162" s="274">
        <v>4.88</v>
      </c>
      <c r="AJ162" s="274">
        <v>4.43</v>
      </c>
      <c r="AK162" s="274">
        <v>0.01</v>
      </c>
      <c r="AL162" s="274">
        <v>2.4</v>
      </c>
      <c r="AM162" s="274">
        <v>3</v>
      </c>
    </row>
    <row r="163" spans="1:39">
      <c r="A163" s="87"/>
      <c r="B163" s="88"/>
      <c r="C163" s="95"/>
      <c r="D163" s="321"/>
      <c r="E163" s="95"/>
      <c r="F163" s="303">
        <v>6</v>
      </c>
      <c r="G163" s="274">
        <v>16</v>
      </c>
      <c r="H163" s="274">
        <v>15.96</v>
      </c>
      <c r="I163" s="274">
        <v>31.8</v>
      </c>
      <c r="J163" s="274">
        <v>31.81</v>
      </c>
      <c r="K163" s="274">
        <v>8.0399999999999991</v>
      </c>
      <c r="L163" s="274">
        <v>8.01</v>
      </c>
      <c r="M163" s="274">
        <v>8.68</v>
      </c>
      <c r="N163" s="274">
        <v>8.68</v>
      </c>
      <c r="O163" s="274">
        <v>0.72</v>
      </c>
      <c r="P163" s="274">
        <v>0.64</v>
      </c>
      <c r="Q163" s="274">
        <v>1E-3</v>
      </c>
      <c r="R163" s="274">
        <v>2E-3</v>
      </c>
      <c r="S163" s="274">
        <v>6.0000000000000001E-3</v>
      </c>
      <c r="T163" s="274">
        <v>6.0000000000000001E-3</v>
      </c>
      <c r="U163" s="274">
        <v>0.02</v>
      </c>
      <c r="V163" s="274">
        <v>1.9E-2</v>
      </c>
      <c r="W163" s="274">
        <v>2.7E-2</v>
      </c>
      <c r="X163" s="274">
        <v>2.7E-2</v>
      </c>
      <c r="Y163" s="274">
        <v>0.14000000000000001</v>
      </c>
      <c r="Z163" s="274">
        <v>0.105</v>
      </c>
      <c r="AA163" s="274">
        <v>5.0000000000000001E-3</v>
      </c>
      <c r="AB163" s="274">
        <v>7.0000000000000001E-3</v>
      </c>
      <c r="AC163" s="274">
        <v>2.5000000000000001E-2</v>
      </c>
      <c r="AD163" s="274">
        <v>2.1999999999999999E-2</v>
      </c>
      <c r="AE163" s="274">
        <v>0.247</v>
      </c>
      <c r="AF163" s="274">
        <v>0.24299999999999999</v>
      </c>
      <c r="AG163" s="274">
        <v>7</v>
      </c>
      <c r="AH163" s="274">
        <v>5</v>
      </c>
      <c r="AI163" s="274">
        <v>5.67</v>
      </c>
      <c r="AJ163" s="274">
        <v>5.59</v>
      </c>
      <c r="AK163" s="274" t="s">
        <v>61</v>
      </c>
      <c r="AL163" s="274">
        <v>2.7</v>
      </c>
      <c r="AM163" s="274" t="s">
        <v>61</v>
      </c>
    </row>
    <row r="164" spans="1:39">
      <c r="A164" s="87"/>
      <c r="B164" s="88"/>
      <c r="C164" s="95"/>
      <c r="D164" s="321"/>
      <c r="E164" s="95"/>
      <c r="F164" s="303">
        <v>7</v>
      </c>
      <c r="G164" s="274">
        <v>16.440000000000001</v>
      </c>
      <c r="H164" s="274">
        <v>16.72</v>
      </c>
      <c r="I164" s="274">
        <v>32</v>
      </c>
      <c r="J164" s="274">
        <v>32.299999999999997</v>
      </c>
      <c r="K164" s="274">
        <v>8.06</v>
      </c>
      <c r="L164" s="274">
        <v>8.0399999999999991</v>
      </c>
      <c r="M164" s="274">
        <v>9.67</v>
      </c>
      <c r="N164" s="274">
        <v>8.9700000000000006</v>
      </c>
      <c r="O164" s="274">
        <v>0.71</v>
      </c>
      <c r="P164" s="274">
        <v>0.59</v>
      </c>
      <c r="Q164" s="274">
        <v>4.0000000000000001E-3</v>
      </c>
      <c r="R164" s="274">
        <v>3.0000000000000001E-3</v>
      </c>
      <c r="S164" s="274">
        <v>8.0000000000000002E-3</v>
      </c>
      <c r="T164" s="274">
        <v>7.0000000000000001E-3</v>
      </c>
      <c r="U164" s="274">
        <v>3.5000000000000003E-2</v>
      </c>
      <c r="V164" s="274">
        <v>0.03</v>
      </c>
      <c r="W164" s="274">
        <v>4.7E-2</v>
      </c>
      <c r="X164" s="274">
        <v>0.04</v>
      </c>
      <c r="Y164" s="274">
        <v>0.216</v>
      </c>
      <c r="Z164" s="274">
        <v>0.152</v>
      </c>
      <c r="AA164" s="274">
        <v>8.0000000000000002E-3</v>
      </c>
      <c r="AB164" s="274">
        <v>7.0000000000000001E-3</v>
      </c>
      <c r="AC164" s="274">
        <v>2.9000000000000001E-2</v>
      </c>
      <c r="AD164" s="274">
        <v>1.9E-2</v>
      </c>
      <c r="AE164" s="274">
        <v>0.28299999999999997</v>
      </c>
      <c r="AF164" s="274">
        <v>0.26200000000000001</v>
      </c>
      <c r="AG164" s="274">
        <v>5.4</v>
      </c>
      <c r="AH164" s="274">
        <v>9.4</v>
      </c>
      <c r="AI164" s="274">
        <v>3.94</v>
      </c>
      <c r="AJ164" s="274">
        <v>4.13</v>
      </c>
      <c r="AK164" s="274" t="s">
        <v>61</v>
      </c>
      <c r="AL164" s="274">
        <v>2.2999999999999998</v>
      </c>
      <c r="AM164" s="274" t="s">
        <v>61</v>
      </c>
    </row>
    <row r="165" spans="1:39">
      <c r="A165" s="93"/>
      <c r="B165" s="94"/>
      <c r="C165" s="96"/>
      <c r="D165" s="322"/>
      <c r="E165" s="96"/>
      <c r="F165" s="303">
        <v>8</v>
      </c>
      <c r="G165" s="274">
        <v>16.88</v>
      </c>
      <c r="H165" s="274">
        <v>16.88</v>
      </c>
      <c r="I165" s="274">
        <v>32.130000000000003</v>
      </c>
      <c r="J165" s="274">
        <v>32.36</v>
      </c>
      <c r="K165" s="274">
        <v>8.0500000000000007</v>
      </c>
      <c r="L165" s="274">
        <v>8.0299999999999994</v>
      </c>
      <c r="M165" s="274">
        <v>8.6300000000000008</v>
      </c>
      <c r="N165" s="274">
        <v>8.51</v>
      </c>
      <c r="O165" s="274">
        <v>0.56000000000000005</v>
      </c>
      <c r="P165" s="274">
        <v>0.56999999999999995</v>
      </c>
      <c r="Q165" s="274">
        <v>4.0000000000000001E-3</v>
      </c>
      <c r="R165" s="274">
        <v>3.0000000000000001E-3</v>
      </c>
      <c r="S165" s="274">
        <v>8.9999999999999993E-3</v>
      </c>
      <c r="T165" s="274">
        <v>0.01</v>
      </c>
      <c r="U165" s="274">
        <v>3.7999999999999999E-2</v>
      </c>
      <c r="V165" s="274">
        <v>4.5999999999999999E-2</v>
      </c>
      <c r="W165" s="274">
        <v>0.05</v>
      </c>
      <c r="X165" s="274">
        <v>5.8999999999999997E-2</v>
      </c>
      <c r="Y165" s="274">
        <v>0.13800000000000001</v>
      </c>
      <c r="Z165" s="274">
        <v>0.13900000000000001</v>
      </c>
      <c r="AA165" s="274">
        <v>6.0000000000000001E-3</v>
      </c>
      <c r="AB165" s="274">
        <v>7.0000000000000001E-3</v>
      </c>
      <c r="AC165" s="274">
        <v>2.4E-2</v>
      </c>
      <c r="AD165" s="274">
        <v>1.6E-2</v>
      </c>
      <c r="AE165" s="274">
        <v>0.27200000000000002</v>
      </c>
      <c r="AF165" s="274">
        <v>0.32100000000000001</v>
      </c>
      <c r="AG165" s="274">
        <v>7.8</v>
      </c>
      <c r="AH165" s="274">
        <v>7.8</v>
      </c>
      <c r="AI165" s="274">
        <v>2.89</v>
      </c>
      <c r="AJ165" s="274">
        <v>3.83</v>
      </c>
      <c r="AK165" s="274" t="s">
        <v>61</v>
      </c>
      <c r="AL165" s="274">
        <v>1.6</v>
      </c>
      <c r="AM165" s="274" t="s">
        <v>61</v>
      </c>
    </row>
    <row r="166" spans="1:39">
      <c r="A166" s="85">
        <f>A$3</f>
        <v>2010</v>
      </c>
      <c r="B166" s="86">
        <f>B$3</f>
        <v>11</v>
      </c>
      <c r="C166" s="90" t="s">
        <v>51</v>
      </c>
      <c r="D166" s="89" t="s">
        <v>170</v>
      </c>
      <c r="E166" s="90" t="s">
        <v>72</v>
      </c>
      <c r="F166" s="303">
        <v>1</v>
      </c>
      <c r="G166" s="274">
        <v>15.95</v>
      </c>
      <c r="H166" s="274">
        <v>16.18</v>
      </c>
      <c r="I166" s="274">
        <v>30.96</v>
      </c>
      <c r="J166" s="274">
        <v>31.3</v>
      </c>
      <c r="K166" s="274">
        <v>7.93</v>
      </c>
      <c r="L166" s="274">
        <v>7.9</v>
      </c>
      <c r="M166" s="274">
        <v>9.3800000000000008</v>
      </c>
      <c r="N166" s="274">
        <v>8.76</v>
      </c>
      <c r="O166" s="274">
        <v>0.7</v>
      </c>
      <c r="P166" s="274">
        <v>1.04</v>
      </c>
      <c r="Q166" s="274">
        <v>2E-3</v>
      </c>
      <c r="R166" s="274">
        <v>8.0000000000000002E-3</v>
      </c>
      <c r="S166" s="274">
        <v>8.0000000000000002E-3</v>
      </c>
      <c r="T166" s="274">
        <v>7.0000000000000001E-3</v>
      </c>
      <c r="U166" s="274">
        <v>4.2000000000000003E-2</v>
      </c>
      <c r="V166" s="274">
        <v>3.1E-2</v>
      </c>
      <c r="W166" s="274">
        <v>5.1999999999999998E-2</v>
      </c>
      <c r="X166" s="274">
        <v>4.5999999999999999E-2</v>
      </c>
      <c r="Y166" s="274">
        <v>0.20799999999999999</v>
      </c>
      <c r="Z166" s="274">
        <v>0.157</v>
      </c>
      <c r="AA166" s="274">
        <v>8.9999999999999993E-3</v>
      </c>
      <c r="AB166" s="274">
        <v>1.0999999999999999E-2</v>
      </c>
      <c r="AC166" s="274">
        <v>1.9E-2</v>
      </c>
      <c r="AD166" s="274">
        <v>2.3E-2</v>
      </c>
      <c r="AE166" s="274">
        <v>0.59899999999999998</v>
      </c>
      <c r="AF166" s="274">
        <v>0.48799999999999999</v>
      </c>
      <c r="AG166" s="274">
        <v>6</v>
      </c>
      <c r="AH166" s="274">
        <v>11</v>
      </c>
      <c r="AI166" s="274">
        <v>3.52</v>
      </c>
      <c r="AJ166" s="274">
        <v>3.71</v>
      </c>
      <c r="AK166" s="274">
        <v>0.01</v>
      </c>
      <c r="AL166" s="274">
        <v>1.8</v>
      </c>
      <c r="AM166" s="274">
        <v>1</v>
      </c>
    </row>
    <row r="167" spans="1:39">
      <c r="A167" s="87"/>
      <c r="B167" s="88"/>
      <c r="C167" s="95"/>
      <c r="D167" s="321"/>
      <c r="E167" s="95"/>
      <c r="F167" s="303">
        <v>2</v>
      </c>
      <c r="G167" s="274">
        <v>16.77</v>
      </c>
      <c r="H167" s="274">
        <v>16.73</v>
      </c>
      <c r="I167" s="274">
        <v>31.72</v>
      </c>
      <c r="J167" s="274">
        <v>31.74</v>
      </c>
      <c r="K167" s="274">
        <v>7.94</v>
      </c>
      <c r="L167" s="274">
        <v>7.99</v>
      </c>
      <c r="M167" s="274">
        <v>9.17</v>
      </c>
      <c r="N167" s="274">
        <v>8.92</v>
      </c>
      <c r="O167" s="274">
        <v>0.57999999999999996</v>
      </c>
      <c r="P167" s="274">
        <v>0.94</v>
      </c>
      <c r="Q167" s="274">
        <v>2E-3</v>
      </c>
      <c r="R167" s="274">
        <v>3.0000000000000001E-3</v>
      </c>
      <c r="S167" s="274">
        <v>5.0000000000000001E-3</v>
      </c>
      <c r="T167" s="274">
        <v>5.0000000000000001E-3</v>
      </c>
      <c r="U167" s="274">
        <v>1.6E-2</v>
      </c>
      <c r="V167" s="274">
        <v>1.9E-2</v>
      </c>
      <c r="W167" s="274">
        <v>2.3E-2</v>
      </c>
      <c r="X167" s="274">
        <v>2.7E-2</v>
      </c>
      <c r="Y167" s="274">
        <v>0.13700000000000001</v>
      </c>
      <c r="Z167" s="274">
        <v>0.14799999999999999</v>
      </c>
      <c r="AA167" s="274">
        <v>7.0000000000000001E-3</v>
      </c>
      <c r="AB167" s="274">
        <v>6.0000000000000001E-3</v>
      </c>
      <c r="AC167" s="274">
        <v>1.2E-2</v>
      </c>
      <c r="AD167" s="274">
        <v>1.7999999999999999E-2</v>
      </c>
      <c r="AE167" s="274">
        <v>0.32200000000000001</v>
      </c>
      <c r="AF167" s="274">
        <v>0.311</v>
      </c>
      <c r="AG167" s="274">
        <v>6.2</v>
      </c>
      <c r="AH167" s="274">
        <v>8</v>
      </c>
      <c r="AI167" s="274">
        <v>5.46</v>
      </c>
      <c r="AJ167" s="274">
        <v>3.85</v>
      </c>
      <c r="AK167" s="274" t="s">
        <v>61</v>
      </c>
      <c r="AL167" s="274">
        <v>1.8</v>
      </c>
      <c r="AM167" s="274" t="s">
        <v>61</v>
      </c>
    </row>
    <row r="168" spans="1:39">
      <c r="A168" s="87"/>
      <c r="B168" s="88"/>
      <c r="C168" s="95"/>
      <c r="D168" s="321"/>
      <c r="E168" s="95"/>
      <c r="F168" s="303">
        <v>3</v>
      </c>
      <c r="G168" s="274">
        <v>16.25</v>
      </c>
      <c r="H168" s="274">
        <v>16.14</v>
      </c>
      <c r="I168" s="274">
        <v>31.68</v>
      </c>
      <c r="J168" s="274">
        <v>31.88</v>
      </c>
      <c r="K168" s="274">
        <v>8.08</v>
      </c>
      <c r="L168" s="274">
        <v>8.07</v>
      </c>
      <c r="M168" s="274">
        <v>9.26</v>
      </c>
      <c r="N168" s="274">
        <v>8.92</v>
      </c>
      <c r="O168" s="274">
        <v>0.65</v>
      </c>
      <c r="P168" s="274">
        <v>1.05</v>
      </c>
      <c r="Q168" s="274">
        <v>2E-3</v>
      </c>
      <c r="R168" s="274">
        <v>5.0000000000000001E-3</v>
      </c>
      <c r="S168" s="274">
        <v>2E-3</v>
      </c>
      <c r="T168" s="274">
        <v>5.0000000000000001E-3</v>
      </c>
      <c r="U168" s="274">
        <v>6.0000000000000001E-3</v>
      </c>
      <c r="V168" s="274">
        <v>3.2000000000000001E-2</v>
      </c>
      <c r="W168" s="274">
        <v>0.01</v>
      </c>
      <c r="X168" s="274">
        <v>4.2000000000000003E-2</v>
      </c>
      <c r="Y168" s="274">
        <v>0.11799999999999999</v>
      </c>
      <c r="Z168" s="274">
        <v>0.16</v>
      </c>
      <c r="AA168" s="274">
        <v>4.0000000000000001E-3</v>
      </c>
      <c r="AB168" s="274">
        <v>7.0000000000000001E-3</v>
      </c>
      <c r="AC168" s="274">
        <v>1.4999999999999999E-2</v>
      </c>
      <c r="AD168" s="274">
        <v>2.4E-2</v>
      </c>
      <c r="AE168" s="274">
        <v>0.24199999999999999</v>
      </c>
      <c r="AF168" s="274">
        <v>0.317</v>
      </c>
      <c r="AG168" s="274">
        <v>9.8000000000000007</v>
      </c>
      <c r="AH168" s="274">
        <v>10.6</v>
      </c>
      <c r="AI168" s="274">
        <v>6.23</v>
      </c>
      <c r="AJ168" s="274">
        <v>4.9800000000000004</v>
      </c>
      <c r="AK168" s="274" t="s">
        <v>61</v>
      </c>
      <c r="AL168" s="274">
        <v>2.4</v>
      </c>
      <c r="AM168" s="274" t="s">
        <v>61</v>
      </c>
    </row>
    <row r="169" spans="1:39">
      <c r="A169" s="87"/>
      <c r="B169" s="88"/>
      <c r="C169" s="95"/>
      <c r="D169" s="321"/>
      <c r="E169" s="95"/>
      <c r="F169" s="303">
        <v>4</v>
      </c>
      <c r="G169" s="274">
        <v>14.42</v>
      </c>
      <c r="H169" s="274">
        <v>14.41</v>
      </c>
      <c r="I169" s="274">
        <v>31.15</v>
      </c>
      <c r="J169" s="274">
        <v>31.16</v>
      </c>
      <c r="K169" s="274">
        <v>8.0399999999999991</v>
      </c>
      <c r="L169" s="274">
        <v>8.01</v>
      </c>
      <c r="M169" s="274">
        <v>12.33</v>
      </c>
      <c r="N169" s="274">
        <v>9.0500000000000007</v>
      </c>
      <c r="O169" s="274">
        <v>0.63</v>
      </c>
      <c r="P169" s="274">
        <v>1.02</v>
      </c>
      <c r="Q169" s="274">
        <v>2E-3</v>
      </c>
      <c r="R169" s="274">
        <v>4.0000000000000001E-3</v>
      </c>
      <c r="S169" s="274">
        <v>6.0000000000000001E-3</v>
      </c>
      <c r="T169" s="274">
        <v>7.0000000000000001E-3</v>
      </c>
      <c r="U169" s="274">
        <v>4.7E-2</v>
      </c>
      <c r="V169" s="274">
        <v>4.9000000000000002E-2</v>
      </c>
      <c r="W169" s="274">
        <v>5.5E-2</v>
      </c>
      <c r="X169" s="274">
        <v>0.06</v>
      </c>
      <c r="Y169" s="274">
        <v>0.17199999999999999</v>
      </c>
      <c r="Z169" s="274">
        <v>0.185</v>
      </c>
      <c r="AA169" s="274">
        <v>1.4E-2</v>
      </c>
      <c r="AB169" s="274">
        <v>1.4E-2</v>
      </c>
      <c r="AC169" s="274">
        <v>1.6E-2</v>
      </c>
      <c r="AD169" s="274">
        <v>2.8000000000000001E-2</v>
      </c>
      <c r="AE169" s="274">
        <v>0.66600000000000004</v>
      </c>
      <c r="AF169" s="274">
        <v>0.65700000000000003</v>
      </c>
      <c r="AG169" s="274">
        <v>10</v>
      </c>
      <c r="AH169" s="274">
        <v>8.8000000000000007</v>
      </c>
      <c r="AI169" s="274">
        <v>2.99</v>
      </c>
      <c r="AJ169" s="274">
        <v>2.98</v>
      </c>
      <c r="AK169" s="274" t="s">
        <v>61</v>
      </c>
      <c r="AL169" s="274">
        <v>1.3</v>
      </c>
      <c r="AM169" s="274" t="s">
        <v>61</v>
      </c>
    </row>
    <row r="170" spans="1:39">
      <c r="A170" s="93"/>
      <c r="B170" s="94"/>
      <c r="C170" s="96"/>
      <c r="D170" s="322"/>
      <c r="E170" s="96"/>
      <c r="F170" s="303">
        <v>5</v>
      </c>
      <c r="G170" s="274">
        <v>15.96</v>
      </c>
      <c r="H170" s="274">
        <v>15.79</v>
      </c>
      <c r="I170" s="274">
        <v>31.66</v>
      </c>
      <c r="J170" s="274">
        <v>31.88</v>
      </c>
      <c r="K170" s="274">
        <v>8.0299999999999994</v>
      </c>
      <c r="L170" s="274">
        <v>8.01</v>
      </c>
      <c r="M170" s="274">
        <v>9.3800000000000008</v>
      </c>
      <c r="N170" s="274">
        <v>9.3000000000000007</v>
      </c>
      <c r="O170" s="274">
        <v>0.68</v>
      </c>
      <c r="P170" s="274">
        <v>0.8</v>
      </c>
      <c r="Q170" s="274">
        <v>2E-3</v>
      </c>
      <c r="R170" s="274">
        <v>3.0000000000000001E-3</v>
      </c>
      <c r="S170" s="274">
        <v>0</v>
      </c>
      <c r="T170" s="274">
        <v>3.0000000000000001E-3</v>
      </c>
      <c r="U170" s="274">
        <v>5.0000000000000001E-3</v>
      </c>
      <c r="V170" s="274">
        <v>1.7000000000000001E-2</v>
      </c>
      <c r="W170" s="274">
        <v>6.0000000000000001E-3</v>
      </c>
      <c r="X170" s="274">
        <v>2.3E-2</v>
      </c>
      <c r="Y170" s="274">
        <v>0.123</v>
      </c>
      <c r="Z170" s="274">
        <v>0.155</v>
      </c>
      <c r="AA170" s="274">
        <v>3.0000000000000001E-3</v>
      </c>
      <c r="AB170" s="274">
        <v>5.0000000000000001E-3</v>
      </c>
      <c r="AC170" s="274">
        <v>2.1999999999999999E-2</v>
      </c>
      <c r="AD170" s="274">
        <v>2.5999999999999999E-2</v>
      </c>
      <c r="AE170" s="274">
        <v>0.22800000000000001</v>
      </c>
      <c r="AF170" s="274">
        <v>0.26600000000000001</v>
      </c>
      <c r="AG170" s="274">
        <v>9</v>
      </c>
      <c r="AH170" s="274">
        <v>10</v>
      </c>
      <c r="AI170" s="274">
        <v>3.87</v>
      </c>
      <c r="AJ170" s="274">
        <v>6.02</v>
      </c>
      <c r="AK170" s="274" t="s">
        <v>61</v>
      </c>
      <c r="AL170" s="274">
        <v>2.1</v>
      </c>
      <c r="AM170" s="274" t="s">
        <v>61</v>
      </c>
    </row>
    <row r="171" spans="1:39">
      <c r="A171" s="85">
        <f>A$3</f>
        <v>2010</v>
      </c>
      <c r="B171" s="86">
        <f>B$3</f>
        <v>11</v>
      </c>
      <c r="C171" s="90" t="s">
        <v>51</v>
      </c>
      <c r="D171" s="89" t="s">
        <v>171</v>
      </c>
      <c r="E171" s="90" t="s">
        <v>73</v>
      </c>
      <c r="F171" s="303">
        <v>1</v>
      </c>
      <c r="G171" s="274">
        <v>18.875800000000002</v>
      </c>
      <c r="H171" s="274">
        <v>18.821300000000001</v>
      </c>
      <c r="I171" s="274">
        <v>33.142000000000003</v>
      </c>
      <c r="J171" s="274">
        <v>33.127299999999998</v>
      </c>
      <c r="K171" s="274">
        <v>8.1300000000000008</v>
      </c>
      <c r="L171" s="274">
        <v>8.11</v>
      </c>
      <c r="M171" s="274">
        <v>7.4335725226414411</v>
      </c>
      <c r="N171" s="274">
        <v>7.2818359780063053</v>
      </c>
      <c r="O171" s="274">
        <v>1.2780436005315763</v>
      </c>
      <c r="P171" s="274">
        <v>0.91859383788207138</v>
      </c>
      <c r="Q171" s="274">
        <v>1.1195017072956972E-2</v>
      </c>
      <c r="R171" s="274">
        <v>5.8578577707332994E-3</v>
      </c>
      <c r="S171" s="274">
        <v>3.800593586668996E-3</v>
      </c>
      <c r="T171" s="274">
        <v>3.7442884964961226E-3</v>
      </c>
      <c r="U171" s="274">
        <v>7.9758283931874868E-2</v>
      </c>
      <c r="V171" s="274">
        <v>7.6247673315057191E-2</v>
      </c>
      <c r="W171" s="274">
        <v>9.475389459150084E-2</v>
      </c>
      <c r="X171" s="274">
        <v>8.5849819582286616E-2</v>
      </c>
      <c r="Y171" s="274">
        <v>0.22478887943489026</v>
      </c>
      <c r="Z171" s="274">
        <v>0.19796222304142597</v>
      </c>
      <c r="AA171" s="274">
        <v>9.0948265483838369E-3</v>
      </c>
      <c r="AB171" s="274">
        <v>8.0511579280774948E-3</v>
      </c>
      <c r="AC171" s="274">
        <v>1.5467042104418844E-2</v>
      </c>
      <c r="AD171" s="274">
        <v>1.372917220504594E-2</v>
      </c>
      <c r="AE171" s="274">
        <v>0.60958470347063975</v>
      </c>
      <c r="AF171" s="274">
        <v>0.49513407018404909</v>
      </c>
      <c r="AG171" s="274">
        <v>1.2999999999999956</v>
      </c>
      <c r="AH171" s="274">
        <v>1.3999999999999986</v>
      </c>
      <c r="AI171" s="274">
        <v>1.6708700000000001</v>
      </c>
      <c r="AJ171" s="274">
        <v>1.6636200000000001</v>
      </c>
      <c r="AL171" s="274">
        <v>8.3000000000000007</v>
      </c>
    </row>
    <row r="172" spans="1:39">
      <c r="A172" s="308"/>
      <c r="B172" s="275"/>
      <c r="C172" s="275"/>
      <c r="D172" s="275"/>
      <c r="E172" s="275"/>
      <c r="F172" s="303">
        <v>2</v>
      </c>
      <c r="G172" s="274">
        <v>18.565999999999999</v>
      </c>
      <c r="H172" s="274">
        <v>19.499099999999999</v>
      </c>
      <c r="I172" s="274">
        <v>32.997399999999999</v>
      </c>
      <c r="J172" s="274">
        <v>33.612400000000001</v>
      </c>
      <c r="K172" s="274">
        <v>8.1199999999999992</v>
      </c>
      <c r="L172" s="274">
        <v>8.1199999999999992</v>
      </c>
      <c r="M172" s="274">
        <v>7.3928033539003799</v>
      </c>
      <c r="N172" s="274">
        <v>6.90251808742011</v>
      </c>
      <c r="O172" s="274">
        <v>1.0384104254319042</v>
      </c>
      <c r="P172" s="274">
        <v>0.95853270039868221</v>
      </c>
      <c r="Q172" s="274">
        <v>1.1195017072956972E-2</v>
      </c>
      <c r="R172" s="274">
        <v>7.2897785591347734E-3</v>
      </c>
      <c r="S172" s="274">
        <v>4.0821190375333665E-3</v>
      </c>
      <c r="T172" s="274">
        <v>3.2656952300266929E-3</v>
      </c>
      <c r="U172" s="274">
        <v>8.4594507104083894E-2</v>
      </c>
      <c r="V172" s="274">
        <v>8.3301798145717892E-2</v>
      </c>
      <c r="W172" s="274">
        <v>9.9871643214574229E-2</v>
      </c>
      <c r="X172" s="274">
        <v>9.385727193487936E-2</v>
      </c>
      <c r="Y172" s="274">
        <v>0.20844620370094075</v>
      </c>
      <c r="Z172" s="274">
        <v>0.20397509430203004</v>
      </c>
      <c r="AA172" s="274">
        <v>9.0948265483838369E-3</v>
      </c>
      <c r="AB172" s="274">
        <v>9.6912086171303171E-3</v>
      </c>
      <c r="AC172" s="274">
        <v>1.4598107154732391E-2</v>
      </c>
      <c r="AD172" s="274">
        <v>1.6335977054105295E-2</v>
      </c>
      <c r="AE172" s="274">
        <v>0.52215031409290102</v>
      </c>
      <c r="AF172" s="274">
        <v>0.46320578192813311</v>
      </c>
      <c r="AG172" s="274">
        <v>2.2000000000000073</v>
      </c>
      <c r="AH172" s="274">
        <v>1.6999999999999931</v>
      </c>
      <c r="AI172" s="274">
        <v>1.6115599999999997</v>
      </c>
      <c r="AJ172" s="274">
        <v>2.1602699999999997</v>
      </c>
      <c r="AK172" s="274">
        <v>0</v>
      </c>
      <c r="AL172" s="274">
        <v>6.8</v>
      </c>
      <c r="AM172" s="274">
        <v>13</v>
      </c>
    </row>
    <row r="173" spans="1:39">
      <c r="A173" s="306"/>
      <c r="B173" s="307"/>
      <c r="C173" s="307"/>
      <c r="D173" s="307"/>
      <c r="E173" s="307"/>
      <c r="F173" s="303">
        <v>3</v>
      </c>
      <c r="G173" s="274">
        <v>19.1571</v>
      </c>
      <c r="H173" s="274">
        <v>18.804600000000001</v>
      </c>
      <c r="I173" s="274">
        <v>33.315899999999999</v>
      </c>
      <c r="J173" s="274">
        <v>33.264800000000001</v>
      </c>
      <c r="K173" s="274">
        <v>8.1300000000000008</v>
      </c>
      <c r="L173" s="274">
        <v>8.1300000000000008</v>
      </c>
      <c r="M173" s="274">
        <v>7.6593331095111914</v>
      </c>
      <c r="N173" s="274">
        <v>7.9038288032558093</v>
      </c>
      <c r="O173" s="274">
        <v>1.0783492879485219</v>
      </c>
      <c r="P173" s="274">
        <v>1.1981658754983544</v>
      </c>
      <c r="Q173" s="274">
        <v>6.118207004988112E-3</v>
      </c>
      <c r="R173" s="274">
        <v>4.0354131309496069E-3</v>
      </c>
      <c r="S173" s="274">
        <v>2.8152545086437011E-3</v>
      </c>
      <c r="T173" s="274">
        <v>3.1812375947673816E-3</v>
      </c>
      <c r="U173" s="274">
        <v>6.8274926364594049E-2</v>
      </c>
      <c r="V173" s="274">
        <v>7.1817042226999153E-2</v>
      </c>
      <c r="W173" s="274">
        <v>7.7208387878225856E-2</v>
      </c>
      <c r="X173" s="274">
        <v>7.9033692952716145E-2</v>
      </c>
      <c r="Y173" s="274">
        <v>0.2189301843604555</v>
      </c>
      <c r="Z173" s="274">
        <v>0.21615501300940748</v>
      </c>
      <c r="AA173" s="274">
        <v>6.2620117218380508E-3</v>
      </c>
      <c r="AB173" s="274">
        <v>7.6038713765176338E-3</v>
      </c>
      <c r="AC173" s="274">
        <v>1.44243201647951E-2</v>
      </c>
      <c r="AD173" s="274">
        <v>1.4771894144669683E-2</v>
      </c>
      <c r="AE173" s="274">
        <v>0.41948858723926385</v>
      </c>
      <c r="AF173" s="274">
        <v>0.44110158236634545</v>
      </c>
      <c r="AG173" s="274">
        <v>3.8000000000000118</v>
      </c>
      <c r="AH173" s="274">
        <v>3.2999999999999834</v>
      </c>
      <c r="AI173" s="274">
        <v>3.3244300000000004</v>
      </c>
      <c r="AJ173" s="274">
        <v>3.2066999999999997</v>
      </c>
      <c r="AL173" s="274">
        <v>10.5</v>
      </c>
    </row>
    <row r="174" spans="1:39">
      <c r="A174" s="85">
        <f>A$3</f>
        <v>2010</v>
      </c>
      <c r="B174" s="86">
        <f>B$3</f>
        <v>11</v>
      </c>
      <c r="C174" s="90" t="s">
        <v>51</v>
      </c>
      <c r="D174" s="89" t="s">
        <v>172</v>
      </c>
      <c r="E174" s="90" t="s">
        <v>74</v>
      </c>
      <c r="F174" s="303">
        <v>1</v>
      </c>
      <c r="G174" s="274">
        <v>17.740200000000002</v>
      </c>
      <c r="H174" s="274">
        <v>17.739599999999999</v>
      </c>
      <c r="I174" s="274">
        <v>32.526299999999999</v>
      </c>
      <c r="J174" s="274">
        <v>32.560099999999998</v>
      </c>
      <c r="K174" s="274">
        <v>8.11</v>
      </c>
      <c r="L174" s="274">
        <v>8.1199999999999992</v>
      </c>
      <c r="M174" s="274">
        <v>8.08589331982704</v>
      </c>
      <c r="N174" s="274">
        <v>7.8707272980114027</v>
      </c>
      <c r="O174" s="274">
        <v>1.0384104254319042</v>
      </c>
      <c r="P174" s="274">
        <v>1.0783492879485219</v>
      </c>
      <c r="Q174" s="274">
        <v>9.5027470503006861E-3</v>
      </c>
      <c r="R174" s="274">
        <v>4.5691290611719747E-2</v>
      </c>
      <c r="S174" s="274">
        <v>3.3501528652860042E-3</v>
      </c>
      <c r="T174" s="274">
        <v>2.9278646889894489E-3</v>
      </c>
      <c r="U174" s="274">
        <v>6.820527788277661E-2</v>
      </c>
      <c r="V174" s="274">
        <v>6.3882017335859645E-2</v>
      </c>
      <c r="W174" s="274">
        <v>8.1058177798363301E-2</v>
      </c>
      <c r="X174" s="274">
        <v>0.11250117263656884</v>
      </c>
      <c r="Y174" s="274">
        <v>0.20890873225944873</v>
      </c>
      <c r="Z174" s="274">
        <v>0.19487869931803925</v>
      </c>
      <c r="AA174" s="274">
        <v>7.3056803421443928E-3</v>
      </c>
      <c r="AB174" s="274">
        <v>6.1129162046514307E-3</v>
      </c>
      <c r="AC174" s="274">
        <v>1.3555385215108648E-2</v>
      </c>
      <c r="AD174" s="274">
        <v>1.2338876285547617E-2</v>
      </c>
      <c r="AE174" s="274">
        <v>0.45583771540753726</v>
      </c>
      <c r="AF174" s="274">
        <v>0.41113811184925503</v>
      </c>
      <c r="AG174" s="274">
        <v>0.99999999999998701</v>
      </c>
      <c r="AH174" s="274">
        <v>0.80000000000000904</v>
      </c>
      <c r="AI174" s="274">
        <v>2.3865599999999998</v>
      </c>
      <c r="AJ174" s="274">
        <v>2.2434299999999996</v>
      </c>
      <c r="AL174" s="274">
        <v>10.7</v>
      </c>
    </row>
    <row r="175" spans="1:39">
      <c r="A175" s="308"/>
      <c r="B175" s="275"/>
      <c r="C175" s="275"/>
      <c r="D175" s="275"/>
      <c r="E175" s="275"/>
      <c r="F175" s="303">
        <v>2</v>
      </c>
      <c r="G175" s="274">
        <v>17.8721</v>
      </c>
      <c r="H175" s="274">
        <v>18.717400000000001</v>
      </c>
      <c r="I175" s="274">
        <v>32.611699999999999</v>
      </c>
      <c r="J175" s="274">
        <v>33.232900000000001</v>
      </c>
      <c r="K175" s="274">
        <v>8.1</v>
      </c>
      <c r="L175" s="274">
        <v>8.09</v>
      </c>
      <c r="M175" s="274">
        <v>7.8643717176426025</v>
      </c>
      <c r="N175" s="274">
        <v>7.4626319835498904</v>
      </c>
      <c r="O175" s="274">
        <v>1.2381047380149657</v>
      </c>
      <c r="P175" s="274">
        <v>1.0384104254319042</v>
      </c>
      <c r="Q175" s="274">
        <v>4.6993036782993797E-2</v>
      </c>
      <c r="R175" s="274">
        <v>4.9466354508414523E-3</v>
      </c>
      <c r="S175" s="274">
        <v>3.7724410415825595E-3</v>
      </c>
      <c r="T175" s="274">
        <v>4.0539664924469287E-3</v>
      </c>
      <c r="U175" s="274">
        <v>6.8031122973053318E-2</v>
      </c>
      <c r="V175" s="274">
        <v>9.2066657646368011E-2</v>
      </c>
      <c r="W175" s="274">
        <v>0.11879660079762967</v>
      </c>
      <c r="X175" s="274">
        <v>0.1010672595896564</v>
      </c>
      <c r="Y175" s="274">
        <v>0.21230060835517411</v>
      </c>
      <c r="Z175" s="274">
        <v>0.23481033153589703</v>
      </c>
      <c r="AA175" s="274">
        <v>1.2524023443676105E-2</v>
      </c>
      <c r="AB175" s="274">
        <v>9.0948265483838369E-3</v>
      </c>
      <c r="AC175" s="274">
        <v>1.2686450265422198E-2</v>
      </c>
      <c r="AD175" s="274">
        <v>1.5467042104418844E-2</v>
      </c>
      <c r="AE175" s="274">
        <v>0.4435576045398773</v>
      </c>
      <c r="AF175" s="274">
        <v>0.50790538548641551</v>
      </c>
      <c r="AG175" s="274">
        <v>1.0000000000000009</v>
      </c>
      <c r="AH175" s="274">
        <v>1.0000000000000009</v>
      </c>
      <c r="AI175" s="274">
        <v>2.2859500000000001</v>
      </c>
      <c r="AJ175" s="274">
        <v>1.5603899999999995</v>
      </c>
      <c r="AK175" s="274">
        <v>0</v>
      </c>
      <c r="AL175" s="274">
        <v>10.5</v>
      </c>
      <c r="AM175" s="274">
        <v>21</v>
      </c>
    </row>
    <row r="176" spans="1:39">
      <c r="A176" s="306"/>
      <c r="B176" s="307"/>
      <c r="C176" s="307"/>
      <c r="D176" s="307"/>
      <c r="E176" s="307"/>
      <c r="F176" s="303">
        <v>3</v>
      </c>
      <c r="G176" s="274">
        <v>18.1145</v>
      </c>
      <c r="H176" s="274">
        <v>18.155999999999999</v>
      </c>
      <c r="I176" s="274">
        <v>32.929000000000002</v>
      </c>
      <c r="J176" s="274">
        <v>32.943899999999999</v>
      </c>
      <c r="K176" s="274">
        <v>8.11</v>
      </c>
      <c r="L176" s="274">
        <v>8.11</v>
      </c>
      <c r="M176" s="274">
        <v>7.7301522610900255</v>
      </c>
      <c r="N176" s="274">
        <v>7.6627022003227614</v>
      </c>
      <c r="O176" s="274">
        <v>1.2780436005315763</v>
      </c>
      <c r="P176" s="274">
        <v>0.95853270039868221</v>
      </c>
      <c r="Q176" s="274">
        <v>8.2010008790266188E-3</v>
      </c>
      <c r="R176" s="274">
        <v>8.2010008790266188E-3</v>
      </c>
      <c r="S176" s="274">
        <v>3.5472206808910634E-3</v>
      </c>
      <c r="T176" s="274">
        <v>3.7161359514096852E-3</v>
      </c>
      <c r="U176" s="274">
        <v>8.8696321167716752E-2</v>
      </c>
      <c r="V176" s="274">
        <v>9.1380938462790565E-2</v>
      </c>
      <c r="W176" s="274">
        <v>0.10044454272763444</v>
      </c>
      <c r="X176" s="274">
        <v>0.10329807529322688</v>
      </c>
      <c r="Y176" s="274">
        <v>0.2153841320785608</v>
      </c>
      <c r="Z176" s="274">
        <v>0.21291731309985146</v>
      </c>
      <c r="AA176" s="274">
        <v>8.9457310311972169E-3</v>
      </c>
      <c r="AB176" s="274">
        <v>7.9020624108908748E-3</v>
      </c>
      <c r="AC176" s="274">
        <v>1.4771894144669683E-2</v>
      </c>
      <c r="AD176" s="274">
        <v>1.4771894144669683E-2</v>
      </c>
      <c r="AE176" s="274">
        <v>0.50594056774758978</v>
      </c>
      <c r="AF176" s="274">
        <v>0.50495815887817719</v>
      </c>
      <c r="AG176" s="274">
        <v>3.2000000000000082</v>
      </c>
      <c r="AH176" s="274">
        <v>3.0000000000000027</v>
      </c>
      <c r="AI176" s="274">
        <v>1.8177399999999999</v>
      </c>
      <c r="AJ176" s="274">
        <v>1.9669500000000002</v>
      </c>
      <c r="AL176" s="274">
        <v>11</v>
      </c>
    </row>
    <row r="177" spans="1:39">
      <c r="A177" s="85">
        <f>A$3</f>
        <v>2010</v>
      </c>
      <c r="B177" s="86">
        <f>B$3</f>
        <v>11</v>
      </c>
      <c r="C177" s="90" t="s">
        <v>51</v>
      </c>
      <c r="D177" s="89" t="s">
        <v>173</v>
      </c>
      <c r="E177" s="90" t="s">
        <v>75</v>
      </c>
      <c r="F177" s="303">
        <v>1</v>
      </c>
      <c r="G177" s="274">
        <v>17.9739</v>
      </c>
      <c r="H177" s="274">
        <v>18.062999999999999</v>
      </c>
      <c r="I177" s="274">
        <v>32.763599999999997</v>
      </c>
      <c r="J177" s="274">
        <v>33.201000000000001</v>
      </c>
      <c r="K177" s="274">
        <v>8.1</v>
      </c>
      <c r="L177" s="274">
        <v>8.1</v>
      </c>
      <c r="M177" s="274">
        <v>7.963765983037014</v>
      </c>
      <c r="N177" s="274">
        <v>8.0803498159656453</v>
      </c>
      <c r="O177" s="274">
        <v>0.99847156291529304</v>
      </c>
      <c r="P177" s="274">
        <v>1.0384104254319042</v>
      </c>
      <c r="Q177" s="274">
        <v>3.3064352750361292E-2</v>
      </c>
      <c r="R177" s="274">
        <v>1.510025558677917E-2</v>
      </c>
      <c r="S177" s="274">
        <v>3.7724410415825595E-3</v>
      </c>
      <c r="T177" s="274">
        <v>3.5472206808910634E-3</v>
      </c>
      <c r="U177" s="274">
        <v>7.935220326045811E-2</v>
      </c>
      <c r="V177" s="274">
        <v>9.0154104108834621E-2</v>
      </c>
      <c r="W177" s="274">
        <v>0.11618899705240196</v>
      </c>
      <c r="X177" s="274">
        <v>0.10880158037650485</v>
      </c>
      <c r="Y177" s="274">
        <v>0.20782949895626343</v>
      </c>
      <c r="Z177" s="274">
        <v>0.22324711757319687</v>
      </c>
      <c r="AA177" s="274">
        <v>8.4984444796373532E-3</v>
      </c>
      <c r="AB177" s="274">
        <v>9.5421130999436971E-3</v>
      </c>
      <c r="AC177" s="274">
        <v>1.2165089295610327E-2</v>
      </c>
      <c r="AD177" s="274">
        <v>2.1202012772349427E-2</v>
      </c>
      <c r="AE177" s="274">
        <v>0.54621933139351442</v>
      </c>
      <c r="AF177" s="274">
        <v>0.52018549635407529</v>
      </c>
      <c r="AG177" s="274">
        <v>2.9</v>
      </c>
      <c r="AH177" s="274">
        <v>3.1000000000000054</v>
      </c>
      <c r="AI177" s="274">
        <v>1.86835</v>
      </c>
      <c r="AJ177" s="274">
        <v>1.5477599999999998</v>
      </c>
      <c r="AL177" s="274">
        <v>10.5</v>
      </c>
    </row>
    <row r="178" spans="1:39">
      <c r="A178" s="306"/>
      <c r="B178" s="307"/>
      <c r="C178" s="307"/>
      <c r="D178" s="307"/>
      <c r="E178" s="307"/>
      <c r="F178" s="303">
        <v>2</v>
      </c>
      <c r="G178" s="274">
        <v>19.7149</v>
      </c>
      <c r="H178" s="274">
        <v>19.1663</v>
      </c>
      <c r="I178" s="274">
        <v>33.774999999999999</v>
      </c>
      <c r="J178" s="274">
        <v>33.784199999999998</v>
      </c>
      <c r="K178" s="274">
        <v>8.1300000000000008</v>
      </c>
      <c r="L178" s="274">
        <v>8.1199999999999992</v>
      </c>
      <c r="M178" s="274">
        <v>7.0685649202733494</v>
      </c>
      <c r="N178" s="274">
        <v>7.0547486033519533</v>
      </c>
      <c r="O178" s="274">
        <v>0.83871611284884973</v>
      </c>
      <c r="P178" s="274">
        <v>0.95853270039868221</v>
      </c>
      <c r="Q178" s="274">
        <v>8.721699347536244E-3</v>
      </c>
      <c r="R178" s="274">
        <v>8.0708262618992138E-3</v>
      </c>
      <c r="S178" s="274">
        <v>3.2375426849402564E-3</v>
      </c>
      <c r="T178" s="274">
        <v>3.0967799595080711E-3</v>
      </c>
      <c r="U178" s="274">
        <v>7.9918118275422056E-2</v>
      </c>
      <c r="V178" s="274">
        <v>8.3067496858054979E-2</v>
      </c>
      <c r="W178" s="274">
        <v>9.1877360307898559E-2</v>
      </c>
      <c r="X178" s="274">
        <v>9.4235103079462257E-2</v>
      </c>
      <c r="Y178" s="274">
        <v>0.20505432760521533</v>
      </c>
      <c r="Z178" s="274">
        <v>0.19194935178082193</v>
      </c>
      <c r="AA178" s="274">
        <v>1.0734877237436661E-2</v>
      </c>
      <c r="AB178" s="274">
        <v>1.3269501029609203E-2</v>
      </c>
      <c r="AC178" s="274">
        <v>1.4771894144669683E-2</v>
      </c>
      <c r="AD178" s="274">
        <v>1.7031125013854453E-2</v>
      </c>
      <c r="AE178" s="274">
        <v>0.48334516375109554</v>
      </c>
      <c r="AF178" s="274">
        <v>0.48039793714285717</v>
      </c>
      <c r="AG178" s="274">
        <v>1.3999999999999986</v>
      </c>
      <c r="AH178" s="274">
        <v>0.9000000000000119</v>
      </c>
      <c r="AI178" s="274">
        <v>1.7259700000000002</v>
      </c>
      <c r="AJ178" s="274">
        <v>1.38971</v>
      </c>
      <c r="AK178" s="274">
        <v>0</v>
      </c>
      <c r="AL178" s="274">
        <v>10.5</v>
      </c>
      <c r="AM178" s="274">
        <v>32</v>
      </c>
    </row>
    <row r="179" spans="1:39">
      <c r="A179" s="85">
        <f>A$3</f>
        <v>2010</v>
      </c>
      <c r="B179" s="86">
        <f>B$3</f>
        <v>11</v>
      </c>
      <c r="C179" s="90" t="s">
        <v>51</v>
      </c>
      <c r="D179" s="89" t="s">
        <v>174</v>
      </c>
      <c r="E179" s="90" t="s">
        <v>76</v>
      </c>
      <c r="F179" s="303">
        <v>1</v>
      </c>
      <c r="G179" s="274">
        <v>22.347200000000001</v>
      </c>
      <c r="H179" s="274">
        <v>18.310300000000002</v>
      </c>
      <c r="I179" s="274">
        <v>33.8553</v>
      </c>
      <c r="J179" s="274">
        <v>33.970999999999997</v>
      </c>
      <c r="K179" s="274">
        <v>8.18</v>
      </c>
      <c r="L179" s="274">
        <v>8.0299999999999994</v>
      </c>
      <c r="M179" s="274">
        <v>7.2815798611111111</v>
      </c>
      <c r="N179" s="274">
        <v>6.000871050384287</v>
      </c>
      <c r="O179" s="274">
        <v>0.91859383788207138</v>
      </c>
      <c r="P179" s="274">
        <v>0.5990829377491772</v>
      </c>
      <c r="Q179" s="274">
        <v>4.5040417526082704E-2</v>
      </c>
      <c r="R179" s="274">
        <v>2.6295272659736142E-2</v>
      </c>
      <c r="S179" s="274">
        <v>1.8862205207912798E-3</v>
      </c>
      <c r="T179" s="274">
        <v>2.7871019635572641E-3</v>
      </c>
      <c r="U179" s="274">
        <v>4.2157434295961603E-2</v>
      </c>
      <c r="V179" s="274">
        <v>0.14506930825578146</v>
      </c>
      <c r="W179" s="274">
        <v>8.908407234283558E-2</v>
      </c>
      <c r="X179" s="274">
        <v>0.17415168287907487</v>
      </c>
      <c r="Y179" s="274">
        <v>0.1897908851744512</v>
      </c>
      <c r="Z179" s="274">
        <v>0.25947852132299065</v>
      </c>
      <c r="AA179" s="274">
        <v>5.8147251702781915E-3</v>
      </c>
      <c r="AB179" s="274">
        <v>2.1171563440500085E-2</v>
      </c>
      <c r="AC179" s="274">
        <v>1.2512663275484906E-2</v>
      </c>
      <c r="AD179" s="274">
        <v>2.5894261500656268E-2</v>
      </c>
      <c r="AE179" s="274">
        <v>0.33843985551270822</v>
      </c>
      <c r="AF179" s="274">
        <v>0.77708541570552148</v>
      </c>
      <c r="AG179" s="274">
        <v>0.79999999999999516</v>
      </c>
      <c r="AH179" s="274">
        <v>2.2999999999999963</v>
      </c>
      <c r="AI179" s="274">
        <v>1.2999499999999999</v>
      </c>
      <c r="AJ179" s="274">
        <v>0.79175000000000006</v>
      </c>
      <c r="AK179" s="274">
        <v>0</v>
      </c>
      <c r="AL179" s="274">
        <v>12.5</v>
      </c>
      <c r="AM179" s="274">
        <v>14</v>
      </c>
    </row>
    <row r="180" spans="1:39">
      <c r="A180" s="306"/>
      <c r="B180" s="307"/>
      <c r="C180" s="307"/>
      <c r="D180" s="307"/>
      <c r="E180" s="307"/>
      <c r="F180" s="303">
        <v>2</v>
      </c>
      <c r="G180" s="274">
        <v>21.319900000000001</v>
      </c>
      <c r="H180" s="274">
        <v>20.427299999999999</v>
      </c>
      <c r="I180" s="274">
        <v>33.871099999999998</v>
      </c>
      <c r="J180" s="274">
        <v>33.808900000000001</v>
      </c>
      <c r="K180" s="274">
        <v>8.17</v>
      </c>
      <c r="L180" s="274">
        <v>8.15</v>
      </c>
      <c r="M180" s="274">
        <v>7.4770601336302907</v>
      </c>
      <c r="N180" s="274">
        <v>7.0582235153174739</v>
      </c>
      <c r="O180" s="274">
        <v>0.91859383788207138</v>
      </c>
      <c r="P180" s="274">
        <v>0.87865497536546044</v>
      </c>
      <c r="Q180" s="274">
        <v>6.7300277054869226E-2</v>
      </c>
      <c r="R180" s="274">
        <v>2.5514224956971705E-2</v>
      </c>
      <c r="S180" s="274">
        <v>1.6891527051862208E-3</v>
      </c>
      <c r="T180" s="274">
        <v>2.5055765126928936E-3</v>
      </c>
      <c r="U180" s="274">
        <v>4.368821841939792E-2</v>
      </c>
      <c r="V180" s="274">
        <v>6.6506488252993851E-2</v>
      </c>
      <c r="W180" s="274">
        <v>0.11267764817945336</v>
      </c>
      <c r="X180" s="274">
        <v>9.4526289722658446E-2</v>
      </c>
      <c r="Y180" s="274">
        <v>0.18886582805743521</v>
      </c>
      <c r="Z180" s="274">
        <v>0.20798367514243274</v>
      </c>
      <c r="AA180" s="274">
        <v>4.9201520671584686E-3</v>
      </c>
      <c r="AB180" s="274">
        <v>1.2225832409302863E-2</v>
      </c>
      <c r="AC180" s="274">
        <v>1.372917220504594E-2</v>
      </c>
      <c r="AD180" s="274">
        <v>1.390295919498323E-2</v>
      </c>
      <c r="AE180" s="274">
        <v>0.31633565595092022</v>
      </c>
      <c r="AF180" s="274">
        <v>0.46811782627519721</v>
      </c>
      <c r="AG180" s="274">
        <v>1.0000000000000009</v>
      </c>
      <c r="AH180" s="274">
        <v>0.6999999999999923</v>
      </c>
      <c r="AI180" s="274">
        <v>1.6798500000000001</v>
      </c>
      <c r="AJ180" s="274">
        <v>1.5623999999999996</v>
      </c>
      <c r="AL180" s="274">
        <v>10.5</v>
      </c>
    </row>
    <row r="181" spans="1:39">
      <c r="A181" s="85">
        <f>A$3</f>
        <v>2010</v>
      </c>
      <c r="B181" s="86">
        <f>B$3</f>
        <v>11</v>
      </c>
      <c r="C181" s="90" t="s">
        <v>51</v>
      </c>
      <c r="D181" s="89" t="s">
        <v>175</v>
      </c>
      <c r="E181" s="90" t="s">
        <v>77</v>
      </c>
      <c r="F181" s="303">
        <v>1</v>
      </c>
      <c r="G181" s="274">
        <v>22.530200000000001</v>
      </c>
      <c r="H181" s="274">
        <v>22.4147</v>
      </c>
      <c r="I181" s="274">
        <v>33.905000000000001</v>
      </c>
      <c r="J181" s="274">
        <v>33.872</v>
      </c>
      <c r="K181" s="274">
        <v>8.18</v>
      </c>
      <c r="L181" s="274">
        <v>8.19</v>
      </c>
      <c r="M181" s="274">
        <v>7.405905072525961</v>
      </c>
      <c r="N181" s="274">
        <v>6.9968432919954893</v>
      </c>
      <c r="O181" s="274">
        <v>0.87865497536546044</v>
      </c>
      <c r="P181" s="274">
        <v>0.91859383788207138</v>
      </c>
      <c r="Q181" s="274">
        <v>4.2957623652044204E-3</v>
      </c>
      <c r="R181" s="274">
        <v>4.8164608337140464E-3</v>
      </c>
      <c r="S181" s="274">
        <v>1.6610001600997834E-3</v>
      </c>
      <c r="T181" s="274">
        <v>1.6610001600997834E-3</v>
      </c>
      <c r="U181" s="274">
        <v>3.0813441102675056E-2</v>
      </c>
      <c r="V181" s="274">
        <v>3.8939805582949176E-2</v>
      </c>
      <c r="W181" s="274">
        <v>3.677020362797926E-2</v>
      </c>
      <c r="X181" s="274">
        <v>4.5417266576763003E-2</v>
      </c>
      <c r="Y181" s="274">
        <v>0.1765317331638884</v>
      </c>
      <c r="Z181" s="274">
        <v>0.14955090058425485</v>
      </c>
      <c r="AA181" s="274">
        <v>4.4728655155986084E-3</v>
      </c>
      <c r="AB181" s="274">
        <v>4.7710565499718485E-3</v>
      </c>
      <c r="AC181" s="274">
        <v>9.9058584264255511E-3</v>
      </c>
      <c r="AD181" s="274">
        <v>9.9058584264255511E-3</v>
      </c>
      <c r="AE181" s="274">
        <v>0.288828207607362</v>
      </c>
      <c r="AF181" s="274">
        <v>0.30945879386503067</v>
      </c>
      <c r="AG181" s="274">
        <v>0.60000000000000331</v>
      </c>
      <c r="AH181" s="274">
        <v>0.49999999999998657</v>
      </c>
      <c r="AI181" s="274">
        <v>1.2895199999999998</v>
      </c>
      <c r="AJ181" s="274">
        <v>1.3766600000000002</v>
      </c>
      <c r="AL181" s="274">
        <v>14.2</v>
      </c>
    </row>
    <row r="182" spans="1:39">
      <c r="A182" s="308"/>
      <c r="B182" s="275"/>
      <c r="C182" s="275"/>
      <c r="D182" s="275"/>
      <c r="E182" s="275"/>
      <c r="F182" s="303">
        <v>2</v>
      </c>
      <c r="G182" s="274">
        <v>22.078600000000002</v>
      </c>
      <c r="H182" s="274">
        <v>22.087900000000001</v>
      </c>
      <c r="I182" s="274">
        <v>33.908799999999999</v>
      </c>
      <c r="J182" s="274">
        <v>33.924999999999997</v>
      </c>
      <c r="K182" s="274">
        <v>8.17</v>
      </c>
      <c r="L182" s="274">
        <v>8.18</v>
      </c>
      <c r="M182" s="274">
        <v>7.5945024833019339</v>
      </c>
      <c r="N182" s="274">
        <v>7.3531766901348705</v>
      </c>
      <c r="O182" s="274">
        <v>0.99847156291529304</v>
      </c>
      <c r="P182" s="274">
        <v>1.1981658754983544</v>
      </c>
      <c r="Q182" s="274">
        <v>1.679252560943546E-2</v>
      </c>
      <c r="R182" s="274">
        <v>2.4212478785697635E-2</v>
      </c>
      <c r="S182" s="274">
        <v>1.9988307011370278E-3</v>
      </c>
      <c r="T182" s="274">
        <v>1.9425256109641537E-3</v>
      </c>
      <c r="U182" s="274">
        <v>3.0103410661777928E-2</v>
      </c>
      <c r="V182" s="274">
        <v>3.229986517614513E-2</v>
      </c>
      <c r="W182" s="274">
        <v>4.8894766972350415E-2</v>
      </c>
      <c r="X182" s="274">
        <v>5.845486957280692E-2</v>
      </c>
      <c r="Y182" s="274">
        <v>0.12966217256841064</v>
      </c>
      <c r="Z182" s="274">
        <v>0.11871566335038787</v>
      </c>
      <c r="AA182" s="274">
        <v>5.6656296530915706E-3</v>
      </c>
      <c r="AB182" s="274">
        <v>5.6656296530915706E-3</v>
      </c>
      <c r="AC182" s="274">
        <v>8.5155625069272267E-3</v>
      </c>
      <c r="AD182" s="274">
        <v>8.1679885270526473E-3</v>
      </c>
      <c r="AE182" s="274">
        <v>0.26918003021910608</v>
      </c>
      <c r="AF182" s="274">
        <v>0.26279437256792287</v>
      </c>
      <c r="AG182" s="274">
        <v>1.6000000000000041</v>
      </c>
      <c r="AH182" s="274">
        <v>0.29999999999999472</v>
      </c>
      <c r="AI182" s="274">
        <v>1.1823600000000001</v>
      </c>
      <c r="AJ182" s="274">
        <v>1.1923699999999999</v>
      </c>
      <c r="AK182" s="274">
        <v>0</v>
      </c>
      <c r="AL182" s="274">
        <v>10.5</v>
      </c>
      <c r="AM182" s="274">
        <v>16</v>
      </c>
    </row>
    <row r="183" spans="1:39">
      <c r="A183" s="306"/>
      <c r="B183" s="307"/>
      <c r="C183" s="307"/>
      <c r="D183" s="307"/>
      <c r="E183" s="307"/>
      <c r="F183" s="303">
        <v>3</v>
      </c>
      <c r="G183" s="274">
        <v>22.563400000000001</v>
      </c>
      <c r="H183" s="274">
        <v>17.028500000000001</v>
      </c>
      <c r="I183" s="274">
        <v>33.934600000000003</v>
      </c>
      <c r="J183" s="274">
        <v>34.422899999999998</v>
      </c>
      <c r="K183" s="274">
        <v>8.19</v>
      </c>
      <c r="L183" s="274">
        <v>8.0299999999999994</v>
      </c>
      <c r="M183" s="274">
        <v>7.3487337862878324</v>
      </c>
      <c r="N183" s="274">
        <v>6.1539344121928234</v>
      </c>
      <c r="O183" s="274">
        <v>0.91859383788207138</v>
      </c>
      <c r="P183" s="274">
        <v>0.87865497536546044</v>
      </c>
      <c r="Q183" s="274">
        <v>3.8141162818330146E-2</v>
      </c>
      <c r="R183" s="274">
        <v>2.1739161060276908E-2</v>
      </c>
      <c r="S183" s="274">
        <v>1.6891527051862208E-3</v>
      </c>
      <c r="T183" s="274">
        <v>1.1824068936303542E-3</v>
      </c>
      <c r="U183" s="274">
        <v>2.1511307719413189E-2</v>
      </c>
      <c r="V183" s="274">
        <v>0.14478198716808732</v>
      </c>
      <c r="W183" s="274">
        <v>6.1341623242929556E-2</v>
      </c>
      <c r="X183" s="274">
        <v>0.16770355512199459</v>
      </c>
      <c r="Y183" s="274">
        <v>0.1308955820577653</v>
      </c>
      <c r="Z183" s="274">
        <v>0.27073338291335203</v>
      </c>
      <c r="AA183" s="274">
        <v>4.0255789640387474E-3</v>
      </c>
      <c r="AB183" s="274">
        <v>2.4004378267045864E-2</v>
      </c>
      <c r="AC183" s="274">
        <v>1.2165089295610327E-2</v>
      </c>
      <c r="AD183" s="274">
        <v>2.850106634971562E-2</v>
      </c>
      <c r="AE183" s="274">
        <v>0.24118137744084137</v>
      </c>
      <c r="AF183" s="274">
        <v>0.83455633456617007</v>
      </c>
      <c r="AG183" s="274">
        <v>1.0000000000000009</v>
      </c>
      <c r="AH183" s="274">
        <v>1.899999999999999</v>
      </c>
      <c r="AI183" s="274">
        <v>1.2996699999999999</v>
      </c>
      <c r="AJ183" s="274">
        <v>0.82903000000000004</v>
      </c>
      <c r="AL183" s="274">
        <v>12.7</v>
      </c>
    </row>
    <row r="184" spans="1:39">
      <c r="A184" s="85">
        <f>A$3</f>
        <v>2010</v>
      </c>
      <c r="B184" s="86">
        <f>B$3</f>
        <v>11</v>
      </c>
      <c r="C184" s="90" t="s">
        <v>51</v>
      </c>
      <c r="D184" s="89" t="s">
        <v>176</v>
      </c>
      <c r="E184" s="90" t="s">
        <v>78</v>
      </c>
      <c r="F184" s="303">
        <v>1</v>
      </c>
      <c r="G184" s="274">
        <v>21.7788</v>
      </c>
      <c r="H184" s="274">
        <v>21.782800000000002</v>
      </c>
      <c r="I184" s="274">
        <v>33.940399999999997</v>
      </c>
      <c r="J184" s="274">
        <v>33.938899999999997</v>
      </c>
      <c r="K184" s="274">
        <v>8.17</v>
      </c>
      <c r="L184" s="274">
        <v>8.16</v>
      </c>
      <c r="M184" s="274">
        <v>7.381119780502444</v>
      </c>
      <c r="N184" s="274">
        <v>7.3209314680361253</v>
      </c>
      <c r="O184" s="274">
        <v>0.75883838781562074</v>
      </c>
      <c r="P184" s="274">
        <v>0.51920521271595566</v>
      </c>
      <c r="Q184" s="274">
        <v>8.8518739646636525E-3</v>
      </c>
      <c r="R184" s="274">
        <v>1.3017461712740663E-2</v>
      </c>
      <c r="S184" s="274">
        <v>1.8862205207912798E-3</v>
      </c>
      <c r="T184" s="274">
        <v>1.8862205207912798E-3</v>
      </c>
      <c r="U184" s="274">
        <v>4.3708267212044453E-2</v>
      </c>
      <c r="V184" s="274">
        <v>3.9427968363655794E-2</v>
      </c>
      <c r="W184" s="274">
        <v>5.4446361697499383E-2</v>
      </c>
      <c r="X184" s="274">
        <v>5.4331650597187739E-2</v>
      </c>
      <c r="Y184" s="274">
        <v>0.14692990541937612</v>
      </c>
      <c r="Z184" s="274">
        <v>0.14939672439808546</v>
      </c>
      <c r="AA184" s="274">
        <v>6.7092982733979126E-3</v>
      </c>
      <c r="AB184" s="274">
        <v>6.4111072390246717E-3</v>
      </c>
      <c r="AC184" s="274">
        <v>1.0253432406300132E-2</v>
      </c>
      <c r="AD184" s="274">
        <v>9.2107104666763889E-3</v>
      </c>
      <c r="AE184" s="274">
        <v>0.28981061647677475</v>
      </c>
      <c r="AF184" s="274">
        <v>0.26377678143733563</v>
      </c>
      <c r="AG184" s="274">
        <v>2.9000000000000137</v>
      </c>
      <c r="AH184" s="274">
        <v>1.7000000000000071</v>
      </c>
      <c r="AI184" s="274">
        <v>1.3314299999999999</v>
      </c>
      <c r="AJ184" s="274">
        <v>1.3679599999999996</v>
      </c>
      <c r="AL184" s="274">
        <v>11.5</v>
      </c>
    </row>
    <row r="185" spans="1:39">
      <c r="A185" s="308"/>
      <c r="B185" s="275"/>
      <c r="C185" s="275"/>
      <c r="D185" s="275"/>
      <c r="E185" s="275"/>
      <c r="F185" s="303">
        <v>2</v>
      </c>
      <c r="G185" s="274">
        <v>22.105</v>
      </c>
      <c r="H185" s="274">
        <v>22.117100000000001</v>
      </c>
      <c r="I185" s="274">
        <v>33.946300000000001</v>
      </c>
      <c r="J185" s="274">
        <v>33.945900000000002</v>
      </c>
      <c r="K185" s="274">
        <v>8.18</v>
      </c>
      <c r="L185" s="274">
        <v>8.19</v>
      </c>
      <c r="M185" s="274">
        <v>7.3350243402510884</v>
      </c>
      <c r="N185" s="274">
        <v>7.433802816901407</v>
      </c>
      <c r="O185" s="274">
        <v>0.67896066278239897</v>
      </c>
      <c r="P185" s="274">
        <v>0.75883838781562074</v>
      </c>
      <c r="Q185" s="274">
        <v>2.6555621893990959E-2</v>
      </c>
      <c r="R185" s="274">
        <v>5.3371593022236716E-3</v>
      </c>
      <c r="S185" s="274">
        <v>1.8017628855319689E-3</v>
      </c>
      <c r="T185" s="274">
        <v>1.6328476150133464E-3</v>
      </c>
      <c r="U185" s="274">
        <v>2.3197663721723542E-2</v>
      </c>
      <c r="V185" s="274">
        <v>2.2963362434060622E-2</v>
      </c>
      <c r="W185" s="274">
        <v>5.1555048501246467E-2</v>
      </c>
      <c r="X185" s="274">
        <v>2.9933369351297638E-2</v>
      </c>
      <c r="Y185" s="274">
        <v>0.1419962674619574</v>
      </c>
      <c r="Z185" s="274">
        <v>0.14831749109490014</v>
      </c>
      <c r="AA185" s="274">
        <v>5.2183431015317095E-3</v>
      </c>
      <c r="AB185" s="274">
        <v>5.2183431015317095E-3</v>
      </c>
      <c r="AC185" s="274">
        <v>9.5582844465509718E-3</v>
      </c>
      <c r="AD185" s="274">
        <v>9.9058584264255511E-3</v>
      </c>
      <c r="AE185" s="274">
        <v>0.24658462622261176</v>
      </c>
      <c r="AF185" s="274">
        <v>0.2392165597020158</v>
      </c>
      <c r="AG185" s="274">
        <v>2.7000000000000082</v>
      </c>
      <c r="AH185" s="274">
        <v>1.1000000000000036</v>
      </c>
      <c r="AI185" s="274">
        <v>1.2779200000000002</v>
      </c>
      <c r="AJ185" s="274">
        <v>1.2258600000000002</v>
      </c>
      <c r="AK185" s="274">
        <v>0</v>
      </c>
      <c r="AL185" s="274">
        <v>13.5</v>
      </c>
      <c r="AM185" s="274">
        <v>8</v>
      </c>
    </row>
    <row r="186" spans="1:39">
      <c r="A186" s="306"/>
      <c r="B186" s="307"/>
      <c r="C186" s="307"/>
      <c r="D186" s="307"/>
      <c r="E186" s="307"/>
      <c r="F186" s="303">
        <v>3</v>
      </c>
      <c r="G186" s="274">
        <v>21.763999999999999</v>
      </c>
      <c r="H186" s="274">
        <v>21.811499999999999</v>
      </c>
      <c r="I186" s="274">
        <v>33.981400000000001</v>
      </c>
      <c r="J186" s="274">
        <v>33.980600000000003</v>
      </c>
      <c r="K186" s="274">
        <v>8.17</v>
      </c>
      <c r="L186" s="274">
        <v>8.18</v>
      </c>
      <c r="M186" s="274">
        <v>7.4088924387646422</v>
      </c>
      <c r="N186" s="274">
        <v>7.3442701637096084</v>
      </c>
      <c r="O186" s="274">
        <v>0.67896066278239897</v>
      </c>
      <c r="P186" s="274">
        <v>0.7188995252990098</v>
      </c>
      <c r="Q186" s="274">
        <v>4.4259369823318262E-3</v>
      </c>
      <c r="R186" s="274">
        <v>2.9028939619411685E-2</v>
      </c>
      <c r="S186" s="274">
        <v>2.0551357913099018E-3</v>
      </c>
      <c r="T186" s="274">
        <v>2.1395934265692126E-3</v>
      </c>
      <c r="U186" s="274">
        <v>3.8359570001809111E-2</v>
      </c>
      <c r="V186" s="274">
        <v>4.5222843830600969E-2</v>
      </c>
      <c r="W186" s="274">
        <v>4.4840642775450842E-2</v>
      </c>
      <c r="X186" s="274">
        <v>7.6391376876581873E-2</v>
      </c>
      <c r="Y186" s="274">
        <v>0.15494706710018155</v>
      </c>
      <c r="Z186" s="274">
        <v>0.15833894319590688</v>
      </c>
      <c r="AA186" s="274">
        <v>8.6475399968239768E-3</v>
      </c>
      <c r="AB186" s="274">
        <v>6.5602027562112909E-3</v>
      </c>
      <c r="AC186" s="274">
        <v>1.1122367355986585E-2</v>
      </c>
      <c r="AD186" s="274">
        <v>1.1817515315735747E-2</v>
      </c>
      <c r="AE186" s="274">
        <v>0.31535324708150742</v>
      </c>
      <c r="AF186" s="274">
        <v>0.31044120273444353</v>
      </c>
      <c r="AG186" s="274">
        <v>0.50000000000000044</v>
      </c>
      <c r="AH186" s="274">
        <v>1.2999999999999956</v>
      </c>
      <c r="AI186" s="274">
        <v>1.29677</v>
      </c>
      <c r="AJ186" s="274">
        <v>1.3069200000000001</v>
      </c>
      <c r="AL186" s="274">
        <v>12.8</v>
      </c>
    </row>
    <row r="187" spans="1:39">
      <c r="A187" s="85">
        <f>A$3</f>
        <v>2010</v>
      </c>
      <c r="B187" s="86">
        <f>B$3</f>
        <v>11</v>
      </c>
      <c r="C187" s="90" t="s">
        <v>51</v>
      </c>
      <c r="D187" s="89" t="s">
        <v>177</v>
      </c>
      <c r="E187" s="90" t="s">
        <v>79</v>
      </c>
      <c r="F187" s="303">
        <v>1</v>
      </c>
      <c r="G187" s="274">
        <v>20.186699999999998</v>
      </c>
      <c r="H187" s="274">
        <v>20.1419</v>
      </c>
      <c r="I187" s="274">
        <v>34.011800000000001</v>
      </c>
      <c r="J187" s="274">
        <v>34.014200000000002</v>
      </c>
      <c r="K187" s="274">
        <v>8.1199999999999992</v>
      </c>
      <c r="L187" s="274">
        <v>8.1199999999999992</v>
      </c>
      <c r="M187" s="274">
        <v>6.7005859374999988</v>
      </c>
      <c r="N187" s="274">
        <v>6.7081288999059741</v>
      </c>
      <c r="O187" s="274">
        <v>0.67896066278239897</v>
      </c>
      <c r="P187" s="274">
        <v>1.1182881504651327</v>
      </c>
      <c r="Q187" s="274">
        <v>2.6034923425481333E-3</v>
      </c>
      <c r="R187" s="274">
        <v>4.9466354508414523E-3</v>
      </c>
      <c r="S187" s="274">
        <v>1.9988307011370278E-3</v>
      </c>
      <c r="T187" s="274">
        <v>2.195898516742087E-3</v>
      </c>
      <c r="U187" s="274">
        <v>7.6101114952795215E-2</v>
      </c>
      <c r="V187" s="274">
        <v>7.7703013319846262E-2</v>
      </c>
      <c r="W187" s="274">
        <v>8.0703437996480373E-2</v>
      </c>
      <c r="X187" s="274">
        <v>8.4845547287429796E-2</v>
      </c>
      <c r="Y187" s="274">
        <v>0.18316130916916981</v>
      </c>
      <c r="Z187" s="274">
        <v>0.17776514265324309</v>
      </c>
      <c r="AA187" s="274">
        <v>1.1927641374929625E-2</v>
      </c>
      <c r="AB187" s="274">
        <v>1.1629450340556383E-2</v>
      </c>
      <c r="AC187" s="274">
        <v>1.5467042104418844E-2</v>
      </c>
      <c r="AD187" s="274">
        <v>1.7378698993729038E-2</v>
      </c>
      <c r="AE187" s="274">
        <v>0.47450348392638042</v>
      </c>
      <c r="AF187" s="274">
        <v>0.43766315132340056</v>
      </c>
      <c r="AG187" s="274">
        <v>2.699999999999994</v>
      </c>
      <c r="AH187" s="274">
        <v>4.6999999999999957</v>
      </c>
      <c r="AI187" s="274">
        <v>1.2922799999999999</v>
      </c>
      <c r="AJ187" s="274">
        <v>1.23587</v>
      </c>
      <c r="AL187" s="274">
        <v>11</v>
      </c>
    </row>
    <row r="188" spans="1:39">
      <c r="A188" s="308"/>
      <c r="B188" s="275"/>
      <c r="C188" s="275"/>
      <c r="D188" s="275"/>
      <c r="E188" s="275"/>
      <c r="F188" s="303">
        <v>2</v>
      </c>
      <c r="G188" s="274">
        <v>20.3447</v>
      </c>
      <c r="H188" s="274">
        <v>20.155899999999999</v>
      </c>
      <c r="I188" s="274">
        <v>33.826599999999999</v>
      </c>
      <c r="J188" s="274">
        <v>33.994399999999999</v>
      </c>
      <c r="K188" s="274">
        <v>8.14</v>
      </c>
      <c r="L188" s="274">
        <v>8.1199999999999992</v>
      </c>
      <c r="M188" s="274">
        <v>7.1390206449411355</v>
      </c>
      <c r="N188" s="274">
        <v>6.5092921896792184</v>
      </c>
      <c r="O188" s="274">
        <v>0.47926635019934472</v>
      </c>
      <c r="P188" s="274">
        <v>0.91859383788207138</v>
      </c>
      <c r="Q188" s="274">
        <v>3.1241908110577589E-3</v>
      </c>
      <c r="R188" s="274">
        <v>3.2543654281851665E-3</v>
      </c>
      <c r="S188" s="274">
        <v>2.2803561520013979E-3</v>
      </c>
      <c r="T188" s="274">
        <v>2.7307968733843902E-3</v>
      </c>
      <c r="U188" s="274">
        <v>5.5441644984602211E-2</v>
      </c>
      <c r="V188" s="274">
        <v>7.8470814612713546E-2</v>
      </c>
      <c r="W188" s="274">
        <v>6.0846191947661367E-2</v>
      </c>
      <c r="X188" s="274">
        <v>8.445597691428311E-2</v>
      </c>
      <c r="Y188" s="274">
        <v>0.16311840496715632</v>
      </c>
      <c r="Z188" s="274">
        <v>0.18100284256279914</v>
      </c>
      <c r="AA188" s="274">
        <v>9.2439220655704587E-3</v>
      </c>
      <c r="AB188" s="274">
        <v>1.1331259306183141E-2</v>
      </c>
      <c r="AC188" s="274">
        <v>1.2860237255359487E-2</v>
      </c>
      <c r="AD188" s="274">
        <v>1.685733802391717E-2</v>
      </c>
      <c r="AE188" s="274">
        <v>0.38657789011393517</v>
      </c>
      <c r="AF188" s="274">
        <v>0.49120443470639796</v>
      </c>
      <c r="AG188" s="274">
        <v>1.2999999999999956</v>
      </c>
      <c r="AH188" s="274">
        <v>6.900000000000003</v>
      </c>
      <c r="AI188" s="274">
        <v>1.9215800000000001</v>
      </c>
      <c r="AJ188" s="274">
        <v>1.4632400000000001</v>
      </c>
      <c r="AK188" s="274">
        <v>0</v>
      </c>
      <c r="AL188" s="274">
        <v>11.5</v>
      </c>
      <c r="AM188" s="274">
        <v>2</v>
      </c>
    </row>
    <row r="189" spans="1:39">
      <c r="A189" s="306"/>
      <c r="B189" s="307"/>
      <c r="C189" s="307"/>
      <c r="D189" s="307"/>
      <c r="E189" s="307"/>
      <c r="F189" s="303">
        <v>3</v>
      </c>
      <c r="G189" s="274">
        <v>20.9434</v>
      </c>
      <c r="H189" s="274">
        <v>19.284700000000001</v>
      </c>
      <c r="I189" s="274">
        <v>33.975000000000001</v>
      </c>
      <c r="J189" s="274">
        <v>34.3264</v>
      </c>
      <c r="K189" s="274">
        <v>8.15</v>
      </c>
      <c r="L189" s="274">
        <v>8.1300000000000008</v>
      </c>
      <c r="M189" s="274">
        <v>6.7640920366093589</v>
      </c>
      <c r="N189" s="274">
        <v>6.7734154615247277</v>
      </c>
      <c r="O189" s="274">
        <v>0.5990829377491772</v>
      </c>
      <c r="P189" s="274">
        <v>0.75883838781562074</v>
      </c>
      <c r="Q189" s="274">
        <v>7.5501277933895852E-3</v>
      </c>
      <c r="R189" s="274">
        <v>2.2129684911659131E-3</v>
      </c>
      <c r="S189" s="274">
        <v>2.0269832462234644E-3</v>
      </c>
      <c r="T189" s="274">
        <v>1.7736103404455317E-3</v>
      </c>
      <c r="U189" s="274">
        <v>7.3281463158759635E-2</v>
      </c>
      <c r="V189" s="274">
        <v>7.3069586189712724E-2</v>
      </c>
      <c r="W189" s="274">
        <v>8.2858574198372684E-2</v>
      </c>
      <c r="X189" s="274">
        <v>7.7056165021324174E-2</v>
      </c>
      <c r="Y189" s="274">
        <v>0.16836039529691366</v>
      </c>
      <c r="Z189" s="274">
        <v>0.19087011847763655</v>
      </c>
      <c r="AA189" s="274">
        <v>1.3716787581169064E-2</v>
      </c>
      <c r="AB189" s="274">
        <v>1.2374927926489483E-2</v>
      </c>
      <c r="AC189" s="274">
        <v>1.4250533174857812E-2</v>
      </c>
      <c r="AD189" s="274">
        <v>1.4076746184920519E-2</v>
      </c>
      <c r="AE189" s="274">
        <v>0.42980388036809813</v>
      </c>
      <c r="AF189" s="274">
        <v>0.45583771540753726</v>
      </c>
      <c r="AG189" s="274">
        <v>2.2999999999999825</v>
      </c>
      <c r="AH189" s="274">
        <v>2.5999999999999912</v>
      </c>
      <c r="AI189" s="274">
        <v>1.37348</v>
      </c>
      <c r="AJ189" s="274">
        <v>1.2010700000000001</v>
      </c>
      <c r="AL189" s="274">
        <v>11.5</v>
      </c>
    </row>
    <row r="190" spans="1:39">
      <c r="A190" s="85">
        <f>A$3</f>
        <v>2010</v>
      </c>
      <c r="B190" s="86">
        <f>B$3</f>
        <v>11</v>
      </c>
      <c r="C190" s="90" t="s">
        <v>51</v>
      </c>
      <c r="D190" s="89" t="s">
        <v>178</v>
      </c>
      <c r="E190" s="90" t="s">
        <v>80</v>
      </c>
      <c r="F190" s="303">
        <v>1</v>
      </c>
      <c r="G190" s="274">
        <v>14.93</v>
      </c>
      <c r="H190" s="274">
        <v>14.93</v>
      </c>
      <c r="I190" s="274">
        <v>32.49</v>
      </c>
      <c r="J190" s="274">
        <v>32.49</v>
      </c>
      <c r="K190" s="274">
        <v>8</v>
      </c>
      <c r="L190" s="274">
        <v>8.01</v>
      </c>
      <c r="M190" s="274">
        <v>7.51</v>
      </c>
      <c r="N190" s="274">
        <v>7.63</v>
      </c>
      <c r="O190" s="274">
        <v>0.35</v>
      </c>
      <c r="P190" s="274">
        <v>0.55000000000000004</v>
      </c>
      <c r="Q190" s="274">
        <v>3.0000000000000001E-3</v>
      </c>
      <c r="R190" s="274">
        <v>2E-3</v>
      </c>
      <c r="S190" s="274">
        <v>0.01</v>
      </c>
      <c r="T190" s="274">
        <v>0.01</v>
      </c>
      <c r="U190" s="274">
        <v>0.105</v>
      </c>
      <c r="V190" s="274">
        <v>0.108</v>
      </c>
      <c r="W190" s="274">
        <v>0.11799999999999999</v>
      </c>
      <c r="X190" s="274">
        <v>0.12</v>
      </c>
      <c r="Y190" s="274">
        <v>0.184</v>
      </c>
      <c r="Z190" s="274">
        <v>0.17899999999999999</v>
      </c>
      <c r="AA190" s="274">
        <v>1.7999999999999999E-2</v>
      </c>
      <c r="AB190" s="274">
        <v>1.7999999999999999E-2</v>
      </c>
      <c r="AC190" s="274">
        <v>1.7999999999999999E-2</v>
      </c>
      <c r="AD190" s="274">
        <v>2.1999999999999999E-2</v>
      </c>
      <c r="AE190" s="274">
        <v>0.48</v>
      </c>
      <c r="AF190" s="274">
        <v>0.46400000000000002</v>
      </c>
      <c r="AG190" s="274">
        <v>67.8</v>
      </c>
      <c r="AH190" s="274">
        <v>59.2</v>
      </c>
      <c r="AI190" s="274">
        <v>0.97</v>
      </c>
      <c r="AJ190" s="274">
        <v>1.64</v>
      </c>
      <c r="AK190" s="274" t="s">
        <v>61</v>
      </c>
      <c r="AL190" s="274">
        <v>1.5</v>
      </c>
      <c r="AM190" s="274" t="s">
        <v>61</v>
      </c>
    </row>
    <row r="191" spans="1:39">
      <c r="A191" s="308"/>
      <c r="B191" s="275"/>
      <c r="C191" s="275"/>
      <c r="D191" s="275"/>
      <c r="E191" s="275"/>
      <c r="F191" s="303">
        <v>2</v>
      </c>
      <c r="G191" s="274">
        <v>14.75</v>
      </c>
      <c r="H191" s="274">
        <v>14.75</v>
      </c>
      <c r="I191" s="274">
        <v>32.35</v>
      </c>
      <c r="J191" s="274">
        <v>32.4</v>
      </c>
      <c r="K191" s="274">
        <v>8.01</v>
      </c>
      <c r="L191" s="274">
        <v>8.01</v>
      </c>
      <c r="M191" s="274">
        <v>7.59</v>
      </c>
      <c r="N191" s="274">
        <v>7.79</v>
      </c>
      <c r="O191" s="274">
        <v>0.51</v>
      </c>
      <c r="P191" s="274">
        <v>0.64</v>
      </c>
      <c r="Q191" s="274">
        <v>4.0000000000000001E-3</v>
      </c>
      <c r="R191" s="274">
        <v>2E-3</v>
      </c>
      <c r="S191" s="274">
        <v>8.9999999999999993E-3</v>
      </c>
      <c r="T191" s="274">
        <v>0.01</v>
      </c>
      <c r="U191" s="274">
        <v>0.1</v>
      </c>
      <c r="V191" s="274">
        <v>0.10199999999999999</v>
      </c>
      <c r="W191" s="274">
        <v>0.114</v>
      </c>
      <c r="X191" s="274">
        <v>0.114</v>
      </c>
      <c r="Y191" s="274">
        <v>0.20699999999999999</v>
      </c>
      <c r="Z191" s="274">
        <v>0.19600000000000001</v>
      </c>
      <c r="AA191" s="274">
        <v>1.9E-2</v>
      </c>
      <c r="AB191" s="274">
        <v>0.02</v>
      </c>
      <c r="AC191" s="274">
        <v>2.1999999999999999E-2</v>
      </c>
      <c r="AD191" s="274">
        <v>2.7E-2</v>
      </c>
      <c r="AE191" s="274">
        <v>0.53500000000000003</v>
      </c>
      <c r="AF191" s="274">
        <v>0.495</v>
      </c>
      <c r="AG191" s="274">
        <v>65</v>
      </c>
      <c r="AH191" s="274">
        <v>92.2</v>
      </c>
      <c r="AI191" s="274">
        <v>1.69</v>
      </c>
      <c r="AJ191" s="274">
        <v>1.41</v>
      </c>
      <c r="AK191" s="274">
        <v>0</v>
      </c>
      <c r="AL191" s="274">
        <v>1.5</v>
      </c>
      <c r="AM191" s="274">
        <v>4</v>
      </c>
    </row>
    <row r="192" spans="1:39">
      <c r="A192" s="308"/>
      <c r="B192" s="275"/>
      <c r="C192" s="275"/>
      <c r="D192" s="275"/>
      <c r="E192" s="275"/>
      <c r="F192" s="303">
        <v>3</v>
      </c>
      <c r="G192" s="274">
        <v>14.95</v>
      </c>
      <c r="H192" s="274">
        <v>14.84</v>
      </c>
      <c r="I192" s="274">
        <v>32.78</v>
      </c>
      <c r="J192" s="274">
        <v>32.630000000000003</v>
      </c>
      <c r="K192" s="274">
        <v>7.98</v>
      </c>
      <c r="L192" s="274">
        <v>7.98</v>
      </c>
      <c r="M192" s="274">
        <v>7.42</v>
      </c>
      <c r="N192" s="274">
        <v>7.38</v>
      </c>
      <c r="O192" s="274">
        <v>0.36</v>
      </c>
      <c r="P192" s="274">
        <v>0.51</v>
      </c>
      <c r="Q192" s="274">
        <v>0</v>
      </c>
      <c r="R192" s="274">
        <v>2E-3</v>
      </c>
      <c r="S192" s="274">
        <v>1.2999999999999999E-2</v>
      </c>
      <c r="T192" s="274">
        <v>1.2E-2</v>
      </c>
      <c r="U192" s="274">
        <v>0.111</v>
      </c>
      <c r="V192" s="274">
        <v>0.122</v>
      </c>
      <c r="W192" s="274">
        <v>0.124</v>
      </c>
      <c r="X192" s="274">
        <v>0.13700000000000001</v>
      </c>
      <c r="Y192" s="274">
        <v>0.20399999999999999</v>
      </c>
      <c r="Z192" s="274">
        <v>0.17799999999999999</v>
      </c>
      <c r="AA192" s="274">
        <v>1.9E-2</v>
      </c>
      <c r="AB192" s="274">
        <v>1.7999999999999999E-2</v>
      </c>
      <c r="AC192" s="274">
        <v>2.5000000000000001E-2</v>
      </c>
      <c r="AD192" s="274">
        <v>2.3E-2</v>
      </c>
      <c r="AE192" s="274">
        <v>0.52600000000000002</v>
      </c>
      <c r="AF192" s="274">
        <v>0.44400000000000001</v>
      </c>
      <c r="AG192" s="274">
        <v>73.400000000000006</v>
      </c>
      <c r="AH192" s="274">
        <v>68.8</v>
      </c>
      <c r="AI192" s="274">
        <v>1.34</v>
      </c>
      <c r="AJ192" s="274">
        <v>1.24</v>
      </c>
      <c r="AK192" s="274" t="s">
        <v>61</v>
      </c>
      <c r="AL192" s="274">
        <v>1.5</v>
      </c>
      <c r="AM192" s="274" t="s">
        <v>61</v>
      </c>
    </row>
    <row r="193" spans="1:39">
      <c r="A193" s="308"/>
      <c r="B193" s="275"/>
      <c r="C193" s="275"/>
      <c r="D193" s="275"/>
      <c r="E193" s="275"/>
      <c r="F193" s="303">
        <v>4</v>
      </c>
      <c r="G193" s="274">
        <v>15.17</v>
      </c>
      <c r="H193" s="274">
        <v>14.87</v>
      </c>
      <c r="I193" s="274">
        <v>32.72</v>
      </c>
      <c r="J193" s="274">
        <v>32.619999999999997</v>
      </c>
      <c r="K193" s="274">
        <v>7.97</v>
      </c>
      <c r="L193" s="274">
        <v>7.94</v>
      </c>
      <c r="M193" s="274">
        <v>7.63</v>
      </c>
      <c r="N193" s="274">
        <v>7.3</v>
      </c>
      <c r="O193" s="274">
        <v>0.36</v>
      </c>
      <c r="P193" s="274">
        <v>0.67</v>
      </c>
      <c r="Q193" s="274">
        <v>2E-3</v>
      </c>
      <c r="R193" s="274">
        <v>3.0000000000000001E-3</v>
      </c>
      <c r="S193" s="274">
        <v>8.9999999999999993E-3</v>
      </c>
      <c r="T193" s="274">
        <v>8.9999999999999993E-3</v>
      </c>
      <c r="U193" s="274">
        <v>0.113</v>
      </c>
      <c r="V193" s="274">
        <v>0.13100000000000001</v>
      </c>
      <c r="W193" s="274">
        <v>0.125</v>
      </c>
      <c r="X193" s="274">
        <v>0.14399999999999999</v>
      </c>
      <c r="Y193" s="274">
        <v>0.19</v>
      </c>
      <c r="Z193" s="274">
        <v>0.188</v>
      </c>
      <c r="AA193" s="274">
        <v>1.4999999999999999E-2</v>
      </c>
      <c r="AB193" s="274">
        <v>1.7000000000000001E-2</v>
      </c>
      <c r="AC193" s="274">
        <v>1.4E-2</v>
      </c>
      <c r="AD193" s="274">
        <v>0.03</v>
      </c>
      <c r="AE193" s="274">
        <v>0.436</v>
      </c>
      <c r="AF193" s="274">
        <v>0.42599999999999999</v>
      </c>
      <c r="AG193" s="274">
        <v>58.2</v>
      </c>
      <c r="AH193" s="274">
        <v>75.400000000000006</v>
      </c>
      <c r="AI193" s="274">
        <v>1.34</v>
      </c>
      <c r="AJ193" s="274">
        <v>1.1000000000000001</v>
      </c>
      <c r="AK193" s="274" t="s">
        <v>61</v>
      </c>
      <c r="AL193" s="274">
        <v>1.5</v>
      </c>
      <c r="AM193" s="274" t="s">
        <v>61</v>
      </c>
    </row>
    <row r="194" spans="1:39">
      <c r="A194" s="306"/>
      <c r="B194" s="307"/>
      <c r="C194" s="307"/>
      <c r="D194" s="307"/>
      <c r="E194" s="307"/>
      <c r="F194" s="303">
        <v>5</v>
      </c>
      <c r="G194" s="274">
        <v>15.3</v>
      </c>
      <c r="H194" s="274">
        <v>14.93</v>
      </c>
      <c r="I194" s="274">
        <v>32.53</v>
      </c>
      <c r="J194" s="274">
        <v>32.58</v>
      </c>
      <c r="K194" s="274">
        <v>7.97</v>
      </c>
      <c r="L194" s="274">
        <v>7.97</v>
      </c>
      <c r="M194" s="274">
        <v>7.55</v>
      </c>
      <c r="N194" s="274">
        <v>7.34</v>
      </c>
      <c r="O194" s="274">
        <v>0.33</v>
      </c>
      <c r="P194" s="274">
        <v>0.61</v>
      </c>
      <c r="Q194" s="274">
        <v>5.0000000000000001E-3</v>
      </c>
      <c r="R194" s="274">
        <v>0</v>
      </c>
      <c r="S194" s="274">
        <v>1.0999999999999999E-2</v>
      </c>
      <c r="T194" s="274">
        <v>1.0999999999999999E-2</v>
      </c>
      <c r="U194" s="274">
        <v>0.107</v>
      </c>
      <c r="V194" s="274">
        <v>0.11899999999999999</v>
      </c>
      <c r="W194" s="274">
        <v>0.123</v>
      </c>
      <c r="X194" s="274">
        <v>0.13</v>
      </c>
      <c r="Y194" s="274">
        <v>0.186</v>
      </c>
      <c r="Z194" s="274">
        <v>0.17699999999999999</v>
      </c>
      <c r="AA194" s="274">
        <v>1.7000000000000001E-2</v>
      </c>
      <c r="AB194" s="274">
        <v>1.7999999999999999E-2</v>
      </c>
      <c r="AC194" s="274">
        <v>1.9E-2</v>
      </c>
      <c r="AD194" s="274">
        <v>2.4E-2</v>
      </c>
      <c r="AE194" s="274">
        <v>0.45500000000000002</v>
      </c>
      <c r="AF194" s="274">
        <v>0.46800000000000003</v>
      </c>
      <c r="AG194" s="274">
        <v>50</v>
      </c>
      <c r="AH194" s="274">
        <v>46.4</v>
      </c>
      <c r="AI194" s="274">
        <v>2.2599999999999998</v>
      </c>
      <c r="AJ194" s="274">
        <v>1.37</v>
      </c>
      <c r="AK194" s="274" t="s">
        <v>61</v>
      </c>
      <c r="AL194" s="274">
        <v>2</v>
      </c>
      <c r="AM194" s="274" t="s">
        <v>61</v>
      </c>
    </row>
    <row r="195" spans="1:39">
      <c r="A195" s="85">
        <f>A$3</f>
        <v>2010</v>
      </c>
      <c r="B195" s="86">
        <f>B$3</f>
        <v>11</v>
      </c>
      <c r="C195" s="90" t="s">
        <v>51</v>
      </c>
      <c r="D195" s="89" t="s">
        <v>179</v>
      </c>
      <c r="E195" s="90" t="s">
        <v>81</v>
      </c>
      <c r="F195" s="303">
        <v>1</v>
      </c>
      <c r="G195" s="274">
        <v>15.15</v>
      </c>
      <c r="H195" s="274">
        <v>15.06</v>
      </c>
      <c r="I195" s="274">
        <v>32.409999999999997</v>
      </c>
      <c r="J195" s="274">
        <v>32.479999999999997</v>
      </c>
      <c r="K195" s="274">
        <v>7.98</v>
      </c>
      <c r="L195" s="274">
        <v>7.98</v>
      </c>
      <c r="M195" s="274">
        <v>7.55</v>
      </c>
      <c r="N195" s="274">
        <v>7.55</v>
      </c>
      <c r="O195" s="274">
        <v>0.38</v>
      </c>
      <c r="P195" s="274">
        <v>0.5</v>
      </c>
      <c r="Q195" s="274">
        <v>2E-3</v>
      </c>
      <c r="R195" s="274">
        <v>2E-3</v>
      </c>
      <c r="S195" s="274">
        <v>1.2E-2</v>
      </c>
      <c r="T195" s="274">
        <v>1.0999999999999999E-2</v>
      </c>
      <c r="U195" s="274">
        <v>9.6000000000000002E-2</v>
      </c>
      <c r="V195" s="274">
        <v>0.106</v>
      </c>
      <c r="W195" s="274">
        <v>0.11</v>
      </c>
      <c r="X195" s="274">
        <v>0.11899999999999999</v>
      </c>
      <c r="Y195" s="274">
        <v>0.19900000000000001</v>
      </c>
      <c r="Z195" s="274">
        <v>0.185</v>
      </c>
      <c r="AA195" s="274">
        <v>2.1000000000000001E-2</v>
      </c>
      <c r="AB195" s="274">
        <v>0.02</v>
      </c>
      <c r="AC195" s="274">
        <v>2.7E-2</v>
      </c>
      <c r="AD195" s="274">
        <v>2.7E-2</v>
      </c>
      <c r="AE195" s="274">
        <v>0.503</v>
      </c>
      <c r="AF195" s="274">
        <v>0.48099999999999998</v>
      </c>
      <c r="AG195" s="274">
        <v>16.8</v>
      </c>
      <c r="AH195" s="274">
        <v>21.8</v>
      </c>
      <c r="AI195" s="274">
        <v>1.55</v>
      </c>
      <c r="AJ195" s="274">
        <v>1.71</v>
      </c>
      <c r="AK195" s="274">
        <v>0.01</v>
      </c>
      <c r="AL195" s="274">
        <v>1</v>
      </c>
      <c r="AM195" s="274">
        <v>0</v>
      </c>
    </row>
    <row r="196" spans="1:39">
      <c r="A196" s="306"/>
      <c r="B196" s="307"/>
      <c r="C196" s="307"/>
      <c r="D196" s="307"/>
      <c r="E196" s="307"/>
      <c r="F196" s="303">
        <v>2</v>
      </c>
      <c r="G196" s="274">
        <v>15.1</v>
      </c>
      <c r="H196" s="274">
        <v>15.04</v>
      </c>
      <c r="I196" s="274">
        <v>32.270000000000003</v>
      </c>
      <c r="J196" s="274">
        <v>32.29</v>
      </c>
      <c r="K196" s="274">
        <v>7.99</v>
      </c>
      <c r="L196" s="274">
        <v>7.99</v>
      </c>
      <c r="M196" s="274">
        <v>7.55</v>
      </c>
      <c r="N196" s="274">
        <v>7.47</v>
      </c>
      <c r="O196" s="274">
        <v>0.3</v>
      </c>
      <c r="P196" s="274">
        <v>0.48</v>
      </c>
      <c r="Q196" s="274">
        <v>1E-3</v>
      </c>
      <c r="R196" s="274">
        <v>2E-3</v>
      </c>
      <c r="S196" s="274">
        <v>1.0999999999999999E-2</v>
      </c>
      <c r="T196" s="274">
        <v>0.01</v>
      </c>
      <c r="U196" s="274">
        <v>9.2999999999999999E-2</v>
      </c>
      <c r="V196" s="274">
        <v>9.5000000000000001E-2</v>
      </c>
      <c r="W196" s="274">
        <v>0.104</v>
      </c>
      <c r="X196" s="274">
        <v>0.107</v>
      </c>
      <c r="Y196" s="274">
        <v>0.21199999999999999</v>
      </c>
      <c r="Z196" s="274">
        <v>0.222</v>
      </c>
      <c r="AA196" s="274">
        <v>2.1000000000000001E-2</v>
      </c>
      <c r="AB196" s="274">
        <v>2.1000000000000001E-2</v>
      </c>
      <c r="AC196" s="274">
        <v>2.8000000000000001E-2</v>
      </c>
      <c r="AD196" s="274">
        <v>5.0999999999999997E-2</v>
      </c>
      <c r="AE196" s="274">
        <v>0.51800000000000002</v>
      </c>
      <c r="AF196" s="274">
        <v>0.52800000000000002</v>
      </c>
      <c r="AG196" s="274">
        <v>59.2</v>
      </c>
      <c r="AH196" s="274">
        <v>73</v>
      </c>
      <c r="AI196" s="274">
        <v>1.35</v>
      </c>
      <c r="AJ196" s="274">
        <v>1.77</v>
      </c>
      <c r="AK196" s="274" t="s">
        <v>61</v>
      </c>
      <c r="AL196" s="274">
        <v>1</v>
      </c>
      <c r="AM196" s="274" t="s">
        <v>61</v>
      </c>
    </row>
    <row r="197" spans="1:39">
      <c r="A197" s="85">
        <f>A$3</f>
        <v>2010</v>
      </c>
      <c r="B197" s="86">
        <f>B$3</f>
        <v>11</v>
      </c>
      <c r="C197" s="90" t="s">
        <v>51</v>
      </c>
      <c r="D197" s="89" t="s">
        <v>180</v>
      </c>
      <c r="E197" s="90" t="s">
        <v>82</v>
      </c>
      <c r="F197" s="303">
        <v>1</v>
      </c>
      <c r="G197" s="274">
        <v>15.13</v>
      </c>
      <c r="H197" s="274">
        <v>15.04</v>
      </c>
      <c r="I197" s="274">
        <v>32.159999999999997</v>
      </c>
      <c r="J197" s="274">
        <v>32.19</v>
      </c>
      <c r="K197" s="274">
        <v>8.06</v>
      </c>
      <c r="L197" s="274">
        <v>8.07</v>
      </c>
      <c r="M197" s="274">
        <v>7.79</v>
      </c>
      <c r="N197" s="274">
        <v>7.75</v>
      </c>
      <c r="O197" s="274">
        <v>0.45</v>
      </c>
      <c r="P197" s="274">
        <v>0.5</v>
      </c>
      <c r="Q197" s="274">
        <v>3.0000000000000001E-3</v>
      </c>
      <c r="R197" s="274">
        <v>2E-3</v>
      </c>
      <c r="S197" s="274">
        <v>4.0000000000000001E-3</v>
      </c>
      <c r="T197" s="274">
        <v>3.0000000000000001E-3</v>
      </c>
      <c r="U197" s="274">
        <v>0.154</v>
      </c>
      <c r="V197" s="274">
        <v>0.152</v>
      </c>
      <c r="W197" s="274">
        <v>0.161</v>
      </c>
      <c r="X197" s="274">
        <v>0.158</v>
      </c>
      <c r="Y197" s="274">
        <v>0.2</v>
      </c>
      <c r="Z197" s="274">
        <v>0.251</v>
      </c>
      <c r="AA197" s="274">
        <v>1.7000000000000001E-2</v>
      </c>
      <c r="AB197" s="274">
        <v>0.01</v>
      </c>
      <c r="AC197" s="274">
        <v>4.8000000000000001E-2</v>
      </c>
      <c r="AD197" s="274">
        <v>4.8000000000000001E-2</v>
      </c>
      <c r="AE197" s="274">
        <v>0.51100000000000001</v>
      </c>
      <c r="AF197" s="274">
        <v>0.499</v>
      </c>
      <c r="AG197" s="274">
        <v>82.4</v>
      </c>
      <c r="AH197" s="274">
        <v>75.8</v>
      </c>
      <c r="AI197" s="274">
        <v>1.1299999999999999</v>
      </c>
      <c r="AJ197" s="274">
        <v>1.06</v>
      </c>
      <c r="AK197" s="274" t="s">
        <v>61</v>
      </c>
      <c r="AL197" s="274">
        <v>0.7</v>
      </c>
      <c r="AM197" s="274" t="s">
        <v>61</v>
      </c>
    </row>
    <row r="198" spans="1:39">
      <c r="A198" s="308"/>
      <c r="B198" s="275"/>
      <c r="C198" s="275"/>
      <c r="D198" s="275"/>
      <c r="E198" s="275"/>
      <c r="F198" s="303">
        <v>2</v>
      </c>
      <c r="G198" s="274">
        <v>14.32</v>
      </c>
      <c r="H198" s="274">
        <v>14.17</v>
      </c>
      <c r="I198" s="274">
        <v>32.409999999999997</v>
      </c>
      <c r="J198" s="274">
        <v>32.49</v>
      </c>
      <c r="K198" s="274">
        <v>8.0500000000000007</v>
      </c>
      <c r="L198" s="274">
        <v>8.08</v>
      </c>
      <c r="M198" s="274">
        <v>8.57</v>
      </c>
      <c r="N198" s="274">
        <v>8.24</v>
      </c>
      <c r="O198" s="274">
        <v>0.42</v>
      </c>
      <c r="P198" s="274">
        <v>0.56000000000000005</v>
      </c>
      <c r="Q198" s="274">
        <v>3.0000000000000001E-3</v>
      </c>
      <c r="R198" s="274">
        <v>3.0000000000000001E-3</v>
      </c>
      <c r="S198" s="274">
        <v>6.0000000000000001E-3</v>
      </c>
      <c r="T198" s="274">
        <v>6.0000000000000001E-3</v>
      </c>
      <c r="U198" s="274">
        <v>8.4000000000000005E-2</v>
      </c>
      <c r="V198" s="274">
        <v>7.5999999999999998E-2</v>
      </c>
      <c r="W198" s="274">
        <v>9.2999999999999999E-2</v>
      </c>
      <c r="X198" s="274">
        <v>8.5999999999999993E-2</v>
      </c>
      <c r="Y198" s="274">
        <v>0.14499999999999999</v>
      </c>
      <c r="Z198" s="274">
        <v>0.17499999999999999</v>
      </c>
      <c r="AA198" s="274">
        <v>8.9999999999999993E-3</v>
      </c>
      <c r="AB198" s="274">
        <v>1.2E-2</v>
      </c>
      <c r="AC198" s="274">
        <v>0.03</v>
      </c>
      <c r="AD198" s="274">
        <v>0.03</v>
      </c>
      <c r="AE198" s="274">
        <v>0.38300000000000001</v>
      </c>
      <c r="AF198" s="274">
        <v>0.38500000000000001</v>
      </c>
      <c r="AG198" s="274">
        <v>63.2</v>
      </c>
      <c r="AH198" s="274">
        <v>82.2</v>
      </c>
      <c r="AI198" s="274">
        <v>2.2200000000000002</v>
      </c>
      <c r="AJ198" s="274">
        <v>2.85</v>
      </c>
      <c r="AK198" s="274">
        <v>0</v>
      </c>
      <c r="AL198" s="274">
        <v>1</v>
      </c>
      <c r="AM198" s="274">
        <v>0</v>
      </c>
    </row>
    <row r="199" spans="1:39">
      <c r="A199" s="308"/>
      <c r="B199" s="275"/>
      <c r="C199" s="275"/>
      <c r="D199" s="275"/>
      <c r="E199" s="275"/>
      <c r="F199" s="309">
        <v>3</v>
      </c>
      <c r="G199" s="274">
        <v>14.15</v>
      </c>
      <c r="H199" s="274">
        <v>14.07</v>
      </c>
      <c r="I199" s="274">
        <v>32.42</v>
      </c>
      <c r="J199" s="274">
        <v>32.43</v>
      </c>
      <c r="K199" s="274">
        <v>8.08</v>
      </c>
      <c r="L199" s="274">
        <v>8.09</v>
      </c>
      <c r="M199" s="274">
        <v>8.36</v>
      </c>
      <c r="N199" s="274">
        <v>8.1199999999999992</v>
      </c>
      <c r="O199" s="274">
        <v>0.3</v>
      </c>
      <c r="P199" s="274">
        <v>0.35</v>
      </c>
      <c r="Q199" s="274">
        <v>0</v>
      </c>
      <c r="R199" s="274">
        <v>2E-3</v>
      </c>
      <c r="S199" s="274">
        <v>7.0000000000000001E-3</v>
      </c>
      <c r="T199" s="274">
        <v>7.0000000000000001E-3</v>
      </c>
      <c r="U199" s="274">
        <v>6.5000000000000002E-2</v>
      </c>
      <c r="V199" s="274">
        <v>6.9000000000000006E-2</v>
      </c>
      <c r="W199" s="274">
        <v>7.1999999999999995E-2</v>
      </c>
      <c r="X199" s="274">
        <v>7.9000000000000001E-2</v>
      </c>
      <c r="Y199" s="274">
        <v>0.156</v>
      </c>
      <c r="Z199" s="274">
        <v>0.17699999999999999</v>
      </c>
      <c r="AA199" s="274">
        <v>8.9999999999999993E-3</v>
      </c>
      <c r="AB199" s="274">
        <v>1.0999999999999999E-2</v>
      </c>
      <c r="AC199" s="274">
        <v>2.7E-2</v>
      </c>
      <c r="AD199" s="274">
        <v>2.8000000000000001E-2</v>
      </c>
      <c r="AE199" s="274">
        <v>0.36599999999999999</v>
      </c>
      <c r="AF199" s="274">
        <v>0.34300000000000003</v>
      </c>
      <c r="AG199" s="274">
        <v>69.599999999999994</v>
      </c>
      <c r="AH199" s="274">
        <v>97.8</v>
      </c>
      <c r="AI199" s="274">
        <v>1.9</v>
      </c>
      <c r="AJ199" s="274">
        <v>1.8</v>
      </c>
      <c r="AK199" s="274" t="s">
        <v>61</v>
      </c>
      <c r="AL199" s="274">
        <v>1</v>
      </c>
      <c r="AM199" s="274" t="s">
        <v>61</v>
      </c>
    </row>
    <row r="200" spans="1:39">
      <c r="A200" s="306"/>
      <c r="B200" s="307"/>
      <c r="C200" s="307"/>
      <c r="D200" s="307"/>
      <c r="E200" s="307"/>
      <c r="F200" s="303">
        <v>4</v>
      </c>
      <c r="G200" s="274">
        <v>14.97</v>
      </c>
      <c r="H200" s="274">
        <v>14.77</v>
      </c>
      <c r="I200" s="274">
        <v>32.520000000000003</v>
      </c>
      <c r="J200" s="274">
        <v>32.47</v>
      </c>
      <c r="K200" s="274">
        <v>8.0399999999999991</v>
      </c>
      <c r="L200" s="274">
        <v>8.0399999999999991</v>
      </c>
      <c r="M200" s="274">
        <v>7.91</v>
      </c>
      <c r="N200" s="274">
        <v>7.87</v>
      </c>
      <c r="O200" s="274">
        <v>0.36</v>
      </c>
      <c r="P200" s="274">
        <v>0.4</v>
      </c>
      <c r="Q200" s="274">
        <v>2E-3</v>
      </c>
      <c r="R200" s="274">
        <v>0</v>
      </c>
      <c r="S200" s="274">
        <v>8.9999999999999993E-3</v>
      </c>
      <c r="T200" s="274">
        <v>8.9999999999999993E-3</v>
      </c>
      <c r="U200" s="274">
        <v>9.8000000000000004E-2</v>
      </c>
      <c r="V200" s="274">
        <v>9.8000000000000004E-2</v>
      </c>
      <c r="W200" s="274">
        <v>0.108</v>
      </c>
      <c r="X200" s="274">
        <v>0.107</v>
      </c>
      <c r="Y200" s="274">
        <v>0.157</v>
      </c>
      <c r="Z200" s="274">
        <v>0.17599999999999999</v>
      </c>
      <c r="AA200" s="274">
        <v>1.0999999999999999E-2</v>
      </c>
      <c r="AB200" s="274">
        <v>1.4999999999999999E-2</v>
      </c>
      <c r="AC200" s="274">
        <v>2.7E-2</v>
      </c>
      <c r="AD200" s="274">
        <v>2.9000000000000001E-2</v>
      </c>
      <c r="AE200" s="274">
        <v>0.38700000000000001</v>
      </c>
      <c r="AF200" s="274">
        <v>0.4</v>
      </c>
      <c r="AG200" s="274">
        <v>76.2</v>
      </c>
      <c r="AH200" s="274">
        <v>84</v>
      </c>
      <c r="AI200" s="274">
        <v>1.19</v>
      </c>
      <c r="AJ200" s="274">
        <v>1.29</v>
      </c>
      <c r="AK200" s="274" t="s">
        <v>61</v>
      </c>
      <c r="AL200" s="274">
        <v>1.5</v>
      </c>
      <c r="AM200" s="274" t="s">
        <v>61</v>
      </c>
    </row>
    <row r="201" spans="1:39">
      <c r="A201" s="85">
        <f>A$3</f>
        <v>2010</v>
      </c>
      <c r="B201" s="86">
        <f>B$3</f>
        <v>11</v>
      </c>
      <c r="C201" s="90" t="s">
        <v>181</v>
      </c>
      <c r="D201" s="330" t="s">
        <v>267</v>
      </c>
      <c r="E201" s="90" t="s">
        <v>83</v>
      </c>
      <c r="F201" s="313">
        <v>1</v>
      </c>
      <c r="G201" s="274">
        <v>15.15</v>
      </c>
      <c r="H201" s="274">
        <v>15.51</v>
      </c>
      <c r="I201" s="274">
        <v>29.6</v>
      </c>
      <c r="J201" s="274">
        <v>31.22</v>
      </c>
      <c r="K201" s="274">
        <v>7.97</v>
      </c>
      <c r="L201" s="274">
        <v>7.9</v>
      </c>
      <c r="M201" s="274">
        <v>7.95</v>
      </c>
      <c r="N201" s="274">
        <v>7.71</v>
      </c>
      <c r="O201" s="274">
        <v>0.54</v>
      </c>
      <c r="P201" s="274">
        <v>0.38</v>
      </c>
      <c r="Q201" s="274">
        <v>3.0000000000000001E-3</v>
      </c>
      <c r="R201" s="274">
        <v>1E-3</v>
      </c>
      <c r="S201" s="274">
        <v>1.9E-2</v>
      </c>
      <c r="T201" s="274">
        <v>1.4999999999999999E-2</v>
      </c>
      <c r="U201" s="274">
        <v>0.14299999999999999</v>
      </c>
      <c r="V201" s="274">
        <v>0.17199999999999999</v>
      </c>
      <c r="W201" s="274">
        <v>0.16400000000000001</v>
      </c>
      <c r="X201" s="274">
        <v>0.189</v>
      </c>
      <c r="Y201" s="274">
        <v>0.23200000000000001</v>
      </c>
      <c r="Z201" s="274">
        <v>0.26100000000000001</v>
      </c>
      <c r="AA201" s="274">
        <v>1.7999999999999999E-2</v>
      </c>
      <c r="AB201" s="274">
        <v>2.5000000000000001E-2</v>
      </c>
      <c r="AC201" s="274">
        <v>2.8000000000000001E-2</v>
      </c>
      <c r="AD201" s="274">
        <v>2.7E-2</v>
      </c>
      <c r="AE201" s="274">
        <v>0.59499999999999997</v>
      </c>
      <c r="AF201" s="274">
        <v>0.56200000000000006</v>
      </c>
      <c r="AG201" s="274">
        <v>7.2</v>
      </c>
      <c r="AH201" s="274">
        <v>12.8</v>
      </c>
      <c r="AI201" s="274">
        <v>1.27</v>
      </c>
      <c r="AJ201" s="274">
        <v>0.69</v>
      </c>
      <c r="AK201" s="274">
        <v>0</v>
      </c>
      <c r="AL201" s="274">
        <v>3</v>
      </c>
      <c r="AM201" s="274">
        <v>2</v>
      </c>
    </row>
    <row r="202" spans="1:39">
      <c r="A202" s="93"/>
      <c r="B202" s="307"/>
      <c r="C202" s="307"/>
      <c r="D202" s="307"/>
      <c r="E202" s="307"/>
      <c r="F202" s="313">
        <v>2</v>
      </c>
      <c r="G202" s="274">
        <v>15.27</v>
      </c>
      <c r="H202" s="274">
        <v>15.46</v>
      </c>
      <c r="I202" s="274">
        <v>29.74</v>
      </c>
      <c r="J202" s="274">
        <v>31.06</v>
      </c>
      <c r="K202" s="274">
        <v>7.94</v>
      </c>
      <c r="L202" s="274">
        <v>7.88</v>
      </c>
      <c r="M202" s="274">
        <v>7.95</v>
      </c>
      <c r="N202" s="274">
        <v>7.22</v>
      </c>
      <c r="O202" s="274">
        <v>0.55000000000000004</v>
      </c>
      <c r="P202" s="274">
        <v>0.46</v>
      </c>
      <c r="Q202" s="274">
        <v>0</v>
      </c>
      <c r="R202" s="274">
        <v>0</v>
      </c>
      <c r="S202" s="274">
        <v>1.7999999999999999E-2</v>
      </c>
      <c r="T202" s="274">
        <v>1.6E-2</v>
      </c>
      <c r="U202" s="274">
        <v>0.14399999999999999</v>
      </c>
      <c r="V202" s="274">
        <v>0.17</v>
      </c>
      <c r="W202" s="274">
        <v>0.16200000000000001</v>
      </c>
      <c r="X202" s="274">
        <v>0.187</v>
      </c>
      <c r="Y202" s="274">
        <v>0.23499999999999999</v>
      </c>
      <c r="Z202" s="274">
        <v>0.26200000000000001</v>
      </c>
      <c r="AA202" s="274">
        <v>1.7999999999999999E-2</v>
      </c>
      <c r="AB202" s="274">
        <v>2.3E-2</v>
      </c>
      <c r="AC202" s="274">
        <v>2.9000000000000001E-2</v>
      </c>
      <c r="AD202" s="274">
        <v>2.4E-2</v>
      </c>
      <c r="AE202" s="274">
        <v>0.60099999999999998</v>
      </c>
      <c r="AF202" s="274">
        <v>0.58399999999999996</v>
      </c>
      <c r="AG202" s="274">
        <v>49.2</v>
      </c>
      <c r="AH202" s="274">
        <v>55.8</v>
      </c>
      <c r="AI202" s="274">
        <v>1.37</v>
      </c>
      <c r="AJ202" s="274">
        <v>1.28</v>
      </c>
      <c r="AK202" s="274" t="s">
        <v>61</v>
      </c>
      <c r="AL202" s="274">
        <v>3</v>
      </c>
      <c r="AM202" s="274" t="s">
        <v>61</v>
      </c>
    </row>
    <row r="203" spans="1:39">
      <c r="A203" s="85">
        <f>A$3</f>
        <v>2010</v>
      </c>
      <c r="B203" s="86">
        <f>B$3</f>
        <v>11</v>
      </c>
      <c r="C203" s="90" t="s">
        <v>181</v>
      </c>
      <c r="D203" s="89" t="s">
        <v>268</v>
      </c>
      <c r="E203" s="90" t="s">
        <v>84</v>
      </c>
      <c r="F203" s="303">
        <v>1</v>
      </c>
      <c r="G203" s="274">
        <v>16.309999999999999</v>
      </c>
      <c r="H203" s="274">
        <v>16.11</v>
      </c>
      <c r="I203" s="274">
        <v>29.27</v>
      </c>
      <c r="J203" s="274">
        <v>30.82</v>
      </c>
      <c r="K203" s="274">
        <v>8.16</v>
      </c>
      <c r="L203" s="274">
        <v>7.97</v>
      </c>
      <c r="M203" s="274">
        <v>9.34</v>
      </c>
      <c r="N203" s="274">
        <v>6.73</v>
      </c>
      <c r="O203" s="274">
        <v>0.87</v>
      </c>
      <c r="P203" s="274">
        <v>0.41</v>
      </c>
      <c r="Q203" s="274">
        <v>2E-3</v>
      </c>
      <c r="R203" s="274">
        <v>0</v>
      </c>
      <c r="S203" s="274">
        <v>1E-3</v>
      </c>
      <c r="T203" s="274">
        <v>2.3E-2</v>
      </c>
      <c r="U203" s="274">
        <v>0.23599999999999999</v>
      </c>
      <c r="V203" s="274">
        <v>0.17599999999999999</v>
      </c>
      <c r="W203" s="274">
        <v>0.23899999999999999</v>
      </c>
      <c r="X203" s="274">
        <v>0.19800000000000001</v>
      </c>
      <c r="Y203" s="274">
        <v>0.432</v>
      </c>
      <c r="Z203" s="274">
        <v>0.29299999999999998</v>
      </c>
      <c r="AA203" s="274">
        <v>0.02</v>
      </c>
      <c r="AB203" s="274">
        <v>2.8000000000000001E-2</v>
      </c>
      <c r="AC203" s="274">
        <v>4.2999999999999997E-2</v>
      </c>
      <c r="AD203" s="274">
        <v>2.8000000000000001E-2</v>
      </c>
      <c r="AE203" s="274">
        <v>0.78500000000000003</v>
      </c>
      <c r="AF203" s="274">
        <v>0.61899999999999999</v>
      </c>
      <c r="AG203" s="274">
        <v>30.8</v>
      </c>
      <c r="AH203" s="274">
        <v>24.4</v>
      </c>
      <c r="AI203" s="274">
        <v>7.69</v>
      </c>
      <c r="AJ203" s="274">
        <v>0.47</v>
      </c>
      <c r="AK203" s="274">
        <v>0.01</v>
      </c>
      <c r="AL203" s="274">
        <v>1.5</v>
      </c>
      <c r="AM203" s="274">
        <v>1</v>
      </c>
    </row>
    <row r="204" spans="1:39">
      <c r="A204" s="308"/>
      <c r="B204" s="275"/>
      <c r="C204" s="275"/>
      <c r="D204" s="275"/>
      <c r="E204" s="275"/>
      <c r="F204" s="303">
        <v>2</v>
      </c>
      <c r="G204" s="274">
        <v>15.75</v>
      </c>
      <c r="H204" s="274">
        <v>15.79</v>
      </c>
      <c r="I204" s="274">
        <v>30.68</v>
      </c>
      <c r="J204" s="274">
        <v>30.78</v>
      </c>
      <c r="K204" s="274">
        <v>8.07</v>
      </c>
      <c r="L204" s="274">
        <v>8.06</v>
      </c>
      <c r="M204" s="274">
        <v>8.01</v>
      </c>
      <c r="N204" s="274">
        <v>7.68</v>
      </c>
      <c r="O204" s="274">
        <v>0.51</v>
      </c>
      <c r="P204" s="274">
        <v>0.4</v>
      </c>
      <c r="Q204" s="274">
        <v>2E-3</v>
      </c>
      <c r="R204" s="274">
        <v>3.0000000000000001E-3</v>
      </c>
      <c r="S204" s="274">
        <v>6.9000000000000006E-2</v>
      </c>
      <c r="T204" s="274">
        <v>1.4999999999999999E-2</v>
      </c>
      <c r="U204" s="274">
        <v>0.129</v>
      </c>
      <c r="V204" s="274">
        <v>0.183</v>
      </c>
      <c r="W204" s="274">
        <v>0.19900000000000001</v>
      </c>
      <c r="X204" s="274">
        <v>0.20100000000000001</v>
      </c>
      <c r="Y204" s="274">
        <v>0.26400000000000001</v>
      </c>
      <c r="Z204" s="274">
        <v>0.27800000000000002</v>
      </c>
      <c r="AA204" s="274">
        <v>2.3E-2</v>
      </c>
      <c r="AB204" s="274">
        <v>2.4E-2</v>
      </c>
      <c r="AC204" s="274">
        <v>3.4000000000000002E-2</v>
      </c>
      <c r="AD204" s="274">
        <v>2.5000000000000001E-2</v>
      </c>
      <c r="AE204" s="274">
        <v>0.61</v>
      </c>
      <c r="AF204" s="274">
        <v>0.59</v>
      </c>
      <c r="AG204" s="274">
        <v>11</v>
      </c>
      <c r="AH204" s="274">
        <v>15</v>
      </c>
      <c r="AI204" s="274">
        <v>0.68</v>
      </c>
      <c r="AJ204" s="274">
        <v>0.42</v>
      </c>
      <c r="AK204" s="274" t="s">
        <v>61</v>
      </c>
      <c r="AL204" s="274">
        <v>1.5</v>
      </c>
      <c r="AM204" s="274" t="s">
        <v>61</v>
      </c>
    </row>
    <row r="205" spans="1:39">
      <c r="A205" s="308"/>
      <c r="B205" s="275"/>
      <c r="C205" s="275"/>
      <c r="D205" s="275"/>
      <c r="E205" s="275"/>
      <c r="F205" s="303">
        <v>3</v>
      </c>
      <c r="G205" s="274">
        <v>15.1</v>
      </c>
      <c r="H205" s="274">
        <v>15.1</v>
      </c>
      <c r="I205" s="274">
        <v>30.86</v>
      </c>
      <c r="J205" s="274">
        <v>30.92</v>
      </c>
      <c r="K205" s="274">
        <v>8.02</v>
      </c>
      <c r="L205" s="274">
        <v>8.01</v>
      </c>
      <c r="M205" s="274">
        <v>7.63</v>
      </c>
      <c r="N205" s="274">
        <v>7.47</v>
      </c>
      <c r="O205" s="274">
        <v>0.71</v>
      </c>
      <c r="P205" s="274">
        <v>0.38</v>
      </c>
      <c r="Q205" s="274">
        <v>0</v>
      </c>
      <c r="R205" s="274">
        <v>2E-3</v>
      </c>
      <c r="S205" s="274">
        <v>2.8000000000000001E-2</v>
      </c>
      <c r="T205" s="274">
        <v>1.7999999999999999E-2</v>
      </c>
      <c r="U205" s="274">
        <v>0.20100000000000001</v>
      </c>
      <c r="V205" s="274">
        <v>0.17199999999999999</v>
      </c>
      <c r="W205" s="274">
        <v>0.22900000000000001</v>
      </c>
      <c r="X205" s="274">
        <v>0.192</v>
      </c>
      <c r="Y205" s="274">
        <v>0.313</v>
      </c>
      <c r="Z205" s="274">
        <v>0.28499999999999998</v>
      </c>
      <c r="AA205" s="274">
        <v>2.1000000000000001E-2</v>
      </c>
      <c r="AB205" s="274">
        <v>2.4E-2</v>
      </c>
      <c r="AC205" s="274">
        <v>3.7999999999999999E-2</v>
      </c>
      <c r="AD205" s="274">
        <v>3.1E-2</v>
      </c>
      <c r="AE205" s="274">
        <v>0.755</v>
      </c>
      <c r="AF205" s="274">
        <v>0.59799999999999998</v>
      </c>
      <c r="AG205" s="274">
        <v>14.2</v>
      </c>
      <c r="AH205" s="274">
        <v>24.4</v>
      </c>
      <c r="AI205" s="274">
        <v>3.48</v>
      </c>
      <c r="AJ205" s="274">
        <v>2.0699999999999998</v>
      </c>
      <c r="AK205" s="274" t="s">
        <v>61</v>
      </c>
      <c r="AL205" s="274">
        <v>1.5</v>
      </c>
      <c r="AM205" s="274" t="s">
        <v>61</v>
      </c>
    </row>
    <row r="206" spans="1:39">
      <c r="A206" s="306"/>
      <c r="B206" s="307"/>
      <c r="C206" s="307"/>
      <c r="D206" s="307"/>
      <c r="E206" s="307"/>
      <c r="F206" s="303">
        <v>4</v>
      </c>
      <c r="G206" s="274">
        <v>15.31</v>
      </c>
      <c r="H206" s="274">
        <v>15.42</v>
      </c>
      <c r="I206" s="274">
        <v>29.9</v>
      </c>
      <c r="J206" s="274">
        <v>31.14</v>
      </c>
      <c r="K206" s="274">
        <v>7.88</v>
      </c>
      <c r="L206" s="274">
        <v>7.83</v>
      </c>
      <c r="M206" s="274">
        <v>7.67</v>
      </c>
      <c r="N206" s="274">
        <v>7.1</v>
      </c>
      <c r="O206" s="274">
        <v>0.62</v>
      </c>
      <c r="P206" s="274">
        <v>0.47</v>
      </c>
      <c r="Q206" s="274">
        <v>0</v>
      </c>
      <c r="R206" s="274">
        <v>2E-3</v>
      </c>
      <c r="S206" s="274">
        <v>1.4999999999999999E-2</v>
      </c>
      <c r="T206" s="274">
        <v>1.2999999999999999E-2</v>
      </c>
      <c r="U206" s="274">
        <v>0.14699999999999999</v>
      </c>
      <c r="V206" s="274">
        <v>0.17100000000000001</v>
      </c>
      <c r="W206" s="274">
        <v>0.16200000000000001</v>
      </c>
      <c r="X206" s="274">
        <v>0.186</v>
      </c>
      <c r="Y206" s="274">
        <v>0.27200000000000002</v>
      </c>
      <c r="Z206" s="274">
        <v>0.25800000000000001</v>
      </c>
      <c r="AA206" s="274">
        <v>1.7999999999999999E-2</v>
      </c>
      <c r="AB206" s="274">
        <v>2.3E-2</v>
      </c>
      <c r="AC206" s="274">
        <v>2.4E-2</v>
      </c>
      <c r="AD206" s="274">
        <v>2.5999999999999999E-2</v>
      </c>
      <c r="AE206" s="274">
        <v>0.629</v>
      </c>
      <c r="AF206" s="274">
        <v>0.59099999999999997</v>
      </c>
      <c r="AG206" s="274">
        <v>16.2</v>
      </c>
      <c r="AH206" s="274">
        <v>13</v>
      </c>
      <c r="AI206" s="274">
        <v>1.95</v>
      </c>
      <c r="AJ206" s="274">
        <v>1.03</v>
      </c>
      <c r="AK206" s="274" t="s">
        <v>61</v>
      </c>
      <c r="AL206" s="274">
        <v>2.5</v>
      </c>
      <c r="AM206" s="274" t="s">
        <v>61</v>
      </c>
    </row>
    <row r="207" spans="1:39">
      <c r="A207" s="85">
        <f>A$3</f>
        <v>2010</v>
      </c>
      <c r="B207" s="86">
        <f>B$3</f>
        <v>11</v>
      </c>
      <c r="C207" s="90" t="s">
        <v>181</v>
      </c>
      <c r="D207" s="89" t="s">
        <v>269</v>
      </c>
      <c r="E207" s="90" t="s">
        <v>85</v>
      </c>
      <c r="F207" s="303">
        <v>1</v>
      </c>
      <c r="G207" s="274">
        <v>15.19</v>
      </c>
      <c r="H207" s="274">
        <v>15.1</v>
      </c>
      <c r="I207" s="274">
        <v>31.31</v>
      </c>
      <c r="J207" s="274">
        <v>31.32</v>
      </c>
      <c r="K207" s="274">
        <v>7.93</v>
      </c>
      <c r="L207" s="274">
        <v>7.94</v>
      </c>
      <c r="M207" s="274">
        <v>8.1999999999999993</v>
      </c>
      <c r="N207" s="274">
        <v>8.1199999999999992</v>
      </c>
      <c r="O207" s="274">
        <v>0.57999999999999996</v>
      </c>
      <c r="P207" s="274">
        <v>0.54</v>
      </c>
      <c r="Q207" s="274">
        <v>0</v>
      </c>
      <c r="R207" s="274">
        <v>2E-3</v>
      </c>
      <c r="S207" s="274">
        <v>2.4E-2</v>
      </c>
      <c r="T207" s="274">
        <v>1.0999999999999999E-2</v>
      </c>
      <c r="U207" s="274">
        <v>0.153</v>
      </c>
      <c r="V207" s="274">
        <v>0.16800000000000001</v>
      </c>
      <c r="W207" s="274">
        <v>0.17699999999999999</v>
      </c>
      <c r="X207" s="274">
        <v>0.18099999999999999</v>
      </c>
      <c r="Y207" s="274">
        <v>0.27500000000000002</v>
      </c>
      <c r="Z207" s="274">
        <v>0.254</v>
      </c>
      <c r="AA207" s="274">
        <v>2.1000000000000001E-2</v>
      </c>
      <c r="AB207" s="274">
        <v>2.4E-2</v>
      </c>
      <c r="AC207" s="274">
        <v>4.2999999999999997E-2</v>
      </c>
      <c r="AD207" s="274">
        <v>0.04</v>
      </c>
      <c r="AE207" s="274">
        <v>0.59399999999999997</v>
      </c>
      <c r="AF207" s="274">
        <v>0.59299999999999997</v>
      </c>
      <c r="AG207" s="274">
        <v>72</v>
      </c>
      <c r="AH207" s="274">
        <v>72</v>
      </c>
      <c r="AI207" s="274">
        <v>1.27</v>
      </c>
      <c r="AJ207" s="274">
        <v>0.92</v>
      </c>
      <c r="AK207" s="274">
        <v>0</v>
      </c>
      <c r="AL207" s="274">
        <v>0.5</v>
      </c>
      <c r="AM207" s="274">
        <v>1</v>
      </c>
    </row>
    <row r="208" spans="1:39">
      <c r="A208" s="306"/>
      <c r="B208" s="307"/>
      <c r="C208" s="307"/>
      <c r="D208" s="307"/>
      <c r="E208" s="307"/>
      <c r="F208" s="303">
        <v>2</v>
      </c>
      <c r="G208" s="274">
        <v>15.3</v>
      </c>
      <c r="H208" s="274">
        <v>15.29</v>
      </c>
      <c r="I208" s="274">
        <v>31.95</v>
      </c>
      <c r="J208" s="274">
        <v>32</v>
      </c>
      <c r="K208" s="274">
        <v>8.09</v>
      </c>
      <c r="L208" s="274">
        <v>8.08</v>
      </c>
      <c r="M208" s="274">
        <v>7.75</v>
      </c>
      <c r="N208" s="274">
        <v>7.83</v>
      </c>
      <c r="O208" s="274">
        <v>0.57999999999999996</v>
      </c>
      <c r="P208" s="274">
        <v>0.51</v>
      </c>
      <c r="Q208" s="274">
        <v>2E-3</v>
      </c>
      <c r="R208" s="274">
        <v>3.0000000000000001E-3</v>
      </c>
      <c r="S208" s="274">
        <v>1.7999999999999999E-2</v>
      </c>
      <c r="T208" s="274">
        <v>5.0000000000000001E-3</v>
      </c>
      <c r="U208" s="274">
        <v>0.152</v>
      </c>
      <c r="V208" s="274">
        <v>0.17399999999999999</v>
      </c>
      <c r="W208" s="274">
        <v>0.17199999999999999</v>
      </c>
      <c r="X208" s="274">
        <v>0.18099999999999999</v>
      </c>
      <c r="Y208" s="274">
        <v>0.249</v>
      </c>
      <c r="Z208" s="274">
        <v>0.25800000000000001</v>
      </c>
      <c r="AA208" s="274">
        <v>1.9E-2</v>
      </c>
      <c r="AB208" s="274">
        <v>2.1000000000000001E-2</v>
      </c>
      <c r="AC208" s="274">
        <v>4.8000000000000001E-2</v>
      </c>
      <c r="AD208" s="274">
        <v>5.1999999999999998E-2</v>
      </c>
      <c r="AE208" s="274">
        <v>0.52500000000000002</v>
      </c>
      <c r="AF208" s="274">
        <v>0.52800000000000002</v>
      </c>
      <c r="AG208" s="274">
        <v>100.8</v>
      </c>
      <c r="AH208" s="274">
        <v>115</v>
      </c>
      <c r="AI208" s="274">
        <v>0.87</v>
      </c>
      <c r="AJ208" s="274">
        <v>0.99</v>
      </c>
      <c r="AK208" s="274" t="s">
        <v>61</v>
      </c>
      <c r="AL208" s="274">
        <v>0.5</v>
      </c>
      <c r="AM208" s="274" t="s">
        <v>61</v>
      </c>
    </row>
    <row r="209" spans="1:39">
      <c r="A209" s="85">
        <f>A$3</f>
        <v>2010</v>
      </c>
      <c r="B209" s="86">
        <f>B$3</f>
        <v>11</v>
      </c>
      <c r="C209" s="90" t="s">
        <v>181</v>
      </c>
      <c r="D209" s="89" t="s">
        <v>270</v>
      </c>
      <c r="E209" s="90" t="s">
        <v>86</v>
      </c>
      <c r="F209" s="303">
        <v>1</v>
      </c>
      <c r="G209" s="274">
        <v>14.99</v>
      </c>
      <c r="H209" s="274">
        <v>14.63</v>
      </c>
      <c r="I209" s="274">
        <v>30.7</v>
      </c>
      <c r="J209" s="274">
        <v>30.73</v>
      </c>
      <c r="K209" s="274">
        <v>8.08</v>
      </c>
      <c r="L209" s="274">
        <v>8.09</v>
      </c>
      <c r="M209" s="274">
        <v>7.51</v>
      </c>
      <c r="N209" s="274">
        <v>7.68</v>
      </c>
      <c r="O209" s="274">
        <v>0.56999999999999995</v>
      </c>
      <c r="P209" s="274">
        <v>0.66</v>
      </c>
      <c r="Q209" s="274">
        <v>0</v>
      </c>
      <c r="R209" s="274">
        <v>0</v>
      </c>
      <c r="S209" s="274">
        <v>1.0999999999999999E-2</v>
      </c>
      <c r="T209" s="274">
        <v>1.4E-2</v>
      </c>
      <c r="U209" s="274">
        <v>0.155</v>
      </c>
      <c r="V209" s="274">
        <v>0.14299999999999999</v>
      </c>
      <c r="W209" s="274">
        <v>0.16500000000000001</v>
      </c>
      <c r="X209" s="274">
        <v>0.157</v>
      </c>
      <c r="Y209" s="274">
        <v>0.28599999999999998</v>
      </c>
      <c r="Z209" s="274">
        <v>0.22800000000000001</v>
      </c>
      <c r="AA209" s="274">
        <v>2.1000000000000001E-2</v>
      </c>
      <c r="AB209" s="274">
        <v>2.3E-2</v>
      </c>
      <c r="AC209" s="274">
        <v>2.8000000000000001E-2</v>
      </c>
      <c r="AD209" s="274">
        <v>2.3E-2</v>
      </c>
      <c r="AE209" s="274">
        <v>0.57299999999999995</v>
      </c>
      <c r="AF209" s="274">
        <v>0.53700000000000003</v>
      </c>
      <c r="AG209" s="274">
        <v>26.8</v>
      </c>
      <c r="AH209" s="274">
        <v>10.4</v>
      </c>
      <c r="AI209" s="274">
        <v>0.72</v>
      </c>
      <c r="AJ209" s="274">
        <v>0.76</v>
      </c>
      <c r="AK209" s="274">
        <v>0</v>
      </c>
      <c r="AL209" s="274">
        <v>2</v>
      </c>
      <c r="AM209" s="274">
        <v>1</v>
      </c>
    </row>
    <row r="210" spans="1:39">
      <c r="A210" s="308"/>
      <c r="B210" s="275"/>
      <c r="C210" s="275"/>
      <c r="D210" s="275"/>
      <c r="E210" s="275"/>
      <c r="F210" s="303">
        <v>2</v>
      </c>
      <c r="G210" s="274">
        <v>14.46</v>
      </c>
      <c r="H210" s="274">
        <v>14.36</v>
      </c>
      <c r="I210" s="274">
        <v>31.11</v>
      </c>
      <c r="J210" s="274">
        <v>31.11</v>
      </c>
      <c r="K210" s="274">
        <v>8.15</v>
      </c>
      <c r="L210" s="274">
        <v>8.17</v>
      </c>
      <c r="M210" s="274">
        <v>8.0500000000000007</v>
      </c>
      <c r="N210" s="274">
        <v>8.18</v>
      </c>
      <c r="O210" s="274">
        <v>0.36</v>
      </c>
      <c r="P210" s="274">
        <v>0.71</v>
      </c>
      <c r="Q210" s="274">
        <v>2E-3</v>
      </c>
      <c r="R210" s="274">
        <v>0</v>
      </c>
      <c r="S210" s="274">
        <v>4.0000000000000001E-3</v>
      </c>
      <c r="T210" s="274">
        <v>8.0000000000000002E-3</v>
      </c>
      <c r="U210" s="274">
        <v>0.11</v>
      </c>
      <c r="V210" s="274">
        <v>0.114</v>
      </c>
      <c r="W210" s="274">
        <v>0.115</v>
      </c>
      <c r="X210" s="274">
        <v>0.122</v>
      </c>
      <c r="Y210" s="274">
        <v>9.9000000000000005E-2</v>
      </c>
      <c r="Z210" s="274">
        <v>0.127</v>
      </c>
      <c r="AA210" s="274">
        <v>1.7000000000000001E-2</v>
      </c>
      <c r="AB210" s="274">
        <v>1.7000000000000001E-2</v>
      </c>
      <c r="AC210" s="274">
        <v>0.02</v>
      </c>
      <c r="AD210" s="274">
        <v>2.1999999999999999E-2</v>
      </c>
      <c r="AE210" s="274">
        <v>0.51600000000000001</v>
      </c>
      <c r="AF210" s="274">
        <v>0.53500000000000003</v>
      </c>
      <c r="AG210" s="274">
        <v>17.600000000000001</v>
      </c>
      <c r="AH210" s="274">
        <v>24.8</v>
      </c>
      <c r="AI210" s="274">
        <v>0.95</v>
      </c>
      <c r="AJ210" s="274">
        <v>0.72</v>
      </c>
      <c r="AK210" s="274" t="s">
        <v>61</v>
      </c>
      <c r="AL210" s="274">
        <v>1</v>
      </c>
      <c r="AM210" s="274" t="s">
        <v>61</v>
      </c>
    </row>
    <row r="211" spans="1:39">
      <c r="A211" s="306"/>
      <c r="B211" s="307"/>
      <c r="C211" s="307"/>
      <c r="D211" s="307"/>
      <c r="E211" s="307"/>
      <c r="F211" s="303">
        <v>3</v>
      </c>
      <c r="G211" s="274">
        <v>14.86</v>
      </c>
      <c r="H211" s="274">
        <v>14.83</v>
      </c>
      <c r="I211" s="274">
        <v>31.38</v>
      </c>
      <c r="J211" s="274">
        <v>31.39</v>
      </c>
      <c r="K211" s="274">
        <v>8.0299999999999994</v>
      </c>
      <c r="L211" s="274">
        <v>8.07</v>
      </c>
      <c r="M211" s="274">
        <v>8.1199999999999992</v>
      </c>
      <c r="N211" s="274">
        <v>7.55</v>
      </c>
      <c r="O211" s="274">
        <v>0.76</v>
      </c>
      <c r="P211" s="274">
        <v>0.56999999999999995</v>
      </c>
      <c r="Q211" s="274">
        <v>2E-3</v>
      </c>
      <c r="R211" s="274">
        <v>0</v>
      </c>
      <c r="S211" s="274">
        <v>1.4E-2</v>
      </c>
      <c r="T211" s="274">
        <v>5.0000000000000001E-3</v>
      </c>
      <c r="U211" s="274">
        <v>0.154</v>
      </c>
      <c r="V211" s="274">
        <v>0.16700000000000001</v>
      </c>
      <c r="W211" s="274">
        <v>0.17</v>
      </c>
      <c r="X211" s="274">
        <v>0.17199999999999999</v>
      </c>
      <c r="Y211" s="274">
        <v>0.30499999999999999</v>
      </c>
      <c r="Z211" s="274">
        <v>0.32</v>
      </c>
      <c r="AA211" s="274">
        <v>0.02</v>
      </c>
      <c r="AB211" s="274">
        <v>2.4E-2</v>
      </c>
      <c r="AC211" s="274">
        <v>6.7000000000000004E-2</v>
      </c>
      <c r="AD211" s="274">
        <v>8.5000000000000006E-2</v>
      </c>
      <c r="AE211" s="274">
        <v>0.63500000000000001</v>
      </c>
      <c r="AF211" s="274">
        <v>0.63400000000000001</v>
      </c>
      <c r="AG211" s="274">
        <v>113.1</v>
      </c>
      <c r="AH211" s="274">
        <v>137.69999999999999</v>
      </c>
      <c r="AI211" s="274">
        <v>1.47</v>
      </c>
      <c r="AJ211" s="274">
        <v>0.6</v>
      </c>
      <c r="AK211" s="274" t="s">
        <v>61</v>
      </c>
      <c r="AL211" s="274">
        <v>0.5</v>
      </c>
      <c r="AM211" s="274" t="s">
        <v>61</v>
      </c>
    </row>
    <row r="212" spans="1:39">
      <c r="A212" s="85">
        <f>A$3</f>
        <v>2010</v>
      </c>
      <c r="B212" s="86">
        <f>B$3</f>
        <v>11</v>
      </c>
      <c r="C212" s="90" t="s">
        <v>181</v>
      </c>
      <c r="D212" s="89" t="s">
        <v>271</v>
      </c>
      <c r="E212" s="90" t="s">
        <v>87</v>
      </c>
      <c r="F212" s="303">
        <v>1</v>
      </c>
      <c r="G212" s="274">
        <v>13.79</v>
      </c>
      <c r="H212" s="274">
        <v>13.52</v>
      </c>
      <c r="I212" s="274">
        <v>31.18</v>
      </c>
      <c r="J212" s="274">
        <v>31.2</v>
      </c>
      <c r="K212" s="274">
        <v>8.08</v>
      </c>
      <c r="L212" s="274">
        <v>8.09</v>
      </c>
      <c r="M212" s="274">
        <v>7.51</v>
      </c>
      <c r="N212" s="274">
        <v>7.22</v>
      </c>
      <c r="O212" s="274">
        <v>1.26</v>
      </c>
      <c r="P212" s="274">
        <v>2.11</v>
      </c>
      <c r="Q212" s="274">
        <v>7.0000000000000001E-3</v>
      </c>
      <c r="R212" s="274">
        <v>2E-3</v>
      </c>
      <c r="S212" s="274">
        <v>4.0000000000000001E-3</v>
      </c>
      <c r="T212" s="274">
        <v>6.0000000000000001E-3</v>
      </c>
      <c r="U212" s="274">
        <v>7.8E-2</v>
      </c>
      <c r="V212" s="274">
        <v>8.8999999999999996E-2</v>
      </c>
      <c r="W212" s="274">
        <v>0.09</v>
      </c>
      <c r="X212" s="274">
        <v>9.6000000000000002E-2</v>
      </c>
      <c r="Y212" s="274">
        <v>0.34399999999999997</v>
      </c>
      <c r="Z212" s="274">
        <v>0.49399999999999999</v>
      </c>
      <c r="AA212" s="274">
        <v>2.1999999999999999E-2</v>
      </c>
      <c r="AB212" s="274">
        <v>1.6E-2</v>
      </c>
      <c r="AC212" s="274">
        <v>9.1999999999999998E-2</v>
      </c>
      <c r="AD212" s="274">
        <v>0.183</v>
      </c>
      <c r="AE212" s="274">
        <v>0.64500000000000002</v>
      </c>
      <c r="AF212" s="274">
        <v>0.69</v>
      </c>
      <c r="AG212" s="274">
        <v>203.2</v>
      </c>
      <c r="AH212" s="274">
        <v>541</v>
      </c>
      <c r="AI212" s="274">
        <v>4.57</v>
      </c>
      <c r="AJ212" s="274">
        <v>4.1100000000000003</v>
      </c>
      <c r="AK212" s="274">
        <v>0</v>
      </c>
      <c r="AL212" s="274">
        <v>0.1</v>
      </c>
      <c r="AM212" s="274">
        <v>0</v>
      </c>
    </row>
    <row r="213" spans="1:39">
      <c r="A213" s="87"/>
      <c r="B213" s="88"/>
      <c r="C213" s="95"/>
      <c r="D213" s="321"/>
      <c r="E213" s="95"/>
      <c r="F213" s="303">
        <v>2</v>
      </c>
      <c r="G213" s="274">
        <v>14.24</v>
      </c>
      <c r="H213" s="274">
        <v>14.11</v>
      </c>
      <c r="I213" s="274">
        <v>31.25</v>
      </c>
      <c r="J213" s="274">
        <v>31.26</v>
      </c>
      <c r="K213" s="274">
        <v>8.1</v>
      </c>
      <c r="L213" s="274">
        <v>8.1199999999999992</v>
      </c>
      <c r="M213" s="274">
        <v>7.34</v>
      </c>
      <c r="N213" s="274">
        <v>7.75</v>
      </c>
      <c r="O213" s="274">
        <v>1</v>
      </c>
      <c r="P213" s="274">
        <v>2.82</v>
      </c>
      <c r="Q213" s="274">
        <v>7.0000000000000001E-3</v>
      </c>
      <c r="R213" s="274">
        <v>6.0000000000000001E-3</v>
      </c>
      <c r="S213" s="274">
        <v>6.0000000000000001E-3</v>
      </c>
      <c r="T213" s="274">
        <v>7.0000000000000001E-3</v>
      </c>
      <c r="U213" s="274">
        <v>0.122</v>
      </c>
      <c r="V213" s="274">
        <v>0.112</v>
      </c>
      <c r="W213" s="274">
        <v>0.13600000000000001</v>
      </c>
      <c r="X213" s="274">
        <v>0.125</v>
      </c>
      <c r="Y213" s="274">
        <v>0.33200000000000002</v>
      </c>
      <c r="Z213" s="274">
        <v>0.89700000000000002</v>
      </c>
      <c r="AA213" s="274">
        <v>2.4E-2</v>
      </c>
      <c r="AB213" s="274">
        <v>2.4E-2</v>
      </c>
      <c r="AC213" s="274">
        <v>7.3999999999999996E-2</v>
      </c>
      <c r="AD213" s="274">
        <v>0.40899999999999997</v>
      </c>
      <c r="AE213" s="274">
        <v>0.755</v>
      </c>
      <c r="AF213" s="274">
        <v>0.73499999999999999</v>
      </c>
      <c r="AG213" s="274">
        <v>75.599999999999994</v>
      </c>
      <c r="AH213" s="274">
        <v>1027</v>
      </c>
      <c r="AI213" s="274">
        <v>2.63</v>
      </c>
      <c r="AJ213" s="274">
        <v>4.08</v>
      </c>
      <c r="AL213" s="274">
        <v>0.5</v>
      </c>
      <c r="AM213" s="274" t="s">
        <v>61</v>
      </c>
    </row>
    <row r="214" spans="1:39">
      <c r="A214" s="87"/>
      <c r="B214" s="88"/>
      <c r="C214" s="95"/>
      <c r="D214" s="321"/>
      <c r="E214" s="95"/>
      <c r="F214" s="303">
        <v>3</v>
      </c>
      <c r="G214" s="274">
        <v>13.34</v>
      </c>
      <c r="H214" s="274">
        <v>13.33</v>
      </c>
      <c r="I214" s="274">
        <v>31.15</v>
      </c>
      <c r="J214" s="274">
        <v>31.18</v>
      </c>
      <c r="K214" s="274">
        <v>8.0299999999999994</v>
      </c>
      <c r="L214" s="274">
        <v>8.0399999999999991</v>
      </c>
      <c r="M214" s="274">
        <v>7.55</v>
      </c>
      <c r="N214" s="274">
        <v>7.59</v>
      </c>
      <c r="O214" s="274">
        <v>1.01</v>
      </c>
      <c r="P214" s="274">
        <v>0.89</v>
      </c>
      <c r="Q214" s="274">
        <v>4.0000000000000001E-3</v>
      </c>
      <c r="R214" s="274">
        <v>2E-3</v>
      </c>
      <c r="S214" s="274">
        <v>6.0000000000000001E-3</v>
      </c>
      <c r="T214" s="274">
        <v>6.0000000000000001E-3</v>
      </c>
      <c r="U214" s="274">
        <v>0.10299999999999999</v>
      </c>
      <c r="V214" s="274">
        <v>0.10199999999999999</v>
      </c>
      <c r="W214" s="274">
        <v>0.113</v>
      </c>
      <c r="X214" s="274">
        <v>0.111</v>
      </c>
      <c r="Y214" s="274">
        <v>0.311</v>
      </c>
      <c r="Z214" s="274">
        <v>0.32200000000000001</v>
      </c>
      <c r="AA214" s="274">
        <v>2.4E-2</v>
      </c>
      <c r="AB214" s="274">
        <v>2.5999999999999999E-2</v>
      </c>
      <c r="AC214" s="274">
        <v>7.3999999999999996E-2</v>
      </c>
      <c r="AD214" s="274">
        <v>8.6999999999999994E-2</v>
      </c>
      <c r="AE214" s="274">
        <v>0.76900000000000002</v>
      </c>
      <c r="AF214" s="274">
        <v>0.75900000000000001</v>
      </c>
      <c r="AG214" s="274">
        <v>104.6</v>
      </c>
      <c r="AH214" s="274">
        <v>102.4</v>
      </c>
      <c r="AI214" s="274">
        <v>2.5299999999999998</v>
      </c>
      <c r="AJ214" s="274">
        <v>2.4</v>
      </c>
      <c r="AL214" s="274">
        <v>0.2</v>
      </c>
      <c r="AM214" s="274" t="s">
        <v>61</v>
      </c>
    </row>
    <row r="215" spans="1:39">
      <c r="A215" s="93"/>
      <c r="B215" s="94"/>
      <c r="C215" s="96"/>
      <c r="D215" s="322"/>
      <c r="E215" s="96"/>
      <c r="F215" s="303">
        <v>4</v>
      </c>
      <c r="G215" s="274">
        <v>13.62</v>
      </c>
      <c r="H215" s="274">
        <v>13.51</v>
      </c>
      <c r="I215" s="274">
        <v>31.07</v>
      </c>
      <c r="J215" s="274">
        <v>31.12</v>
      </c>
      <c r="K215" s="274">
        <v>8.0299999999999994</v>
      </c>
      <c r="L215" s="274">
        <v>8.0299999999999994</v>
      </c>
      <c r="M215" s="274">
        <v>7.55</v>
      </c>
      <c r="N215" s="274">
        <v>7.75</v>
      </c>
      <c r="O215" s="274">
        <v>0.66</v>
      </c>
      <c r="P215" s="274">
        <v>0.85</v>
      </c>
      <c r="Q215" s="274">
        <v>1.0999999999999999E-2</v>
      </c>
      <c r="R215" s="274">
        <v>2E-3</v>
      </c>
      <c r="S215" s="274">
        <v>7.0000000000000001E-3</v>
      </c>
      <c r="T215" s="274">
        <v>7.0000000000000001E-3</v>
      </c>
      <c r="U215" s="274">
        <v>0.109</v>
      </c>
      <c r="V215" s="274">
        <v>0.11</v>
      </c>
      <c r="W215" s="274">
        <v>0.126</v>
      </c>
      <c r="X215" s="274">
        <v>0.12</v>
      </c>
      <c r="Y215" s="274">
        <v>0.27500000000000002</v>
      </c>
      <c r="Z215" s="274">
        <v>0.30499999999999999</v>
      </c>
      <c r="AA215" s="274">
        <v>2.5000000000000001E-2</v>
      </c>
      <c r="AB215" s="274">
        <v>2.9000000000000001E-2</v>
      </c>
      <c r="AC215" s="274">
        <v>0.05</v>
      </c>
      <c r="AD215" s="274">
        <v>8.1000000000000003E-2</v>
      </c>
      <c r="AE215" s="274">
        <v>0.78800000000000003</v>
      </c>
      <c r="AF215" s="274">
        <v>0.8</v>
      </c>
      <c r="AG215" s="274">
        <v>73.599999999999994</v>
      </c>
      <c r="AH215" s="274">
        <v>85.8</v>
      </c>
      <c r="AI215" s="274">
        <v>1.95</v>
      </c>
      <c r="AJ215" s="274">
        <v>1.48</v>
      </c>
      <c r="AL215" s="274">
        <v>0.5</v>
      </c>
      <c r="AM215" s="274" t="s">
        <v>61</v>
      </c>
    </row>
    <row r="216" spans="1:39">
      <c r="A216" s="85">
        <f>A$3</f>
        <v>2010</v>
      </c>
      <c r="B216" s="86">
        <f>B$3</f>
        <v>11</v>
      </c>
      <c r="C216" s="90" t="s">
        <v>88</v>
      </c>
      <c r="D216" s="89" t="s">
        <v>188</v>
      </c>
      <c r="E216" s="90" t="s">
        <v>89</v>
      </c>
      <c r="F216" s="303">
        <v>1</v>
      </c>
      <c r="G216" s="274">
        <v>11.43</v>
      </c>
      <c r="H216" s="274">
        <v>11.43</v>
      </c>
      <c r="I216" s="274">
        <v>31.38</v>
      </c>
      <c r="J216" s="274">
        <v>31.38</v>
      </c>
      <c r="K216" s="274">
        <v>7.91</v>
      </c>
      <c r="L216" s="274">
        <v>7.93</v>
      </c>
      <c r="M216" s="274">
        <v>9.1</v>
      </c>
      <c r="N216" s="274">
        <v>9.1</v>
      </c>
      <c r="O216" s="274">
        <v>1.8718666666666686</v>
      </c>
      <c r="P216" s="274">
        <v>0.78780000000000117</v>
      </c>
      <c r="Q216" s="274">
        <v>1.4E-2</v>
      </c>
      <c r="R216" s="274">
        <v>1.2999999999999999E-2</v>
      </c>
      <c r="S216" s="274">
        <v>2E-3</v>
      </c>
      <c r="T216" s="274">
        <v>2E-3</v>
      </c>
      <c r="U216" s="274">
        <v>2.7000000000000003E-2</v>
      </c>
      <c r="V216" s="274">
        <v>1.2E-2</v>
      </c>
      <c r="W216" s="274">
        <v>4.3000000000000003E-2</v>
      </c>
      <c r="X216" s="274">
        <v>2.7E-2</v>
      </c>
      <c r="Y216" s="274">
        <v>0.21768999999999999</v>
      </c>
      <c r="Z216" s="274">
        <v>0.11633466135458168</v>
      </c>
      <c r="AA216" s="274">
        <v>8.9999999999999993E-3</v>
      </c>
      <c r="AB216" s="274">
        <v>7.0000000000000001E-3</v>
      </c>
      <c r="AC216" s="274">
        <v>4.0909090909090916E-2</v>
      </c>
      <c r="AD216" s="274">
        <v>1.6816143497757848E-2</v>
      </c>
      <c r="AE216" s="274">
        <v>0.20100000000000001</v>
      </c>
      <c r="AF216" s="274">
        <v>0.26200000000000001</v>
      </c>
      <c r="AG216" s="274">
        <v>18</v>
      </c>
      <c r="AH216" s="274">
        <v>10.8</v>
      </c>
      <c r="AI216" s="274">
        <v>0.38503999999999994</v>
      </c>
      <c r="AJ216" s="274">
        <v>1.3141999999999998</v>
      </c>
      <c r="AL216" s="274">
        <v>3</v>
      </c>
    </row>
    <row r="217" spans="1:39">
      <c r="A217" s="308"/>
      <c r="B217" s="275"/>
      <c r="C217" s="275"/>
      <c r="D217" s="275"/>
      <c r="E217" s="275"/>
      <c r="F217" s="303">
        <v>2</v>
      </c>
      <c r="G217" s="274">
        <v>10.84</v>
      </c>
      <c r="H217" s="274">
        <v>10.84</v>
      </c>
      <c r="I217" s="274">
        <v>31.33</v>
      </c>
      <c r="J217" s="274">
        <v>31.33</v>
      </c>
      <c r="K217" s="274">
        <v>7.99</v>
      </c>
      <c r="L217" s="274">
        <v>7.99</v>
      </c>
      <c r="M217" s="274">
        <v>9.1999999999999993</v>
      </c>
      <c r="N217" s="274">
        <v>9.1300000000000008</v>
      </c>
      <c r="O217" s="274">
        <v>1.6092666666666671</v>
      </c>
      <c r="P217" s="274">
        <v>1.7170000000000032</v>
      </c>
      <c r="Q217" s="274">
        <v>2.9000000000000001E-2</v>
      </c>
      <c r="R217" s="274">
        <v>3.5000000000000003E-2</v>
      </c>
      <c r="S217" s="274">
        <v>2E-3</v>
      </c>
      <c r="T217" s="274">
        <v>2E-3</v>
      </c>
      <c r="U217" s="274">
        <v>1.8000000000000002E-2</v>
      </c>
      <c r="V217" s="274">
        <v>1.2E-2</v>
      </c>
      <c r="W217" s="274">
        <v>4.9000000000000002E-2</v>
      </c>
      <c r="X217" s="274">
        <v>4.9000000000000002E-2</v>
      </c>
      <c r="Y217" s="274">
        <v>0.24</v>
      </c>
      <c r="Z217" s="274">
        <v>5.1792828685258974E-2</v>
      </c>
      <c r="AA217" s="274">
        <v>1.2E-2</v>
      </c>
      <c r="AB217" s="274">
        <v>1.0999999999999999E-2</v>
      </c>
      <c r="AC217" s="274">
        <v>4.3181818181818182E-2</v>
      </c>
      <c r="AD217" s="274">
        <v>2.1300448430493276E-2</v>
      </c>
      <c r="AE217" s="274">
        <v>0.25700000000000001</v>
      </c>
      <c r="AF217" s="274">
        <v>0.29599999999999999</v>
      </c>
      <c r="AG217" s="274">
        <v>7.9999999999999796</v>
      </c>
      <c r="AH217" s="274">
        <v>15.4</v>
      </c>
      <c r="AI217" s="274">
        <v>0.39595999999999998</v>
      </c>
      <c r="AJ217" s="274">
        <v>1.1945200000000002</v>
      </c>
      <c r="AL217" s="274">
        <v>2.5</v>
      </c>
    </row>
    <row r="218" spans="1:39">
      <c r="A218" s="308"/>
      <c r="B218" s="275"/>
      <c r="C218" s="275"/>
      <c r="D218" s="275"/>
      <c r="E218" s="275"/>
      <c r="F218" s="303">
        <v>3</v>
      </c>
      <c r="G218" s="274">
        <v>12.68</v>
      </c>
      <c r="H218" s="274">
        <v>12.68</v>
      </c>
      <c r="I218" s="274">
        <v>31.64</v>
      </c>
      <c r="J218" s="274">
        <v>31.64</v>
      </c>
      <c r="K218" s="274">
        <v>8</v>
      </c>
      <c r="L218" s="274">
        <v>8</v>
      </c>
      <c r="M218" s="274">
        <v>9.2100000000000009</v>
      </c>
      <c r="N218" s="274">
        <v>9.17</v>
      </c>
      <c r="O218" s="274">
        <v>2.1748666666666656</v>
      </c>
      <c r="P218" s="274">
        <v>1.9594000000000016</v>
      </c>
      <c r="Q218" s="274">
        <v>1.2E-2</v>
      </c>
      <c r="R218" s="274">
        <v>0.01</v>
      </c>
      <c r="S218" s="274">
        <v>2E-3</v>
      </c>
      <c r="T218" s="274">
        <v>2E-3</v>
      </c>
      <c r="U218" s="274">
        <v>2.0999999999999998E-2</v>
      </c>
      <c r="V218" s="274">
        <v>1.6E-2</v>
      </c>
      <c r="W218" s="274">
        <v>3.5000000000000003E-2</v>
      </c>
      <c r="X218" s="274">
        <v>2.8000000000000001E-2</v>
      </c>
      <c r="Y218" s="274">
        <v>0.23191999999999999</v>
      </c>
      <c r="Z218" s="274">
        <v>3.665338645418327E-2</v>
      </c>
      <c r="AA218" s="274">
        <v>1.0999999999999999E-2</v>
      </c>
      <c r="AB218" s="274">
        <v>8.9999999999999993E-3</v>
      </c>
      <c r="AC218" s="274">
        <v>4.2045454545454553E-2</v>
      </c>
      <c r="AD218" s="274">
        <v>2.017937219730942E-2</v>
      </c>
      <c r="AE218" s="274">
        <v>0.19400000000000001</v>
      </c>
      <c r="AF218" s="274">
        <v>0.23100000000000001</v>
      </c>
      <c r="AG218" s="274">
        <v>9.8000000000000007</v>
      </c>
      <c r="AH218" s="274">
        <v>12</v>
      </c>
      <c r="AI218" s="274">
        <v>0.13492000000000001</v>
      </c>
      <c r="AJ218" s="274">
        <v>1.3924800000000002</v>
      </c>
      <c r="AK218" s="274">
        <v>92.860000000000014</v>
      </c>
      <c r="AL218" s="274">
        <v>1.8</v>
      </c>
      <c r="AM218" s="274">
        <v>0</v>
      </c>
    </row>
    <row r="219" spans="1:39">
      <c r="A219" s="306"/>
      <c r="B219" s="307"/>
      <c r="C219" s="307"/>
      <c r="D219" s="307"/>
      <c r="E219" s="307"/>
      <c r="F219" s="303">
        <v>4</v>
      </c>
      <c r="G219" s="274">
        <v>11.42</v>
      </c>
      <c r="H219" s="274">
        <v>11.42</v>
      </c>
      <c r="I219" s="274">
        <v>31.31</v>
      </c>
      <c r="J219" s="274">
        <v>31.33</v>
      </c>
      <c r="K219" s="274">
        <v>8.0299999999999994</v>
      </c>
      <c r="L219" s="274">
        <v>8.0399999999999991</v>
      </c>
      <c r="M219" s="274">
        <v>9.18</v>
      </c>
      <c r="N219" s="274">
        <v>9.1300000000000008</v>
      </c>
      <c r="O219" s="274">
        <v>1.8112666666666666</v>
      </c>
      <c r="P219" s="274">
        <v>0.86860000000000304</v>
      </c>
      <c r="Q219" s="274">
        <v>1.4999999999999999E-2</v>
      </c>
      <c r="R219" s="274">
        <v>2.3E-2</v>
      </c>
      <c r="S219" s="274">
        <v>1E-3</v>
      </c>
      <c r="T219" s="274">
        <v>1E-3</v>
      </c>
      <c r="U219" s="274">
        <v>1E-3</v>
      </c>
      <c r="V219" s="274">
        <v>0.01</v>
      </c>
      <c r="W219" s="274">
        <v>1.7000000000000001E-2</v>
      </c>
      <c r="X219" s="274">
        <v>3.4000000000000002E-2</v>
      </c>
      <c r="Y219" s="274">
        <v>0.21884999999999999</v>
      </c>
      <c r="Z219" s="274">
        <v>0.10916334661354583</v>
      </c>
      <c r="AA219" s="274">
        <v>5.0000000000000001E-3</v>
      </c>
      <c r="AB219" s="274">
        <v>8.9999999999999993E-3</v>
      </c>
      <c r="AC219" s="274">
        <v>4.3181818181818182E-2</v>
      </c>
      <c r="AD219" s="274">
        <v>1.6816143497757848E-2</v>
      </c>
      <c r="AE219" s="274">
        <v>4.4999999999999998E-2</v>
      </c>
      <c r="AF219" s="274">
        <v>0.22</v>
      </c>
      <c r="AG219" s="274">
        <v>63</v>
      </c>
      <c r="AH219" s="274">
        <v>69.599999999999994</v>
      </c>
      <c r="AI219" s="274">
        <v>0.26204</v>
      </c>
      <c r="AJ219" s="274">
        <v>1.16052</v>
      </c>
      <c r="AL219" s="274">
        <v>2</v>
      </c>
    </row>
    <row r="220" spans="1:39">
      <c r="A220" s="85">
        <f>A$3</f>
        <v>2010</v>
      </c>
      <c r="B220" s="86">
        <f>B$3</f>
        <v>11</v>
      </c>
      <c r="C220" s="90" t="s">
        <v>88</v>
      </c>
      <c r="D220" s="89" t="s">
        <v>189</v>
      </c>
      <c r="E220" s="90" t="s">
        <v>90</v>
      </c>
      <c r="F220" s="303">
        <v>1</v>
      </c>
      <c r="G220" s="274">
        <v>11.89</v>
      </c>
      <c r="H220" s="274">
        <v>11.85</v>
      </c>
      <c r="I220" s="274">
        <v>31.39</v>
      </c>
      <c r="J220" s="274">
        <v>31.39</v>
      </c>
      <c r="K220" s="274">
        <v>8.02</v>
      </c>
      <c r="L220" s="274">
        <v>8.01</v>
      </c>
      <c r="M220" s="274">
        <v>9.06</v>
      </c>
      <c r="N220" s="274">
        <v>8.9600000000000009</v>
      </c>
      <c r="O220" s="274">
        <v>2.2152666666666687</v>
      </c>
      <c r="P220" s="274">
        <v>2.4240000000000026</v>
      </c>
      <c r="Q220" s="274">
        <v>2.5999999999999999E-2</v>
      </c>
      <c r="R220" s="274">
        <v>2.3E-2</v>
      </c>
      <c r="S220" s="274">
        <v>2E-3</v>
      </c>
      <c r="T220" s="274">
        <v>2E-3</v>
      </c>
      <c r="U220" s="274">
        <v>1.9000000000000003E-2</v>
      </c>
      <c r="V220" s="274">
        <v>1.9000000000000003E-2</v>
      </c>
      <c r="W220" s="274">
        <v>4.7E-2</v>
      </c>
      <c r="X220" s="274">
        <v>4.4000000000000004E-2</v>
      </c>
      <c r="Y220" s="274">
        <v>0.21192</v>
      </c>
      <c r="Z220" s="274">
        <v>6.3745019920318738E-2</v>
      </c>
      <c r="AA220" s="274">
        <v>1.0999999999999999E-2</v>
      </c>
      <c r="AB220" s="274">
        <v>0.01</v>
      </c>
      <c r="AC220" s="274">
        <v>3.8636363636363642E-2</v>
      </c>
      <c r="AD220" s="274">
        <v>1.6816143497757848E-2</v>
      </c>
      <c r="AE220" s="274">
        <v>0.218</v>
      </c>
      <c r="AF220" s="274">
        <v>0.217</v>
      </c>
      <c r="AG220" s="274">
        <v>10.199999999999999</v>
      </c>
      <c r="AH220" s="274">
        <v>14.2</v>
      </c>
      <c r="AI220" s="274">
        <v>0.33208000000000004</v>
      </c>
      <c r="AJ220" s="274">
        <v>0.68008000000000002</v>
      </c>
      <c r="AL220" s="274">
        <v>2.2999999999999998</v>
      </c>
    </row>
    <row r="221" spans="1:39">
      <c r="A221" s="308"/>
      <c r="B221" s="275"/>
      <c r="C221" s="275"/>
      <c r="D221" s="275"/>
      <c r="E221" s="275"/>
      <c r="F221" s="303">
        <v>2</v>
      </c>
      <c r="G221" s="274">
        <v>12.39</v>
      </c>
      <c r="H221" s="274">
        <v>12.41</v>
      </c>
      <c r="I221" s="274">
        <v>31.71</v>
      </c>
      <c r="J221" s="274">
        <v>31.77</v>
      </c>
      <c r="K221" s="274">
        <v>8.0299999999999994</v>
      </c>
      <c r="L221" s="274">
        <v>8.02</v>
      </c>
      <c r="M221" s="274">
        <v>9.01</v>
      </c>
      <c r="N221" s="274">
        <v>8.85</v>
      </c>
      <c r="O221" s="274">
        <v>1.3466666666666658</v>
      </c>
      <c r="P221" s="274">
        <v>1.9594000000000016</v>
      </c>
      <c r="Q221" s="274">
        <v>1.7000000000000001E-2</v>
      </c>
      <c r="R221" s="274">
        <v>1.0999999999999999E-2</v>
      </c>
      <c r="S221" s="274">
        <v>3.0000000000000001E-3</v>
      </c>
      <c r="T221" s="274">
        <v>0.03</v>
      </c>
      <c r="U221" s="274">
        <v>0.02</v>
      </c>
      <c r="V221" s="274">
        <v>0.25600000000000001</v>
      </c>
      <c r="W221" s="274">
        <v>0.04</v>
      </c>
      <c r="X221" s="274">
        <v>0.29699999999999999</v>
      </c>
      <c r="Y221" s="274">
        <v>0.22037999999999999</v>
      </c>
      <c r="Z221" s="274">
        <v>0.29880478087649404</v>
      </c>
      <c r="AA221" s="274">
        <v>1.0999999999999999E-2</v>
      </c>
      <c r="AB221" s="274">
        <v>0.03</v>
      </c>
      <c r="AC221" s="274">
        <v>3.8636363636363642E-2</v>
      </c>
      <c r="AD221" s="274">
        <v>3.6995515695067267E-2</v>
      </c>
      <c r="AE221" s="274">
        <v>0.16400000000000001</v>
      </c>
      <c r="AF221" s="274">
        <v>0.44500000000000001</v>
      </c>
      <c r="AG221" s="274">
        <v>7.4000000000000181</v>
      </c>
      <c r="AH221" s="274">
        <v>9.3999999999999915</v>
      </c>
      <c r="AI221" s="274">
        <v>0.52803999999999995</v>
      </c>
      <c r="AJ221" s="274">
        <v>1.3353999999999999</v>
      </c>
      <c r="AK221" s="274">
        <v>57.58</v>
      </c>
      <c r="AL221" s="274">
        <v>2.7</v>
      </c>
      <c r="AM221" s="274">
        <v>0</v>
      </c>
    </row>
    <row r="222" spans="1:39">
      <c r="A222" s="308"/>
      <c r="B222" s="275"/>
      <c r="C222" s="275"/>
      <c r="D222" s="275"/>
      <c r="E222" s="275"/>
      <c r="F222" s="303">
        <v>3</v>
      </c>
      <c r="G222" s="274">
        <v>12.28</v>
      </c>
      <c r="H222" s="274">
        <v>12.14</v>
      </c>
      <c r="I222" s="274">
        <v>31.51</v>
      </c>
      <c r="J222" s="274">
        <v>31.54</v>
      </c>
      <c r="K222" s="274">
        <v>8.02</v>
      </c>
      <c r="L222" s="274">
        <v>8.0299999999999994</v>
      </c>
      <c r="M222" s="274">
        <v>9.19</v>
      </c>
      <c r="N222" s="274">
        <v>9.02</v>
      </c>
      <c r="O222" s="274">
        <v>1.6294666666666668</v>
      </c>
      <c r="P222" s="274">
        <v>2.4442000000000021</v>
      </c>
      <c r="Q222" s="274">
        <v>0.02</v>
      </c>
      <c r="R222" s="274">
        <v>2.1000000000000001E-2</v>
      </c>
      <c r="S222" s="274">
        <v>3.0000000000000001E-3</v>
      </c>
      <c r="T222" s="274">
        <v>4.0000000000000001E-3</v>
      </c>
      <c r="U222" s="274">
        <v>1.9E-2</v>
      </c>
      <c r="V222" s="274">
        <v>1.2E-2</v>
      </c>
      <c r="W222" s="274">
        <v>4.1999999999999996E-2</v>
      </c>
      <c r="X222" s="274">
        <v>3.7000000000000005E-2</v>
      </c>
      <c r="Y222" s="274">
        <v>0.21385000000000001</v>
      </c>
      <c r="Z222" s="274">
        <v>9.9601593625498017E-2</v>
      </c>
      <c r="AA222" s="274">
        <v>0.01</v>
      </c>
      <c r="AB222" s="274">
        <v>8.9999999999999993E-3</v>
      </c>
      <c r="AC222" s="274">
        <v>4.0909090909090916E-2</v>
      </c>
      <c r="AD222" s="274">
        <v>1.6816143497757848E-2</v>
      </c>
      <c r="AE222" s="274">
        <v>0.19900000000000001</v>
      </c>
      <c r="AF222" s="274">
        <v>0.16500000000000001</v>
      </c>
      <c r="AG222" s="274">
        <v>7.4000000000000181</v>
      </c>
      <c r="AH222" s="274">
        <v>11.2</v>
      </c>
      <c r="AI222" s="274">
        <v>0.27791999999999994</v>
      </c>
      <c r="AJ222" s="274">
        <v>0.97056000000000009</v>
      </c>
      <c r="AL222" s="274">
        <v>3.2</v>
      </c>
    </row>
    <row r="223" spans="1:39">
      <c r="A223" s="308"/>
      <c r="B223" s="275"/>
      <c r="C223" s="275"/>
      <c r="D223" s="275"/>
      <c r="E223" s="275"/>
      <c r="F223" s="303">
        <v>4</v>
      </c>
      <c r="G223" s="274">
        <v>12.02</v>
      </c>
      <c r="H223" s="274">
        <v>11.95</v>
      </c>
      <c r="I223" s="274">
        <v>31.33</v>
      </c>
      <c r="J223" s="274">
        <v>31.33</v>
      </c>
      <c r="K223" s="274">
        <v>8.07</v>
      </c>
      <c r="L223" s="274">
        <v>8.0500000000000007</v>
      </c>
      <c r="M223" s="274">
        <v>9.26</v>
      </c>
      <c r="N223" s="274">
        <v>9.1300000000000008</v>
      </c>
      <c r="O223" s="274">
        <v>2.2354666666666683</v>
      </c>
      <c r="P223" s="274">
        <v>2.1210000000000018</v>
      </c>
      <c r="Q223" s="274">
        <v>2.4E-2</v>
      </c>
      <c r="R223" s="274">
        <v>2.5000000000000001E-2</v>
      </c>
      <c r="S223" s="274">
        <v>3.0000000000000001E-3</v>
      </c>
      <c r="T223" s="274">
        <v>2E-3</v>
      </c>
      <c r="U223" s="274">
        <v>0.02</v>
      </c>
      <c r="V223" s="274">
        <v>1.8000000000000002E-2</v>
      </c>
      <c r="W223" s="274">
        <v>4.7E-2</v>
      </c>
      <c r="X223" s="274">
        <v>4.4999999999999998E-2</v>
      </c>
      <c r="Y223" s="274">
        <v>0.22500000000000001</v>
      </c>
      <c r="Z223" s="274">
        <v>7.0119521912350602E-2</v>
      </c>
      <c r="AA223" s="274">
        <v>1.2E-2</v>
      </c>
      <c r="AB223" s="274">
        <v>1.0999999999999999E-2</v>
      </c>
      <c r="AC223" s="274">
        <v>4.0909090909090916E-2</v>
      </c>
      <c r="AD223" s="274">
        <v>1.6816143497757848E-2</v>
      </c>
      <c r="AE223" s="274">
        <v>0.216</v>
      </c>
      <c r="AF223" s="274">
        <v>0.215</v>
      </c>
      <c r="AG223" s="274">
        <v>9.2000000000000135</v>
      </c>
      <c r="AH223" s="274">
        <v>8.8000000000000291</v>
      </c>
      <c r="AI223" s="274">
        <v>0.18932000000000002</v>
      </c>
      <c r="AJ223" s="274">
        <v>1.0527600000000001</v>
      </c>
      <c r="AL223" s="274">
        <v>5</v>
      </c>
    </row>
    <row r="224" spans="1:39">
      <c r="A224" s="308"/>
      <c r="B224" s="275"/>
      <c r="C224" s="275"/>
      <c r="D224" s="275"/>
      <c r="E224" s="275"/>
      <c r="F224" s="303">
        <v>5</v>
      </c>
      <c r="G224" s="274">
        <v>11.98</v>
      </c>
      <c r="H224" s="274">
        <v>11.95</v>
      </c>
      <c r="I224" s="274">
        <v>31.38</v>
      </c>
      <c r="J224" s="274">
        <v>31.39</v>
      </c>
      <c r="K224" s="274">
        <v>8.07</v>
      </c>
      <c r="L224" s="274">
        <v>8.06</v>
      </c>
      <c r="M224" s="274">
        <v>9.2899999999999991</v>
      </c>
      <c r="N224" s="274">
        <v>9.2899999999999991</v>
      </c>
      <c r="O224" s="274">
        <v>1.6496666666666659</v>
      </c>
      <c r="P224" s="274">
        <v>2.9088000000000029</v>
      </c>
      <c r="Q224" s="274">
        <v>1.9E-2</v>
      </c>
      <c r="R224" s="274">
        <v>0.01</v>
      </c>
      <c r="S224" s="274">
        <v>2E-3</v>
      </c>
      <c r="T224" s="274">
        <v>3.0000000000000001E-3</v>
      </c>
      <c r="U224" s="274">
        <v>1.9000000000000003E-2</v>
      </c>
      <c r="V224" s="274">
        <v>1.3000000000000001E-2</v>
      </c>
      <c r="W224" s="274">
        <v>0.04</v>
      </c>
      <c r="X224" s="274">
        <v>2.6000000000000002E-2</v>
      </c>
      <c r="Y224" s="274">
        <v>0.22423000000000001</v>
      </c>
      <c r="Z224" s="274">
        <v>4.0637450199203187E-2</v>
      </c>
      <c r="AA224" s="274">
        <v>1.0999999999999999E-2</v>
      </c>
      <c r="AB224" s="274">
        <v>8.9999999999999993E-3</v>
      </c>
      <c r="AC224" s="274">
        <v>3.9772727272727279E-2</v>
      </c>
      <c r="AD224" s="274">
        <v>2.017937219730942E-2</v>
      </c>
      <c r="AE224" s="274">
        <v>0.223</v>
      </c>
      <c r="AF224" s="274">
        <v>0.22700000000000001</v>
      </c>
      <c r="AG224" s="274">
        <v>6.0000000000000053</v>
      </c>
      <c r="AH224" s="274">
        <v>9.1999999999999851</v>
      </c>
      <c r="AI224" s="274">
        <v>0.22640000000000005</v>
      </c>
      <c r="AJ224" s="274">
        <v>1.2985600000000002</v>
      </c>
      <c r="AL224" s="274">
        <v>4</v>
      </c>
    </row>
    <row r="225" spans="1:39">
      <c r="A225" s="306"/>
      <c r="B225" s="307"/>
      <c r="C225" s="307"/>
      <c r="D225" s="307"/>
      <c r="E225" s="307"/>
      <c r="F225" s="303">
        <v>6</v>
      </c>
      <c r="G225" s="274">
        <v>11.44</v>
      </c>
      <c r="H225" s="274">
        <v>11.44</v>
      </c>
      <c r="I225" s="274">
        <v>31.37</v>
      </c>
      <c r="J225" s="274">
        <v>31.37</v>
      </c>
      <c r="K225" s="274">
        <v>8.08</v>
      </c>
      <c r="L225" s="274">
        <v>8.06</v>
      </c>
      <c r="M225" s="274">
        <v>9.6300000000000008</v>
      </c>
      <c r="N225" s="274">
        <v>9.48</v>
      </c>
      <c r="O225" s="274">
        <v>1.9728666666666665</v>
      </c>
      <c r="P225" s="274">
        <v>2.4442000000000021</v>
      </c>
      <c r="Q225" s="274">
        <v>1.7000000000000001E-2</v>
      </c>
      <c r="R225" s="274">
        <v>1.6E-2</v>
      </c>
      <c r="S225" s="274">
        <v>2E-3</v>
      </c>
      <c r="T225" s="274">
        <v>2E-3</v>
      </c>
      <c r="U225" s="274">
        <v>1.6E-2</v>
      </c>
      <c r="V225" s="274">
        <v>0.01</v>
      </c>
      <c r="W225" s="274">
        <v>3.5000000000000003E-2</v>
      </c>
      <c r="X225" s="274">
        <v>2.8000000000000004E-2</v>
      </c>
      <c r="Y225" s="274">
        <v>0.20654</v>
      </c>
      <c r="Z225" s="274">
        <v>6.5338645418326707E-2</v>
      </c>
      <c r="AA225" s="274">
        <v>1.0999999999999999E-2</v>
      </c>
      <c r="AB225" s="274">
        <v>0.01</v>
      </c>
      <c r="AC225" s="274">
        <v>4.0909090909090916E-2</v>
      </c>
      <c r="AD225" s="274">
        <v>2.2421524663677129E-2</v>
      </c>
      <c r="AE225" s="274">
        <v>0.218</v>
      </c>
      <c r="AF225" s="274">
        <v>0.22900000000000001</v>
      </c>
      <c r="AG225" s="274">
        <v>5.9999999999999778</v>
      </c>
      <c r="AH225" s="274">
        <v>11.8</v>
      </c>
      <c r="AI225" s="274">
        <v>0.39595999999999998</v>
      </c>
      <c r="AJ225" s="274">
        <v>1.4194800000000001</v>
      </c>
      <c r="AL225" s="274">
        <v>4.8</v>
      </c>
    </row>
    <row r="226" spans="1:39">
      <c r="A226" s="85">
        <f>A$3</f>
        <v>2010</v>
      </c>
      <c r="B226" s="86">
        <f>B$3</f>
        <v>11</v>
      </c>
      <c r="C226" s="90" t="s">
        <v>88</v>
      </c>
      <c r="D226" s="89" t="s">
        <v>190</v>
      </c>
      <c r="E226" s="90" t="s">
        <v>91</v>
      </c>
      <c r="F226" s="303">
        <v>1</v>
      </c>
      <c r="G226" s="274">
        <v>11.29</v>
      </c>
      <c r="H226" s="274">
        <v>11.32</v>
      </c>
      <c r="I226" s="274">
        <v>22.19</v>
      </c>
      <c r="J226" s="274">
        <v>24.37</v>
      </c>
      <c r="K226" s="274">
        <v>8.06</v>
      </c>
      <c r="L226" s="274">
        <v>7.98</v>
      </c>
      <c r="M226" s="274">
        <v>9.24</v>
      </c>
      <c r="N226" s="274">
        <v>8.76</v>
      </c>
      <c r="O226" s="274">
        <v>1.7506666666666675</v>
      </c>
      <c r="P226" s="274">
        <v>4.5854000000000026</v>
      </c>
      <c r="Q226" s="274">
        <v>0.17799999999999999</v>
      </c>
      <c r="R226" s="274">
        <v>0.151</v>
      </c>
      <c r="S226" s="274">
        <v>1.7000000000000001E-2</v>
      </c>
      <c r="T226" s="274">
        <v>1.2999999999999999E-2</v>
      </c>
      <c r="U226" s="274">
        <v>0.60299999999999998</v>
      </c>
      <c r="V226" s="274">
        <v>0.45200000000000001</v>
      </c>
      <c r="W226" s="274">
        <v>0.79800000000000004</v>
      </c>
      <c r="X226" s="274">
        <v>0.61599999999999999</v>
      </c>
      <c r="Y226" s="274">
        <v>0.81899999999999995</v>
      </c>
      <c r="Z226" s="274">
        <v>0.66613545816733066</v>
      </c>
      <c r="AA226" s="274">
        <v>3.5999999999999997E-2</v>
      </c>
      <c r="AB226" s="274">
        <v>3.3000000000000002E-2</v>
      </c>
      <c r="AC226" s="274">
        <v>5.3409090909090906E-2</v>
      </c>
      <c r="AD226" s="274">
        <v>4.1479820627802692E-2</v>
      </c>
      <c r="AE226" s="274">
        <v>0.44800000000000001</v>
      </c>
      <c r="AF226" s="274">
        <v>0.41599999999999998</v>
      </c>
      <c r="AG226" s="274">
        <v>26</v>
      </c>
      <c r="AH226" s="274">
        <v>66.599999999999994</v>
      </c>
      <c r="AI226" s="274">
        <v>0.28060000000000002</v>
      </c>
      <c r="AJ226" s="274">
        <v>1.4802800000000003</v>
      </c>
      <c r="AL226" s="274">
        <v>0.4</v>
      </c>
    </row>
    <row r="227" spans="1:39">
      <c r="A227" s="308"/>
      <c r="B227" s="275"/>
      <c r="C227" s="275"/>
      <c r="D227" s="275"/>
      <c r="E227" s="275"/>
      <c r="F227" s="303">
        <v>2</v>
      </c>
      <c r="G227" s="274">
        <v>11.37</v>
      </c>
      <c r="H227" s="274">
        <v>11.57</v>
      </c>
      <c r="I227" s="274">
        <v>27.12</v>
      </c>
      <c r="J227" s="274">
        <v>29.87</v>
      </c>
      <c r="K227" s="274">
        <v>7.97</v>
      </c>
      <c r="L227" s="274">
        <v>7.93</v>
      </c>
      <c r="M227" s="274">
        <v>8.77</v>
      </c>
      <c r="N227" s="274">
        <v>8.41</v>
      </c>
      <c r="O227" s="274">
        <v>2.134466666666667</v>
      </c>
      <c r="P227" s="274">
        <v>3.7976000000000014</v>
      </c>
      <c r="Q227" s="274">
        <v>0.13800000000000001</v>
      </c>
      <c r="R227" s="274">
        <v>0.126</v>
      </c>
      <c r="S227" s="274">
        <v>7.0000000000000001E-3</v>
      </c>
      <c r="T227" s="274">
        <v>6.0000000000000001E-3</v>
      </c>
      <c r="U227" s="274">
        <v>0.23</v>
      </c>
      <c r="V227" s="274">
        <v>0.16500000000000001</v>
      </c>
      <c r="W227" s="274">
        <v>0.375</v>
      </c>
      <c r="X227" s="274">
        <v>0.29700000000000004</v>
      </c>
      <c r="Y227" s="274">
        <v>0.52300000000000002</v>
      </c>
      <c r="Z227" s="274">
        <v>0.32430278884462149</v>
      </c>
      <c r="AA227" s="274">
        <v>2.4E-2</v>
      </c>
      <c r="AB227" s="274">
        <v>2.8000000000000001E-2</v>
      </c>
      <c r="AC227" s="274">
        <v>5.2272727272727269E-2</v>
      </c>
      <c r="AD227" s="274">
        <v>4.2600896860986545E-2</v>
      </c>
      <c r="AE227" s="274">
        <v>0.308</v>
      </c>
      <c r="AF227" s="274">
        <v>0.32200000000000001</v>
      </c>
      <c r="AG227" s="274">
        <v>21.8</v>
      </c>
      <c r="AH227" s="274">
        <v>130</v>
      </c>
      <c r="AI227" s="274">
        <v>0.15864</v>
      </c>
      <c r="AJ227" s="274">
        <v>1.65848</v>
      </c>
      <c r="AK227" s="274">
        <v>48.52000000000001</v>
      </c>
      <c r="AL227" s="274">
        <v>0.8</v>
      </c>
      <c r="AM227" s="274">
        <v>0</v>
      </c>
    </row>
    <row r="228" spans="1:39">
      <c r="A228" s="308"/>
      <c r="B228" s="275"/>
      <c r="C228" s="275"/>
      <c r="D228" s="275"/>
      <c r="E228" s="275"/>
      <c r="F228" s="303">
        <v>3</v>
      </c>
      <c r="G228" s="274">
        <v>11.08</v>
      </c>
      <c r="H228" s="274">
        <v>11.51</v>
      </c>
      <c r="I228" s="274">
        <v>25.99</v>
      </c>
      <c r="J228" s="274">
        <v>30.45</v>
      </c>
      <c r="K228" s="274">
        <v>8.01</v>
      </c>
      <c r="L228" s="274">
        <v>7.93</v>
      </c>
      <c r="M228" s="274">
        <v>9.0299999999999994</v>
      </c>
      <c r="N228" s="274">
        <v>8.5500000000000007</v>
      </c>
      <c r="O228" s="274">
        <v>2.114266666666667</v>
      </c>
      <c r="P228" s="274">
        <v>2.02</v>
      </c>
      <c r="Q228" s="274">
        <v>0.13700000000000001</v>
      </c>
      <c r="R228" s="274">
        <v>9.2999999999999999E-2</v>
      </c>
      <c r="S228" s="274">
        <v>0.01</v>
      </c>
      <c r="T228" s="274">
        <v>7.0000000000000001E-3</v>
      </c>
      <c r="U228" s="274">
        <v>0.316</v>
      </c>
      <c r="V228" s="274">
        <v>9.0999999999999998E-2</v>
      </c>
      <c r="W228" s="274">
        <v>0.46300000000000002</v>
      </c>
      <c r="X228" s="274">
        <v>0.191</v>
      </c>
      <c r="Y228" s="274">
        <v>0.51300000000000001</v>
      </c>
      <c r="Z228" s="274">
        <v>0.21673306772908371</v>
      </c>
      <c r="AA228" s="274">
        <v>0.03</v>
      </c>
      <c r="AB228" s="274">
        <v>3.2000000000000001E-2</v>
      </c>
      <c r="AC228" s="274">
        <v>4.2045454545454553E-2</v>
      </c>
      <c r="AD228" s="274">
        <v>3.4753363228699548E-2</v>
      </c>
      <c r="AE228" s="274">
        <v>0.38900000000000001</v>
      </c>
      <c r="AF228" s="274">
        <v>0.314</v>
      </c>
      <c r="AG228" s="274">
        <v>18.2</v>
      </c>
      <c r="AH228" s="274">
        <v>45</v>
      </c>
      <c r="AI228" s="274">
        <v>0.14032</v>
      </c>
      <c r="AJ228" s="274">
        <v>0.81584000000000001</v>
      </c>
      <c r="AL228" s="274">
        <v>1.2</v>
      </c>
    </row>
    <row r="229" spans="1:39">
      <c r="A229" s="308"/>
      <c r="B229" s="275"/>
      <c r="C229" s="275"/>
      <c r="D229" s="275"/>
      <c r="E229" s="275"/>
      <c r="F229" s="303">
        <v>4</v>
      </c>
      <c r="G229" s="274">
        <v>11.53</v>
      </c>
      <c r="H229" s="274">
        <v>11.55</v>
      </c>
      <c r="I229" s="274">
        <v>30.57</v>
      </c>
      <c r="J229" s="274">
        <v>30.79</v>
      </c>
      <c r="K229" s="274">
        <v>7.97</v>
      </c>
      <c r="L229" s="274">
        <v>7.97</v>
      </c>
      <c r="M229" s="274">
        <v>8.7200000000000006</v>
      </c>
      <c r="N229" s="274">
        <v>8.64</v>
      </c>
      <c r="O229" s="274">
        <v>1.9122666666666679</v>
      </c>
      <c r="P229" s="274">
        <v>2.4038000000000026</v>
      </c>
      <c r="Q229" s="274">
        <v>8.1000000000000003E-2</v>
      </c>
      <c r="R229" s="274">
        <v>7.2999999999999995E-2</v>
      </c>
      <c r="S229" s="274">
        <v>3.0000000000000001E-3</v>
      </c>
      <c r="T229" s="274">
        <v>3.0000000000000001E-3</v>
      </c>
      <c r="U229" s="274">
        <v>7.4999999999999997E-2</v>
      </c>
      <c r="V229" s="274">
        <v>5.7999999999999996E-2</v>
      </c>
      <c r="W229" s="274">
        <v>0.159</v>
      </c>
      <c r="X229" s="274">
        <v>0.13400000000000001</v>
      </c>
      <c r="Y229" s="274">
        <v>0.29399999999999998</v>
      </c>
      <c r="Z229" s="274">
        <v>0.16733067729083667</v>
      </c>
      <c r="AA229" s="274">
        <v>2.1000000000000001E-2</v>
      </c>
      <c r="AB229" s="274">
        <v>0.02</v>
      </c>
      <c r="AC229" s="274">
        <v>4.2045454545454553E-2</v>
      </c>
      <c r="AD229" s="274">
        <v>2.5784753363228698E-2</v>
      </c>
      <c r="AE229" s="274">
        <v>0.29099999999999998</v>
      </c>
      <c r="AF229" s="274">
        <v>0.24299999999999999</v>
      </c>
      <c r="AG229" s="274">
        <v>28.6</v>
      </c>
      <c r="AH229" s="274">
        <v>36.6</v>
      </c>
      <c r="AI229" s="274">
        <v>4.5520000000000012E-2</v>
      </c>
      <c r="AJ229" s="274">
        <v>1.2585599999999999</v>
      </c>
      <c r="AL229" s="274">
        <v>0.9</v>
      </c>
      <c r="AM229" s="274">
        <v>0</v>
      </c>
    </row>
    <row r="230" spans="1:39">
      <c r="A230" s="308"/>
      <c r="B230" s="275"/>
      <c r="C230" s="275"/>
      <c r="D230" s="275"/>
      <c r="E230" s="275"/>
      <c r="F230" s="303">
        <v>5</v>
      </c>
      <c r="G230" s="274">
        <v>10.98</v>
      </c>
      <c r="H230" s="274">
        <v>11.02</v>
      </c>
      <c r="I230" s="274">
        <v>29.94</v>
      </c>
      <c r="J230" s="274">
        <v>30.99</v>
      </c>
      <c r="K230" s="274">
        <v>8</v>
      </c>
      <c r="L230" s="274">
        <v>8</v>
      </c>
      <c r="M230" s="274">
        <v>9.16</v>
      </c>
      <c r="N230" s="274">
        <v>9.16</v>
      </c>
      <c r="O230" s="274">
        <v>1.8112666666666666</v>
      </c>
      <c r="P230" s="274">
        <v>3.4138000000000028</v>
      </c>
      <c r="Q230" s="274">
        <v>5.2999999999999999E-2</v>
      </c>
      <c r="R230" s="274">
        <v>2.4E-2</v>
      </c>
      <c r="S230" s="274">
        <v>3.0000000000000001E-3</v>
      </c>
      <c r="T230" s="274">
        <v>3.0000000000000001E-3</v>
      </c>
      <c r="U230" s="274">
        <v>7.9000000000000001E-2</v>
      </c>
      <c r="V230" s="274">
        <v>4.4999999999999998E-2</v>
      </c>
      <c r="W230" s="274">
        <v>0.13500000000000001</v>
      </c>
      <c r="X230" s="274">
        <v>7.1999999999999995E-2</v>
      </c>
      <c r="Y230" s="274">
        <v>0.29199999999999998</v>
      </c>
      <c r="Z230" s="274">
        <v>7.8884462151394427E-2</v>
      </c>
      <c r="AA230" s="274">
        <v>1.6E-2</v>
      </c>
      <c r="AB230" s="274">
        <v>1.2E-2</v>
      </c>
      <c r="AC230" s="274">
        <v>4.3181818181818182E-2</v>
      </c>
      <c r="AD230" s="274">
        <v>2.2421524663677129E-2</v>
      </c>
      <c r="AE230" s="274">
        <v>0.27300000000000002</v>
      </c>
      <c r="AF230" s="274">
        <v>0.30299999999999999</v>
      </c>
      <c r="AG230" s="274">
        <v>12.4</v>
      </c>
      <c r="AH230" s="274">
        <v>19.399999999999999</v>
      </c>
      <c r="AI230" s="274">
        <v>0.26884000000000002</v>
      </c>
      <c r="AJ230" s="274">
        <v>0.51836000000000004</v>
      </c>
      <c r="AL230" s="274">
        <v>1.8</v>
      </c>
    </row>
    <row r="231" spans="1:39">
      <c r="A231" s="308"/>
      <c r="B231" s="275"/>
      <c r="C231" s="275"/>
      <c r="D231" s="275"/>
      <c r="E231" s="275"/>
      <c r="F231" s="303">
        <v>6</v>
      </c>
      <c r="G231" s="274">
        <v>11.64</v>
      </c>
      <c r="H231" s="274">
        <v>11.64</v>
      </c>
      <c r="I231" s="274">
        <v>31.74</v>
      </c>
      <c r="J231" s="274">
        <v>31.74</v>
      </c>
      <c r="K231" s="274">
        <v>8</v>
      </c>
      <c r="L231" s="274">
        <v>8</v>
      </c>
      <c r="M231" s="274">
        <v>9.1199999999999992</v>
      </c>
      <c r="N231" s="274">
        <v>9.01</v>
      </c>
      <c r="O231" s="274">
        <v>1.488066666666666</v>
      </c>
      <c r="P231" s="274">
        <v>1.4948000000000006</v>
      </c>
      <c r="Q231" s="274">
        <v>1.4999999999999999E-2</v>
      </c>
      <c r="R231" s="274">
        <v>1.2E-2</v>
      </c>
      <c r="S231" s="274">
        <v>3.0000000000000001E-3</v>
      </c>
      <c r="T231" s="274">
        <v>2E-3</v>
      </c>
      <c r="U231" s="274">
        <v>1.2E-2</v>
      </c>
      <c r="V231" s="274">
        <v>1.7000000000000001E-2</v>
      </c>
      <c r="W231" s="274">
        <v>0.03</v>
      </c>
      <c r="X231" s="274">
        <v>3.1E-2</v>
      </c>
      <c r="Y231" s="274">
        <v>0.252</v>
      </c>
      <c r="Z231" s="274">
        <v>3.7450199203187255E-2</v>
      </c>
      <c r="AA231" s="274">
        <v>1.2E-2</v>
      </c>
      <c r="AB231" s="274">
        <v>1.2E-2</v>
      </c>
      <c r="AC231" s="274">
        <v>3.7499999999999999E-2</v>
      </c>
      <c r="AD231" s="274">
        <v>1.905829596412556E-2</v>
      </c>
      <c r="AE231" s="274">
        <v>0.24199999999999999</v>
      </c>
      <c r="AF231" s="274">
        <v>0.24</v>
      </c>
      <c r="AG231" s="274">
        <v>7.6000000000000236</v>
      </c>
      <c r="AH231" s="274">
        <v>13.8</v>
      </c>
      <c r="AI231" s="274">
        <v>0.13823999999999997</v>
      </c>
      <c r="AJ231" s="274">
        <v>0.25156000000000001</v>
      </c>
      <c r="AL231" s="274">
        <v>3</v>
      </c>
    </row>
    <row r="232" spans="1:39">
      <c r="A232" s="308"/>
      <c r="B232" s="275"/>
      <c r="C232" s="275"/>
      <c r="D232" s="275"/>
      <c r="E232" s="275"/>
      <c r="F232" s="303">
        <v>7</v>
      </c>
      <c r="G232" s="274">
        <v>11.96</v>
      </c>
      <c r="H232" s="274">
        <v>11.96</v>
      </c>
      <c r="I232" s="274">
        <v>31.8</v>
      </c>
      <c r="J232" s="274">
        <v>31.81</v>
      </c>
      <c r="K232" s="274">
        <v>7.99</v>
      </c>
      <c r="L232" s="274">
        <v>7.99</v>
      </c>
      <c r="M232" s="274">
        <v>9.07</v>
      </c>
      <c r="N232" s="274">
        <v>8.86</v>
      </c>
      <c r="O232" s="274">
        <v>1.2052666666666685</v>
      </c>
      <c r="P232" s="274">
        <v>3.4138000000000028</v>
      </c>
      <c r="Q232" s="274">
        <v>1.7000000000000001E-2</v>
      </c>
      <c r="R232" s="274">
        <v>1.2999999999999999E-2</v>
      </c>
      <c r="S232" s="274">
        <v>5.0000000000000001E-3</v>
      </c>
      <c r="T232" s="274">
        <v>5.0000000000000001E-3</v>
      </c>
      <c r="U232" s="274">
        <v>2.8000000000000001E-2</v>
      </c>
      <c r="V232" s="274">
        <v>2.9000000000000001E-2</v>
      </c>
      <c r="W232" s="274">
        <v>0.05</v>
      </c>
      <c r="X232" s="274">
        <v>4.7E-2</v>
      </c>
      <c r="Y232" s="274">
        <v>0.21423</v>
      </c>
      <c r="Z232" s="274">
        <v>9.9601593625498017E-2</v>
      </c>
      <c r="AA232" s="274">
        <v>1.4E-2</v>
      </c>
      <c r="AB232" s="274">
        <v>1.2999999999999999E-2</v>
      </c>
      <c r="AC232" s="274">
        <v>4.2045454545454553E-2</v>
      </c>
      <c r="AD232" s="274">
        <v>2.3542600896860989E-2</v>
      </c>
      <c r="AE232" s="274">
        <v>0.22500000000000001</v>
      </c>
      <c r="AF232" s="274">
        <v>0.219</v>
      </c>
      <c r="AG232" s="274">
        <v>15.8</v>
      </c>
      <c r="AH232" s="274">
        <v>12.8</v>
      </c>
      <c r="AI232" s="274">
        <v>0.89663999999999988</v>
      </c>
      <c r="AJ232" s="274">
        <v>0.68852000000000013</v>
      </c>
      <c r="AL232" s="274">
        <v>2.4</v>
      </c>
    </row>
    <row r="233" spans="1:39">
      <c r="A233" s="308"/>
      <c r="B233" s="275"/>
      <c r="C233" s="275"/>
      <c r="D233" s="275"/>
      <c r="E233" s="275"/>
      <c r="F233" s="303">
        <v>8</v>
      </c>
      <c r="G233" s="274">
        <v>11.46</v>
      </c>
      <c r="H233" s="274">
        <v>11.46</v>
      </c>
      <c r="I233" s="274">
        <v>30.85</v>
      </c>
      <c r="J233" s="274">
        <v>30.86</v>
      </c>
      <c r="K233" s="274">
        <v>7.98</v>
      </c>
      <c r="L233" s="274">
        <v>7.98</v>
      </c>
      <c r="M233" s="274">
        <v>9.15</v>
      </c>
      <c r="N233" s="274">
        <v>8.92</v>
      </c>
      <c r="O233" s="274">
        <v>1.6496666666666659</v>
      </c>
      <c r="P233" s="274">
        <v>2.4442000000000021</v>
      </c>
      <c r="Q233" s="274">
        <v>4.9000000000000002E-2</v>
      </c>
      <c r="R233" s="274">
        <v>4.7E-2</v>
      </c>
      <c r="S233" s="274">
        <v>3.0000000000000001E-3</v>
      </c>
      <c r="T233" s="274">
        <v>3.0000000000000001E-3</v>
      </c>
      <c r="U233" s="274">
        <v>5.7999999999999996E-2</v>
      </c>
      <c r="V233" s="274">
        <v>5.6999999999999995E-2</v>
      </c>
      <c r="W233" s="274">
        <v>0.11</v>
      </c>
      <c r="X233" s="274">
        <v>0.107</v>
      </c>
      <c r="Y233" s="274">
        <v>0.25807999999999998</v>
      </c>
      <c r="Z233" s="274">
        <v>0.11952191235059761</v>
      </c>
      <c r="AA233" s="274">
        <v>1.7000000000000001E-2</v>
      </c>
      <c r="AB233" s="274">
        <v>1.6E-2</v>
      </c>
      <c r="AC233" s="274">
        <v>3.9772727272727279E-2</v>
      </c>
      <c r="AD233" s="274">
        <v>4.4843049327354258E-2</v>
      </c>
      <c r="AE233" s="274">
        <v>0.28399999999999997</v>
      </c>
      <c r="AF233" s="274">
        <v>0.27900000000000003</v>
      </c>
      <c r="AG233" s="274">
        <v>11</v>
      </c>
      <c r="AH233" s="274">
        <v>11</v>
      </c>
      <c r="AI233" s="274">
        <v>0.26723999999999998</v>
      </c>
      <c r="AJ233" s="274">
        <v>0.43388000000000004</v>
      </c>
      <c r="AL233" s="274">
        <v>2.1</v>
      </c>
    </row>
    <row r="234" spans="1:39">
      <c r="A234" s="308"/>
      <c r="B234" s="275"/>
      <c r="C234" s="275"/>
      <c r="D234" s="275"/>
      <c r="E234" s="275"/>
      <c r="F234" s="303">
        <v>9</v>
      </c>
      <c r="G234" s="274">
        <v>11.8</v>
      </c>
      <c r="H234" s="274">
        <v>11.8</v>
      </c>
      <c r="I234" s="274">
        <v>31.35</v>
      </c>
      <c r="J234" s="274">
        <v>31.35</v>
      </c>
      <c r="K234" s="274">
        <v>7.99</v>
      </c>
      <c r="L234" s="274">
        <v>7.99</v>
      </c>
      <c r="M234" s="274">
        <v>9.06</v>
      </c>
      <c r="N234" s="274">
        <v>8.83</v>
      </c>
      <c r="O234" s="274">
        <v>1.2254666666666683</v>
      </c>
      <c r="P234" s="274">
        <v>2.0604000000000027</v>
      </c>
      <c r="Q234" s="274">
        <v>3.7999999999999999E-2</v>
      </c>
      <c r="R234" s="274">
        <v>2.9000000000000001E-2</v>
      </c>
      <c r="S234" s="274">
        <v>3.0000000000000001E-3</v>
      </c>
      <c r="T234" s="274">
        <v>2E-3</v>
      </c>
      <c r="U234" s="274">
        <v>0.03</v>
      </c>
      <c r="V234" s="274">
        <v>2.6000000000000002E-2</v>
      </c>
      <c r="W234" s="274">
        <v>7.1000000000000008E-2</v>
      </c>
      <c r="X234" s="274">
        <v>5.7000000000000002E-2</v>
      </c>
      <c r="Y234" s="274">
        <v>0.23499999999999999</v>
      </c>
      <c r="Z234" s="274">
        <v>6.2948207171314746E-2</v>
      </c>
      <c r="AA234" s="274">
        <v>1.2E-2</v>
      </c>
      <c r="AB234" s="274">
        <v>1.2E-2</v>
      </c>
      <c r="AC234" s="274">
        <v>3.8636363636363642E-2</v>
      </c>
      <c r="AD234" s="274">
        <v>2.5784753363228698E-2</v>
      </c>
      <c r="AE234" s="274">
        <v>0.19800000000000001</v>
      </c>
      <c r="AF234" s="274">
        <v>0.182</v>
      </c>
      <c r="AG234" s="274">
        <v>5.5999999999999943</v>
      </c>
      <c r="AH234" s="274">
        <v>12.2</v>
      </c>
      <c r="AI234" s="274">
        <v>0.19592000000000001</v>
      </c>
      <c r="AJ234" s="274">
        <v>0.53400000000000014</v>
      </c>
      <c r="AK234" s="274">
        <v>0</v>
      </c>
      <c r="AL234" s="274">
        <v>2.2000000000000002</v>
      </c>
    </row>
    <row r="235" spans="1:39">
      <c r="A235" s="306"/>
      <c r="B235" s="307"/>
      <c r="C235" s="307"/>
      <c r="D235" s="307"/>
      <c r="E235" s="307"/>
      <c r="F235" s="303">
        <v>10</v>
      </c>
      <c r="G235" s="274">
        <v>11.78</v>
      </c>
      <c r="H235" s="274">
        <v>11.91</v>
      </c>
      <c r="I235" s="274">
        <v>31.48</v>
      </c>
      <c r="J235" s="274">
        <v>31.64</v>
      </c>
      <c r="K235" s="274">
        <v>8.01</v>
      </c>
      <c r="L235" s="274">
        <v>8.01</v>
      </c>
      <c r="M235" s="274">
        <v>8.9</v>
      </c>
      <c r="N235" s="274">
        <v>8.83</v>
      </c>
      <c r="O235" s="274">
        <v>2.0132666666666661</v>
      </c>
      <c r="P235" s="274">
        <v>2.5250000000000004</v>
      </c>
      <c r="Q235" s="274">
        <v>2.5999999999999999E-2</v>
      </c>
      <c r="R235" s="274">
        <v>0.02</v>
      </c>
      <c r="S235" s="274">
        <v>3.0000000000000001E-3</v>
      </c>
      <c r="T235" s="274">
        <v>3.0000000000000001E-3</v>
      </c>
      <c r="U235" s="274">
        <v>2.4E-2</v>
      </c>
      <c r="V235" s="274">
        <v>1.9E-2</v>
      </c>
      <c r="W235" s="274">
        <v>5.2999999999999999E-2</v>
      </c>
      <c r="X235" s="274">
        <v>4.1999999999999996E-2</v>
      </c>
      <c r="Y235" s="274">
        <v>0.22692000000000001</v>
      </c>
      <c r="Z235" s="274">
        <v>7.7290836653386458E-2</v>
      </c>
      <c r="AA235" s="274">
        <v>1.0999999999999999E-2</v>
      </c>
      <c r="AB235" s="274">
        <v>8.9999999999999993E-3</v>
      </c>
      <c r="AC235" s="274">
        <v>3.8636363636363642E-2</v>
      </c>
      <c r="AD235" s="274">
        <v>2.1300448430493276E-2</v>
      </c>
      <c r="AE235" s="274">
        <v>0.185</v>
      </c>
      <c r="AF235" s="274">
        <v>0.16600000000000001</v>
      </c>
      <c r="AG235" s="274">
        <v>8.9999999999999805</v>
      </c>
      <c r="AH235" s="274">
        <v>8.0000000000000355</v>
      </c>
      <c r="AI235" s="274">
        <v>0.33663999999999999</v>
      </c>
      <c r="AJ235" s="274">
        <v>0.72272000000000003</v>
      </c>
      <c r="AL235" s="274">
        <v>3.7</v>
      </c>
    </row>
    <row r="236" spans="1:39">
      <c r="A236" s="85">
        <f>A$3</f>
        <v>2010</v>
      </c>
      <c r="B236" s="86">
        <f>B$3</f>
        <v>11</v>
      </c>
      <c r="C236" s="90" t="s">
        <v>88</v>
      </c>
      <c r="D236" s="89" t="s">
        <v>191</v>
      </c>
      <c r="E236" s="90" t="s">
        <v>92</v>
      </c>
      <c r="F236" s="303">
        <v>1</v>
      </c>
      <c r="G236" s="274">
        <v>12.39</v>
      </c>
      <c r="H236" s="274">
        <v>12.39</v>
      </c>
      <c r="I236" s="274">
        <v>31.7</v>
      </c>
      <c r="J236" s="274">
        <v>31.72</v>
      </c>
      <c r="K236" s="274">
        <v>7.83</v>
      </c>
      <c r="L236" s="274">
        <v>7.86</v>
      </c>
      <c r="M236" s="274">
        <v>9.1</v>
      </c>
      <c r="N236" s="274">
        <v>8.9600000000000009</v>
      </c>
      <c r="O236" s="274">
        <v>2.4576666666666669</v>
      </c>
      <c r="P236" s="274">
        <v>1.4948000000000006</v>
      </c>
      <c r="Q236" s="274">
        <v>0.02</v>
      </c>
      <c r="R236" s="274">
        <v>2.5000000000000001E-2</v>
      </c>
      <c r="S236" s="274">
        <v>5.0000000000000001E-3</v>
      </c>
      <c r="T236" s="274">
        <v>5.0000000000000001E-3</v>
      </c>
      <c r="U236" s="274">
        <v>2.9000000000000001E-2</v>
      </c>
      <c r="V236" s="274">
        <v>4.2000000000000003E-2</v>
      </c>
      <c r="W236" s="274">
        <v>5.4000000000000006E-2</v>
      </c>
      <c r="X236" s="274">
        <v>7.2000000000000008E-2</v>
      </c>
      <c r="Y236" s="274">
        <v>0.22700000000000001</v>
      </c>
      <c r="Z236" s="274">
        <v>0.20478087649402393</v>
      </c>
      <c r="AA236" s="274">
        <v>1.7000000000000001E-2</v>
      </c>
      <c r="AB236" s="274">
        <v>1.7000000000000001E-2</v>
      </c>
      <c r="AC236" s="274">
        <v>3.8636363636363642E-2</v>
      </c>
      <c r="AD236" s="274">
        <v>2.4663677130044845E-2</v>
      </c>
      <c r="AE236" s="274">
        <v>0.22600000000000001</v>
      </c>
      <c r="AF236" s="274">
        <v>0.23100000000000001</v>
      </c>
      <c r="AG236" s="274">
        <v>48</v>
      </c>
      <c r="AH236" s="274">
        <v>23</v>
      </c>
      <c r="AI236" s="274">
        <v>0.13863999999999999</v>
      </c>
      <c r="AJ236" s="274">
        <v>0.5502800000000001</v>
      </c>
      <c r="AL236" s="274">
        <v>1.3</v>
      </c>
    </row>
    <row r="237" spans="1:39">
      <c r="A237" s="87"/>
      <c r="B237" s="88"/>
      <c r="C237" s="95"/>
      <c r="D237" s="321"/>
      <c r="E237" s="95"/>
      <c r="F237" s="303">
        <v>2</v>
      </c>
      <c r="G237" s="274">
        <v>12.35</v>
      </c>
      <c r="H237" s="274">
        <v>12.38</v>
      </c>
      <c r="I237" s="274">
        <v>31.73</v>
      </c>
      <c r="J237" s="274">
        <v>31.73</v>
      </c>
      <c r="K237" s="274">
        <v>7.92</v>
      </c>
      <c r="L237" s="274">
        <v>7.93</v>
      </c>
      <c r="M237" s="274">
        <v>8.6300000000000008</v>
      </c>
      <c r="N237" s="274">
        <v>8.49</v>
      </c>
      <c r="O237" s="274">
        <v>1.104266666666667</v>
      </c>
      <c r="P237" s="274">
        <v>2.6664000000000008</v>
      </c>
      <c r="Q237" s="274">
        <v>0.02</v>
      </c>
      <c r="R237" s="274">
        <v>2.5999999999999999E-2</v>
      </c>
      <c r="S237" s="274">
        <v>5.0000000000000001E-3</v>
      </c>
      <c r="T237" s="274">
        <v>6.0000000000000001E-3</v>
      </c>
      <c r="U237" s="274">
        <v>2.5999999999999999E-2</v>
      </c>
      <c r="V237" s="274">
        <v>4.4000000000000004E-2</v>
      </c>
      <c r="W237" s="274">
        <v>5.1000000000000004E-2</v>
      </c>
      <c r="X237" s="274">
        <v>7.6000000000000012E-2</v>
      </c>
      <c r="Y237" s="274">
        <v>0.24199999999999999</v>
      </c>
      <c r="Z237" s="274">
        <v>9.1633466135458183E-2</v>
      </c>
      <c r="AA237" s="274">
        <v>1.7000000000000001E-2</v>
      </c>
      <c r="AB237" s="274">
        <v>1.7000000000000001E-2</v>
      </c>
      <c r="AC237" s="274">
        <v>3.6363636363636362E-2</v>
      </c>
      <c r="AD237" s="274">
        <v>1.905829596412556E-2</v>
      </c>
      <c r="AE237" s="274">
        <v>0.221</v>
      </c>
      <c r="AF237" s="274">
        <v>0.216</v>
      </c>
      <c r="AG237" s="274">
        <v>51.8</v>
      </c>
      <c r="AH237" s="274">
        <v>24.2</v>
      </c>
      <c r="AI237" s="274">
        <v>0.13367999999999997</v>
      </c>
      <c r="AJ237" s="274">
        <v>0.60775999999999986</v>
      </c>
      <c r="AL237" s="274">
        <v>2</v>
      </c>
    </row>
    <row r="238" spans="1:39">
      <c r="A238" s="87"/>
      <c r="B238" s="88"/>
      <c r="C238" s="95"/>
      <c r="D238" s="321"/>
      <c r="E238" s="95"/>
      <c r="F238" s="303">
        <v>3</v>
      </c>
      <c r="G238" s="274">
        <v>12.03</v>
      </c>
      <c r="H238" s="274">
        <v>12.04</v>
      </c>
      <c r="I238" s="274">
        <v>31.77</v>
      </c>
      <c r="J238" s="274">
        <v>31.77</v>
      </c>
      <c r="K238" s="274">
        <v>7.95</v>
      </c>
      <c r="L238" s="274">
        <v>7.95</v>
      </c>
      <c r="M238" s="274">
        <v>8.81</v>
      </c>
      <c r="N238" s="274">
        <v>8.64</v>
      </c>
      <c r="O238" s="274">
        <v>1.326466666666666</v>
      </c>
      <c r="P238" s="274">
        <v>2.3028000000000008</v>
      </c>
      <c r="Q238" s="274">
        <v>1.6E-2</v>
      </c>
      <c r="R238" s="274">
        <v>1.7999999999999999E-2</v>
      </c>
      <c r="S238" s="274">
        <v>5.0000000000000001E-3</v>
      </c>
      <c r="T238" s="274">
        <v>5.0000000000000001E-3</v>
      </c>
      <c r="U238" s="274">
        <v>2.5000000000000001E-2</v>
      </c>
      <c r="V238" s="274">
        <v>3.6000000000000004E-2</v>
      </c>
      <c r="W238" s="274">
        <v>4.5999999999999999E-2</v>
      </c>
      <c r="X238" s="274">
        <v>5.9000000000000004E-2</v>
      </c>
      <c r="Y238" s="274">
        <v>0.23799999999999999</v>
      </c>
      <c r="Z238" s="274">
        <v>6.3745019920318738E-2</v>
      </c>
      <c r="AA238" s="274">
        <v>1.4999999999999999E-2</v>
      </c>
      <c r="AB238" s="274">
        <v>1.7000000000000001E-2</v>
      </c>
      <c r="AC238" s="274">
        <v>3.5227272727272725E-2</v>
      </c>
      <c r="AD238" s="274">
        <v>1.7937219730941704E-2</v>
      </c>
      <c r="AE238" s="274">
        <v>0.23499999999999999</v>
      </c>
      <c r="AF238" s="274">
        <v>0.20699999999999999</v>
      </c>
      <c r="AG238" s="274">
        <v>54.4</v>
      </c>
      <c r="AH238" s="274">
        <v>8.1999999999999851</v>
      </c>
      <c r="AI238" s="274">
        <v>0.17408000000000004</v>
      </c>
      <c r="AJ238" s="274">
        <v>1.1572</v>
      </c>
      <c r="AL238" s="274">
        <v>2.4</v>
      </c>
    </row>
    <row r="239" spans="1:39">
      <c r="A239" s="93"/>
      <c r="B239" s="94"/>
      <c r="C239" s="96"/>
      <c r="D239" s="322"/>
      <c r="E239" s="96"/>
      <c r="F239" s="303">
        <v>4</v>
      </c>
      <c r="G239" s="274">
        <v>11.96</v>
      </c>
      <c r="H239" s="274">
        <v>11.95</v>
      </c>
      <c r="I239" s="274">
        <v>31.83</v>
      </c>
      <c r="J239" s="274">
        <v>31.85</v>
      </c>
      <c r="K239" s="274">
        <v>7.97</v>
      </c>
      <c r="L239" s="274">
        <v>7.97</v>
      </c>
      <c r="M239" s="274">
        <v>8.9</v>
      </c>
      <c r="N239" s="274">
        <v>8.77</v>
      </c>
      <c r="O239" s="274">
        <v>1.2658666666666674</v>
      </c>
      <c r="P239" s="274">
        <v>2.3633999999999999</v>
      </c>
      <c r="Q239" s="274">
        <v>1.0999999999999999E-2</v>
      </c>
      <c r="R239" s="274">
        <v>1.4E-2</v>
      </c>
      <c r="S239" s="274">
        <v>5.0000000000000001E-3</v>
      </c>
      <c r="T239" s="274">
        <v>6.0000000000000001E-3</v>
      </c>
      <c r="U239" s="274">
        <v>2.3E-2</v>
      </c>
      <c r="V239" s="274">
        <v>3.6000000000000004E-2</v>
      </c>
      <c r="W239" s="274">
        <v>3.9E-2</v>
      </c>
      <c r="X239" s="274">
        <v>5.6000000000000008E-2</v>
      </c>
      <c r="Y239" s="274">
        <v>0.23799999999999999</v>
      </c>
      <c r="Z239" s="274">
        <v>6.3745019920318738E-2</v>
      </c>
      <c r="AA239" s="274">
        <v>1.4E-2</v>
      </c>
      <c r="AB239" s="274">
        <v>1.4E-2</v>
      </c>
      <c r="AC239" s="274">
        <v>6.3636363636363644E-2</v>
      </c>
      <c r="AD239" s="274">
        <v>1.7937219730941704E-2</v>
      </c>
      <c r="AE239" s="274">
        <v>0.23100000000000001</v>
      </c>
      <c r="AF239" s="274">
        <v>0.23200000000000001</v>
      </c>
      <c r="AG239" s="274">
        <v>48.2</v>
      </c>
      <c r="AH239" s="274">
        <v>10</v>
      </c>
      <c r="AI239" s="274">
        <v>0.35164000000000001</v>
      </c>
      <c r="AJ239" s="274">
        <v>1.1065199999999999</v>
      </c>
      <c r="AK239" s="274">
        <v>77.089999999999989</v>
      </c>
      <c r="AL239" s="274">
        <v>2.5</v>
      </c>
      <c r="AM239" s="274">
        <v>0</v>
      </c>
    </row>
    <row r="240" spans="1:39">
      <c r="A240" s="85">
        <f>A$3</f>
        <v>2010</v>
      </c>
      <c r="B240" s="86">
        <f>B$3</f>
        <v>11</v>
      </c>
      <c r="C240" s="90" t="s">
        <v>88</v>
      </c>
      <c r="D240" s="89" t="s">
        <v>192</v>
      </c>
      <c r="E240" s="90" t="s">
        <v>93</v>
      </c>
      <c r="F240" s="303">
        <v>1</v>
      </c>
      <c r="G240" s="274">
        <v>12.44</v>
      </c>
      <c r="H240" s="274">
        <v>12.24</v>
      </c>
      <c r="I240" s="274">
        <v>31.07</v>
      </c>
      <c r="J240" s="274">
        <v>31.07</v>
      </c>
      <c r="K240" s="274">
        <v>8.0299999999999994</v>
      </c>
      <c r="L240" s="274">
        <v>8.0399999999999991</v>
      </c>
      <c r="M240" s="274">
        <v>8.61</v>
      </c>
      <c r="N240" s="274">
        <v>8.42</v>
      </c>
      <c r="O240" s="274">
        <v>1.4611333333333321</v>
      </c>
      <c r="P240" s="274">
        <v>2.3028000000000008</v>
      </c>
      <c r="Q240" s="274">
        <v>7.6999999999999999E-2</v>
      </c>
      <c r="R240" s="274">
        <v>6.4000000000000001E-2</v>
      </c>
      <c r="S240" s="274">
        <v>3.0000000000000001E-3</v>
      </c>
      <c r="T240" s="274">
        <v>2E-3</v>
      </c>
      <c r="U240" s="274">
        <v>2.5000000000000001E-2</v>
      </c>
      <c r="V240" s="274">
        <v>2.1999999999999999E-2</v>
      </c>
      <c r="W240" s="274">
        <v>0.105</v>
      </c>
      <c r="X240" s="274">
        <v>8.7999999999999995E-2</v>
      </c>
      <c r="Y240" s="274">
        <v>0.13</v>
      </c>
      <c r="Z240" s="274">
        <v>9.9601593625498017E-2</v>
      </c>
      <c r="AA240" s="274">
        <v>2.5999999999999999E-2</v>
      </c>
      <c r="AB240" s="274">
        <v>2.7E-2</v>
      </c>
      <c r="AC240" s="274">
        <v>2.8409090909090912E-2</v>
      </c>
      <c r="AD240" s="274">
        <v>6.0538116591928259E-2</v>
      </c>
      <c r="AE240" s="274">
        <v>0.308</v>
      </c>
      <c r="AF240" s="274">
        <v>0.311</v>
      </c>
      <c r="AG240" s="274">
        <v>17.8</v>
      </c>
      <c r="AH240" s="274">
        <v>54.2</v>
      </c>
      <c r="AI240" s="274">
        <v>0.26576</v>
      </c>
      <c r="AJ240" s="274">
        <v>0.41264000000000001</v>
      </c>
      <c r="AK240" s="274">
        <v>66.790000000000006</v>
      </c>
      <c r="AL240" s="274">
        <v>5.2</v>
      </c>
      <c r="AM240" s="274">
        <v>0</v>
      </c>
    </row>
    <row r="241" spans="1:39">
      <c r="A241" s="308"/>
      <c r="B241" s="275"/>
      <c r="C241" s="275"/>
      <c r="D241" s="275"/>
      <c r="E241" s="275"/>
      <c r="F241" s="303">
        <v>2</v>
      </c>
      <c r="G241" s="274">
        <v>12.38</v>
      </c>
      <c r="H241" s="274">
        <v>12.12</v>
      </c>
      <c r="I241" s="274">
        <v>31.23</v>
      </c>
      <c r="J241" s="274">
        <v>31.3</v>
      </c>
      <c r="K241" s="274">
        <v>8.0399999999999991</v>
      </c>
      <c r="L241" s="274">
        <v>8.0299999999999994</v>
      </c>
      <c r="M241" s="274">
        <v>8.76</v>
      </c>
      <c r="N241" s="274">
        <v>8.43</v>
      </c>
      <c r="O241" s="274">
        <v>1.8651333333333309</v>
      </c>
      <c r="P241" s="274">
        <v>1.8584000000000001</v>
      </c>
      <c r="Q241" s="274">
        <v>5.8999999999999997E-2</v>
      </c>
      <c r="R241" s="274">
        <v>0.05</v>
      </c>
      <c r="S241" s="274">
        <v>3.0000000000000001E-3</v>
      </c>
      <c r="T241" s="274">
        <v>3.0000000000000001E-3</v>
      </c>
      <c r="U241" s="274">
        <v>2.3E-2</v>
      </c>
      <c r="V241" s="274">
        <v>2.8000000000000001E-2</v>
      </c>
      <c r="W241" s="274">
        <v>8.5000000000000006E-2</v>
      </c>
      <c r="X241" s="274">
        <v>8.1000000000000003E-2</v>
      </c>
      <c r="Y241" s="274">
        <v>0.13400000000000001</v>
      </c>
      <c r="Z241" s="274">
        <v>0.12350597609561755</v>
      </c>
      <c r="AA241" s="274">
        <v>2.3E-2</v>
      </c>
      <c r="AB241" s="274">
        <v>2.3E-2</v>
      </c>
      <c r="AC241" s="274">
        <v>2.5000000000000001E-2</v>
      </c>
      <c r="AD241" s="274">
        <v>2.3542600896860989E-2</v>
      </c>
      <c r="AE241" s="274">
        <v>0.29399999999999998</v>
      </c>
      <c r="AF241" s="274">
        <v>0.28299999999999997</v>
      </c>
      <c r="AG241" s="274">
        <v>15</v>
      </c>
      <c r="AH241" s="274">
        <v>55</v>
      </c>
      <c r="AI241" s="274">
        <v>0.34136</v>
      </c>
      <c r="AJ241" s="274">
        <v>0.32856000000000002</v>
      </c>
      <c r="AL241" s="274">
        <v>5</v>
      </c>
    </row>
    <row r="242" spans="1:39">
      <c r="A242" s="308"/>
      <c r="B242" s="275"/>
      <c r="C242" s="275"/>
      <c r="D242" s="275"/>
      <c r="E242" s="275"/>
      <c r="F242" s="303">
        <v>3</v>
      </c>
      <c r="G242" s="274">
        <v>12.47</v>
      </c>
      <c r="H242" s="274">
        <v>12.43</v>
      </c>
      <c r="I242" s="274">
        <v>31.42</v>
      </c>
      <c r="J242" s="274">
        <v>31.48</v>
      </c>
      <c r="K242" s="274">
        <v>8</v>
      </c>
      <c r="L242" s="274">
        <v>8</v>
      </c>
      <c r="M242" s="274">
        <v>8.6</v>
      </c>
      <c r="N242" s="274">
        <v>8.3699999999999992</v>
      </c>
      <c r="O242" s="274">
        <v>1.9459333333333326</v>
      </c>
      <c r="P242" s="274">
        <v>2.02</v>
      </c>
      <c r="Q242" s="274">
        <v>4.2999999999999997E-2</v>
      </c>
      <c r="R242" s="274">
        <v>3.7999999999999999E-2</v>
      </c>
      <c r="S242" s="274">
        <v>4.0000000000000001E-3</v>
      </c>
      <c r="T242" s="274">
        <v>3.0000000000000001E-3</v>
      </c>
      <c r="U242" s="274">
        <v>2.3E-2</v>
      </c>
      <c r="V242" s="274">
        <v>0.03</v>
      </c>
      <c r="W242" s="274">
        <v>7.0000000000000007E-2</v>
      </c>
      <c r="X242" s="274">
        <v>7.1000000000000008E-2</v>
      </c>
      <c r="Y242" s="274">
        <v>0.153</v>
      </c>
      <c r="Z242" s="274">
        <v>7.3306772908366541E-2</v>
      </c>
      <c r="AA242" s="274">
        <v>1.7000000000000001E-2</v>
      </c>
      <c r="AB242" s="274">
        <v>1.9E-2</v>
      </c>
      <c r="AC242" s="274">
        <v>2.0454545454545458E-2</v>
      </c>
      <c r="AD242" s="274">
        <v>2.4663677130044845E-2</v>
      </c>
      <c r="AE242" s="274">
        <v>0.223</v>
      </c>
      <c r="AF242" s="274">
        <v>0.24</v>
      </c>
      <c r="AG242" s="274">
        <v>10.4</v>
      </c>
      <c r="AH242" s="274">
        <v>56.6</v>
      </c>
      <c r="AI242" s="274">
        <v>2.5320000000000002E-2</v>
      </c>
      <c r="AJ242" s="274">
        <v>0.40956000000000004</v>
      </c>
      <c r="AK242" s="274">
        <v>45.589999999999989</v>
      </c>
      <c r="AL242" s="274">
        <v>5</v>
      </c>
      <c r="AM242" s="274">
        <v>0</v>
      </c>
    </row>
    <row r="243" spans="1:39">
      <c r="A243" s="308"/>
      <c r="B243" s="275"/>
      <c r="C243" s="275"/>
      <c r="D243" s="275"/>
      <c r="E243" s="275"/>
      <c r="F243" s="303">
        <v>4</v>
      </c>
      <c r="G243" s="274">
        <v>12.61</v>
      </c>
      <c r="H243" s="274">
        <v>12.64</v>
      </c>
      <c r="I243" s="274">
        <v>31.63</v>
      </c>
      <c r="J243" s="274">
        <v>31.66</v>
      </c>
      <c r="K243" s="274">
        <v>8</v>
      </c>
      <c r="L243" s="274">
        <v>7.99</v>
      </c>
      <c r="M243" s="274">
        <v>8.51</v>
      </c>
      <c r="N243" s="274">
        <v>8.32</v>
      </c>
      <c r="O243" s="274">
        <v>1.7439333333333336</v>
      </c>
      <c r="P243" s="274">
        <v>2.1210000000000018</v>
      </c>
      <c r="Q243" s="274">
        <v>1.9E-2</v>
      </c>
      <c r="R243" s="274">
        <v>2.4E-2</v>
      </c>
      <c r="S243" s="274">
        <v>4.0000000000000001E-3</v>
      </c>
      <c r="T243" s="274">
        <v>4.0000000000000001E-3</v>
      </c>
      <c r="U243" s="274">
        <v>2.4E-2</v>
      </c>
      <c r="V243" s="274">
        <v>3.6000000000000004E-2</v>
      </c>
      <c r="W243" s="274">
        <v>4.7E-2</v>
      </c>
      <c r="X243" s="274">
        <v>6.4000000000000001E-2</v>
      </c>
      <c r="Y243" s="274">
        <v>0.2</v>
      </c>
      <c r="Z243" s="274">
        <v>6.932270916334661E-2</v>
      </c>
      <c r="AA243" s="274">
        <v>1.6E-2</v>
      </c>
      <c r="AB243" s="274">
        <v>1.7000000000000001E-2</v>
      </c>
      <c r="AC243" s="274">
        <v>3.1818181818181822E-2</v>
      </c>
      <c r="AD243" s="274">
        <v>2.3542600896860989E-2</v>
      </c>
      <c r="AE243" s="274">
        <v>0.22</v>
      </c>
      <c r="AF243" s="274">
        <v>0.21199999999999999</v>
      </c>
      <c r="AG243" s="274">
        <v>6.8000000000000282</v>
      </c>
      <c r="AH243" s="274">
        <v>56.4</v>
      </c>
      <c r="AI243" s="274">
        <v>9.8800000000000138E-3</v>
      </c>
      <c r="AJ243" s="274">
        <v>0.38628000000000001</v>
      </c>
      <c r="AL243" s="274">
        <v>5</v>
      </c>
    </row>
    <row r="244" spans="1:39">
      <c r="A244" s="306"/>
      <c r="B244" s="307"/>
      <c r="C244" s="307"/>
      <c r="D244" s="307"/>
      <c r="E244" s="307"/>
      <c r="F244" s="303">
        <v>5</v>
      </c>
      <c r="G244" s="274">
        <v>12.76</v>
      </c>
      <c r="H244" s="274">
        <v>12.66</v>
      </c>
      <c r="I244" s="274">
        <v>31.67</v>
      </c>
      <c r="J244" s="274">
        <v>31.67</v>
      </c>
      <c r="K244" s="274">
        <v>7.97</v>
      </c>
      <c r="L244" s="274">
        <v>7.97</v>
      </c>
      <c r="M244" s="274">
        <v>8.39</v>
      </c>
      <c r="N244" s="274">
        <v>8.24</v>
      </c>
      <c r="O244" s="274">
        <v>1.723733333333334</v>
      </c>
      <c r="P244" s="274">
        <v>2.0402000000000036</v>
      </c>
      <c r="Q244" s="274">
        <v>1.7999999999999999E-2</v>
      </c>
      <c r="R244" s="274">
        <v>2.9000000000000001E-2</v>
      </c>
      <c r="S244" s="274">
        <v>4.0000000000000001E-3</v>
      </c>
      <c r="T244" s="274">
        <v>5.0000000000000001E-3</v>
      </c>
      <c r="U244" s="274">
        <v>2.9000000000000001E-2</v>
      </c>
      <c r="V244" s="274">
        <v>4.2000000000000003E-2</v>
      </c>
      <c r="W244" s="274">
        <v>5.1000000000000004E-2</v>
      </c>
      <c r="X244" s="274">
        <v>7.6000000000000012E-2</v>
      </c>
      <c r="Y244" s="274">
        <v>0.18</v>
      </c>
      <c r="Z244" s="274">
        <v>7.8884462151394427E-2</v>
      </c>
      <c r="AA244" s="274">
        <v>1.7000000000000001E-2</v>
      </c>
      <c r="AB244" s="274">
        <v>1.7000000000000001E-2</v>
      </c>
      <c r="AC244" s="274">
        <v>3.9772727272727279E-2</v>
      </c>
      <c r="AD244" s="274">
        <v>2.017937219730942E-2</v>
      </c>
      <c r="AE244" s="274">
        <v>0.23</v>
      </c>
      <c r="AF244" s="274">
        <v>0.22600000000000001</v>
      </c>
      <c r="AG244" s="274">
        <v>51</v>
      </c>
      <c r="AH244" s="274">
        <v>54.8</v>
      </c>
      <c r="AI244" s="274">
        <v>7.3319999999999982E-2</v>
      </c>
      <c r="AJ244" s="274">
        <v>0.49607999999999997</v>
      </c>
      <c r="AL244" s="274">
        <v>5</v>
      </c>
    </row>
    <row r="245" spans="1:39">
      <c r="A245" s="85">
        <f>A$3</f>
        <v>2010</v>
      </c>
      <c r="B245" s="86">
        <f>B$3</f>
        <v>11</v>
      </c>
      <c r="C245" s="90" t="s">
        <v>88</v>
      </c>
      <c r="D245" s="89" t="s">
        <v>193</v>
      </c>
      <c r="E245" s="90" t="s">
        <v>94</v>
      </c>
      <c r="F245" s="303">
        <v>1</v>
      </c>
      <c r="G245" s="274">
        <v>13.44</v>
      </c>
      <c r="H245" s="274">
        <v>13.44</v>
      </c>
      <c r="I245" s="274">
        <v>31.35</v>
      </c>
      <c r="J245" s="274">
        <v>31.35</v>
      </c>
      <c r="K245" s="274">
        <v>7.93</v>
      </c>
      <c r="L245" s="274">
        <v>7.93</v>
      </c>
      <c r="M245" s="274">
        <v>8.42</v>
      </c>
      <c r="N245" s="274">
        <v>8.32</v>
      </c>
      <c r="O245" s="274">
        <v>2.5317333333333312</v>
      </c>
      <c r="P245" s="274">
        <v>2.0806000000000022</v>
      </c>
      <c r="Q245" s="274">
        <v>5.0000000000000001E-3</v>
      </c>
      <c r="R245" s="274">
        <v>7.0000000000000001E-3</v>
      </c>
      <c r="S245" s="274">
        <v>5.0000000000000001E-3</v>
      </c>
      <c r="T245" s="274">
        <v>5.0000000000000001E-3</v>
      </c>
      <c r="U245" s="274">
        <v>7.9000000000000001E-2</v>
      </c>
      <c r="V245" s="274">
        <v>7.4999999999999997E-2</v>
      </c>
      <c r="W245" s="274">
        <v>8.8999999999999996E-2</v>
      </c>
      <c r="X245" s="274">
        <v>8.6999999999999994E-2</v>
      </c>
      <c r="Y245" s="274">
        <v>0.17299999999999999</v>
      </c>
      <c r="Z245" s="274">
        <v>0.11633466135458168</v>
      </c>
      <c r="AA245" s="274">
        <v>1.7000000000000001E-2</v>
      </c>
      <c r="AB245" s="274">
        <v>1.7000000000000001E-2</v>
      </c>
      <c r="AC245" s="274">
        <v>2.6136363636363635E-2</v>
      </c>
      <c r="AD245" s="274">
        <v>2.3542600896860989E-2</v>
      </c>
      <c r="AE245" s="274">
        <v>0.20599999999999999</v>
      </c>
      <c r="AF245" s="274">
        <v>0.20799999999999999</v>
      </c>
      <c r="AG245" s="274">
        <v>48.4</v>
      </c>
      <c r="AH245" s="274">
        <v>56.2</v>
      </c>
      <c r="AI245" s="274">
        <v>0.11143999999999998</v>
      </c>
      <c r="AJ245" s="274">
        <v>0.30944000000000005</v>
      </c>
      <c r="AL245" s="274">
        <v>2.2999999999999998</v>
      </c>
    </row>
    <row r="246" spans="1:39">
      <c r="A246" s="308"/>
      <c r="B246" s="275"/>
      <c r="C246" s="275"/>
      <c r="D246" s="275"/>
      <c r="E246" s="275"/>
      <c r="F246" s="303">
        <v>2</v>
      </c>
      <c r="G246" s="274">
        <v>12.64</v>
      </c>
      <c r="H246" s="274">
        <v>12.65</v>
      </c>
      <c r="I246" s="274">
        <v>31.71</v>
      </c>
      <c r="J246" s="274">
        <v>31.73</v>
      </c>
      <c r="K246" s="274">
        <v>7.86</v>
      </c>
      <c r="L246" s="274">
        <v>7.88</v>
      </c>
      <c r="M246" s="274">
        <v>8.56</v>
      </c>
      <c r="N246" s="274">
        <v>8.56</v>
      </c>
      <c r="O246" s="274">
        <v>1.9459333333333326</v>
      </c>
      <c r="P246" s="274">
        <v>2.0402000000000036</v>
      </c>
      <c r="Q246" s="274">
        <v>7.0000000000000001E-3</v>
      </c>
      <c r="R246" s="274">
        <v>8.9999999999999993E-3</v>
      </c>
      <c r="S246" s="274">
        <v>6.0000000000000001E-3</v>
      </c>
      <c r="T246" s="274">
        <v>6.0000000000000001E-3</v>
      </c>
      <c r="U246" s="274">
        <v>5.2000000000000005E-2</v>
      </c>
      <c r="V246" s="274">
        <v>5.9000000000000004E-2</v>
      </c>
      <c r="W246" s="274">
        <v>6.5000000000000002E-2</v>
      </c>
      <c r="X246" s="274">
        <v>7.400000000000001E-2</v>
      </c>
      <c r="Y246" s="274">
        <v>0.16400000000000001</v>
      </c>
      <c r="Z246" s="274">
        <v>7.8087649402390449E-2</v>
      </c>
      <c r="AA246" s="274">
        <v>1.4E-2</v>
      </c>
      <c r="AB246" s="274">
        <v>1.4999999999999999E-2</v>
      </c>
      <c r="AC246" s="274">
        <v>2.9545454545454548E-2</v>
      </c>
      <c r="AD246" s="274">
        <v>1.5695067264573995E-2</v>
      </c>
      <c r="AE246" s="274">
        <v>0.23899999999999999</v>
      </c>
      <c r="AF246" s="274">
        <v>0.23899999999999999</v>
      </c>
      <c r="AG246" s="274">
        <v>8.8000000000000007</v>
      </c>
      <c r="AH246" s="274">
        <v>10.8</v>
      </c>
      <c r="AI246" s="274">
        <v>0.71404000000000012</v>
      </c>
      <c r="AJ246" s="274">
        <v>0.77832000000000001</v>
      </c>
      <c r="AL246" s="274">
        <v>4.5</v>
      </c>
    </row>
    <row r="247" spans="1:39">
      <c r="A247" s="308"/>
      <c r="B247" s="275"/>
      <c r="C247" s="275"/>
      <c r="D247" s="275"/>
      <c r="E247" s="275"/>
      <c r="F247" s="303">
        <v>3</v>
      </c>
      <c r="G247" s="274">
        <v>11.98</v>
      </c>
      <c r="H247" s="274">
        <v>11.86</v>
      </c>
      <c r="I247" s="274">
        <v>31.79</v>
      </c>
      <c r="J247" s="274">
        <v>31.79</v>
      </c>
      <c r="K247" s="274">
        <v>7.99</v>
      </c>
      <c r="L247" s="274">
        <v>8</v>
      </c>
      <c r="M247" s="274">
        <v>9.25</v>
      </c>
      <c r="N247" s="274">
        <v>9.4600000000000009</v>
      </c>
      <c r="O247" s="274">
        <v>2.3499333333333312</v>
      </c>
      <c r="P247" s="274">
        <v>3.0906000000000029</v>
      </c>
      <c r="Q247" s="274">
        <v>8.0000000000000002E-3</v>
      </c>
      <c r="R247" s="274">
        <v>2.8000000000000001E-2</v>
      </c>
      <c r="S247" s="274">
        <v>3.0000000000000001E-3</v>
      </c>
      <c r="T247" s="274">
        <v>4.0000000000000001E-3</v>
      </c>
      <c r="U247" s="274">
        <v>2.3E-2</v>
      </c>
      <c r="V247" s="274">
        <v>3.3000000000000002E-2</v>
      </c>
      <c r="W247" s="274">
        <v>3.4000000000000002E-2</v>
      </c>
      <c r="X247" s="274">
        <v>6.5000000000000002E-2</v>
      </c>
      <c r="Y247" s="274">
        <v>0.13500000000000001</v>
      </c>
      <c r="Z247" s="274">
        <v>7.2509960159362549E-2</v>
      </c>
      <c r="AA247" s="274">
        <v>8.9999999999999993E-3</v>
      </c>
      <c r="AB247" s="274">
        <v>1.0999999999999999E-2</v>
      </c>
      <c r="AC247" s="274">
        <v>2.3863636363636365E-2</v>
      </c>
      <c r="AD247" s="274">
        <v>4.8206278026905823E-2</v>
      </c>
      <c r="AE247" s="274">
        <v>0.191</v>
      </c>
      <c r="AF247" s="274">
        <v>0.21</v>
      </c>
      <c r="AG247" s="274">
        <v>2.9999999999999751</v>
      </c>
      <c r="AH247" s="274">
        <v>8.1999999999999851</v>
      </c>
      <c r="AI247" s="274">
        <v>1.2329999999999999</v>
      </c>
      <c r="AJ247" s="274">
        <v>1.75692</v>
      </c>
      <c r="AK247" s="274">
        <v>60.470000000000013</v>
      </c>
      <c r="AL247" s="274">
        <v>4.0999999999999996</v>
      </c>
      <c r="AM247" s="274">
        <v>0</v>
      </c>
    </row>
    <row r="248" spans="1:39">
      <c r="A248" s="308"/>
      <c r="B248" s="275"/>
      <c r="C248" s="275"/>
      <c r="D248" s="275"/>
      <c r="E248" s="275"/>
      <c r="F248" s="303">
        <v>4</v>
      </c>
      <c r="G248" s="274">
        <v>11.56</v>
      </c>
      <c r="H248" s="274">
        <v>11.46</v>
      </c>
      <c r="I248" s="274">
        <v>31.62</v>
      </c>
      <c r="J248" s="274">
        <v>31.63</v>
      </c>
      <c r="K248" s="274">
        <v>8</v>
      </c>
      <c r="L248" s="274">
        <v>7.98</v>
      </c>
      <c r="M248" s="274">
        <v>8.65</v>
      </c>
      <c r="N248" s="274">
        <v>8.94</v>
      </c>
      <c r="O248" s="274">
        <v>1.723733333333334</v>
      </c>
      <c r="P248" s="274">
        <v>1.8988000000000029</v>
      </c>
      <c r="Q248" s="274">
        <v>1.2E-2</v>
      </c>
      <c r="R248" s="274">
        <v>1.2999999999999999E-2</v>
      </c>
      <c r="S248" s="274">
        <v>4.0000000000000001E-3</v>
      </c>
      <c r="T248" s="274">
        <v>5.0000000000000001E-3</v>
      </c>
      <c r="U248" s="274">
        <v>2.4E-2</v>
      </c>
      <c r="V248" s="274">
        <v>3.7000000000000005E-2</v>
      </c>
      <c r="W248" s="274">
        <v>0.04</v>
      </c>
      <c r="X248" s="274">
        <v>5.5E-2</v>
      </c>
      <c r="Y248" s="274">
        <v>0.14099999999999999</v>
      </c>
      <c r="Z248" s="274">
        <v>6.1354581673306777E-2</v>
      </c>
      <c r="AA248" s="274">
        <v>1.2E-2</v>
      </c>
      <c r="AB248" s="274">
        <v>2.1000000000000001E-2</v>
      </c>
      <c r="AC248" s="274">
        <v>1.9318181818181821E-2</v>
      </c>
      <c r="AD248" s="274">
        <v>2.3542600896860989E-2</v>
      </c>
      <c r="AE248" s="274">
        <v>0.22600000000000001</v>
      </c>
      <c r="AF248" s="274">
        <v>0.27900000000000003</v>
      </c>
      <c r="AG248" s="274">
        <v>7.1999999999999842</v>
      </c>
      <c r="AH248" s="274">
        <v>29.8</v>
      </c>
      <c r="AI248" s="274">
        <v>0.33148</v>
      </c>
      <c r="AJ248" s="274">
        <v>1.0993200000000001</v>
      </c>
      <c r="AL248" s="274">
        <v>2.2000000000000002</v>
      </c>
    </row>
    <row r="249" spans="1:39">
      <c r="A249" s="306"/>
      <c r="B249" s="307"/>
      <c r="C249" s="307"/>
      <c r="D249" s="307"/>
      <c r="E249" s="307"/>
      <c r="F249" s="303">
        <v>5</v>
      </c>
      <c r="G249" s="274">
        <v>12.36</v>
      </c>
      <c r="H249" s="274">
        <v>12.22</v>
      </c>
      <c r="I249" s="274">
        <v>31.81</v>
      </c>
      <c r="J249" s="274">
        <v>31.82</v>
      </c>
      <c r="K249" s="274">
        <v>7.97</v>
      </c>
      <c r="L249" s="274">
        <v>7.95</v>
      </c>
      <c r="M249" s="274">
        <v>8.9</v>
      </c>
      <c r="N249" s="274">
        <v>8.85</v>
      </c>
      <c r="O249" s="274">
        <v>1.6833333333333311</v>
      </c>
      <c r="P249" s="274">
        <v>2.3633999999999999</v>
      </c>
      <c r="Q249" s="274">
        <v>6.0000000000000001E-3</v>
      </c>
      <c r="R249" s="274">
        <v>6.0000000000000001E-3</v>
      </c>
      <c r="S249" s="274">
        <v>6.0000000000000001E-3</v>
      </c>
      <c r="T249" s="274">
        <v>5.0000000000000001E-3</v>
      </c>
      <c r="U249" s="274">
        <v>3.2000000000000001E-2</v>
      </c>
      <c r="V249" s="274">
        <v>3.2000000000000001E-2</v>
      </c>
      <c r="W249" s="274">
        <v>4.3999999999999997E-2</v>
      </c>
      <c r="X249" s="274">
        <v>4.2999999999999997E-2</v>
      </c>
      <c r="Y249" s="274">
        <v>0.13900000000000001</v>
      </c>
      <c r="Z249" s="274">
        <v>7.649402390438248E-2</v>
      </c>
      <c r="AA249" s="274">
        <v>1.2E-2</v>
      </c>
      <c r="AB249" s="274">
        <v>0.01</v>
      </c>
      <c r="AC249" s="274">
        <v>3.1818181818181822E-2</v>
      </c>
      <c r="AD249" s="274">
        <v>1.4573991031390135E-2</v>
      </c>
      <c r="AE249" s="274">
        <v>0.23899999999999999</v>
      </c>
      <c r="AF249" s="274">
        <v>0.20799999999999999</v>
      </c>
      <c r="AG249" s="274">
        <v>6.2000000000000108</v>
      </c>
      <c r="AH249" s="274">
        <v>10.6</v>
      </c>
      <c r="AI249" s="274">
        <v>0.57191999999999998</v>
      </c>
      <c r="AJ249" s="274">
        <v>1.1934400000000001</v>
      </c>
      <c r="AL249" s="274">
        <v>3.3</v>
      </c>
    </row>
    <row r="250" spans="1:39">
      <c r="A250" s="85">
        <f>A$3</f>
        <v>2010</v>
      </c>
      <c r="B250" s="86">
        <f>B$3</f>
        <v>11</v>
      </c>
      <c r="C250" s="90" t="s">
        <v>88</v>
      </c>
      <c r="D250" s="89" t="s">
        <v>194</v>
      </c>
      <c r="E250" s="90" t="s">
        <v>95</v>
      </c>
      <c r="F250" s="303">
        <v>1</v>
      </c>
      <c r="G250" s="274">
        <v>11.06</v>
      </c>
      <c r="H250" s="274">
        <v>10.73</v>
      </c>
      <c r="I250" s="274">
        <v>30.79</v>
      </c>
      <c r="J250" s="274">
        <v>30.8</v>
      </c>
      <c r="K250" s="274">
        <v>8.0399999999999991</v>
      </c>
      <c r="L250" s="274">
        <v>8.0299999999999994</v>
      </c>
      <c r="M250" s="274">
        <v>8.75</v>
      </c>
      <c r="N250" s="274">
        <v>8.64</v>
      </c>
      <c r="O250" s="274">
        <v>1.6833333333333311</v>
      </c>
      <c r="P250" s="274">
        <v>1.5958000000000019</v>
      </c>
      <c r="Q250" s="274">
        <v>1.6E-2</v>
      </c>
      <c r="R250" s="274">
        <v>1.7999999999999999E-2</v>
      </c>
      <c r="S250" s="274">
        <v>1.2999999999999999E-2</v>
      </c>
      <c r="T250" s="274">
        <v>1.2999999999999999E-2</v>
      </c>
      <c r="U250" s="274">
        <v>7.6999999999999999E-2</v>
      </c>
      <c r="V250" s="274">
        <v>7.5999999999999998E-2</v>
      </c>
      <c r="W250" s="274">
        <v>0.106</v>
      </c>
      <c r="X250" s="274">
        <v>0.107</v>
      </c>
      <c r="Y250" s="274">
        <v>0.11700000000000001</v>
      </c>
      <c r="Z250" s="274">
        <v>0.13306772908366535</v>
      </c>
      <c r="AA250" s="274">
        <v>0.02</v>
      </c>
      <c r="AB250" s="274">
        <v>2.1999999999999999E-2</v>
      </c>
      <c r="AC250" s="274">
        <v>2.2727272727272728E-2</v>
      </c>
      <c r="AD250" s="274">
        <v>2.4663677130044845E-2</v>
      </c>
      <c r="AE250" s="274">
        <v>0.20899999999999999</v>
      </c>
      <c r="AF250" s="274">
        <v>0.215</v>
      </c>
      <c r="AG250" s="274">
        <v>57.8</v>
      </c>
      <c r="AH250" s="274">
        <v>60.6</v>
      </c>
      <c r="AI250" s="274">
        <v>8.3640000000000034E-2</v>
      </c>
      <c r="AJ250" s="274">
        <v>0.78164000000000011</v>
      </c>
      <c r="AL250" s="274">
        <v>2.4</v>
      </c>
    </row>
    <row r="251" spans="1:39">
      <c r="A251" s="308"/>
      <c r="B251" s="275"/>
      <c r="C251" s="275"/>
      <c r="D251" s="275"/>
      <c r="E251" s="275"/>
      <c r="F251" s="303">
        <v>2</v>
      </c>
      <c r="G251" s="274">
        <v>13.17</v>
      </c>
      <c r="H251" s="274">
        <v>13.57</v>
      </c>
      <c r="I251" s="274">
        <v>30.29</v>
      </c>
      <c r="J251" s="274">
        <v>30.54</v>
      </c>
      <c r="K251" s="274">
        <v>8.17</v>
      </c>
      <c r="L251" s="274">
        <v>8.11</v>
      </c>
      <c r="M251" s="274">
        <v>8.43</v>
      </c>
      <c r="N251" s="274">
        <v>8.36</v>
      </c>
      <c r="O251" s="274">
        <v>1.3399333333333312</v>
      </c>
      <c r="P251" s="274">
        <v>0.66660000000000019</v>
      </c>
      <c r="Q251" s="274">
        <v>8.0000000000000002E-3</v>
      </c>
      <c r="R251" s="274">
        <v>1.4E-2</v>
      </c>
      <c r="S251" s="274">
        <v>1.7000000000000001E-2</v>
      </c>
      <c r="T251" s="274">
        <v>1.4E-2</v>
      </c>
      <c r="U251" s="274">
        <v>0.10299999999999999</v>
      </c>
      <c r="V251" s="274">
        <v>9.1999999999999998E-2</v>
      </c>
      <c r="W251" s="274">
        <v>0.128</v>
      </c>
      <c r="X251" s="274">
        <v>0.12</v>
      </c>
      <c r="Y251" s="274">
        <v>0.17199999999999999</v>
      </c>
      <c r="Z251" s="274">
        <v>0.16095617529880479</v>
      </c>
      <c r="AA251" s="274">
        <v>2.3E-2</v>
      </c>
      <c r="AB251" s="274">
        <v>2.1999999999999999E-2</v>
      </c>
      <c r="AC251" s="274">
        <v>3.1818181818181822E-2</v>
      </c>
      <c r="AD251" s="274">
        <v>3.026905829596413E-2</v>
      </c>
      <c r="AE251" s="274">
        <v>0.189</v>
      </c>
      <c r="AF251" s="274">
        <v>0.184</v>
      </c>
      <c r="AG251" s="274">
        <v>50.4</v>
      </c>
      <c r="AH251" s="274">
        <v>57.4</v>
      </c>
      <c r="AI251" s="274">
        <v>0.22288000000000002</v>
      </c>
      <c r="AJ251" s="274">
        <v>0.31356000000000001</v>
      </c>
      <c r="AK251" s="274">
        <v>85.73</v>
      </c>
      <c r="AL251" s="274">
        <v>4</v>
      </c>
      <c r="AM251" s="274">
        <v>0</v>
      </c>
    </row>
    <row r="252" spans="1:39">
      <c r="A252" s="306"/>
      <c r="B252" s="307"/>
      <c r="C252" s="307"/>
      <c r="D252" s="307"/>
      <c r="E252" s="307"/>
      <c r="F252" s="303">
        <v>3</v>
      </c>
      <c r="G252" s="274">
        <v>13.76</v>
      </c>
      <c r="H252" s="274">
        <v>13.75</v>
      </c>
      <c r="I252" s="274">
        <v>30.79</v>
      </c>
      <c r="J252" s="274">
        <v>30.8</v>
      </c>
      <c r="K252" s="274">
        <v>7.98</v>
      </c>
      <c r="L252" s="274">
        <v>7.97</v>
      </c>
      <c r="M252" s="274">
        <v>8.35</v>
      </c>
      <c r="N252" s="274">
        <v>8.1300000000000008</v>
      </c>
      <c r="O252" s="274">
        <v>1.9661333333333322</v>
      </c>
      <c r="P252" s="274">
        <v>1.0908000000000018</v>
      </c>
      <c r="Q252" s="274">
        <v>5.0000000000000001E-3</v>
      </c>
      <c r="R252" s="274">
        <v>7.0000000000000001E-3</v>
      </c>
      <c r="S252" s="274">
        <v>8.9999999999999993E-3</v>
      </c>
      <c r="T252" s="274">
        <v>8.9999999999999993E-3</v>
      </c>
      <c r="U252" s="274">
        <v>8.8000000000000009E-2</v>
      </c>
      <c r="V252" s="274">
        <v>8.6000000000000007E-2</v>
      </c>
      <c r="W252" s="274">
        <v>0.10200000000000001</v>
      </c>
      <c r="X252" s="274">
        <v>0.10200000000000001</v>
      </c>
      <c r="Y252" s="274">
        <v>0.14599999999999999</v>
      </c>
      <c r="Z252" s="274">
        <v>0.13466135458167333</v>
      </c>
      <c r="AA252" s="274">
        <v>1.9E-2</v>
      </c>
      <c r="AB252" s="274">
        <v>2.5000000000000001E-2</v>
      </c>
      <c r="AC252" s="274">
        <v>3.0681818181818185E-2</v>
      </c>
      <c r="AD252" s="274">
        <v>2.6905829596412557E-2</v>
      </c>
      <c r="AE252" s="274">
        <v>0.182</v>
      </c>
      <c r="AF252" s="274">
        <v>0.182</v>
      </c>
      <c r="AG252" s="274">
        <v>54.2</v>
      </c>
      <c r="AH252" s="274">
        <v>53</v>
      </c>
      <c r="AI252" s="274">
        <v>6.4879999999999993E-2</v>
      </c>
      <c r="AJ252" s="274">
        <v>0.38072</v>
      </c>
      <c r="AL252" s="274">
        <v>5.7</v>
      </c>
    </row>
    <row r="253" spans="1:39">
      <c r="A253" s="85">
        <f>A$3</f>
        <v>2010</v>
      </c>
      <c r="B253" s="86">
        <f>B$3</f>
        <v>11</v>
      </c>
      <c r="C253" s="90" t="s">
        <v>88</v>
      </c>
      <c r="D253" s="89" t="s">
        <v>195</v>
      </c>
      <c r="E253" s="90" t="s">
        <v>96</v>
      </c>
      <c r="F253" s="303">
        <v>1</v>
      </c>
      <c r="G253" s="274">
        <v>13.51</v>
      </c>
      <c r="H253" s="274">
        <v>13.49</v>
      </c>
      <c r="I253" s="274">
        <v>29.86</v>
      </c>
      <c r="J253" s="274">
        <v>29.91</v>
      </c>
      <c r="K253" s="274">
        <v>7.96</v>
      </c>
      <c r="L253" s="274">
        <v>7.96</v>
      </c>
      <c r="M253" s="274">
        <v>8.56</v>
      </c>
      <c r="N253" s="274">
        <v>8.44</v>
      </c>
      <c r="O253" s="274">
        <v>1.3399333333333312</v>
      </c>
      <c r="P253" s="274">
        <v>2.1816</v>
      </c>
      <c r="Q253" s="274">
        <v>1.7999999999999999E-2</v>
      </c>
      <c r="R253" s="274">
        <v>2.1000000000000001E-2</v>
      </c>
      <c r="S253" s="274">
        <v>1.7000000000000001E-2</v>
      </c>
      <c r="T253" s="274">
        <v>1.7000000000000001E-2</v>
      </c>
      <c r="U253" s="274">
        <v>0.113</v>
      </c>
      <c r="V253" s="274">
        <v>0.11</v>
      </c>
      <c r="W253" s="274">
        <v>0.14800000000000002</v>
      </c>
      <c r="X253" s="274">
        <v>0.14800000000000002</v>
      </c>
      <c r="Y253" s="274">
        <v>0.16300000000000001</v>
      </c>
      <c r="Z253" s="274">
        <v>0.15537848605577692</v>
      </c>
      <c r="AA253" s="274">
        <v>2.8000000000000001E-2</v>
      </c>
      <c r="AB253" s="274">
        <v>2.5999999999999999E-2</v>
      </c>
      <c r="AC253" s="274">
        <v>3.2954545454545459E-2</v>
      </c>
      <c r="AD253" s="274">
        <v>2.914798206278027E-2</v>
      </c>
      <c r="AE253" s="274">
        <v>0.21199999999999999</v>
      </c>
      <c r="AF253" s="274">
        <v>0.216</v>
      </c>
      <c r="AG253" s="274">
        <v>53.4</v>
      </c>
      <c r="AH253" s="274">
        <v>58.8</v>
      </c>
      <c r="AI253" s="274">
        <v>0.28408</v>
      </c>
      <c r="AJ253" s="274">
        <v>0.45095999999999997</v>
      </c>
      <c r="AK253" s="274">
        <v>49.230000000000004</v>
      </c>
      <c r="AL253" s="274">
        <v>3.2</v>
      </c>
      <c r="AM253" s="274">
        <v>0</v>
      </c>
    </row>
    <row r="254" spans="1:39">
      <c r="A254" s="308"/>
      <c r="B254" s="275"/>
      <c r="C254" s="275"/>
      <c r="D254" s="275"/>
      <c r="E254" s="275"/>
      <c r="F254" s="303">
        <v>2</v>
      </c>
      <c r="G254" s="274">
        <v>13.51</v>
      </c>
      <c r="H254" s="274">
        <v>13.42</v>
      </c>
      <c r="I254" s="274">
        <v>30.3</v>
      </c>
      <c r="J254" s="274">
        <v>30.32</v>
      </c>
      <c r="K254" s="274">
        <v>7.96</v>
      </c>
      <c r="L254" s="274">
        <v>7.96</v>
      </c>
      <c r="M254" s="274">
        <v>8.51</v>
      </c>
      <c r="N254" s="274">
        <v>8.2799999999999994</v>
      </c>
      <c r="O254" s="274">
        <v>1.0369333333333339</v>
      </c>
      <c r="P254" s="274">
        <v>1.9190000000000023</v>
      </c>
      <c r="Q254" s="274">
        <v>8.0000000000000002E-3</v>
      </c>
      <c r="R254" s="274">
        <v>1.4E-2</v>
      </c>
      <c r="S254" s="274">
        <v>1.6E-2</v>
      </c>
      <c r="T254" s="274">
        <v>1.4999999999999999E-2</v>
      </c>
      <c r="U254" s="274">
        <v>9.6000000000000002E-2</v>
      </c>
      <c r="V254" s="274">
        <v>9.7000000000000003E-2</v>
      </c>
      <c r="W254" s="274">
        <v>0.12</v>
      </c>
      <c r="X254" s="274">
        <v>0.126</v>
      </c>
      <c r="Y254" s="274">
        <v>0.16300000000000001</v>
      </c>
      <c r="Z254" s="274">
        <v>0.15139442231075698</v>
      </c>
      <c r="AA254" s="274">
        <v>2.1999999999999999E-2</v>
      </c>
      <c r="AB254" s="274">
        <v>2.1999999999999999E-2</v>
      </c>
      <c r="AC254" s="274">
        <v>2.7272727272727275E-2</v>
      </c>
      <c r="AD254" s="274">
        <v>2.5784753363228698E-2</v>
      </c>
      <c r="AE254" s="274">
        <v>0.193</v>
      </c>
      <c r="AF254" s="274">
        <v>0.184</v>
      </c>
      <c r="AG254" s="274">
        <v>51.8</v>
      </c>
      <c r="AH254" s="274">
        <v>54.2</v>
      </c>
      <c r="AI254" s="274">
        <v>0.14812</v>
      </c>
      <c r="AJ254" s="274">
        <v>0.41368000000000005</v>
      </c>
      <c r="AL254" s="274">
        <v>4.4000000000000004</v>
      </c>
    </row>
    <row r="255" spans="1:39">
      <c r="A255" s="308"/>
      <c r="B255" s="275"/>
      <c r="C255" s="275"/>
      <c r="D255" s="275"/>
      <c r="E255" s="275"/>
      <c r="F255" s="303">
        <v>3</v>
      </c>
      <c r="G255" s="274">
        <v>13.99</v>
      </c>
      <c r="H255" s="274">
        <v>14.04</v>
      </c>
      <c r="I255" s="274">
        <v>30.21</v>
      </c>
      <c r="J255" s="274">
        <v>30.29</v>
      </c>
      <c r="K255" s="274">
        <v>7.94</v>
      </c>
      <c r="L255" s="274">
        <v>7.95</v>
      </c>
      <c r="M255" s="274">
        <v>8.56</v>
      </c>
      <c r="N255" s="274">
        <v>8.17</v>
      </c>
      <c r="O255" s="274">
        <v>0.73393333333333322</v>
      </c>
      <c r="P255" s="274">
        <v>0.86860000000000304</v>
      </c>
      <c r="Q255" s="274">
        <v>8.0000000000000002E-3</v>
      </c>
      <c r="R255" s="274">
        <v>0.01</v>
      </c>
      <c r="S255" s="274">
        <v>1.4E-2</v>
      </c>
      <c r="T255" s="274">
        <v>1.4E-2</v>
      </c>
      <c r="U255" s="274">
        <v>9.4E-2</v>
      </c>
      <c r="V255" s="274">
        <v>0.10100000000000001</v>
      </c>
      <c r="W255" s="274">
        <v>0.11599999999999999</v>
      </c>
      <c r="X255" s="274">
        <v>0.125</v>
      </c>
      <c r="Y255" s="274">
        <v>0.16900000000000001</v>
      </c>
      <c r="Z255" s="274">
        <v>0.17211155378486057</v>
      </c>
      <c r="AA255" s="274">
        <v>0.02</v>
      </c>
      <c r="AB255" s="274">
        <v>2.1000000000000001E-2</v>
      </c>
      <c r="AC255" s="274">
        <v>5.5681818181818186E-2</v>
      </c>
      <c r="AD255" s="274">
        <v>2.3542600896860989E-2</v>
      </c>
      <c r="AE255" s="274">
        <v>0.16900000000000001</v>
      </c>
      <c r="AF255" s="274">
        <v>0.17799999999999999</v>
      </c>
      <c r="AG255" s="274">
        <v>50.4</v>
      </c>
      <c r="AH255" s="274">
        <v>53</v>
      </c>
      <c r="AI255" s="274">
        <v>0.51812000000000014</v>
      </c>
      <c r="AJ255" s="274">
        <v>0.41204000000000013</v>
      </c>
      <c r="AL255" s="274">
        <v>4.3</v>
      </c>
    </row>
    <row r="256" spans="1:39">
      <c r="A256" s="306"/>
      <c r="B256" s="307"/>
      <c r="C256" s="307"/>
      <c r="D256" s="307"/>
      <c r="E256" s="307"/>
      <c r="F256" s="303">
        <v>4</v>
      </c>
      <c r="G256" s="274">
        <v>13.9</v>
      </c>
      <c r="H256" s="274">
        <v>13.9</v>
      </c>
      <c r="I256" s="274">
        <v>30.56</v>
      </c>
      <c r="J256" s="274">
        <v>30.6</v>
      </c>
      <c r="K256" s="274">
        <v>7.9</v>
      </c>
      <c r="L256" s="274">
        <v>7.95</v>
      </c>
      <c r="M256" s="274">
        <v>8.5500000000000007</v>
      </c>
      <c r="N256" s="274">
        <v>8.11</v>
      </c>
      <c r="O256" s="274">
        <v>1.2389333333333332</v>
      </c>
      <c r="P256" s="274">
        <v>2.0806000000000022</v>
      </c>
      <c r="Q256" s="274">
        <v>1E-3</v>
      </c>
      <c r="R256" s="274">
        <v>7.0000000000000001E-3</v>
      </c>
      <c r="S256" s="274">
        <v>4.0000000000000001E-3</v>
      </c>
      <c r="T256" s="274">
        <v>3.0000000000000001E-3</v>
      </c>
      <c r="U256" s="274">
        <v>0.109</v>
      </c>
      <c r="V256" s="274">
        <v>0.115</v>
      </c>
      <c r="W256" s="274">
        <v>0.114</v>
      </c>
      <c r="X256" s="274">
        <v>0.125</v>
      </c>
      <c r="Y256" s="274">
        <v>0.14599999999999999</v>
      </c>
      <c r="Z256" s="274">
        <v>0.20398406374501996</v>
      </c>
      <c r="AA256" s="274">
        <v>2.1999999999999999E-2</v>
      </c>
      <c r="AB256" s="274">
        <v>2.1999999999999999E-2</v>
      </c>
      <c r="AC256" s="274">
        <v>5.9090909090909097E-2</v>
      </c>
      <c r="AD256" s="274">
        <v>2.4663677130044845E-2</v>
      </c>
      <c r="AE256" s="274">
        <v>0.21299999999999999</v>
      </c>
      <c r="AF256" s="274">
        <v>0.22500000000000001</v>
      </c>
      <c r="AG256" s="274">
        <v>49</v>
      </c>
      <c r="AH256" s="274">
        <v>64</v>
      </c>
      <c r="AI256" s="274">
        <v>0.15699999999999997</v>
      </c>
      <c r="AJ256" s="274">
        <v>0.33663999999999999</v>
      </c>
      <c r="AL256" s="274">
        <v>3.3</v>
      </c>
    </row>
    <row r="257" spans="1:39">
      <c r="A257" s="85">
        <f>A$3</f>
        <v>2010</v>
      </c>
      <c r="B257" s="86">
        <f>B$3</f>
        <v>11</v>
      </c>
      <c r="C257" s="90" t="s">
        <v>88</v>
      </c>
      <c r="D257" s="89" t="s">
        <v>196</v>
      </c>
      <c r="E257" s="90" t="s">
        <v>97</v>
      </c>
      <c r="F257" s="303">
        <v>1</v>
      </c>
      <c r="G257" s="274">
        <v>13.39</v>
      </c>
      <c r="H257" s="274">
        <v>13.36</v>
      </c>
      <c r="I257" s="274">
        <v>29.92</v>
      </c>
      <c r="J257" s="274">
        <v>29.93</v>
      </c>
      <c r="K257" s="274">
        <v>7.77</v>
      </c>
      <c r="L257" s="274">
        <v>7.81</v>
      </c>
      <c r="M257" s="274">
        <v>8.32</v>
      </c>
      <c r="N257" s="274">
        <v>8.27</v>
      </c>
      <c r="O257" s="274">
        <v>1.3803333333333341</v>
      </c>
      <c r="P257" s="274">
        <v>2.02</v>
      </c>
      <c r="Q257" s="274">
        <v>1.4E-2</v>
      </c>
      <c r="R257" s="274">
        <v>1.4999999999999999E-2</v>
      </c>
      <c r="S257" s="274">
        <v>1.4999999999999999E-2</v>
      </c>
      <c r="T257" s="274">
        <v>1.4999999999999999E-2</v>
      </c>
      <c r="U257" s="274">
        <v>0.125</v>
      </c>
      <c r="V257" s="274">
        <v>0.12</v>
      </c>
      <c r="W257" s="274">
        <v>0.154</v>
      </c>
      <c r="X257" s="274">
        <v>0.15</v>
      </c>
      <c r="Y257" s="274">
        <v>0.16900000000000001</v>
      </c>
      <c r="Z257" s="274">
        <v>0.20239043824701197</v>
      </c>
      <c r="AA257" s="274">
        <v>2.5999999999999999E-2</v>
      </c>
      <c r="AB257" s="274">
        <v>2.5000000000000001E-2</v>
      </c>
      <c r="AC257" s="274">
        <v>3.2954545454545459E-2</v>
      </c>
      <c r="AD257" s="274">
        <v>4.5964125560538117E-2</v>
      </c>
      <c r="AE257" s="274">
        <v>0.20300000000000001</v>
      </c>
      <c r="AF257" s="274">
        <v>0.19600000000000001</v>
      </c>
      <c r="AG257" s="274">
        <v>61</v>
      </c>
      <c r="AH257" s="274">
        <v>62.2</v>
      </c>
      <c r="AI257" s="274">
        <v>0.51791999999999994</v>
      </c>
      <c r="AJ257" s="274">
        <v>0.41839999999999988</v>
      </c>
      <c r="AL257" s="274">
        <v>2.4</v>
      </c>
    </row>
    <row r="258" spans="1:39">
      <c r="A258" s="87"/>
      <c r="B258" s="88"/>
      <c r="C258" s="95"/>
      <c r="D258" s="321"/>
      <c r="E258" s="95"/>
      <c r="F258" s="303">
        <v>2</v>
      </c>
      <c r="G258" s="274">
        <v>12.92</v>
      </c>
      <c r="H258" s="274">
        <v>12.64</v>
      </c>
      <c r="I258" s="274">
        <v>29.84</v>
      </c>
      <c r="J258" s="274">
        <v>29.78</v>
      </c>
      <c r="K258" s="274">
        <v>7.91</v>
      </c>
      <c r="L258" s="274">
        <v>7.91</v>
      </c>
      <c r="M258" s="274">
        <v>8.56</v>
      </c>
      <c r="N258" s="274">
        <v>8.4700000000000006</v>
      </c>
      <c r="O258" s="274">
        <v>1.0369333333333339</v>
      </c>
      <c r="P258" s="274">
        <v>0.98980000000000035</v>
      </c>
      <c r="Q258" s="274">
        <v>1.4E-2</v>
      </c>
      <c r="R258" s="274">
        <v>1.2999999999999999E-2</v>
      </c>
      <c r="S258" s="274">
        <v>1.2999999999999999E-2</v>
      </c>
      <c r="T258" s="274">
        <v>1.6E-2</v>
      </c>
      <c r="U258" s="274">
        <v>0.106</v>
      </c>
      <c r="V258" s="274">
        <v>0.12300000000000001</v>
      </c>
      <c r="W258" s="274">
        <v>0.13300000000000001</v>
      </c>
      <c r="X258" s="274">
        <v>0.15200000000000002</v>
      </c>
      <c r="Y258" s="274">
        <v>0.17799999999999999</v>
      </c>
      <c r="Z258" s="274">
        <v>0.18406374501992034</v>
      </c>
      <c r="AA258" s="274">
        <v>2.1999999999999999E-2</v>
      </c>
      <c r="AB258" s="274">
        <v>2.5999999999999999E-2</v>
      </c>
      <c r="AC258" s="274">
        <v>3.2954545454545459E-2</v>
      </c>
      <c r="AD258" s="274">
        <v>3.2511210762331842E-2</v>
      </c>
      <c r="AE258" s="274">
        <v>0.17799999999999999</v>
      </c>
      <c r="AF258" s="274">
        <v>0.217</v>
      </c>
      <c r="AG258" s="274">
        <v>51.4</v>
      </c>
      <c r="AH258" s="274">
        <v>51</v>
      </c>
      <c r="AI258" s="274">
        <v>0.21304000000000003</v>
      </c>
      <c r="AJ258" s="274">
        <v>0.78144000000000002</v>
      </c>
      <c r="AL258" s="274">
        <v>2.2999999999999998</v>
      </c>
    </row>
    <row r="259" spans="1:39">
      <c r="A259" s="87"/>
      <c r="B259" s="88"/>
      <c r="C259" s="95"/>
      <c r="D259" s="321"/>
      <c r="E259" s="95"/>
      <c r="F259" s="303">
        <v>3</v>
      </c>
      <c r="G259" s="274">
        <v>13.38</v>
      </c>
      <c r="H259" s="274">
        <v>13.37</v>
      </c>
      <c r="I259" s="274">
        <v>29.78</v>
      </c>
      <c r="J259" s="274">
        <v>29.85</v>
      </c>
      <c r="K259" s="274">
        <v>7.96</v>
      </c>
      <c r="L259" s="274">
        <v>7.96</v>
      </c>
      <c r="M259" s="274">
        <v>8.61</v>
      </c>
      <c r="N259" s="274">
        <v>8.3000000000000007</v>
      </c>
      <c r="O259" s="274">
        <v>1.5419333333333343</v>
      </c>
      <c r="P259" s="274">
        <v>1.9594000000000016</v>
      </c>
      <c r="Q259" s="274">
        <v>1.9E-2</v>
      </c>
      <c r="R259" s="274">
        <v>0.02</v>
      </c>
      <c r="S259" s="274">
        <v>1.7000000000000001E-2</v>
      </c>
      <c r="T259" s="274">
        <v>1.4999999999999999E-2</v>
      </c>
      <c r="U259" s="274">
        <v>0.115</v>
      </c>
      <c r="V259" s="274">
        <v>0.104</v>
      </c>
      <c r="W259" s="274">
        <v>0.15100000000000002</v>
      </c>
      <c r="X259" s="274">
        <v>0.13900000000000001</v>
      </c>
      <c r="Y259" s="274">
        <v>0.185</v>
      </c>
      <c r="Z259" s="274">
        <v>0.1752988047808765</v>
      </c>
      <c r="AA259" s="274">
        <v>2.5000000000000001E-2</v>
      </c>
      <c r="AB259" s="274">
        <v>2.1999999999999999E-2</v>
      </c>
      <c r="AC259" s="274">
        <v>3.8636363636363642E-2</v>
      </c>
      <c r="AD259" s="274">
        <v>2.6905829596412557E-2</v>
      </c>
      <c r="AE259" s="274">
        <v>0.20699999999999999</v>
      </c>
      <c r="AF259" s="274">
        <v>0.183</v>
      </c>
      <c r="AG259" s="274">
        <v>54.4</v>
      </c>
      <c r="AH259" s="274">
        <v>54</v>
      </c>
      <c r="AI259" s="274">
        <v>0.22024000000000002</v>
      </c>
      <c r="AJ259" s="274">
        <v>0.13456000000000001</v>
      </c>
      <c r="AL259" s="274">
        <v>3.4</v>
      </c>
    </row>
    <row r="260" spans="1:39">
      <c r="A260" s="87"/>
      <c r="B260" s="88"/>
      <c r="C260" s="95"/>
      <c r="D260" s="321"/>
      <c r="E260" s="95"/>
      <c r="F260" s="303">
        <v>4</v>
      </c>
      <c r="G260" s="274">
        <v>11.63</v>
      </c>
      <c r="H260" s="274">
        <v>11.88</v>
      </c>
      <c r="I260" s="274">
        <v>28.11</v>
      </c>
      <c r="J260" s="274">
        <v>28.9</v>
      </c>
      <c r="K260" s="274">
        <v>7.97</v>
      </c>
      <c r="L260" s="274">
        <v>7.94</v>
      </c>
      <c r="M260" s="274">
        <v>8.81</v>
      </c>
      <c r="N260" s="274">
        <v>8.56</v>
      </c>
      <c r="O260" s="274">
        <v>1.6025333333333327</v>
      </c>
      <c r="P260" s="274">
        <v>2.1614000000000004</v>
      </c>
      <c r="Q260" s="274">
        <v>7.0999999999999994E-2</v>
      </c>
      <c r="R260" s="274">
        <v>6.2E-2</v>
      </c>
      <c r="S260" s="274">
        <v>1.7000000000000001E-2</v>
      </c>
      <c r="T260" s="274">
        <v>1.6E-2</v>
      </c>
      <c r="U260" s="274">
        <v>0.25600000000000001</v>
      </c>
      <c r="V260" s="274">
        <v>0.23499999999999999</v>
      </c>
      <c r="W260" s="274">
        <v>0.34399999999999997</v>
      </c>
      <c r="X260" s="274">
        <v>0.313</v>
      </c>
      <c r="Y260" s="274">
        <v>0.35899999999999999</v>
      </c>
      <c r="Z260" s="274">
        <v>0.31792828685258967</v>
      </c>
      <c r="AA260" s="274">
        <v>4.1000000000000002E-2</v>
      </c>
      <c r="AB260" s="274">
        <v>3.7999999999999999E-2</v>
      </c>
      <c r="AC260" s="274">
        <v>4.5454545454545456E-2</v>
      </c>
      <c r="AD260" s="274">
        <v>4.9327354260089683E-2</v>
      </c>
      <c r="AE260" s="274">
        <v>0.44800000000000001</v>
      </c>
      <c r="AF260" s="274">
        <v>0.42399999999999999</v>
      </c>
      <c r="AG260" s="274">
        <v>49.2</v>
      </c>
      <c r="AH260" s="274">
        <v>57</v>
      </c>
      <c r="AI260" s="274">
        <v>0.36463999999999996</v>
      </c>
      <c r="AJ260" s="274">
        <v>0.78452000000000011</v>
      </c>
      <c r="AK260" s="274">
        <v>145.82999999999998</v>
      </c>
      <c r="AL260" s="274">
        <v>3.1</v>
      </c>
      <c r="AM260" s="274">
        <v>0</v>
      </c>
    </row>
    <row r="261" spans="1:39">
      <c r="A261" s="93"/>
      <c r="B261" s="94"/>
      <c r="C261" s="96"/>
      <c r="D261" s="322"/>
      <c r="E261" s="96"/>
      <c r="F261" s="303">
        <v>5</v>
      </c>
      <c r="G261" s="274">
        <v>11.47</v>
      </c>
      <c r="H261" s="274">
        <v>11.44</v>
      </c>
      <c r="I261" s="274">
        <v>28.99</v>
      </c>
      <c r="J261" s="274">
        <v>29.22</v>
      </c>
      <c r="K261" s="274">
        <v>7.98</v>
      </c>
      <c r="L261" s="274">
        <v>7.97</v>
      </c>
      <c r="M261" s="274">
        <v>8.9700000000000006</v>
      </c>
      <c r="N261" s="274">
        <v>8.73</v>
      </c>
      <c r="O261" s="274">
        <v>1.3803333333333341</v>
      </c>
      <c r="P261" s="274">
        <v>1.3938000000000028</v>
      </c>
      <c r="Q261" s="274">
        <v>3.7999999999999999E-2</v>
      </c>
      <c r="R261" s="274">
        <v>1.9E-2</v>
      </c>
      <c r="S261" s="274">
        <v>1.7000000000000001E-2</v>
      </c>
      <c r="T261" s="274">
        <v>5.0000000000000001E-3</v>
      </c>
      <c r="U261" s="274">
        <v>0.17099999999999999</v>
      </c>
      <c r="V261" s="274">
        <v>4.5999999999999999E-2</v>
      </c>
      <c r="W261" s="274">
        <v>0.22599999999999998</v>
      </c>
      <c r="X261" s="274">
        <v>7.0000000000000007E-2</v>
      </c>
      <c r="Y261" s="274">
        <v>0.28100000000000003</v>
      </c>
      <c r="Z261" s="274">
        <v>7.5697211155378488E-2</v>
      </c>
      <c r="AA261" s="274">
        <v>3.4000000000000002E-2</v>
      </c>
      <c r="AB261" s="274">
        <v>0.01</v>
      </c>
      <c r="AC261" s="274">
        <v>4.4318181818181819E-2</v>
      </c>
      <c r="AD261" s="274">
        <v>5.2690582959641255E-2</v>
      </c>
      <c r="AE261" s="274">
        <v>0.36099999999999999</v>
      </c>
      <c r="AF261" s="274">
        <v>0.106</v>
      </c>
      <c r="AG261" s="274">
        <v>53.2</v>
      </c>
      <c r="AH261" s="274">
        <v>63.2</v>
      </c>
      <c r="AI261" s="274">
        <v>0.37515999999999999</v>
      </c>
      <c r="AJ261" s="274">
        <v>7.4999999999999997E-2</v>
      </c>
      <c r="AL261" s="274">
        <v>3.1</v>
      </c>
    </row>
    <row r="262" spans="1:39">
      <c r="A262" s="85">
        <f>A$3</f>
        <v>2010</v>
      </c>
      <c r="B262" s="86">
        <f>B$3</f>
        <v>11</v>
      </c>
      <c r="C262" s="90" t="s">
        <v>88</v>
      </c>
      <c r="D262" s="89" t="s">
        <v>197</v>
      </c>
      <c r="E262" s="90" t="s">
        <v>98</v>
      </c>
      <c r="F262" s="303">
        <v>1</v>
      </c>
      <c r="G262" s="274">
        <v>10.76</v>
      </c>
      <c r="H262" s="274">
        <v>11.26</v>
      </c>
      <c r="I262" s="274">
        <v>23.31</v>
      </c>
      <c r="J262" s="274">
        <v>24.8</v>
      </c>
      <c r="K262" s="274">
        <v>7.95</v>
      </c>
      <c r="L262" s="274">
        <v>7.89</v>
      </c>
      <c r="M262" s="274">
        <v>9.09</v>
      </c>
      <c r="N262" s="274">
        <v>8.61</v>
      </c>
      <c r="O262" s="274">
        <v>1.2389333333333332</v>
      </c>
      <c r="P262" s="274">
        <v>2.679866666666666</v>
      </c>
      <c r="Q262" s="274">
        <v>0.154</v>
      </c>
      <c r="R262" s="274">
        <v>0.13400000000000001</v>
      </c>
      <c r="S262" s="274">
        <v>1.0999999999999999E-2</v>
      </c>
      <c r="T262" s="274">
        <v>1.0999999999999999E-2</v>
      </c>
      <c r="U262" s="274">
        <v>0.85499999999999998</v>
      </c>
      <c r="V262" s="274">
        <v>0.73399999999999999</v>
      </c>
      <c r="W262" s="274">
        <v>1.02</v>
      </c>
      <c r="X262" s="274">
        <v>0.879</v>
      </c>
      <c r="Y262" s="274">
        <v>1.0289999999999999</v>
      </c>
      <c r="Z262" s="274">
        <v>0.91553784860557774</v>
      </c>
      <c r="AA262" s="274">
        <v>5.5E-2</v>
      </c>
      <c r="AB262" s="274">
        <v>5.2999999999999999E-2</v>
      </c>
      <c r="AC262" s="274">
        <v>6.0227272727272733E-2</v>
      </c>
      <c r="AD262" s="274">
        <v>7.9596412556053819E-2</v>
      </c>
      <c r="AE262" s="274">
        <v>0.84899999999999998</v>
      </c>
      <c r="AF262" s="274">
        <v>0.75900000000000001</v>
      </c>
      <c r="AG262" s="274">
        <v>26.6</v>
      </c>
      <c r="AH262" s="274">
        <v>61</v>
      </c>
      <c r="AI262" s="274">
        <v>0.29440000000000005</v>
      </c>
      <c r="AJ262" s="274">
        <v>4.4079999999999994E-2</v>
      </c>
      <c r="AL262" s="274">
        <v>0.7</v>
      </c>
    </row>
    <row r="263" spans="1:39">
      <c r="A263" s="308"/>
      <c r="B263" s="275"/>
      <c r="C263" s="275"/>
      <c r="D263" s="275"/>
      <c r="E263" s="275"/>
      <c r="F263" s="303">
        <v>2</v>
      </c>
      <c r="G263" s="274">
        <v>11.12</v>
      </c>
      <c r="H263" s="274">
        <v>11.09</v>
      </c>
      <c r="I263" s="274">
        <v>26.85</v>
      </c>
      <c r="J263" s="274">
        <v>27.74</v>
      </c>
      <c r="K263" s="274">
        <v>7.92</v>
      </c>
      <c r="L263" s="274">
        <v>7.87</v>
      </c>
      <c r="M263" s="274">
        <v>8.81</v>
      </c>
      <c r="N263" s="274">
        <v>8.3699999999999992</v>
      </c>
      <c r="O263" s="274">
        <v>1.7843333333333324</v>
      </c>
      <c r="P263" s="274">
        <v>2.0132666666666661</v>
      </c>
      <c r="Q263" s="274">
        <v>0.1</v>
      </c>
      <c r="R263" s="274">
        <v>9.2999999999999999E-2</v>
      </c>
      <c r="S263" s="274">
        <v>1.2E-2</v>
      </c>
      <c r="T263" s="274">
        <v>1.4E-2</v>
      </c>
      <c r="U263" s="274">
        <v>0.436</v>
      </c>
      <c r="V263" s="274">
        <v>0.38300000000000001</v>
      </c>
      <c r="W263" s="274">
        <v>0.54800000000000004</v>
      </c>
      <c r="X263" s="274">
        <v>0.49</v>
      </c>
      <c r="Y263" s="274">
        <v>0.55600000000000005</v>
      </c>
      <c r="Z263" s="274">
        <v>0.55378486055776899</v>
      </c>
      <c r="AA263" s="274">
        <v>4.4999999999999998E-2</v>
      </c>
      <c r="AB263" s="274">
        <v>4.8000000000000001E-2</v>
      </c>
      <c r="AC263" s="274">
        <v>6.5909090909090917E-2</v>
      </c>
      <c r="AD263" s="274">
        <v>5.9417040358744393E-2</v>
      </c>
      <c r="AE263" s="274">
        <v>0.52100000000000002</v>
      </c>
      <c r="AF263" s="274">
        <v>0.49399999999999999</v>
      </c>
      <c r="AG263" s="274">
        <v>20.6</v>
      </c>
      <c r="AH263" s="274">
        <v>32</v>
      </c>
      <c r="AI263" s="274">
        <v>0.39823999999999998</v>
      </c>
      <c r="AJ263" s="274">
        <v>0.62320000000000009</v>
      </c>
      <c r="AK263" s="274">
        <v>120.88000000000001</v>
      </c>
      <c r="AL263" s="274">
        <v>1</v>
      </c>
      <c r="AM263" s="274">
        <v>0</v>
      </c>
    </row>
    <row r="264" spans="1:39">
      <c r="A264" s="308"/>
      <c r="B264" s="275"/>
      <c r="C264" s="275"/>
      <c r="D264" s="275"/>
      <c r="E264" s="275"/>
      <c r="F264" s="303">
        <v>3</v>
      </c>
      <c r="G264" s="274">
        <v>12.73</v>
      </c>
      <c r="H264" s="274">
        <v>12.12</v>
      </c>
      <c r="I264" s="274">
        <v>26.92</v>
      </c>
      <c r="J264" s="274">
        <v>28.29</v>
      </c>
      <c r="K264" s="274">
        <v>7.86</v>
      </c>
      <c r="L264" s="274">
        <v>7.84</v>
      </c>
      <c r="M264" s="274">
        <v>8.19</v>
      </c>
      <c r="N264" s="274">
        <v>8.17</v>
      </c>
      <c r="O264" s="274">
        <v>1.2793333333333325</v>
      </c>
      <c r="P264" s="274">
        <v>1.9930666666666661</v>
      </c>
      <c r="Q264" s="274">
        <v>0.441</v>
      </c>
      <c r="R264" s="274">
        <v>0.114</v>
      </c>
      <c r="S264" s="274">
        <v>1.7000000000000001E-2</v>
      </c>
      <c r="T264" s="274">
        <v>1.4999999999999999E-2</v>
      </c>
      <c r="U264" s="274">
        <v>0.68599999999999994</v>
      </c>
      <c r="V264" s="274">
        <v>0.33</v>
      </c>
      <c r="W264" s="274">
        <v>1.1439999999999999</v>
      </c>
      <c r="X264" s="274">
        <v>0.45900000000000002</v>
      </c>
      <c r="Y264" s="274">
        <v>1.1479999999999999</v>
      </c>
      <c r="Z264" s="274">
        <v>1.0254980079681275</v>
      </c>
      <c r="AA264" s="274">
        <v>5.8000000000000003E-2</v>
      </c>
      <c r="AB264" s="274">
        <v>4.4999999999999998E-2</v>
      </c>
      <c r="AC264" s="274">
        <v>6.931818181818182E-2</v>
      </c>
      <c r="AD264" s="274">
        <v>4.5964125560538117E-2</v>
      </c>
      <c r="AE264" s="274">
        <v>0.54300000000000004</v>
      </c>
      <c r="AF264" s="274">
        <v>0.41499999999999998</v>
      </c>
      <c r="AG264" s="274">
        <v>12.8</v>
      </c>
      <c r="AH264" s="274">
        <v>60.8</v>
      </c>
      <c r="AI264" s="274">
        <v>0.14007999999999998</v>
      </c>
      <c r="AJ264" s="274">
        <v>0.17552000000000006</v>
      </c>
      <c r="AL264" s="274">
        <v>1.3</v>
      </c>
    </row>
    <row r="265" spans="1:39">
      <c r="A265" s="308"/>
      <c r="B265" s="275"/>
      <c r="C265" s="275"/>
      <c r="D265" s="275"/>
      <c r="E265" s="275"/>
      <c r="F265" s="303">
        <v>4</v>
      </c>
      <c r="G265" s="274">
        <v>11.87</v>
      </c>
      <c r="H265" s="274">
        <v>11.9</v>
      </c>
      <c r="I265" s="274">
        <v>28.29</v>
      </c>
      <c r="J265" s="274">
        <v>28.67</v>
      </c>
      <c r="K265" s="274">
        <v>7.79</v>
      </c>
      <c r="L265" s="274">
        <v>7.8</v>
      </c>
      <c r="M265" s="274">
        <v>8.4</v>
      </c>
      <c r="N265" s="274">
        <v>8.33</v>
      </c>
      <c r="O265" s="274">
        <v>0.91573333333333307</v>
      </c>
      <c r="P265" s="274">
        <v>1.6092666666666671</v>
      </c>
      <c r="Q265" s="274">
        <v>8.3000000000000004E-2</v>
      </c>
      <c r="R265" s="274">
        <v>6.3E-2</v>
      </c>
      <c r="S265" s="274">
        <v>1.2999999999999999E-2</v>
      </c>
      <c r="T265" s="274">
        <v>1.2999999999999999E-2</v>
      </c>
      <c r="U265" s="274">
        <v>0.28899999999999998</v>
      </c>
      <c r="V265" s="274">
        <v>0.218</v>
      </c>
      <c r="W265" s="274">
        <v>0.38500000000000001</v>
      </c>
      <c r="X265" s="274">
        <v>0.29399999999999998</v>
      </c>
      <c r="Y265" s="274">
        <v>0.39200000000000002</v>
      </c>
      <c r="Z265" s="274">
        <v>0.3952191235059761</v>
      </c>
      <c r="AA265" s="274">
        <v>0.04</v>
      </c>
      <c r="AB265" s="274">
        <v>3.3000000000000002E-2</v>
      </c>
      <c r="AC265" s="274">
        <v>4.5454545454545456E-2</v>
      </c>
      <c r="AD265" s="274">
        <v>3.6995515695067267E-2</v>
      </c>
      <c r="AE265" s="274">
        <v>0.38100000000000001</v>
      </c>
      <c r="AF265" s="274">
        <v>0.32700000000000001</v>
      </c>
      <c r="AG265" s="274">
        <v>14</v>
      </c>
      <c r="AH265" s="274">
        <v>16.8</v>
      </c>
      <c r="AI265" s="274">
        <v>5.892E-2</v>
      </c>
      <c r="AJ265" s="274">
        <v>7.839999999999998E-3</v>
      </c>
      <c r="AK265" s="274">
        <v>110.10000000000001</v>
      </c>
      <c r="AL265" s="274">
        <v>1.5</v>
      </c>
      <c r="AM265" s="274">
        <v>0</v>
      </c>
    </row>
    <row r="266" spans="1:39">
      <c r="A266" s="308"/>
      <c r="B266" s="275"/>
      <c r="C266" s="275"/>
      <c r="D266" s="275"/>
      <c r="E266" s="275"/>
      <c r="F266" s="303">
        <v>5</v>
      </c>
      <c r="G266" s="274">
        <v>12.07</v>
      </c>
      <c r="H266" s="274">
        <v>11.97</v>
      </c>
      <c r="I266" s="274">
        <v>28.89</v>
      </c>
      <c r="J266" s="274">
        <v>29.06</v>
      </c>
      <c r="K266" s="274">
        <v>7.86</v>
      </c>
      <c r="L266" s="274">
        <v>7.89</v>
      </c>
      <c r="M266" s="274">
        <v>8.82</v>
      </c>
      <c r="N266" s="274">
        <v>8.76</v>
      </c>
      <c r="O266" s="274">
        <v>1.8247333333333318</v>
      </c>
      <c r="P266" s="274">
        <v>1.8112666666666666</v>
      </c>
      <c r="Q266" s="274">
        <v>8.2000000000000003E-2</v>
      </c>
      <c r="R266" s="274">
        <v>0.109</v>
      </c>
      <c r="S266" s="274">
        <v>1.6E-2</v>
      </c>
      <c r="T266" s="274">
        <v>1.6E-2</v>
      </c>
      <c r="U266" s="274">
        <v>0.26300000000000001</v>
      </c>
      <c r="V266" s="274">
        <v>0.20600000000000002</v>
      </c>
      <c r="W266" s="274">
        <v>0.36099999999999999</v>
      </c>
      <c r="X266" s="274">
        <v>0.33100000000000002</v>
      </c>
      <c r="Y266" s="274">
        <v>0.37</v>
      </c>
      <c r="Z266" s="274">
        <v>0.3370517928286853</v>
      </c>
      <c r="AA266" s="274">
        <v>3.6999999999999998E-2</v>
      </c>
      <c r="AB266" s="274">
        <v>3.6999999999999998E-2</v>
      </c>
      <c r="AC266" s="274">
        <v>4.3181818181818182E-2</v>
      </c>
      <c r="AD266" s="274">
        <v>4.035874439461884E-2</v>
      </c>
      <c r="AE266" s="274">
        <v>0.34899999999999998</v>
      </c>
      <c r="AF266" s="274">
        <v>0.33800000000000002</v>
      </c>
      <c r="AG266" s="274">
        <v>59</v>
      </c>
      <c r="AH266" s="274">
        <v>71</v>
      </c>
      <c r="AI266" s="274">
        <v>8.5280000000000022E-2</v>
      </c>
      <c r="AJ266" s="274">
        <v>5.4799999999999995E-2</v>
      </c>
      <c r="AL266" s="274">
        <v>1.2</v>
      </c>
    </row>
    <row r="267" spans="1:39">
      <c r="A267" s="308"/>
      <c r="B267" s="275"/>
      <c r="C267" s="275"/>
      <c r="D267" s="275"/>
      <c r="E267" s="275"/>
      <c r="F267" s="303">
        <v>6</v>
      </c>
      <c r="G267" s="274">
        <v>11.52</v>
      </c>
      <c r="H267" s="274">
        <v>11.31</v>
      </c>
      <c r="I267" s="274">
        <v>28.97</v>
      </c>
      <c r="J267" s="274">
        <v>28.88</v>
      </c>
      <c r="K267" s="274">
        <v>7.94</v>
      </c>
      <c r="L267" s="274">
        <v>7.94</v>
      </c>
      <c r="M267" s="274">
        <v>9.36</v>
      </c>
      <c r="N267" s="274">
        <v>8.99</v>
      </c>
      <c r="O267" s="274">
        <v>1.5217333333333307</v>
      </c>
      <c r="P267" s="274">
        <v>2.0132666666666661</v>
      </c>
      <c r="Q267" s="274">
        <v>8.1000000000000003E-2</v>
      </c>
      <c r="R267" s="274">
        <v>0.107</v>
      </c>
      <c r="S267" s="274">
        <v>0.02</v>
      </c>
      <c r="T267" s="274">
        <v>0.02</v>
      </c>
      <c r="U267" s="274">
        <v>0.187</v>
      </c>
      <c r="V267" s="274">
        <v>0.19800000000000001</v>
      </c>
      <c r="W267" s="274">
        <v>0.28800000000000003</v>
      </c>
      <c r="X267" s="274">
        <v>0.32500000000000001</v>
      </c>
      <c r="Y267" s="274">
        <v>0.32</v>
      </c>
      <c r="Z267" s="274">
        <v>0.47729083665338645</v>
      </c>
      <c r="AA267" s="274">
        <v>3.6999999999999998E-2</v>
      </c>
      <c r="AB267" s="274">
        <v>0.04</v>
      </c>
      <c r="AC267" s="274">
        <v>4.7727272727272729E-2</v>
      </c>
      <c r="AD267" s="274">
        <v>5.94170403587444E-2</v>
      </c>
      <c r="AE267" s="274">
        <v>0.33400000000000002</v>
      </c>
      <c r="AF267" s="274">
        <v>0.371</v>
      </c>
      <c r="AG267" s="274">
        <v>50</v>
      </c>
      <c r="AH267" s="274">
        <v>65.8</v>
      </c>
      <c r="AI267" s="274">
        <v>0.31996000000000002</v>
      </c>
      <c r="AJ267" s="274">
        <v>0.47528000000000004</v>
      </c>
      <c r="AL267" s="274">
        <v>1.2</v>
      </c>
    </row>
    <row r="268" spans="1:39">
      <c r="A268" s="308"/>
      <c r="B268" s="275"/>
      <c r="C268" s="275"/>
      <c r="D268" s="275"/>
      <c r="E268" s="275"/>
      <c r="F268" s="303">
        <v>7</v>
      </c>
      <c r="G268" s="274">
        <v>11.87</v>
      </c>
      <c r="H268" s="274">
        <v>11.89</v>
      </c>
      <c r="I268" s="274">
        <v>28.36</v>
      </c>
      <c r="J268" s="274">
        <v>28.36</v>
      </c>
      <c r="K268" s="274">
        <v>7.98</v>
      </c>
      <c r="L268" s="274">
        <v>7.96</v>
      </c>
      <c r="M268" s="274">
        <v>9.35</v>
      </c>
      <c r="N268" s="274">
        <v>8.89</v>
      </c>
      <c r="O268" s="274">
        <v>1.2591333333333328</v>
      </c>
      <c r="P268" s="274">
        <v>1.9526666666666672</v>
      </c>
      <c r="Q268" s="274">
        <v>0.14799999999999999</v>
      </c>
      <c r="R268" s="274">
        <v>0.17199999999999999</v>
      </c>
      <c r="S268" s="274">
        <v>1.9E-2</v>
      </c>
      <c r="T268" s="274">
        <v>2.3E-2</v>
      </c>
      <c r="U268" s="274">
        <v>0.254</v>
      </c>
      <c r="V268" s="274">
        <v>0.29199999999999998</v>
      </c>
      <c r="W268" s="274">
        <v>0.42099999999999999</v>
      </c>
      <c r="X268" s="274">
        <v>0.48699999999999999</v>
      </c>
      <c r="Y268" s="274">
        <v>0.42300000000000004</v>
      </c>
      <c r="Z268" s="274">
        <v>0.57290836653386457</v>
      </c>
      <c r="AA268" s="274">
        <v>0.05</v>
      </c>
      <c r="AB268" s="274">
        <v>5.5E-2</v>
      </c>
      <c r="AC268" s="274">
        <v>5.6818181818181823E-2</v>
      </c>
      <c r="AD268" s="274">
        <v>6.0538116591928252E-2</v>
      </c>
      <c r="AE268" s="274">
        <v>0.36599999999999999</v>
      </c>
      <c r="AF268" s="274">
        <v>0.42399999999999999</v>
      </c>
      <c r="AG268" s="274">
        <v>47</v>
      </c>
      <c r="AH268" s="274">
        <v>54</v>
      </c>
      <c r="AI268" s="274">
        <v>0.20828000000000008</v>
      </c>
      <c r="AJ268" s="274">
        <v>7.5560000000000016E-2</v>
      </c>
      <c r="AK268" s="274">
        <v>100.13999999999999</v>
      </c>
      <c r="AL268" s="274">
        <v>1.8</v>
      </c>
      <c r="AM268" s="274">
        <v>0</v>
      </c>
    </row>
    <row r="269" spans="1:39">
      <c r="A269" s="308"/>
      <c r="B269" s="275"/>
      <c r="C269" s="275"/>
      <c r="D269" s="275"/>
      <c r="E269" s="275"/>
      <c r="F269" s="303">
        <v>8</v>
      </c>
      <c r="G269" s="274">
        <v>11.55</v>
      </c>
      <c r="H269" s="274">
        <v>11.8</v>
      </c>
      <c r="I269" s="274">
        <v>28.27</v>
      </c>
      <c r="J269" s="274">
        <v>28.43</v>
      </c>
      <c r="K269" s="274">
        <v>7.96</v>
      </c>
      <c r="L269" s="274">
        <v>7.94</v>
      </c>
      <c r="M269" s="274">
        <v>9.5</v>
      </c>
      <c r="N269" s="274">
        <v>8.84</v>
      </c>
      <c r="O269" s="274">
        <v>1.3197333333333316</v>
      </c>
      <c r="P269" s="274">
        <v>1.7102666666666686</v>
      </c>
      <c r="Q269" s="274">
        <v>0.17100000000000001</v>
      </c>
      <c r="R269" s="274">
        <v>0.154</v>
      </c>
      <c r="S269" s="274">
        <v>2.1000000000000001E-2</v>
      </c>
      <c r="T269" s="274">
        <v>2.1000000000000001E-2</v>
      </c>
      <c r="U269" s="274">
        <v>0.28399999999999997</v>
      </c>
      <c r="V269" s="274">
        <v>0.26</v>
      </c>
      <c r="W269" s="274">
        <v>0.47599999999999998</v>
      </c>
      <c r="X269" s="274">
        <v>0.435</v>
      </c>
      <c r="Y269" s="274">
        <v>0.47699999999999998</v>
      </c>
      <c r="Z269" s="274">
        <v>0.49322709163346617</v>
      </c>
      <c r="AA269" s="274">
        <v>5.6000000000000001E-2</v>
      </c>
      <c r="AB269" s="274">
        <v>5.0999999999999997E-2</v>
      </c>
      <c r="AC269" s="274">
        <v>5.9090909090909097E-2</v>
      </c>
      <c r="AD269" s="274">
        <v>6.1659192825112105E-2</v>
      </c>
      <c r="AE269" s="274">
        <v>0.40799999999999997</v>
      </c>
      <c r="AF269" s="274">
        <v>0.38200000000000001</v>
      </c>
      <c r="AG269" s="274">
        <v>49.2</v>
      </c>
      <c r="AH269" s="274">
        <v>60.6</v>
      </c>
      <c r="AI269" s="274">
        <v>0.45199999999999996</v>
      </c>
      <c r="AJ269" s="274">
        <v>0.21512000000000003</v>
      </c>
      <c r="AL269" s="274">
        <v>2</v>
      </c>
    </row>
    <row r="270" spans="1:39">
      <c r="A270" s="308"/>
      <c r="B270" s="275"/>
      <c r="C270" s="275"/>
      <c r="D270" s="275"/>
      <c r="E270" s="275"/>
      <c r="F270" s="303">
        <v>9</v>
      </c>
      <c r="G270" s="274">
        <v>12.03</v>
      </c>
      <c r="H270" s="274">
        <v>12.12</v>
      </c>
      <c r="I270" s="274">
        <v>29.08</v>
      </c>
      <c r="J270" s="274">
        <v>29.13</v>
      </c>
      <c r="K270" s="274">
        <v>7.95</v>
      </c>
      <c r="L270" s="274">
        <v>7.95</v>
      </c>
      <c r="M270" s="274">
        <v>9.1</v>
      </c>
      <c r="N270" s="274">
        <v>8.89</v>
      </c>
      <c r="O270" s="274">
        <v>1.1379333333333317</v>
      </c>
      <c r="P270" s="274">
        <v>1.6900666666666653</v>
      </c>
      <c r="Q270" s="274">
        <v>6.9000000000000006E-2</v>
      </c>
      <c r="R270" s="274">
        <v>0.06</v>
      </c>
      <c r="S270" s="274">
        <v>0.02</v>
      </c>
      <c r="T270" s="274">
        <v>1.7999999999999999E-2</v>
      </c>
      <c r="U270" s="274">
        <v>0.18300000000000002</v>
      </c>
      <c r="V270" s="274">
        <v>0.17400000000000002</v>
      </c>
      <c r="W270" s="274">
        <v>0.27200000000000002</v>
      </c>
      <c r="X270" s="274">
        <v>0.252</v>
      </c>
      <c r="Y270" s="274">
        <v>0.29199999999999998</v>
      </c>
      <c r="Z270" s="274">
        <v>0.41354581673306778</v>
      </c>
      <c r="AA270" s="274">
        <v>3.5999999999999997E-2</v>
      </c>
      <c r="AB270" s="274">
        <v>3.4000000000000002E-2</v>
      </c>
      <c r="AC270" s="274">
        <v>3.8636363636363642E-2</v>
      </c>
      <c r="AD270" s="274">
        <v>3.5874439461883408E-2</v>
      </c>
      <c r="AE270" s="274">
        <v>0.31900000000000001</v>
      </c>
      <c r="AF270" s="274">
        <v>0.30199999999999999</v>
      </c>
      <c r="AG270" s="274">
        <v>50</v>
      </c>
      <c r="AH270" s="274">
        <v>52.4</v>
      </c>
      <c r="AI270" s="274">
        <v>0.77736000000000016</v>
      </c>
      <c r="AJ270" s="274">
        <v>0.23547999999999999</v>
      </c>
      <c r="AL270" s="274">
        <v>1.6</v>
      </c>
    </row>
    <row r="271" spans="1:39">
      <c r="A271" s="308"/>
      <c r="B271" s="275"/>
      <c r="C271" s="275"/>
      <c r="D271" s="275"/>
      <c r="E271" s="275"/>
      <c r="F271" s="303">
        <v>10</v>
      </c>
      <c r="G271" s="274">
        <v>12.33</v>
      </c>
      <c r="H271" s="274">
        <v>12.43</v>
      </c>
      <c r="I271" s="274">
        <v>29.41</v>
      </c>
      <c r="J271" s="274">
        <v>29.52</v>
      </c>
      <c r="K271" s="274">
        <v>8.02</v>
      </c>
      <c r="L271" s="274">
        <v>7.99</v>
      </c>
      <c r="M271" s="274">
        <v>9.33</v>
      </c>
      <c r="N271" s="274">
        <v>8.74</v>
      </c>
      <c r="O271" s="274">
        <v>0.97633333333333161</v>
      </c>
      <c r="P271" s="274">
        <v>2.7404666666666682</v>
      </c>
      <c r="Q271" s="274">
        <v>4.1000000000000002E-2</v>
      </c>
      <c r="R271" s="274">
        <v>3.2000000000000001E-2</v>
      </c>
      <c r="S271" s="274">
        <v>1.7000000000000001E-2</v>
      </c>
      <c r="T271" s="274">
        <v>1.6E-2</v>
      </c>
      <c r="U271" s="274">
        <v>0.17699999999999999</v>
      </c>
      <c r="V271" s="274">
        <v>0.16599999999999998</v>
      </c>
      <c r="W271" s="274">
        <v>0.23499999999999999</v>
      </c>
      <c r="X271" s="274">
        <v>0.21399999999999997</v>
      </c>
      <c r="Y271" s="274">
        <v>0.248</v>
      </c>
      <c r="Z271" s="274">
        <v>0.32749003984063746</v>
      </c>
      <c r="AA271" s="274">
        <v>3.3000000000000002E-2</v>
      </c>
      <c r="AB271" s="274">
        <v>3.2000000000000001E-2</v>
      </c>
      <c r="AC271" s="274">
        <v>3.5227272727272725E-2</v>
      </c>
      <c r="AD271" s="274">
        <v>3.811659192825112E-2</v>
      </c>
      <c r="AE271" s="274">
        <v>0.31</v>
      </c>
      <c r="AF271" s="274">
        <v>0.3</v>
      </c>
      <c r="AG271" s="274">
        <v>49.6</v>
      </c>
      <c r="AH271" s="274">
        <v>58.6</v>
      </c>
      <c r="AI271" s="274">
        <v>0.19756000000000007</v>
      </c>
      <c r="AJ271" s="274">
        <v>4.3879999999999995E-2</v>
      </c>
      <c r="AL271" s="274">
        <v>1.3</v>
      </c>
    </row>
    <row r="272" spans="1:39">
      <c r="A272" s="308"/>
      <c r="B272" s="275"/>
      <c r="C272" s="275"/>
      <c r="D272" s="275"/>
      <c r="E272" s="275"/>
      <c r="F272" s="303">
        <v>11</v>
      </c>
      <c r="G272" s="274">
        <v>12.44</v>
      </c>
      <c r="H272" s="274">
        <v>12.28</v>
      </c>
      <c r="I272" s="274">
        <v>29.34</v>
      </c>
      <c r="J272" s="274">
        <v>29.36</v>
      </c>
      <c r="K272" s="274">
        <v>7.97</v>
      </c>
      <c r="L272" s="274">
        <v>7.97</v>
      </c>
      <c r="M272" s="274">
        <v>8.85</v>
      </c>
      <c r="N272" s="274">
        <v>8.77</v>
      </c>
      <c r="O272" s="274">
        <v>1.1177333333333324</v>
      </c>
      <c r="P272" s="274">
        <v>1.6496666666666659</v>
      </c>
      <c r="Q272" s="274">
        <v>4.9000000000000002E-2</v>
      </c>
      <c r="R272" s="274">
        <v>4.7E-2</v>
      </c>
      <c r="S272" s="274">
        <v>1.9E-2</v>
      </c>
      <c r="T272" s="274">
        <v>1.7999999999999999E-2</v>
      </c>
      <c r="U272" s="274">
        <v>0.16</v>
      </c>
      <c r="V272" s="274">
        <v>0.14900000000000002</v>
      </c>
      <c r="W272" s="274">
        <v>0.22800000000000001</v>
      </c>
      <c r="X272" s="274">
        <v>0.21400000000000002</v>
      </c>
      <c r="Y272" s="274">
        <v>0.22900000000000001</v>
      </c>
      <c r="Z272" s="274">
        <v>0.24621513944223108</v>
      </c>
      <c r="AA272" s="274">
        <v>3.4000000000000002E-2</v>
      </c>
      <c r="AB272" s="274">
        <v>3.1E-2</v>
      </c>
      <c r="AC272" s="274">
        <v>4.2045454545454553E-2</v>
      </c>
      <c r="AD272" s="274">
        <v>3.6995515695067267E-2</v>
      </c>
      <c r="AE272" s="274">
        <v>0.28799999999999998</v>
      </c>
      <c r="AF272" s="274">
        <v>0.28499999999999998</v>
      </c>
      <c r="AG272" s="274">
        <v>50.2</v>
      </c>
      <c r="AH272" s="274">
        <v>53.2</v>
      </c>
      <c r="AI272" s="274">
        <v>6.715999999999997E-2</v>
      </c>
      <c r="AJ272" s="274">
        <v>0.20848000000000005</v>
      </c>
      <c r="AL272" s="274">
        <v>1</v>
      </c>
    </row>
    <row r="273" spans="1:39">
      <c r="A273" s="308"/>
      <c r="B273" s="275"/>
      <c r="C273" s="275"/>
      <c r="D273" s="275"/>
      <c r="E273" s="275"/>
      <c r="F273" s="303">
        <v>12</v>
      </c>
      <c r="G273" s="274">
        <v>13.18</v>
      </c>
      <c r="H273" s="274">
        <v>13.2</v>
      </c>
      <c r="I273" s="274">
        <v>29.73</v>
      </c>
      <c r="J273" s="274">
        <v>29.72</v>
      </c>
      <c r="K273" s="274">
        <v>8.02</v>
      </c>
      <c r="L273" s="274">
        <v>8</v>
      </c>
      <c r="M273" s="274">
        <v>9.08</v>
      </c>
      <c r="N273" s="274">
        <v>8.66</v>
      </c>
      <c r="O273" s="274">
        <v>0.79453333333333198</v>
      </c>
      <c r="P273" s="274">
        <v>2.2758666666666674</v>
      </c>
      <c r="Q273" s="274">
        <v>2.1999999999999999E-2</v>
      </c>
      <c r="R273" s="274">
        <v>1.9E-2</v>
      </c>
      <c r="S273" s="274">
        <v>1.7000000000000001E-2</v>
      </c>
      <c r="T273" s="274">
        <v>1.6E-2</v>
      </c>
      <c r="U273" s="274">
        <v>0.14900000000000002</v>
      </c>
      <c r="V273" s="274">
        <v>0.14300000000000002</v>
      </c>
      <c r="W273" s="274">
        <v>0.18800000000000003</v>
      </c>
      <c r="X273" s="274">
        <v>0.17800000000000002</v>
      </c>
      <c r="Y273" s="274">
        <v>0.20100000000000001</v>
      </c>
      <c r="Z273" s="274">
        <v>0.20079681274900399</v>
      </c>
      <c r="AA273" s="274">
        <v>2.8000000000000001E-2</v>
      </c>
      <c r="AB273" s="274">
        <v>2.8000000000000001E-2</v>
      </c>
      <c r="AC273" s="274">
        <v>3.6363636363636362E-2</v>
      </c>
      <c r="AD273" s="274">
        <v>2.914798206278027E-2</v>
      </c>
      <c r="AE273" s="274">
        <v>0.25800000000000001</v>
      </c>
      <c r="AF273" s="274">
        <v>0.249</v>
      </c>
      <c r="AG273" s="274">
        <v>51.8</v>
      </c>
      <c r="AH273" s="274">
        <v>56</v>
      </c>
      <c r="AI273" s="274">
        <v>0.15903999999999999</v>
      </c>
      <c r="AJ273" s="274">
        <v>5.0439999999999999E-2</v>
      </c>
      <c r="AL273" s="274">
        <v>1.7</v>
      </c>
    </row>
    <row r="274" spans="1:39">
      <c r="A274" s="308"/>
      <c r="B274" s="275"/>
      <c r="C274" s="275"/>
      <c r="D274" s="275"/>
      <c r="E274" s="275"/>
      <c r="F274" s="303">
        <v>13</v>
      </c>
      <c r="G274" s="274">
        <v>13.69</v>
      </c>
      <c r="H274" s="274">
        <v>13.44</v>
      </c>
      <c r="I274" s="274">
        <v>29.98</v>
      </c>
      <c r="J274" s="274">
        <v>29.96</v>
      </c>
      <c r="K274" s="274">
        <v>8</v>
      </c>
      <c r="L274" s="274">
        <v>7.99</v>
      </c>
      <c r="M274" s="274">
        <v>9.0500000000000007</v>
      </c>
      <c r="N274" s="274">
        <v>8</v>
      </c>
      <c r="O274" s="274">
        <v>0.85513333333333064</v>
      </c>
      <c r="P274" s="274">
        <v>1.8516666666666657</v>
      </c>
      <c r="Q274" s="274">
        <v>1.7000000000000001E-2</v>
      </c>
      <c r="R274" s="274">
        <v>1.0999999999999999E-2</v>
      </c>
      <c r="S274" s="274">
        <v>1.7000000000000001E-2</v>
      </c>
      <c r="T274" s="274">
        <v>1.2999999999999999E-2</v>
      </c>
      <c r="U274" s="274">
        <v>0.125</v>
      </c>
      <c r="V274" s="274">
        <v>0.105</v>
      </c>
      <c r="W274" s="274">
        <v>0.159</v>
      </c>
      <c r="X274" s="274">
        <v>0.129</v>
      </c>
      <c r="Y274" s="274">
        <v>0.16300000000000001</v>
      </c>
      <c r="Z274" s="274">
        <v>0.24940239043824702</v>
      </c>
      <c r="AA274" s="274">
        <v>2.8000000000000001E-2</v>
      </c>
      <c r="AB274" s="274">
        <v>2.1999999999999999E-2</v>
      </c>
      <c r="AC274" s="274">
        <v>3.5227272727272725E-2</v>
      </c>
      <c r="AD274" s="274">
        <v>3.026905829596413E-2</v>
      </c>
      <c r="AE274" s="274">
        <v>0.21</v>
      </c>
      <c r="AF274" s="274">
        <v>0.17899999999999999</v>
      </c>
      <c r="AG274" s="274">
        <v>48.4</v>
      </c>
      <c r="AH274" s="274">
        <v>56.2</v>
      </c>
      <c r="AI274" s="274">
        <v>0.33972000000000002</v>
      </c>
      <c r="AJ274" s="274">
        <v>0.6372000000000001</v>
      </c>
      <c r="AL274" s="274">
        <v>2.8</v>
      </c>
    </row>
    <row r="275" spans="1:39">
      <c r="A275" s="308"/>
      <c r="B275" s="275"/>
      <c r="C275" s="275"/>
      <c r="D275" s="275"/>
      <c r="E275" s="275"/>
      <c r="F275" s="303">
        <v>14</v>
      </c>
      <c r="G275" s="274">
        <v>14.06</v>
      </c>
      <c r="H275" s="274">
        <v>14.11</v>
      </c>
      <c r="I275" s="274">
        <v>30.29</v>
      </c>
      <c r="J275" s="274">
        <v>30.34</v>
      </c>
      <c r="K275" s="274">
        <v>7.9</v>
      </c>
      <c r="L275" s="274">
        <v>7.93</v>
      </c>
      <c r="M275" s="274">
        <v>8.64</v>
      </c>
      <c r="N275" s="274">
        <v>8.4</v>
      </c>
      <c r="O275" s="274">
        <v>0.73393333333333322</v>
      </c>
      <c r="P275" s="274">
        <v>2.0334666666666688</v>
      </c>
      <c r="Q275" s="274">
        <v>4.0000000000000001E-3</v>
      </c>
      <c r="R275" s="274">
        <v>7.0000000000000001E-3</v>
      </c>
      <c r="S275" s="274">
        <v>1.2E-2</v>
      </c>
      <c r="T275" s="274">
        <v>8.9999999999999993E-3</v>
      </c>
      <c r="U275" s="274">
        <v>0.109</v>
      </c>
      <c r="V275" s="274">
        <v>0.11</v>
      </c>
      <c r="W275" s="274">
        <v>0.125</v>
      </c>
      <c r="X275" s="274">
        <v>0.126</v>
      </c>
      <c r="Y275" s="274">
        <v>0.127</v>
      </c>
      <c r="Z275" s="274">
        <v>0.14741035856573706</v>
      </c>
      <c r="AA275" s="274">
        <v>2.1000000000000001E-2</v>
      </c>
      <c r="AB275" s="274">
        <v>2.1999999999999999E-2</v>
      </c>
      <c r="AC275" s="274">
        <v>2.9545454545454548E-2</v>
      </c>
      <c r="AD275" s="274">
        <v>2.6905829596412557E-2</v>
      </c>
      <c r="AE275" s="274">
        <v>0.186</v>
      </c>
      <c r="AF275" s="274">
        <v>0.185</v>
      </c>
      <c r="AG275" s="274">
        <v>45.6</v>
      </c>
      <c r="AH275" s="274">
        <v>50.8</v>
      </c>
      <c r="AI275" s="274">
        <v>8.4679999999999978E-2</v>
      </c>
      <c r="AJ275" s="274">
        <v>0.16272000000000003</v>
      </c>
      <c r="AL275" s="274">
        <v>3.2</v>
      </c>
    </row>
    <row r="276" spans="1:39">
      <c r="A276" s="308"/>
      <c r="B276" s="275"/>
      <c r="C276" s="275"/>
      <c r="D276" s="275"/>
      <c r="E276" s="275"/>
      <c r="F276" s="303">
        <v>15</v>
      </c>
      <c r="G276" s="274">
        <v>13.57</v>
      </c>
      <c r="H276" s="274">
        <v>13.7</v>
      </c>
      <c r="I276" s="274">
        <v>29.92</v>
      </c>
      <c r="J276" s="274">
        <v>29.97</v>
      </c>
      <c r="K276" s="274">
        <v>7.99</v>
      </c>
      <c r="L276" s="274">
        <v>7.98</v>
      </c>
      <c r="M276" s="274">
        <v>9.19</v>
      </c>
      <c r="N276" s="274">
        <v>8.52</v>
      </c>
      <c r="O276" s="274">
        <v>0.6329333333333319</v>
      </c>
      <c r="P276" s="274">
        <v>1.7708666666666675</v>
      </c>
      <c r="Q276" s="274">
        <v>1.6E-2</v>
      </c>
      <c r="R276" s="274">
        <v>1.4999999999999999E-2</v>
      </c>
      <c r="S276" s="274">
        <v>1.7000000000000001E-2</v>
      </c>
      <c r="T276" s="274">
        <v>8.0000000000000002E-3</v>
      </c>
      <c r="U276" s="274">
        <v>0.13700000000000001</v>
      </c>
      <c r="V276" s="274">
        <v>6.6000000000000003E-2</v>
      </c>
      <c r="W276" s="274">
        <v>0.17</v>
      </c>
      <c r="X276" s="274">
        <v>8.8999999999999996E-2</v>
      </c>
      <c r="Y276" s="274">
        <v>0.17100000000000001</v>
      </c>
      <c r="Z276" s="274">
        <v>0.23187250996015937</v>
      </c>
      <c r="AA276" s="274">
        <v>2.5999999999999999E-2</v>
      </c>
      <c r="AB276" s="274">
        <v>1.4E-2</v>
      </c>
      <c r="AC276" s="274">
        <v>3.2954545454545459E-2</v>
      </c>
      <c r="AD276" s="274">
        <v>3.2511210762331842E-2</v>
      </c>
      <c r="AE276" s="274">
        <v>0.21299999999999999</v>
      </c>
      <c r="AF276" s="274">
        <v>0.109</v>
      </c>
      <c r="AG276" s="274">
        <v>57.2</v>
      </c>
      <c r="AH276" s="274">
        <v>49.6</v>
      </c>
      <c r="AI276" s="274">
        <v>0.18643999999999997</v>
      </c>
      <c r="AJ276" s="274">
        <v>0.12279999999999999</v>
      </c>
      <c r="AL276" s="274">
        <v>2.7</v>
      </c>
    </row>
    <row r="277" spans="1:39">
      <c r="A277" s="308"/>
      <c r="B277" s="275"/>
      <c r="C277" s="275"/>
      <c r="D277" s="275"/>
      <c r="E277" s="275"/>
      <c r="F277" s="303">
        <v>16</v>
      </c>
      <c r="G277" s="274">
        <v>12.11</v>
      </c>
      <c r="H277" s="274">
        <v>12.36</v>
      </c>
      <c r="I277" s="274">
        <v>28.9</v>
      </c>
      <c r="J277" s="274">
        <v>29.12</v>
      </c>
      <c r="K277" s="274">
        <v>7.94</v>
      </c>
      <c r="L277" s="274">
        <v>7.95</v>
      </c>
      <c r="M277" s="274">
        <v>9.6300000000000008</v>
      </c>
      <c r="N277" s="274">
        <v>8.9</v>
      </c>
      <c r="O277" s="274">
        <v>0.97633333333333161</v>
      </c>
      <c r="P277" s="274">
        <v>1.6698666666666657</v>
      </c>
      <c r="Q277" s="274">
        <v>0.09</v>
      </c>
      <c r="R277" s="274">
        <v>7.1999999999999995E-2</v>
      </c>
      <c r="S277" s="274">
        <v>2.1999999999999999E-2</v>
      </c>
      <c r="T277" s="274">
        <v>1.9E-2</v>
      </c>
      <c r="U277" s="274">
        <v>0.20700000000000002</v>
      </c>
      <c r="V277" s="274">
        <v>0.16200000000000001</v>
      </c>
      <c r="W277" s="274">
        <v>0.31900000000000001</v>
      </c>
      <c r="X277" s="274">
        <v>0.253</v>
      </c>
      <c r="Y277" s="274">
        <v>0.32300000000000001</v>
      </c>
      <c r="Z277" s="274">
        <v>0.32031872509960163</v>
      </c>
      <c r="AA277" s="274">
        <v>4.3999999999999997E-2</v>
      </c>
      <c r="AB277" s="274">
        <v>3.5999999999999997E-2</v>
      </c>
      <c r="AC277" s="274">
        <v>0.05</v>
      </c>
      <c r="AD277" s="274">
        <v>4.1479820627802692E-2</v>
      </c>
      <c r="AE277" s="274">
        <v>0.35399999999999998</v>
      </c>
      <c r="AF277" s="274">
        <v>0.315</v>
      </c>
      <c r="AG277" s="274">
        <v>53.2</v>
      </c>
      <c r="AH277" s="274">
        <v>58</v>
      </c>
      <c r="AI277" s="274">
        <v>0.26799999999999996</v>
      </c>
      <c r="AJ277" s="274">
        <v>0.47775999999999991</v>
      </c>
      <c r="AL277" s="274">
        <v>2.8</v>
      </c>
    </row>
    <row r="278" spans="1:39">
      <c r="A278" s="308"/>
      <c r="B278" s="275"/>
      <c r="C278" s="275"/>
      <c r="D278" s="275"/>
      <c r="E278" s="275"/>
      <c r="F278" s="313">
        <v>17</v>
      </c>
      <c r="G278" s="274">
        <v>12.39</v>
      </c>
      <c r="H278" s="274">
        <v>12.38</v>
      </c>
      <c r="I278" s="274">
        <v>29.22</v>
      </c>
      <c r="J278" s="274">
        <v>29.22</v>
      </c>
      <c r="K278" s="274">
        <v>7.97</v>
      </c>
      <c r="L278" s="274">
        <v>7.97</v>
      </c>
      <c r="M278" s="274">
        <v>9.48</v>
      </c>
      <c r="N278" s="274">
        <v>9.06</v>
      </c>
      <c r="O278" s="274">
        <v>1.0975333333333326</v>
      </c>
      <c r="P278" s="274">
        <v>1.9796000000000007</v>
      </c>
      <c r="Q278" s="274">
        <v>4.8000000000000001E-2</v>
      </c>
      <c r="R278" s="274">
        <v>5.5E-2</v>
      </c>
      <c r="S278" s="274">
        <v>1.7999999999999999E-2</v>
      </c>
      <c r="T278" s="274">
        <v>1.9E-2</v>
      </c>
      <c r="U278" s="274">
        <v>0.15</v>
      </c>
      <c r="V278" s="274">
        <v>0.16</v>
      </c>
      <c r="W278" s="274">
        <v>0.216</v>
      </c>
      <c r="X278" s="274">
        <v>0.23399999999999999</v>
      </c>
      <c r="Y278" s="274">
        <v>0.223</v>
      </c>
      <c r="Z278" s="274">
        <v>0.37689243027888447</v>
      </c>
      <c r="AA278" s="274">
        <v>3.2000000000000001E-2</v>
      </c>
      <c r="AB278" s="274">
        <v>3.5999999999999997E-2</v>
      </c>
      <c r="AC278" s="274">
        <v>4.2045454545454553E-2</v>
      </c>
      <c r="AD278" s="274">
        <v>4.035874439461884E-2</v>
      </c>
      <c r="AE278" s="274">
        <v>0.27900000000000003</v>
      </c>
      <c r="AF278" s="274">
        <v>0.30099999999999999</v>
      </c>
      <c r="AG278" s="274">
        <v>49</v>
      </c>
      <c r="AH278" s="274">
        <v>52.8</v>
      </c>
      <c r="AI278" s="274">
        <v>0.30924000000000001</v>
      </c>
      <c r="AJ278" s="274">
        <v>8.8359999999999994E-2</v>
      </c>
      <c r="AL278" s="274">
        <v>2.1</v>
      </c>
    </row>
    <row r="279" spans="1:39">
      <c r="A279" s="306"/>
      <c r="B279" s="307"/>
      <c r="C279" s="307"/>
      <c r="D279" s="307"/>
      <c r="E279" s="307"/>
      <c r="F279" s="303">
        <v>18</v>
      </c>
      <c r="G279" s="274">
        <v>13.4</v>
      </c>
      <c r="H279" s="274">
        <v>13.48</v>
      </c>
      <c r="I279" s="274">
        <v>29.76</v>
      </c>
      <c r="J279" s="274">
        <v>29.8</v>
      </c>
      <c r="K279" s="274">
        <v>7.98</v>
      </c>
      <c r="L279" s="274">
        <v>7.98</v>
      </c>
      <c r="M279" s="274">
        <v>9</v>
      </c>
      <c r="N279" s="274">
        <v>8.58</v>
      </c>
      <c r="O279" s="274">
        <v>1.2995333333333319</v>
      </c>
      <c r="P279" s="274">
        <v>2.02</v>
      </c>
      <c r="Q279" s="274">
        <v>1.6E-2</v>
      </c>
      <c r="R279" s="274">
        <v>2.1000000000000001E-2</v>
      </c>
      <c r="S279" s="274">
        <v>1.7000000000000001E-2</v>
      </c>
      <c r="T279" s="274">
        <v>1.7000000000000001E-2</v>
      </c>
      <c r="U279" s="274">
        <v>0.13700000000000001</v>
      </c>
      <c r="V279" s="274">
        <v>0.13800000000000001</v>
      </c>
      <c r="W279" s="274">
        <v>0.17</v>
      </c>
      <c r="X279" s="274">
        <v>0.17600000000000002</v>
      </c>
      <c r="Y279" s="274">
        <v>0.22600000000000001</v>
      </c>
      <c r="Z279" s="274">
        <v>0.27011952191235061</v>
      </c>
      <c r="AA279" s="274">
        <v>2.5999999999999999E-2</v>
      </c>
      <c r="AB279" s="274">
        <v>2.9000000000000001E-2</v>
      </c>
      <c r="AC279" s="274">
        <v>3.7499999999999999E-2</v>
      </c>
      <c r="AD279" s="274">
        <v>3.3632286995515695E-2</v>
      </c>
      <c r="AE279" s="274">
        <v>0.23</v>
      </c>
      <c r="AF279" s="274">
        <v>0.22700000000000001</v>
      </c>
      <c r="AG279" s="274">
        <v>54.4</v>
      </c>
      <c r="AH279" s="274">
        <v>54.2</v>
      </c>
      <c r="AI279" s="274">
        <v>0.40955999999999998</v>
      </c>
      <c r="AJ279" s="274">
        <v>5.8520000000000023E-2</v>
      </c>
      <c r="AL279" s="274">
        <v>3.5</v>
      </c>
    </row>
    <row r="280" spans="1:39">
      <c r="A280" s="85">
        <f>A3</f>
        <v>2010</v>
      </c>
      <c r="B280" s="85">
        <f>B3</f>
        <v>11</v>
      </c>
      <c r="C280" s="90" t="s">
        <v>198</v>
      </c>
      <c r="D280" s="89" t="s">
        <v>199</v>
      </c>
      <c r="E280" s="92" t="s">
        <v>200</v>
      </c>
      <c r="F280" s="303">
        <v>1</v>
      </c>
      <c r="G280" s="274">
        <v>9.1199999999999992</v>
      </c>
      <c r="H280" s="274">
        <v>10.53</v>
      </c>
      <c r="I280" s="274">
        <v>25.75</v>
      </c>
      <c r="J280" s="274">
        <v>26.68</v>
      </c>
      <c r="K280" s="274">
        <v>8.94</v>
      </c>
      <c r="L280" s="274">
        <v>8.9</v>
      </c>
      <c r="M280" s="274">
        <v>9.74</v>
      </c>
      <c r="N280" s="274">
        <v>9.75</v>
      </c>
      <c r="O280" s="274">
        <v>4.7065999999999999</v>
      </c>
      <c r="P280" s="274">
        <v>4.5248000000000017</v>
      </c>
      <c r="Q280" s="274">
        <v>1.4E-2</v>
      </c>
      <c r="R280" s="274">
        <v>6.4000000000000001E-2</v>
      </c>
      <c r="S280" s="274">
        <v>1.6E-2</v>
      </c>
      <c r="T280" s="274">
        <v>5.0000000000000001E-3</v>
      </c>
      <c r="U280" s="274">
        <v>0.14000000000000001</v>
      </c>
      <c r="V280" s="274">
        <v>3.5000000000000003E-2</v>
      </c>
      <c r="W280" s="274">
        <v>0.17</v>
      </c>
      <c r="X280" s="274">
        <v>0.10400000000000001</v>
      </c>
      <c r="Y280" s="274">
        <v>0.21</v>
      </c>
      <c r="Z280" s="274">
        <v>0.19043824701195219</v>
      </c>
      <c r="AA280" s="274">
        <v>4.0000000000000001E-3</v>
      </c>
      <c r="AB280" s="274">
        <v>0.01</v>
      </c>
      <c r="AC280" s="274">
        <v>8.6327829934175031E-3</v>
      </c>
      <c r="AD280" s="274">
        <v>1.2672811059907833E-2</v>
      </c>
      <c r="AE280" s="274">
        <v>0.69799999999999995</v>
      </c>
      <c r="AF280" s="274">
        <v>0.55700000000000005</v>
      </c>
      <c r="AG280" s="274">
        <v>72.8</v>
      </c>
      <c r="AH280" s="274">
        <v>71</v>
      </c>
      <c r="AI280" s="274">
        <v>6.7112800000000004</v>
      </c>
      <c r="AJ280" s="274">
        <v>4.5347200000000001</v>
      </c>
      <c r="AL280" s="274">
        <v>1.8</v>
      </c>
    </row>
    <row r="281" spans="1:39">
      <c r="A281" s="308"/>
      <c r="B281" s="308"/>
      <c r="C281" s="275"/>
      <c r="D281" s="275"/>
      <c r="E281" s="383"/>
      <c r="F281" s="313">
        <v>2</v>
      </c>
      <c r="G281" s="274">
        <v>8.99</v>
      </c>
      <c r="H281" s="274">
        <v>9.18</v>
      </c>
      <c r="I281" s="274">
        <v>25.82</v>
      </c>
      <c r="J281" s="274">
        <v>25.96</v>
      </c>
      <c r="K281" s="274">
        <v>8.94</v>
      </c>
      <c r="L281" s="274">
        <v>8.92</v>
      </c>
      <c r="M281" s="274">
        <v>11.32</v>
      </c>
      <c r="N281" s="274">
        <v>10.5</v>
      </c>
      <c r="O281" s="274">
        <v>3.9390000000000023</v>
      </c>
      <c r="P281" s="274">
        <v>4.2824000000000018</v>
      </c>
      <c r="Q281" s="274">
        <v>2.5999999999999999E-2</v>
      </c>
      <c r="R281" s="274">
        <v>3.9E-2</v>
      </c>
      <c r="S281" s="274">
        <v>3.0000000000000001E-3</v>
      </c>
      <c r="T281" s="274">
        <v>5.0000000000000001E-3</v>
      </c>
      <c r="U281" s="274">
        <v>1.6E-2</v>
      </c>
      <c r="V281" s="274">
        <v>1.9E-2</v>
      </c>
      <c r="W281" s="274">
        <v>4.4999999999999998E-2</v>
      </c>
      <c r="X281" s="274">
        <v>6.3E-2</v>
      </c>
      <c r="Y281" s="274">
        <v>7.3999999999999996E-2</v>
      </c>
      <c r="Z281" s="274">
        <v>7.490039840637451E-2</v>
      </c>
      <c r="AA281" s="274">
        <v>5.0000000000000001E-3</v>
      </c>
      <c r="AB281" s="274">
        <v>8.0000000000000002E-3</v>
      </c>
      <c r="AC281" s="274">
        <v>1.079097874177188E-2</v>
      </c>
      <c r="AD281" s="274">
        <v>1.2672811059907833E-2</v>
      </c>
      <c r="AE281" s="274">
        <v>0.52</v>
      </c>
      <c r="AF281" s="274">
        <v>0.51600000000000001</v>
      </c>
      <c r="AG281" s="274">
        <v>57.4</v>
      </c>
      <c r="AH281" s="274">
        <v>67.599999999999994</v>
      </c>
      <c r="AI281" s="274">
        <v>3.6251199999999995</v>
      </c>
      <c r="AJ281" s="274">
        <v>3.9835999999999991</v>
      </c>
      <c r="AK281" s="274">
        <v>55.65</v>
      </c>
      <c r="AL281" s="274">
        <v>2.7</v>
      </c>
      <c r="AM281" s="274">
        <v>0</v>
      </c>
    </row>
    <row r="282" spans="1:39" ht="14.25" thickBot="1">
      <c r="A282" s="392"/>
      <c r="B282" s="392"/>
      <c r="C282" s="393"/>
      <c r="D282" s="393"/>
      <c r="E282" s="394"/>
      <c r="F282" s="395">
        <v>3</v>
      </c>
      <c r="G282" s="274">
        <v>9.09</v>
      </c>
      <c r="H282" s="274">
        <v>9.3800000000000008</v>
      </c>
      <c r="I282" s="274">
        <v>25.87</v>
      </c>
      <c r="J282" s="274">
        <v>26.09</v>
      </c>
      <c r="K282" s="274">
        <v>8.76</v>
      </c>
      <c r="L282" s="274">
        <v>8.74</v>
      </c>
      <c r="M282" s="274">
        <v>11</v>
      </c>
      <c r="N282" s="274">
        <v>10.69</v>
      </c>
      <c r="O282" s="274">
        <v>3.2320000000000029</v>
      </c>
      <c r="P282" s="274">
        <v>3.5552000000000037</v>
      </c>
      <c r="Q282" s="274">
        <v>3.3000000000000002E-2</v>
      </c>
      <c r="R282" s="274">
        <v>2.1999999999999999E-2</v>
      </c>
      <c r="S282" s="274">
        <v>5.0000000000000001E-3</v>
      </c>
      <c r="T282" s="274">
        <v>5.0000000000000001E-3</v>
      </c>
      <c r="U282" s="274">
        <v>2.1999999999999999E-2</v>
      </c>
      <c r="V282" s="274">
        <v>2.4E-2</v>
      </c>
      <c r="W282" s="274">
        <v>0.06</v>
      </c>
      <c r="X282" s="274">
        <v>5.1000000000000004E-2</v>
      </c>
      <c r="Y282" s="274">
        <v>7.0000000000000007E-2</v>
      </c>
      <c r="Z282" s="274">
        <v>7.2509960159362549E-2</v>
      </c>
      <c r="AA282" s="274">
        <v>8.0000000000000002E-3</v>
      </c>
      <c r="AB282" s="274">
        <v>4.0000000000000001E-3</v>
      </c>
      <c r="AC282" s="274">
        <v>1.1870076615949066E-2</v>
      </c>
      <c r="AD282" s="274">
        <v>1.6129032258064516E-2</v>
      </c>
      <c r="AE282" s="274">
        <v>0.46600000000000003</v>
      </c>
      <c r="AF282" s="274">
        <v>0.47699999999999998</v>
      </c>
      <c r="AG282" s="274">
        <v>52.4</v>
      </c>
      <c r="AH282" s="274">
        <v>50.4</v>
      </c>
      <c r="AI282" s="274">
        <v>2.8515199999999998</v>
      </c>
      <c r="AJ282" s="274">
        <v>1.1477200000000001</v>
      </c>
      <c r="AL282" s="274">
        <v>2.8</v>
      </c>
    </row>
    <row r="283" spans="1:39">
      <c r="A283" s="87">
        <f>A$3</f>
        <v>2010</v>
      </c>
      <c r="B283" s="88">
        <f>B$3</f>
        <v>11</v>
      </c>
      <c r="C283" s="414" t="s">
        <v>201</v>
      </c>
      <c r="D283" s="321" t="s">
        <v>145</v>
      </c>
      <c r="E283" s="95" t="s">
        <v>52</v>
      </c>
      <c r="F283" s="313">
        <v>1</v>
      </c>
      <c r="G283" s="274">
        <v>17.2913</v>
      </c>
      <c r="H283" s="274">
        <v>12.0663</v>
      </c>
      <c r="I283" s="274">
        <v>33.300699999999999</v>
      </c>
      <c r="J283" s="274">
        <v>34.099499999999999</v>
      </c>
      <c r="K283" s="274">
        <v>7.94</v>
      </c>
      <c r="L283" s="274">
        <v>7.75</v>
      </c>
      <c r="M283" s="274">
        <v>7.3314262626262625</v>
      </c>
      <c r="N283" s="274">
        <v>5.6930262626262627</v>
      </c>
      <c r="O283" s="274">
        <v>1.0485760000000008</v>
      </c>
      <c r="P283" s="274">
        <v>1.1960320000000007</v>
      </c>
      <c r="Q283" s="274">
        <v>7.2968E-3</v>
      </c>
      <c r="R283" s="274">
        <v>8.8556999999999993E-3</v>
      </c>
      <c r="S283" s="274">
        <v>1.1118925999999998E-2</v>
      </c>
      <c r="T283" s="274">
        <v>6.3505176000000002E-3</v>
      </c>
      <c r="U283" s="274">
        <v>0.11101914600000001</v>
      </c>
      <c r="V283" s="274">
        <v>0.23692429600000001</v>
      </c>
      <c r="W283" s="274">
        <v>0.12943487200000001</v>
      </c>
      <c r="X283" s="274">
        <v>0.25213051359999999</v>
      </c>
      <c r="Y283" s="274">
        <v>0.43468780000000001</v>
      </c>
      <c r="Z283" s="274">
        <v>0.43451000000000006</v>
      </c>
      <c r="AA283" s="274">
        <v>9.7284820000000001E-3</v>
      </c>
      <c r="AB283" s="274">
        <v>3.5635070400000003E-2</v>
      </c>
      <c r="AC283" s="274">
        <v>2.2661249999999997E-2</v>
      </c>
      <c r="AD283" s="274">
        <v>7.6157249999999996E-2</v>
      </c>
      <c r="AE283" s="274">
        <v>0.35554978479999999</v>
      </c>
      <c r="AF283" s="274">
        <v>0.71963840479999996</v>
      </c>
      <c r="AG283" s="274">
        <v>1.2500000000000011</v>
      </c>
      <c r="AH283" s="274">
        <v>37.899999999999991</v>
      </c>
      <c r="AI283" s="274">
        <v>1.7637708744000005</v>
      </c>
      <c r="AJ283" s="274">
        <v>0.33631224299999996</v>
      </c>
      <c r="AL283" s="274">
        <v>5</v>
      </c>
    </row>
    <row r="284" spans="1:39">
      <c r="A284" s="308"/>
      <c r="B284" s="275"/>
      <c r="C284" s="275"/>
      <c r="D284" s="275"/>
      <c r="E284" s="275"/>
      <c r="F284" s="303">
        <v>2</v>
      </c>
      <c r="G284" s="274">
        <v>17.189499999999999</v>
      </c>
      <c r="H284" s="274">
        <v>16.168600000000001</v>
      </c>
      <c r="I284" s="274">
        <v>33.279499999999999</v>
      </c>
      <c r="J284" s="274">
        <v>33.613300000000002</v>
      </c>
      <c r="K284" s="274">
        <v>8.02</v>
      </c>
      <c r="L284" s="274">
        <v>7.98</v>
      </c>
      <c r="M284" s="274">
        <v>7.2652282828282821</v>
      </c>
      <c r="N284" s="274">
        <v>6.3915290839428778</v>
      </c>
      <c r="O284" s="274">
        <v>0.72089600000000209</v>
      </c>
      <c r="P284" s="274">
        <v>0.81920000000000004</v>
      </c>
      <c r="Q284" s="274">
        <v>5.2779999999999994E-2</v>
      </c>
      <c r="R284" s="274">
        <v>1.5824899999999999E-2</v>
      </c>
      <c r="S284" s="274">
        <v>9.8513744000000014E-3</v>
      </c>
      <c r="T284" s="274">
        <v>9.2175985999999998E-3</v>
      </c>
      <c r="U284" s="274">
        <v>0.10361590400000001</v>
      </c>
      <c r="V284" s="274">
        <v>0.15005117680000005</v>
      </c>
      <c r="W284" s="274">
        <v>0.1662472784</v>
      </c>
      <c r="X284" s="274">
        <v>0.17509367540000004</v>
      </c>
      <c r="Y284" s="274">
        <v>0.30276020000000003</v>
      </c>
      <c r="Z284" s="274">
        <v>0.30400480000000002</v>
      </c>
      <c r="AA284" s="274">
        <v>2.2229917100000003E-2</v>
      </c>
      <c r="AB284" s="274">
        <v>1.19877775E-2</v>
      </c>
      <c r="AC284" s="274">
        <v>3.6035250000000005E-2</v>
      </c>
      <c r="AD284" s="274">
        <v>3.3249000000000001E-2</v>
      </c>
      <c r="AE284" s="274">
        <v>0.35077896840000006</v>
      </c>
      <c r="AF284" s="274">
        <v>0.45197049519999999</v>
      </c>
      <c r="AG284" s="274">
        <v>1.799999999999996</v>
      </c>
      <c r="AH284" s="274">
        <v>3.5500000000000256</v>
      </c>
      <c r="AI284" s="274">
        <v>1.9580846148000002</v>
      </c>
      <c r="AJ284" s="274">
        <v>0.53809958880000019</v>
      </c>
      <c r="AL284" s="274">
        <v>4</v>
      </c>
    </row>
    <row r="285" spans="1:39">
      <c r="A285" s="308"/>
      <c r="B285" s="275"/>
      <c r="C285" s="275"/>
      <c r="D285" s="275"/>
      <c r="E285" s="275"/>
      <c r="F285" s="303">
        <v>3</v>
      </c>
      <c r="G285" s="274">
        <v>15.669499999999999</v>
      </c>
      <c r="H285" s="274">
        <v>15.7446</v>
      </c>
      <c r="I285" s="274">
        <v>33.273800000000001</v>
      </c>
      <c r="J285" s="274">
        <v>33.540999999999997</v>
      </c>
      <c r="K285" s="274">
        <v>8.0500000000000007</v>
      </c>
      <c r="L285" s="274">
        <v>8.02</v>
      </c>
      <c r="M285" s="274">
        <v>7.2155797979797995</v>
      </c>
      <c r="N285" s="274">
        <v>6.8514909090909102</v>
      </c>
      <c r="O285" s="274">
        <v>0.72089600000000209</v>
      </c>
      <c r="P285" s="274">
        <v>0.8683520000000019</v>
      </c>
      <c r="Q285" s="274">
        <v>2.74708E-2</v>
      </c>
      <c r="R285" s="274">
        <v>7.5719000000000012E-3</v>
      </c>
      <c r="S285" s="274">
        <v>1.1118925999999998E-2</v>
      </c>
      <c r="T285" s="274">
        <v>9.3684975999999993E-3</v>
      </c>
      <c r="U285" s="274">
        <v>0.16214360120000001</v>
      </c>
      <c r="V285" s="274">
        <v>0.152938352</v>
      </c>
      <c r="W285" s="274">
        <v>0.20073332720000001</v>
      </c>
      <c r="X285" s="274">
        <v>0.16987874959999999</v>
      </c>
      <c r="Y285" s="274">
        <v>0.34916600000000003</v>
      </c>
      <c r="Z285" s="274">
        <v>0.28480240000000001</v>
      </c>
      <c r="AA285" s="274">
        <v>2.31336353E-2</v>
      </c>
      <c r="AB285" s="274">
        <v>2.19286777E-2</v>
      </c>
      <c r="AC285" s="274">
        <v>4.5694250000000006E-2</v>
      </c>
      <c r="AD285" s="274">
        <v>3.7521249999999999E-2</v>
      </c>
      <c r="AE285" s="274">
        <v>0.45900117200000001</v>
      </c>
      <c r="AF285" s="274">
        <v>0.44242886239999996</v>
      </c>
      <c r="AG285" s="274">
        <v>2.8500000000000192</v>
      </c>
      <c r="AH285" s="274">
        <v>3.0499999999999972</v>
      </c>
      <c r="AI285" s="274">
        <v>1.6666140041999999</v>
      </c>
      <c r="AJ285" s="274">
        <v>0.98651591279999962</v>
      </c>
      <c r="AK285" s="274">
        <v>1.5027680000000002E-5</v>
      </c>
      <c r="AL285" s="274">
        <v>3</v>
      </c>
      <c r="AM285" s="274">
        <v>39</v>
      </c>
    </row>
    <row r="286" spans="1:39">
      <c r="A286" s="308"/>
      <c r="B286" s="275"/>
      <c r="C286" s="275"/>
      <c r="D286" s="275"/>
      <c r="E286" s="275"/>
      <c r="F286" s="303">
        <v>4</v>
      </c>
      <c r="G286" s="274">
        <v>15.629099999999999</v>
      </c>
      <c r="H286" s="274">
        <v>15.574299999999999</v>
      </c>
      <c r="I286" s="274">
        <v>33.1843</v>
      </c>
      <c r="J286" s="274">
        <v>33.304200000000002</v>
      </c>
      <c r="K286" s="274">
        <v>8</v>
      </c>
      <c r="L286" s="274">
        <v>7.99</v>
      </c>
      <c r="M286" s="274">
        <v>6.785292929292928</v>
      </c>
      <c r="N286" s="274">
        <v>6.6197979797979798</v>
      </c>
      <c r="O286" s="274">
        <v>1.1304960000000022</v>
      </c>
      <c r="P286" s="274">
        <v>1.4581760000000008</v>
      </c>
      <c r="Q286" s="274">
        <v>4.3885099999999996E-2</v>
      </c>
      <c r="R286" s="274">
        <v>5.0212399999999997E-2</v>
      </c>
      <c r="S286" s="274">
        <v>1.3050433200000001E-2</v>
      </c>
      <c r="T286" s="274">
        <v>1.2386477599999999E-2</v>
      </c>
      <c r="U286" s="274">
        <v>0.17135790279999999</v>
      </c>
      <c r="V286" s="274">
        <v>0.16988167279999997</v>
      </c>
      <c r="W286" s="274">
        <v>0.22829343599999999</v>
      </c>
      <c r="X286" s="274">
        <v>0.23248055039999996</v>
      </c>
      <c r="Y286" s="274">
        <v>0.38081440000000005</v>
      </c>
      <c r="Z286" s="274">
        <v>0.41495200000000004</v>
      </c>
      <c r="AA286" s="274">
        <v>3.0514000600000001E-2</v>
      </c>
      <c r="AB286" s="274">
        <v>2.7350986900000002E-2</v>
      </c>
      <c r="AC286" s="274">
        <v>6.018275E-2</v>
      </c>
      <c r="AD286" s="274">
        <v>7.0956249999999985E-2</v>
      </c>
      <c r="AE286" s="274">
        <v>0.51625096879999999</v>
      </c>
      <c r="AF286" s="274">
        <v>0.52403493239999999</v>
      </c>
      <c r="AG286" s="274">
        <v>5.5000000000000053</v>
      </c>
      <c r="AH286" s="274">
        <v>17.050000000000011</v>
      </c>
      <c r="AI286" s="274">
        <v>1.718929242</v>
      </c>
      <c r="AJ286" s="274">
        <v>1.2779865234000001</v>
      </c>
      <c r="AL286" s="274">
        <v>1.5</v>
      </c>
    </row>
    <row r="287" spans="1:39">
      <c r="A287" s="308"/>
      <c r="B287" s="275"/>
      <c r="C287" s="275"/>
      <c r="D287" s="307"/>
      <c r="E287" s="307"/>
      <c r="F287" s="303">
        <v>5</v>
      </c>
      <c r="G287" s="274">
        <v>15.376300000000001</v>
      </c>
      <c r="H287" s="274">
        <v>15.4077</v>
      </c>
      <c r="I287" s="274">
        <v>33.199599999999997</v>
      </c>
      <c r="J287" s="274">
        <v>33.281300000000002</v>
      </c>
      <c r="K287" s="274">
        <v>8.0500000000000007</v>
      </c>
      <c r="L287" s="274">
        <v>8.0299999999999994</v>
      </c>
      <c r="M287" s="274">
        <v>7.1493818181818201</v>
      </c>
      <c r="N287" s="274">
        <v>6.9838868686868691</v>
      </c>
      <c r="O287" s="274">
        <v>1.3271040000000007</v>
      </c>
      <c r="P287" s="274">
        <v>1.0813440000000003</v>
      </c>
      <c r="Q287" s="274">
        <v>3.2055800000000002E-2</v>
      </c>
      <c r="R287" s="274">
        <v>3.01301E-2</v>
      </c>
      <c r="S287" s="274">
        <v>1.1481083600000001E-2</v>
      </c>
      <c r="T287" s="274">
        <v>1.2175219000000001E-2</v>
      </c>
      <c r="U287" s="274">
        <v>0.16452097759999998</v>
      </c>
      <c r="V287" s="274">
        <v>0.16252233479999997</v>
      </c>
      <c r="W287" s="274">
        <v>0.20805786119999997</v>
      </c>
      <c r="X287" s="274">
        <v>0.20482765379999998</v>
      </c>
      <c r="Y287" s="274">
        <v>0.35467779999999999</v>
      </c>
      <c r="Z287" s="274">
        <v>0.33494200000000002</v>
      </c>
      <c r="AA287" s="274">
        <v>2.35854944E-2</v>
      </c>
      <c r="AB287" s="274">
        <v>2.4187973200000001E-2</v>
      </c>
      <c r="AC287" s="274">
        <v>3.7521249999999999E-2</v>
      </c>
      <c r="AD287" s="274">
        <v>4.6623000000000005E-2</v>
      </c>
      <c r="AE287" s="274">
        <v>0.48360854080000004</v>
      </c>
      <c r="AF287" s="274">
        <v>0.48385963640000001</v>
      </c>
      <c r="AG287" s="274">
        <v>2.5999999999999912</v>
      </c>
      <c r="AH287" s="274">
        <v>2.5999999999999912</v>
      </c>
      <c r="AI287" s="274">
        <v>1.7338764528000004</v>
      </c>
      <c r="AJ287" s="274">
        <v>1.4573530530000001</v>
      </c>
      <c r="AL287" s="274">
        <v>3.5</v>
      </c>
    </row>
    <row r="288" spans="1:39">
      <c r="A288" s="308"/>
      <c r="B288" s="275"/>
      <c r="C288" s="275"/>
      <c r="D288" s="89" t="s">
        <v>53</v>
      </c>
      <c r="E288" s="90" t="s">
        <v>54</v>
      </c>
      <c r="F288" s="303">
        <v>1</v>
      </c>
      <c r="G288" s="274">
        <v>17.3809</v>
      </c>
      <c r="H288" s="274">
        <v>16.169599999999999</v>
      </c>
      <c r="I288" s="274">
        <v>32.811700000000002</v>
      </c>
      <c r="J288" s="274">
        <v>33.629600000000003</v>
      </c>
      <c r="K288" s="274">
        <v>8.07</v>
      </c>
      <c r="L288" s="274">
        <v>8.0399999999999991</v>
      </c>
      <c r="M288" s="274">
        <v>7.3314262626262625</v>
      </c>
      <c r="N288" s="274">
        <v>6.65289696969697</v>
      </c>
      <c r="O288" s="274">
        <v>1.3107200000000012</v>
      </c>
      <c r="P288" s="274">
        <v>1.3434880000000005</v>
      </c>
      <c r="Q288" s="274">
        <v>5.80069E-2</v>
      </c>
      <c r="R288" s="274">
        <v>9.1308000000000014E-3</v>
      </c>
      <c r="S288" s="274">
        <v>1.5283738399999997E-2</v>
      </c>
      <c r="T288" s="274">
        <v>9.0666996000000003E-3</v>
      </c>
      <c r="U288" s="274">
        <v>0.1683916164</v>
      </c>
      <c r="V288" s="274">
        <v>0.14132401079999998</v>
      </c>
      <c r="W288" s="274">
        <v>0.2416822548</v>
      </c>
      <c r="X288" s="274">
        <v>0.15952151039999998</v>
      </c>
      <c r="Y288" s="274">
        <v>0.38881540000000003</v>
      </c>
      <c r="Z288" s="274">
        <v>0.2723564</v>
      </c>
      <c r="AA288" s="274">
        <v>2.2531156500000003E-2</v>
      </c>
      <c r="AB288" s="274">
        <v>1.5301410900000001E-2</v>
      </c>
      <c r="AC288" s="274">
        <v>4.5694250000000006E-2</v>
      </c>
      <c r="AD288" s="274">
        <v>3.1019999999999999E-2</v>
      </c>
      <c r="AE288" s="274">
        <v>0.39296302919999998</v>
      </c>
      <c r="AF288" s="274">
        <v>0.46477637080000006</v>
      </c>
      <c r="AG288" s="274">
        <v>2.9500000000000082</v>
      </c>
      <c r="AH288" s="274">
        <v>4.1999999999999815</v>
      </c>
      <c r="AI288" s="274">
        <v>1.8385069284</v>
      </c>
      <c r="AJ288" s="274">
        <v>0.59788843199999975</v>
      </c>
      <c r="AK288" s="274">
        <v>1.6212360000000001E-5</v>
      </c>
      <c r="AL288" s="274">
        <v>3.5</v>
      </c>
      <c r="AM288" s="274">
        <v>6</v>
      </c>
    </row>
    <row r="289" spans="1:39">
      <c r="A289" s="308"/>
      <c r="B289" s="275"/>
      <c r="C289" s="275"/>
      <c r="D289" s="275"/>
      <c r="E289" s="275"/>
      <c r="F289" s="303">
        <v>2</v>
      </c>
      <c r="G289" s="274">
        <v>16.894100000000002</v>
      </c>
      <c r="H289" s="274">
        <v>13.039400000000001</v>
      </c>
      <c r="I289" s="274">
        <v>33.317999999999998</v>
      </c>
      <c r="J289" s="274">
        <v>34.316499999999998</v>
      </c>
      <c r="K289" s="274">
        <v>7.99</v>
      </c>
      <c r="L289" s="274">
        <v>7.89</v>
      </c>
      <c r="M289" s="274">
        <v>7.0831838383838397</v>
      </c>
      <c r="N289" s="274">
        <v>5.7923232323232332</v>
      </c>
      <c r="O289" s="274">
        <v>1.3762559999999999</v>
      </c>
      <c r="P289" s="274">
        <v>1.1960320000000007</v>
      </c>
      <c r="Q289" s="274">
        <v>1.49996E-2</v>
      </c>
      <c r="R289" s="274">
        <v>8.0304000000000018E-3</v>
      </c>
      <c r="S289" s="274">
        <v>1.0786948200000002E-2</v>
      </c>
      <c r="T289" s="274">
        <v>6.8032145999999995E-3</v>
      </c>
      <c r="U289" s="274">
        <v>0.12042630600000001</v>
      </c>
      <c r="V289" s="274">
        <v>0.21384578039999999</v>
      </c>
      <c r="W289" s="274">
        <v>0.14621285420000002</v>
      </c>
      <c r="X289" s="274">
        <v>0.22867939499999998</v>
      </c>
      <c r="Y289" s="274">
        <v>0.29724840000000002</v>
      </c>
      <c r="Z289" s="274">
        <v>0.3086276</v>
      </c>
      <c r="AA289" s="274">
        <v>1.2891495700000002E-2</v>
      </c>
      <c r="AB289" s="274">
        <v>3.1718958200000001E-2</v>
      </c>
      <c r="AC289" s="274">
        <v>3.9007250000000007E-2</v>
      </c>
      <c r="AD289" s="274">
        <v>5.7024999999999999E-2</v>
      </c>
      <c r="AE289" s="274">
        <v>0.37814838880000001</v>
      </c>
      <c r="AF289" s="274">
        <v>0.64983382800000011</v>
      </c>
      <c r="AG289" s="274">
        <v>3.9000000000000146</v>
      </c>
      <c r="AH289" s="274">
        <v>11.050000000000004</v>
      </c>
      <c r="AI289" s="274">
        <v>1.5545099232000004</v>
      </c>
      <c r="AJ289" s="274">
        <v>0.35125945379999968</v>
      </c>
      <c r="AL289" s="274">
        <v>3</v>
      </c>
    </row>
    <row r="290" spans="1:39">
      <c r="A290" s="306"/>
      <c r="B290" s="307"/>
      <c r="C290" s="307"/>
      <c r="D290" s="307"/>
      <c r="E290" s="307"/>
      <c r="F290" s="303">
        <v>3</v>
      </c>
      <c r="G290" s="274">
        <v>17.228000000000002</v>
      </c>
      <c r="H290" s="274">
        <v>13.4633</v>
      </c>
      <c r="I290" s="274">
        <v>33.355600000000003</v>
      </c>
      <c r="J290" s="274">
        <v>34.170699999999997</v>
      </c>
      <c r="K290" s="274">
        <v>8</v>
      </c>
      <c r="L290" s="274">
        <v>7.91</v>
      </c>
      <c r="M290" s="274">
        <v>7.1990303030303027</v>
      </c>
      <c r="N290" s="274">
        <v>5.6599272727272734</v>
      </c>
      <c r="O290" s="274">
        <v>0.9994240000000022</v>
      </c>
      <c r="P290" s="274">
        <v>1.1960320000000007</v>
      </c>
      <c r="Q290" s="274">
        <v>1.31656E-2</v>
      </c>
      <c r="R290" s="274">
        <v>5.2794000000000001E-3</v>
      </c>
      <c r="S290" s="274">
        <v>9.5193966000000005E-3</v>
      </c>
      <c r="T290" s="274">
        <v>6.6824953999999985E-3</v>
      </c>
      <c r="U290" s="274">
        <v>0.11913003480000001</v>
      </c>
      <c r="V290" s="274">
        <v>0.21593365360000003</v>
      </c>
      <c r="W290" s="274">
        <v>0.14181503140000001</v>
      </c>
      <c r="X290" s="274">
        <v>0.22789554900000003</v>
      </c>
      <c r="Y290" s="274">
        <v>0.23039560000000003</v>
      </c>
      <c r="Z290" s="274">
        <v>0.38241459999999999</v>
      </c>
      <c r="AA290" s="274">
        <v>1.1385298699999999E-2</v>
      </c>
      <c r="AB290" s="274">
        <v>2.4790452000000001E-2</v>
      </c>
      <c r="AC290" s="274">
        <v>2.2475499999999999E-2</v>
      </c>
      <c r="AD290" s="274">
        <v>7.1513499999999994E-2</v>
      </c>
      <c r="AE290" s="274">
        <v>0.3979849412</v>
      </c>
      <c r="AF290" s="274">
        <v>0.66489956400000005</v>
      </c>
      <c r="AG290" s="274">
        <v>1.7999999999999683</v>
      </c>
      <c r="AH290" s="274">
        <v>32.75</v>
      </c>
      <c r="AI290" s="274">
        <v>1.7338764528000004</v>
      </c>
      <c r="AJ290" s="274">
        <v>0.42599550780000017</v>
      </c>
      <c r="AL290" s="274">
        <v>4</v>
      </c>
    </row>
    <row r="291" spans="1:39">
      <c r="A291" s="85">
        <f>A$3</f>
        <v>2010</v>
      </c>
      <c r="B291" s="86">
        <f>B$3</f>
        <v>11</v>
      </c>
      <c r="C291" s="264" t="s">
        <v>272</v>
      </c>
      <c r="D291" s="89" t="s">
        <v>148</v>
      </c>
      <c r="E291" s="90" t="s">
        <v>55</v>
      </c>
      <c r="F291" s="303">
        <v>1</v>
      </c>
      <c r="G291" s="274">
        <v>16.759899999999998</v>
      </c>
      <c r="H291" s="274">
        <v>16.752199999999998</v>
      </c>
      <c r="I291" s="274">
        <v>33.369500000000002</v>
      </c>
      <c r="J291" s="274">
        <v>33.546500000000002</v>
      </c>
      <c r="K291" s="274">
        <v>7.99</v>
      </c>
      <c r="L291" s="274">
        <v>8</v>
      </c>
      <c r="M291" s="274">
        <v>6.8018424242424258</v>
      </c>
      <c r="N291" s="274">
        <v>6.6694464646464651</v>
      </c>
      <c r="O291" s="274">
        <v>0.83558399999999966</v>
      </c>
      <c r="P291" s="274">
        <v>0.63897600000000099</v>
      </c>
      <c r="Q291" s="274">
        <v>2.20605E-2</v>
      </c>
      <c r="R291" s="274">
        <v>3.6288000000000002E-3</v>
      </c>
      <c r="S291" s="274">
        <v>9.2779582000000003E-3</v>
      </c>
      <c r="T291" s="274">
        <v>6.2599781999999994E-3</v>
      </c>
      <c r="U291" s="274">
        <v>0.14691270160000003</v>
      </c>
      <c r="V291" s="274">
        <v>0.105015092</v>
      </c>
      <c r="W291" s="274">
        <v>0.17825115980000003</v>
      </c>
      <c r="X291" s="274">
        <v>0.11490387020000001</v>
      </c>
      <c r="Y291" s="274">
        <v>0.34169840000000001</v>
      </c>
      <c r="Z291" s="274">
        <v>0.30880540000000001</v>
      </c>
      <c r="AA291" s="274">
        <v>1.5903889700000003E-2</v>
      </c>
      <c r="AB291" s="274">
        <v>1.3343354800000002E-2</v>
      </c>
      <c r="AC291" s="274">
        <v>4.3836750000000001E-2</v>
      </c>
      <c r="AD291" s="274">
        <v>4.7365999999999998E-2</v>
      </c>
      <c r="AE291" s="274">
        <v>0.40777766960000006</v>
      </c>
      <c r="AF291" s="274">
        <v>0.33696871040000004</v>
      </c>
      <c r="AG291" s="274">
        <v>2.9499999999999806</v>
      </c>
      <c r="AH291" s="274">
        <v>4.9500000000000099</v>
      </c>
      <c r="AI291" s="274">
        <v>1.6217723718000001</v>
      </c>
      <c r="AJ291" s="274">
        <v>1.2929337342000002</v>
      </c>
      <c r="AL291" s="274">
        <v>4.3</v>
      </c>
    </row>
    <row r="292" spans="1:39">
      <c r="A292" s="308"/>
      <c r="B292" s="275"/>
      <c r="C292" s="416"/>
      <c r="D292" s="275"/>
      <c r="E292" s="275"/>
      <c r="F292" s="303">
        <v>2</v>
      </c>
      <c r="G292" s="274">
        <v>16.780100000000001</v>
      </c>
      <c r="H292" s="274">
        <v>16.712</v>
      </c>
      <c r="I292" s="274">
        <v>33.365200000000002</v>
      </c>
      <c r="J292" s="274">
        <v>33.416600000000003</v>
      </c>
      <c r="K292" s="274">
        <v>8.01</v>
      </c>
      <c r="L292" s="274">
        <v>8</v>
      </c>
      <c r="M292" s="274">
        <v>6.7687434343434338</v>
      </c>
      <c r="N292" s="274">
        <v>6.503951515151515</v>
      </c>
      <c r="O292" s="274">
        <v>1.1141119999999995</v>
      </c>
      <c r="P292" s="274">
        <v>0.70451199999999958</v>
      </c>
      <c r="Q292" s="274">
        <v>3.1505600000000002E-2</v>
      </c>
      <c r="R292" s="274">
        <v>1.9217800000000004E-2</v>
      </c>
      <c r="S292" s="274">
        <v>1.0454970400000001E-2</v>
      </c>
      <c r="T292" s="274">
        <v>1.02738916E-2</v>
      </c>
      <c r="U292" s="274">
        <v>0.14753496519999998</v>
      </c>
      <c r="V292" s="274">
        <v>0.14720298600000001</v>
      </c>
      <c r="W292" s="274">
        <v>0.18949553559999999</v>
      </c>
      <c r="X292" s="274">
        <v>0.17669467760000002</v>
      </c>
      <c r="Y292" s="274">
        <v>0.2378632</v>
      </c>
      <c r="Z292" s="274">
        <v>0.33672000000000002</v>
      </c>
      <c r="AA292" s="274">
        <v>1.8615044300000005E-2</v>
      </c>
      <c r="AB292" s="274">
        <v>1.21383972E-2</v>
      </c>
      <c r="AC292" s="274">
        <v>2.84195E-2</v>
      </c>
      <c r="AD292" s="274">
        <v>4.5322750000000002E-2</v>
      </c>
      <c r="AE292" s="274">
        <v>0.43740695039999999</v>
      </c>
      <c r="AF292" s="274">
        <v>0.45397926</v>
      </c>
      <c r="AG292" s="274">
        <v>3.4500000000000086</v>
      </c>
      <c r="AH292" s="274">
        <v>3.3499999999999917</v>
      </c>
      <c r="AI292" s="274">
        <v>1.6666140042000002</v>
      </c>
      <c r="AJ292" s="274">
        <v>1.0238839398000001</v>
      </c>
      <c r="AL292" s="274">
        <v>3</v>
      </c>
    </row>
    <row r="293" spans="1:39">
      <c r="A293" s="308"/>
      <c r="B293" s="275"/>
      <c r="C293" s="416"/>
      <c r="D293" s="275"/>
      <c r="E293" s="275"/>
      <c r="F293" s="303">
        <v>3</v>
      </c>
      <c r="G293" s="274">
        <v>16.855799999999999</v>
      </c>
      <c r="H293" s="274">
        <v>16.732900000000001</v>
      </c>
      <c r="I293" s="274">
        <v>33.351799999999997</v>
      </c>
      <c r="J293" s="274">
        <v>33.434699999999999</v>
      </c>
      <c r="K293" s="274">
        <v>7.99</v>
      </c>
      <c r="L293" s="274">
        <v>8</v>
      </c>
      <c r="M293" s="274">
        <v>6.7521939393939405</v>
      </c>
      <c r="N293" s="274">
        <v>6.785292929292928</v>
      </c>
      <c r="O293" s="274">
        <v>1.0321920000000013</v>
      </c>
      <c r="P293" s="274">
        <v>0.77004800000000106</v>
      </c>
      <c r="Q293" s="274">
        <v>2.0134799999999998E-2</v>
      </c>
      <c r="R293" s="274">
        <v>1.6741900000000001E-2</v>
      </c>
      <c r="S293" s="274">
        <v>1.0636049200000001E-2</v>
      </c>
      <c r="T293" s="274">
        <v>1.1149105800000001E-2</v>
      </c>
      <c r="U293" s="274">
        <v>0.1441411272</v>
      </c>
      <c r="V293" s="274">
        <v>0.15004868199999999</v>
      </c>
      <c r="W293" s="274">
        <v>0.1749119764</v>
      </c>
      <c r="X293" s="274">
        <v>0.1779396878</v>
      </c>
      <c r="Y293" s="274">
        <v>0.322496</v>
      </c>
      <c r="Z293" s="274">
        <v>0.3155618</v>
      </c>
      <c r="AA293" s="274">
        <v>1.9820001900000002E-2</v>
      </c>
      <c r="AB293" s="274">
        <v>1.71088473E-2</v>
      </c>
      <c r="AC293" s="274">
        <v>4.1050500000000004E-2</v>
      </c>
      <c r="AD293" s="274">
        <v>3.4549249999999997E-2</v>
      </c>
      <c r="AE293" s="274">
        <v>0.4160638244</v>
      </c>
      <c r="AF293" s="274">
        <v>0.44493981840000002</v>
      </c>
      <c r="AG293" s="274">
        <v>3.3999999999999861</v>
      </c>
      <c r="AH293" s="274">
        <v>1.8500000000000183</v>
      </c>
      <c r="AI293" s="274">
        <v>1.6815612150000001</v>
      </c>
      <c r="AJ293" s="274">
        <v>1.4349322368000004</v>
      </c>
      <c r="AL293" s="274">
        <v>4.2</v>
      </c>
    </row>
    <row r="294" spans="1:39">
      <c r="A294" s="308"/>
      <c r="B294" s="275"/>
      <c r="C294" s="416"/>
      <c r="D294" s="275"/>
      <c r="E294" s="275"/>
      <c r="F294" s="303">
        <v>4</v>
      </c>
      <c r="G294" s="274">
        <v>15.487</v>
      </c>
      <c r="H294" s="274">
        <v>15.3726</v>
      </c>
      <c r="I294" s="274">
        <v>33.520400000000002</v>
      </c>
      <c r="J294" s="274">
        <v>33.779699999999998</v>
      </c>
      <c r="K294" s="274">
        <v>7.98</v>
      </c>
      <c r="L294" s="274">
        <v>7.97</v>
      </c>
      <c r="M294" s="274">
        <v>6.8514909090909102</v>
      </c>
      <c r="N294" s="274">
        <v>6.5701494949494963</v>
      </c>
      <c r="O294" s="274">
        <v>0.67174400000000023</v>
      </c>
      <c r="P294" s="274">
        <v>0.80281600000000042</v>
      </c>
      <c r="Q294" s="274">
        <v>3.4531699999999999E-2</v>
      </c>
      <c r="R294" s="274">
        <v>2.2794100000000001E-2</v>
      </c>
      <c r="S294" s="274">
        <v>9.3986774000000013E-3</v>
      </c>
      <c r="T294" s="274">
        <v>6.9541135999999998E-3</v>
      </c>
      <c r="U294" s="274">
        <v>0.17761717959999998</v>
      </c>
      <c r="V294" s="274">
        <v>0.13511676360000002</v>
      </c>
      <c r="W294" s="274">
        <v>0.22154755699999998</v>
      </c>
      <c r="X294" s="274">
        <v>0.16486497720000001</v>
      </c>
      <c r="Y294" s="274">
        <v>0.37245780000000001</v>
      </c>
      <c r="Z294" s="274">
        <v>0.32943020000000001</v>
      </c>
      <c r="AA294" s="274">
        <v>3.4279493100000002E-2</v>
      </c>
      <c r="AB294" s="274">
        <v>1.7861945800000001E-2</v>
      </c>
      <c r="AC294" s="274">
        <v>5.2381250000000004E-2</v>
      </c>
      <c r="AD294" s="274">
        <v>4.6251500000000001E-2</v>
      </c>
      <c r="AE294" s="274">
        <v>0.54889339680000004</v>
      </c>
      <c r="AF294" s="274">
        <v>0.40376013999999999</v>
      </c>
      <c r="AG294" s="274">
        <v>2.6500000000000137</v>
      </c>
      <c r="AH294" s="274">
        <v>4.9500000000000099</v>
      </c>
      <c r="AI294" s="274">
        <v>1.9730318255999999</v>
      </c>
      <c r="AJ294" s="274">
        <v>0.9715687019999999</v>
      </c>
      <c r="AK294" s="274">
        <v>1.7223440000000001E-5</v>
      </c>
      <c r="AL294" s="274">
        <v>2.5</v>
      </c>
      <c r="AM294" s="274">
        <v>9</v>
      </c>
    </row>
    <row r="295" spans="1:39">
      <c r="A295" s="308"/>
      <c r="B295" s="275"/>
      <c r="C295" s="416"/>
      <c r="D295" s="275"/>
      <c r="E295" s="275"/>
      <c r="F295" s="303">
        <v>5</v>
      </c>
      <c r="G295" s="274">
        <v>16.182099999999998</v>
      </c>
      <c r="H295" s="274">
        <v>16.159600000000001</v>
      </c>
      <c r="I295" s="274">
        <v>33.3889</v>
      </c>
      <c r="J295" s="274">
        <v>33.384999999999998</v>
      </c>
      <c r="K295" s="274">
        <v>7.97</v>
      </c>
      <c r="L295" s="274">
        <v>7.97</v>
      </c>
      <c r="M295" s="274">
        <v>7.0169858585858584</v>
      </c>
      <c r="N295" s="274">
        <v>7.0335353535353544</v>
      </c>
      <c r="O295" s="274">
        <v>1.0649600000000006</v>
      </c>
      <c r="P295" s="274">
        <v>0.95027200000000012</v>
      </c>
      <c r="Q295" s="274">
        <v>1.6833599999999997E-2</v>
      </c>
      <c r="R295" s="274">
        <v>1.48162E-2</v>
      </c>
      <c r="S295" s="274">
        <v>1.01229926E-2</v>
      </c>
      <c r="T295" s="274">
        <v>1.00928128E-2</v>
      </c>
      <c r="U295" s="274">
        <v>0.15151080000000003</v>
      </c>
      <c r="V295" s="274">
        <v>0.14889374080000001</v>
      </c>
      <c r="W295" s="274">
        <v>0.17846739260000002</v>
      </c>
      <c r="X295" s="274">
        <v>0.1738027536</v>
      </c>
      <c r="Y295" s="274">
        <v>0.3498772</v>
      </c>
      <c r="Z295" s="274">
        <v>0.34258740000000004</v>
      </c>
      <c r="AA295" s="274">
        <v>2.1326198900000003E-2</v>
      </c>
      <c r="AB295" s="274">
        <v>2.4338592899999997E-2</v>
      </c>
      <c r="AC295" s="274">
        <v>5.126675E-2</v>
      </c>
      <c r="AD295" s="274">
        <v>4.4022499999999999E-2</v>
      </c>
      <c r="AE295" s="274">
        <v>0.48712387920000005</v>
      </c>
      <c r="AF295" s="274">
        <v>0.48159977599999998</v>
      </c>
      <c r="AG295" s="274">
        <v>9.9999999999999805</v>
      </c>
      <c r="AH295" s="274">
        <v>7.7499999999999787</v>
      </c>
      <c r="AI295" s="274">
        <v>1.7039820311999998</v>
      </c>
      <c r="AJ295" s="274">
        <v>1.7712444797999995</v>
      </c>
      <c r="AL295" s="274">
        <v>1.8</v>
      </c>
    </row>
    <row r="296" spans="1:39">
      <c r="A296" s="308"/>
      <c r="B296" s="275"/>
      <c r="C296" s="416"/>
      <c r="D296" s="307"/>
      <c r="E296" s="307"/>
      <c r="F296" s="303">
        <v>6</v>
      </c>
      <c r="G296" s="274">
        <v>16.068300000000001</v>
      </c>
      <c r="H296" s="274">
        <v>15.8225</v>
      </c>
      <c r="I296" s="274">
        <v>33.614699999999999</v>
      </c>
      <c r="J296" s="274">
        <v>34.075600000000001</v>
      </c>
      <c r="K296" s="274">
        <v>7.98</v>
      </c>
      <c r="L296" s="274">
        <v>7.93</v>
      </c>
      <c r="M296" s="274">
        <v>6.7356444444444454</v>
      </c>
      <c r="N296" s="274">
        <v>5.4613333333333332</v>
      </c>
      <c r="O296" s="274">
        <v>1.1960320000000007</v>
      </c>
      <c r="P296" s="274">
        <v>0.83558399999999966</v>
      </c>
      <c r="Q296" s="274">
        <v>4.7291999999999994E-3</v>
      </c>
      <c r="R296" s="274">
        <v>7.2968E-3</v>
      </c>
      <c r="S296" s="274">
        <v>1.0394610799999999E-2</v>
      </c>
      <c r="T296" s="274">
        <v>6.6221357999999998E-3</v>
      </c>
      <c r="U296" s="274">
        <v>0.1775671492</v>
      </c>
      <c r="V296" s="274">
        <v>0.19648260239999998</v>
      </c>
      <c r="W296" s="274">
        <v>0.19269095999999999</v>
      </c>
      <c r="X296" s="274">
        <v>0.21040153819999999</v>
      </c>
      <c r="Y296" s="274">
        <v>0.28426899999999999</v>
      </c>
      <c r="Z296" s="274">
        <v>0.317162</v>
      </c>
      <c r="AA296" s="274">
        <v>2.0874339800000002E-2</v>
      </c>
      <c r="AB296" s="274">
        <v>2.0422480700000002E-2</v>
      </c>
      <c r="AC296" s="274">
        <v>4.5880000000000004E-2</v>
      </c>
      <c r="AD296" s="274">
        <v>4.3465250000000004E-2</v>
      </c>
      <c r="AE296" s="274">
        <v>0.54487586720000003</v>
      </c>
      <c r="AF296" s="274">
        <v>0.61141620120000006</v>
      </c>
      <c r="AG296" s="274">
        <v>4.149999999999987</v>
      </c>
      <c r="AH296" s="274">
        <v>7.1999999999999842</v>
      </c>
      <c r="AI296" s="274">
        <v>1.2256712855999998</v>
      </c>
      <c r="AJ296" s="274">
        <v>0.4708371402</v>
      </c>
      <c r="AL296" s="274">
        <v>2.5</v>
      </c>
    </row>
    <row r="297" spans="1:39">
      <c r="A297" s="308"/>
      <c r="B297" s="275"/>
      <c r="C297" s="416"/>
      <c r="D297" s="91" t="s">
        <v>273</v>
      </c>
      <c r="E297" s="90" t="s">
        <v>150</v>
      </c>
      <c r="F297" s="303">
        <v>1</v>
      </c>
      <c r="G297" s="274">
        <v>15.8809</v>
      </c>
      <c r="H297" s="274">
        <v>15.919600000000001</v>
      </c>
      <c r="I297" s="274">
        <v>33.304000000000002</v>
      </c>
      <c r="J297" s="274">
        <v>33.889400000000002</v>
      </c>
      <c r="K297" s="274">
        <v>8.0299999999999994</v>
      </c>
      <c r="L297" s="274">
        <v>7.94</v>
      </c>
      <c r="M297" s="274">
        <v>7.5134707070707076</v>
      </c>
      <c r="N297" s="274">
        <v>5.2296404040404045</v>
      </c>
      <c r="O297" s="274">
        <v>0.81920000000000004</v>
      </c>
      <c r="P297" s="274">
        <v>0.75366400000000155</v>
      </c>
      <c r="Q297" s="274">
        <v>3.1702999999999996E-3</v>
      </c>
      <c r="R297" s="274">
        <v>3.9038999999999996E-3</v>
      </c>
      <c r="S297" s="274">
        <v>1.0605869399999999E-2</v>
      </c>
      <c r="T297" s="274">
        <v>5.8374609999999995E-3</v>
      </c>
      <c r="U297" s="274">
        <v>0.1600406892</v>
      </c>
      <c r="V297" s="274">
        <v>0.20388263840000001</v>
      </c>
      <c r="W297" s="274">
        <v>0.17381685860000001</v>
      </c>
      <c r="X297" s="274">
        <v>0.21362399940000001</v>
      </c>
      <c r="Y297" s="274">
        <v>0.29724840000000002</v>
      </c>
      <c r="Z297" s="274">
        <v>0.30951660000000003</v>
      </c>
      <c r="AA297" s="274">
        <v>1.8765664000000001E-2</v>
      </c>
      <c r="AB297" s="274">
        <v>2.7652226300000003E-2</v>
      </c>
      <c r="AC297" s="274">
        <v>3.6778249999999998E-2</v>
      </c>
      <c r="AD297" s="274">
        <v>3.7892750000000003E-2</v>
      </c>
      <c r="AE297" s="274">
        <v>0.51851082920000002</v>
      </c>
      <c r="AF297" s="274">
        <v>0.61970235600000012</v>
      </c>
      <c r="AG297" s="274">
        <v>4.0000000000000036</v>
      </c>
      <c r="AH297" s="274">
        <v>5.0999999999999934</v>
      </c>
      <c r="AI297" s="274">
        <v>2.1225039335999991</v>
      </c>
      <c r="AJ297" s="274">
        <v>0.44094271860000012</v>
      </c>
      <c r="AK297" s="274">
        <v>1.8494640000000004E-5</v>
      </c>
      <c r="AL297" s="274">
        <v>2</v>
      </c>
      <c r="AM297" s="274">
        <v>12</v>
      </c>
    </row>
    <row r="298" spans="1:39">
      <c r="A298" s="308"/>
      <c r="B298" s="275"/>
      <c r="C298" s="416"/>
      <c r="D298" s="275"/>
      <c r="E298" s="275"/>
      <c r="F298" s="303">
        <v>2</v>
      </c>
      <c r="G298" s="274">
        <v>15.7614</v>
      </c>
      <c r="H298" s="274">
        <v>15.8484</v>
      </c>
      <c r="I298" s="274">
        <v>33.353499999999997</v>
      </c>
      <c r="J298" s="274">
        <v>34.156500000000001</v>
      </c>
      <c r="K298" s="274">
        <v>8.01</v>
      </c>
      <c r="L298" s="274">
        <v>7.94</v>
      </c>
      <c r="M298" s="274">
        <v>7.1990303030303027</v>
      </c>
      <c r="N298" s="274">
        <v>5.0144969696969692</v>
      </c>
      <c r="O298" s="274">
        <v>0.96665599999999996</v>
      </c>
      <c r="P298" s="274">
        <v>0.67174400000000023</v>
      </c>
      <c r="Q298" s="274">
        <v>3.9038999999999996E-3</v>
      </c>
      <c r="R298" s="274">
        <v>7.3884999999999984E-3</v>
      </c>
      <c r="S298" s="274">
        <v>8.8554409999999986E-3</v>
      </c>
      <c r="T298" s="274">
        <v>2.9100204000000003E-3</v>
      </c>
      <c r="U298" s="274">
        <v>0.16277327920000001</v>
      </c>
      <c r="V298" s="274">
        <v>0.21769183240000001</v>
      </c>
      <c r="W298" s="274">
        <v>0.17553262020000002</v>
      </c>
      <c r="X298" s="274">
        <v>0.22799035280000002</v>
      </c>
      <c r="Y298" s="274">
        <v>0.27697920000000004</v>
      </c>
      <c r="Z298" s="274">
        <v>0.32267380000000001</v>
      </c>
      <c r="AA298" s="274">
        <v>2.0422480700000002E-2</v>
      </c>
      <c r="AB298" s="274">
        <v>2.1627438300000003E-2</v>
      </c>
      <c r="AC298" s="274">
        <v>3.9378750000000004E-2</v>
      </c>
      <c r="AD298" s="274">
        <v>4.0864749999999998E-2</v>
      </c>
      <c r="AE298" s="274">
        <v>0.51374001280000003</v>
      </c>
      <c r="AF298" s="274">
        <v>0.64556520279999996</v>
      </c>
      <c r="AG298" s="274">
        <v>3.1500000000000137</v>
      </c>
      <c r="AH298" s="274">
        <v>5.0000000000000044</v>
      </c>
      <c r="AI298" s="274">
        <v>1.8086125068000001</v>
      </c>
      <c r="AJ298" s="274">
        <v>0.14947210799999999</v>
      </c>
      <c r="AL298" s="274">
        <v>4.5</v>
      </c>
    </row>
    <row r="299" spans="1:39">
      <c r="A299" s="308"/>
      <c r="B299" s="275"/>
      <c r="C299" s="416"/>
      <c r="D299" s="275"/>
      <c r="E299" s="275"/>
      <c r="F299" s="303">
        <v>3</v>
      </c>
      <c r="G299" s="274">
        <v>15.435499999999999</v>
      </c>
      <c r="H299" s="274">
        <v>15.9056</v>
      </c>
      <c r="I299" s="274">
        <v>32.3538</v>
      </c>
      <c r="J299" s="274">
        <v>33.969099999999997</v>
      </c>
      <c r="K299" s="274">
        <v>8.0399999999999991</v>
      </c>
      <c r="L299" s="274">
        <v>7.94</v>
      </c>
      <c r="M299" s="274">
        <v>7.6458666666666675</v>
      </c>
      <c r="N299" s="274">
        <v>4.9482989898989906</v>
      </c>
      <c r="O299" s="274">
        <v>0.85196799999999928</v>
      </c>
      <c r="P299" s="274">
        <v>1.2816960000000017</v>
      </c>
      <c r="Q299" s="274">
        <v>1.1056500000000002E-2</v>
      </c>
      <c r="R299" s="274">
        <v>2.4367E-3</v>
      </c>
      <c r="S299" s="274">
        <v>1.2627916000000001E-2</v>
      </c>
      <c r="T299" s="274">
        <v>2.9402002000000001E-3</v>
      </c>
      <c r="U299" s="274">
        <v>0.21106116079999998</v>
      </c>
      <c r="V299" s="274">
        <v>0.21148337280000001</v>
      </c>
      <c r="W299" s="274">
        <v>0.23474557679999999</v>
      </c>
      <c r="X299" s="274">
        <v>0.21686027300000002</v>
      </c>
      <c r="Y299" s="274">
        <v>0.35717348000000004</v>
      </c>
      <c r="Z299" s="274">
        <v>0.31253920000000002</v>
      </c>
      <c r="AA299" s="274">
        <v>2.1476818600000003E-2</v>
      </c>
      <c r="AB299" s="274">
        <v>2.6748508099999999E-2</v>
      </c>
      <c r="AC299" s="274">
        <v>4.2536500000000005E-2</v>
      </c>
      <c r="AD299" s="274">
        <v>3.5106500000000006E-2</v>
      </c>
      <c r="AE299" s="274">
        <v>0.52453712359999993</v>
      </c>
      <c r="AF299" s="274">
        <v>0.62321769440000019</v>
      </c>
      <c r="AG299" s="274">
        <v>3.5499999999999976</v>
      </c>
      <c r="AH299" s="274">
        <v>3.6499999999999866</v>
      </c>
      <c r="AI299" s="274">
        <v>1.6591403988</v>
      </c>
      <c r="AJ299" s="274">
        <v>0.2690497944000001</v>
      </c>
      <c r="AL299" s="274">
        <v>2</v>
      </c>
    </row>
    <row r="300" spans="1:39">
      <c r="A300" s="308"/>
      <c r="B300" s="275"/>
      <c r="C300" s="416"/>
      <c r="D300" s="307"/>
      <c r="E300" s="307"/>
      <c r="F300" s="303">
        <v>4</v>
      </c>
      <c r="G300" s="274">
        <v>15.4876</v>
      </c>
      <c r="H300" s="274">
        <v>15.8826</v>
      </c>
      <c r="I300" s="274">
        <v>32.825899999999997</v>
      </c>
      <c r="J300" s="274">
        <v>34.0184</v>
      </c>
      <c r="K300" s="274">
        <v>8.0299999999999994</v>
      </c>
      <c r="L300" s="274">
        <v>7.93</v>
      </c>
      <c r="M300" s="274">
        <v>7.4472727272727273</v>
      </c>
      <c r="N300" s="274">
        <v>4.8986505050505054</v>
      </c>
      <c r="O300" s="274">
        <v>1.3145600000000011</v>
      </c>
      <c r="P300" s="274">
        <v>1.2488319999999997</v>
      </c>
      <c r="Q300" s="274">
        <v>8.5806000000000007E-3</v>
      </c>
      <c r="R300" s="274">
        <v>3.9038999999999996E-3</v>
      </c>
      <c r="S300" s="274">
        <v>1.14509038E-2</v>
      </c>
      <c r="T300" s="274">
        <v>3.7248749999999999E-3</v>
      </c>
      <c r="U300" s="274">
        <v>0.18469564119999995</v>
      </c>
      <c r="V300" s="274">
        <v>0.20848380279999998</v>
      </c>
      <c r="W300" s="274">
        <v>0.20472714499999994</v>
      </c>
      <c r="X300" s="274">
        <v>0.21611257779999998</v>
      </c>
      <c r="Y300" s="274">
        <v>0.32000680000000004</v>
      </c>
      <c r="Z300" s="274">
        <v>0.32462960000000002</v>
      </c>
      <c r="AA300" s="274">
        <v>2.26817762E-2</v>
      </c>
      <c r="AB300" s="274">
        <v>2.1627438300000003E-2</v>
      </c>
      <c r="AC300" s="274">
        <v>3.8635750000000003E-2</v>
      </c>
      <c r="AD300" s="274">
        <v>4.4394000000000003E-2</v>
      </c>
      <c r="AE300" s="274">
        <v>0.52780136639999997</v>
      </c>
      <c r="AF300" s="274">
        <v>0.62874179760000004</v>
      </c>
      <c r="AG300" s="274">
        <v>3.5499999999999976</v>
      </c>
      <c r="AH300" s="274">
        <v>3.5999999999999921</v>
      </c>
      <c r="AI300" s="274">
        <v>1.5769307393999996</v>
      </c>
      <c r="AJ300" s="274">
        <v>0.26157618900000001</v>
      </c>
      <c r="AL300" s="274">
        <v>2</v>
      </c>
    </row>
    <row r="301" spans="1:39">
      <c r="A301" s="308"/>
      <c r="B301" s="275"/>
      <c r="C301" s="416"/>
      <c r="D301" s="89" t="s">
        <v>151</v>
      </c>
      <c r="E301" s="90" t="s">
        <v>152</v>
      </c>
      <c r="F301" s="303">
        <v>1</v>
      </c>
      <c r="G301" s="274">
        <v>15.2949</v>
      </c>
      <c r="H301" s="274">
        <v>15.496</v>
      </c>
      <c r="I301" s="274">
        <v>32.305799999999998</v>
      </c>
      <c r="J301" s="274">
        <v>32.381599999999999</v>
      </c>
      <c r="K301" s="274">
        <v>8.02</v>
      </c>
      <c r="L301" s="274">
        <v>8.02</v>
      </c>
      <c r="M301" s="274">
        <v>7.7617131313131331</v>
      </c>
      <c r="N301" s="274">
        <v>7.1659313131313143</v>
      </c>
      <c r="O301" s="274">
        <v>1.544608000000002</v>
      </c>
      <c r="P301" s="274">
        <v>1.5939040000000011</v>
      </c>
      <c r="Q301" s="274">
        <v>5.5439299999999997E-2</v>
      </c>
      <c r="R301" s="274">
        <v>5.7731799999999993E-2</v>
      </c>
      <c r="S301" s="274">
        <v>1.6219312200000002E-2</v>
      </c>
      <c r="T301" s="274">
        <v>1.67625486E-2</v>
      </c>
      <c r="U301" s="274">
        <v>0.10644420640000002</v>
      </c>
      <c r="V301" s="274">
        <v>0.10536117760000001</v>
      </c>
      <c r="W301" s="274">
        <v>0.17810281860000002</v>
      </c>
      <c r="X301" s="274">
        <v>0.1798555262</v>
      </c>
      <c r="Y301" s="274">
        <v>0.35183300000000001</v>
      </c>
      <c r="Z301" s="274">
        <v>0.36214540000000001</v>
      </c>
      <c r="AA301" s="274">
        <v>2.99115218E-2</v>
      </c>
      <c r="AB301" s="274">
        <v>2.6447268699999995E-2</v>
      </c>
      <c r="AC301" s="274">
        <v>4.7365999999999998E-2</v>
      </c>
      <c r="AD301" s="274">
        <v>4.0864749999999998E-2</v>
      </c>
      <c r="AE301" s="274">
        <v>0.56395913279999998</v>
      </c>
      <c r="AF301" s="274">
        <v>0.55743064720000002</v>
      </c>
      <c r="AG301" s="274">
        <v>7.9999999999999929</v>
      </c>
      <c r="AH301" s="274">
        <v>8.5500000000000167</v>
      </c>
      <c r="AI301" s="274">
        <v>0.68009809139999999</v>
      </c>
      <c r="AJ301" s="274">
        <v>1.008936729</v>
      </c>
      <c r="AL301" s="274">
        <v>1.5</v>
      </c>
    </row>
    <row r="302" spans="1:39">
      <c r="A302" s="306"/>
      <c r="B302" s="307"/>
      <c r="C302" s="417"/>
      <c r="D302" s="307"/>
      <c r="E302" s="307"/>
      <c r="F302" s="303">
        <v>2</v>
      </c>
      <c r="G302" s="274">
        <v>15.500500000000001</v>
      </c>
      <c r="H302" s="274">
        <v>15.9985</v>
      </c>
      <c r="I302" s="274">
        <v>32.771000000000001</v>
      </c>
      <c r="J302" s="274">
        <v>33.053899999999999</v>
      </c>
      <c r="K302" s="274">
        <v>8.0299999999999994</v>
      </c>
      <c r="L302" s="274">
        <v>8.02</v>
      </c>
      <c r="M302" s="274">
        <v>7.8279111111111135</v>
      </c>
      <c r="N302" s="274">
        <v>7.0004363636363642</v>
      </c>
      <c r="O302" s="274">
        <v>1.5281759999999995</v>
      </c>
      <c r="P302" s="274">
        <v>1.5939040000000011</v>
      </c>
      <c r="Q302" s="274">
        <v>5.5622699999999997E-2</v>
      </c>
      <c r="R302" s="274">
        <v>3.4531699999999999E-2</v>
      </c>
      <c r="S302" s="274">
        <v>1.6400391E-2</v>
      </c>
      <c r="T302" s="274">
        <v>1.33220514E-2</v>
      </c>
      <c r="U302" s="274">
        <v>9.8182865200000011E-2</v>
      </c>
      <c r="V302" s="274">
        <v>0.11638903360000001</v>
      </c>
      <c r="W302" s="274">
        <v>0.17020595620000001</v>
      </c>
      <c r="X302" s="274">
        <v>0.164242785</v>
      </c>
      <c r="Y302" s="274">
        <v>0.3326306</v>
      </c>
      <c r="Z302" s="274">
        <v>0.32267380000000001</v>
      </c>
      <c r="AA302" s="274">
        <v>2.85559445E-2</v>
      </c>
      <c r="AB302" s="274">
        <v>1.7711326100000001E-2</v>
      </c>
      <c r="AC302" s="274">
        <v>4.6808750000000003E-2</v>
      </c>
      <c r="AD302" s="274">
        <v>4.4951249999999998E-2</v>
      </c>
      <c r="AE302" s="274">
        <v>0.54387148480000003</v>
      </c>
      <c r="AF302" s="274">
        <v>0.5611970812</v>
      </c>
      <c r="AG302" s="274">
        <v>3.8000000000000256</v>
      </c>
      <c r="AH302" s="274">
        <v>10.400000000000006</v>
      </c>
      <c r="AI302" s="274">
        <v>1.7712444798000002</v>
      </c>
      <c r="AJ302" s="274">
        <v>1.3153545503999999</v>
      </c>
      <c r="AL302" s="274">
        <v>2</v>
      </c>
    </row>
    <row r="303" spans="1:39">
      <c r="A303" s="85">
        <f>A$3</f>
        <v>2010</v>
      </c>
      <c r="B303" s="86">
        <f>B$3</f>
        <v>11</v>
      </c>
      <c r="C303" s="264" t="s">
        <v>274</v>
      </c>
      <c r="D303" s="89" t="s">
        <v>153</v>
      </c>
      <c r="E303" s="90" t="s">
        <v>56</v>
      </c>
      <c r="F303" s="303">
        <v>1</v>
      </c>
      <c r="G303" s="274">
        <v>15.1088</v>
      </c>
      <c r="H303" s="274">
        <v>15.497400000000001</v>
      </c>
      <c r="I303" s="274">
        <v>31.962599999999998</v>
      </c>
      <c r="J303" s="274">
        <v>31.798999999999999</v>
      </c>
      <c r="K303" s="274">
        <v>8.07</v>
      </c>
      <c r="L303" s="274">
        <v>8.0299999999999994</v>
      </c>
      <c r="M303" s="274">
        <v>8.5395393939393927</v>
      </c>
      <c r="N303" s="274">
        <v>7.5465696969696969</v>
      </c>
      <c r="O303" s="274">
        <v>1.4460160000000011</v>
      </c>
      <c r="P303" s="274">
        <v>1.8075199999999993</v>
      </c>
      <c r="Q303" s="274">
        <v>5.4522299999999996E-2</v>
      </c>
      <c r="R303" s="274">
        <v>4.7278000000000001E-2</v>
      </c>
      <c r="S303" s="274">
        <v>1.2356297799999999E-2</v>
      </c>
      <c r="T303" s="274">
        <v>1.4106726199999999E-2</v>
      </c>
      <c r="U303" s="274">
        <v>9.6296617200000004E-2</v>
      </c>
      <c r="V303" s="274">
        <v>7.2632041999999994E-2</v>
      </c>
      <c r="W303" s="274">
        <v>0.16317521499999998</v>
      </c>
      <c r="X303" s="274">
        <v>0.1340167682</v>
      </c>
      <c r="Y303" s="274">
        <v>0.43290980000000001</v>
      </c>
      <c r="Z303" s="274">
        <v>0.36516799999999999</v>
      </c>
      <c r="AA303" s="274">
        <v>2.4338592899999997E-2</v>
      </c>
      <c r="AB303" s="274">
        <v>2.5995409600000002E-2</v>
      </c>
      <c r="AC303" s="274">
        <v>5.3310000000000003E-2</v>
      </c>
      <c r="AD303" s="274">
        <v>4.1422E-2</v>
      </c>
      <c r="AE303" s="274">
        <v>0.54387148480000003</v>
      </c>
      <c r="AF303" s="274">
        <v>0.61317387039999993</v>
      </c>
      <c r="AG303" s="274">
        <v>1.9500000000000073</v>
      </c>
      <c r="AH303" s="274">
        <v>4.499999999999976</v>
      </c>
      <c r="AI303" s="274">
        <v>4.8578435099999995</v>
      </c>
      <c r="AJ303" s="274">
        <v>4.0133260998000004</v>
      </c>
      <c r="AK303" s="274">
        <v>1.369964E-5</v>
      </c>
      <c r="AL303" s="274">
        <v>3.5</v>
      </c>
      <c r="AM303" s="274">
        <v>35</v>
      </c>
    </row>
    <row r="304" spans="1:39">
      <c r="A304" s="308"/>
      <c r="B304" s="275"/>
      <c r="C304" s="275"/>
      <c r="D304" s="307"/>
      <c r="E304" s="307"/>
      <c r="F304" s="303">
        <v>2</v>
      </c>
      <c r="G304" s="274">
        <v>15.011200000000001</v>
      </c>
      <c r="H304" s="274">
        <v>15.003</v>
      </c>
      <c r="I304" s="274">
        <v>31.7697</v>
      </c>
      <c r="J304" s="274">
        <v>31.810099999999998</v>
      </c>
      <c r="K304" s="274">
        <v>8.08</v>
      </c>
      <c r="L304" s="274">
        <v>8.0500000000000007</v>
      </c>
      <c r="M304" s="274">
        <v>8.6057373737373748</v>
      </c>
      <c r="N304" s="274">
        <v>8.5560888888888886</v>
      </c>
      <c r="O304" s="274">
        <v>2.0868639999999994</v>
      </c>
      <c r="P304" s="274">
        <v>2.9248959999999999</v>
      </c>
      <c r="Q304" s="274">
        <v>4.8103299999999995E-2</v>
      </c>
      <c r="R304" s="274">
        <v>4.10424E-2</v>
      </c>
      <c r="S304" s="274">
        <v>1.0786948200000002E-2</v>
      </c>
      <c r="T304" s="274">
        <v>1.1330184599999999E-2</v>
      </c>
      <c r="U304" s="274">
        <v>7.7292219200000012E-2</v>
      </c>
      <c r="V304" s="274">
        <v>7.8736377999999996E-2</v>
      </c>
      <c r="W304" s="274">
        <v>0.13618246740000001</v>
      </c>
      <c r="X304" s="274">
        <v>0.13110896259999999</v>
      </c>
      <c r="Y304" s="274">
        <v>0.38205900000000004</v>
      </c>
      <c r="Z304" s="274">
        <v>0.40570639999999997</v>
      </c>
      <c r="AA304" s="274">
        <v>2.31336353E-2</v>
      </c>
      <c r="AB304" s="274">
        <v>1.71088473E-2</v>
      </c>
      <c r="AC304" s="274">
        <v>5.1081000000000001E-2</v>
      </c>
      <c r="AD304" s="274">
        <v>5.6839250000000008E-2</v>
      </c>
      <c r="AE304" s="274">
        <v>0.51825973359999999</v>
      </c>
      <c r="AF304" s="274">
        <v>0.51298672600000006</v>
      </c>
      <c r="AG304" s="274">
        <v>2.2500000000000018</v>
      </c>
      <c r="AH304" s="274">
        <v>2.3000000000000242</v>
      </c>
      <c r="AI304" s="274">
        <v>6.5020366979999995</v>
      </c>
      <c r="AJ304" s="274">
        <v>6.5767727520000001</v>
      </c>
      <c r="AL304" s="274">
        <v>3.5</v>
      </c>
    </row>
    <row r="305" spans="1:39">
      <c r="A305" s="308"/>
      <c r="B305" s="275"/>
      <c r="C305" s="275"/>
      <c r="D305" s="89" t="s">
        <v>154</v>
      </c>
      <c r="E305" s="90" t="s">
        <v>57</v>
      </c>
      <c r="F305" s="303">
        <v>1</v>
      </c>
      <c r="G305" s="274">
        <v>14.6203</v>
      </c>
      <c r="H305" s="274">
        <v>14.886699999999999</v>
      </c>
      <c r="I305" s="274">
        <v>31.222899999999999</v>
      </c>
      <c r="J305" s="274">
        <v>31.209199999999999</v>
      </c>
      <c r="K305" s="274">
        <v>7.99</v>
      </c>
      <c r="L305" s="274">
        <v>7.98</v>
      </c>
      <c r="M305" s="274">
        <v>8.2250989898989904</v>
      </c>
      <c r="N305" s="274">
        <v>7.5300202020202018</v>
      </c>
      <c r="O305" s="274">
        <v>1.7417919999999976</v>
      </c>
      <c r="P305" s="274">
        <v>1.6924959999999987</v>
      </c>
      <c r="Q305" s="274">
        <v>0.24085670000000003</v>
      </c>
      <c r="R305" s="274">
        <v>0.15383340000000001</v>
      </c>
      <c r="S305" s="274">
        <v>2.2164732799999996E-2</v>
      </c>
      <c r="T305" s="274">
        <v>1.7335964799999999E-2</v>
      </c>
      <c r="U305" s="274">
        <v>0.1464631924</v>
      </c>
      <c r="V305" s="274">
        <v>9.5748615200000012E-2</v>
      </c>
      <c r="W305" s="274">
        <v>0.40948462520000001</v>
      </c>
      <c r="X305" s="274">
        <v>0.26691798</v>
      </c>
      <c r="Y305" s="274">
        <v>0.74868259999999998</v>
      </c>
      <c r="Z305" s="274">
        <v>0.56839340000000005</v>
      </c>
      <c r="AA305" s="274">
        <v>3.5333831000000003E-2</v>
      </c>
      <c r="AB305" s="274">
        <v>3.3978253699999995E-2</v>
      </c>
      <c r="AC305" s="274">
        <v>7.7643249999999983E-2</v>
      </c>
      <c r="AD305" s="274">
        <v>6.5569499999999989E-2</v>
      </c>
      <c r="AE305" s="274">
        <v>0.7901962683999999</v>
      </c>
      <c r="AF305" s="274">
        <v>0.73520633199999996</v>
      </c>
      <c r="AG305" s="274">
        <v>3.3999999999999861</v>
      </c>
      <c r="AH305" s="274">
        <v>2.350000000000005</v>
      </c>
      <c r="AI305" s="274">
        <v>12.555657071999999</v>
      </c>
      <c r="AJ305" s="274">
        <v>11.733560478000001</v>
      </c>
      <c r="AK305" s="274">
        <v>1.0726600000000002E-5</v>
      </c>
      <c r="AL305" s="274">
        <v>3</v>
      </c>
      <c r="AM305" s="274" t="s">
        <v>116</v>
      </c>
    </row>
    <row r="306" spans="1:39">
      <c r="A306" s="308"/>
      <c r="B306" s="275"/>
      <c r="C306" s="275"/>
      <c r="D306" s="275"/>
      <c r="E306" s="275"/>
      <c r="F306" s="303">
        <v>2</v>
      </c>
      <c r="G306" s="274">
        <v>14.7499</v>
      </c>
      <c r="H306" s="274">
        <v>15.506</v>
      </c>
      <c r="I306" s="274">
        <v>31.5105</v>
      </c>
      <c r="J306" s="274">
        <v>31.8508</v>
      </c>
      <c r="K306" s="274">
        <v>8.01</v>
      </c>
      <c r="L306" s="274">
        <v>8</v>
      </c>
      <c r="M306" s="274">
        <v>8.175450505050506</v>
      </c>
      <c r="N306" s="274">
        <v>7.2155797979797995</v>
      </c>
      <c r="O306" s="274">
        <v>1.1995359999999977</v>
      </c>
      <c r="P306" s="274">
        <v>0.9201919999999979</v>
      </c>
      <c r="Q306" s="274">
        <v>0.1103676</v>
      </c>
      <c r="R306" s="274">
        <v>0.10257310000000001</v>
      </c>
      <c r="S306" s="274">
        <v>1.7758481999999992E-2</v>
      </c>
      <c r="T306" s="274">
        <v>1.5766615199999997E-2</v>
      </c>
      <c r="U306" s="274">
        <v>8.7689470399999997E-2</v>
      </c>
      <c r="V306" s="274">
        <v>7.1405543999999987E-2</v>
      </c>
      <c r="W306" s="274">
        <v>0.21581555239999997</v>
      </c>
      <c r="X306" s="274">
        <v>0.18974525920000002</v>
      </c>
      <c r="Y306" s="274">
        <v>0.43522119999999997</v>
      </c>
      <c r="Z306" s="274">
        <v>0.42988719999999997</v>
      </c>
      <c r="AA306" s="274">
        <v>2.99115218E-2</v>
      </c>
      <c r="AB306" s="274">
        <v>2.4790452000000001E-2</v>
      </c>
      <c r="AC306" s="274">
        <v>5.7024999999999999E-2</v>
      </c>
      <c r="AD306" s="274">
        <v>5.36815E-2</v>
      </c>
      <c r="AE306" s="274">
        <v>0.6731857188</v>
      </c>
      <c r="AF306" s="274">
        <v>0.68825145480000005</v>
      </c>
      <c r="AG306" s="274">
        <v>2.5499999999999967</v>
      </c>
      <c r="AH306" s="274">
        <v>1.4000000000000123</v>
      </c>
      <c r="AI306" s="274">
        <v>8.2209659399999993</v>
      </c>
      <c r="AJ306" s="274">
        <v>5.3062598340000005</v>
      </c>
      <c r="AL306" s="274">
        <v>4</v>
      </c>
    </row>
    <row r="307" spans="1:39">
      <c r="A307" s="308"/>
      <c r="B307" s="275"/>
      <c r="C307" s="275"/>
      <c r="D307" s="307"/>
      <c r="E307" s="307"/>
      <c r="F307" s="303">
        <v>3</v>
      </c>
      <c r="G307" s="274">
        <v>14.7796</v>
      </c>
      <c r="H307" s="274">
        <v>14.8384</v>
      </c>
      <c r="I307" s="274">
        <v>31.309100000000001</v>
      </c>
      <c r="J307" s="274">
        <v>31.57</v>
      </c>
      <c r="K307" s="274">
        <v>8.02</v>
      </c>
      <c r="L307" s="274">
        <v>8.02</v>
      </c>
      <c r="M307" s="274">
        <v>8.0927030303030314</v>
      </c>
      <c r="N307" s="274">
        <v>7.861010101010101</v>
      </c>
      <c r="O307" s="274">
        <v>1.4295839999999986</v>
      </c>
      <c r="P307" s="274">
        <v>1.1995359999999977</v>
      </c>
      <c r="Q307" s="274">
        <v>0.16777180000000003</v>
      </c>
      <c r="R307" s="274">
        <v>0.11559450000000002</v>
      </c>
      <c r="S307" s="274">
        <v>1.5826974799999997E-2</v>
      </c>
      <c r="T307" s="274">
        <v>1.6279671799999999E-2</v>
      </c>
      <c r="U307" s="274">
        <v>9.5173817200000024E-2</v>
      </c>
      <c r="V307" s="274">
        <v>7.7592838400000003E-2</v>
      </c>
      <c r="W307" s="274">
        <v>0.27877259200000004</v>
      </c>
      <c r="X307" s="274">
        <v>0.20946701020000003</v>
      </c>
      <c r="Y307" s="274">
        <v>0.58652900000000008</v>
      </c>
      <c r="Z307" s="274">
        <v>0.54759080000000004</v>
      </c>
      <c r="AA307" s="274">
        <v>3.5032591599999996E-2</v>
      </c>
      <c r="AB307" s="274">
        <v>3.1869577900000001E-2</v>
      </c>
      <c r="AC307" s="274">
        <v>6.7241250000000002E-2</v>
      </c>
      <c r="AD307" s="274">
        <v>5.4795999999999997E-2</v>
      </c>
      <c r="AE307" s="274">
        <v>0.73972605280000003</v>
      </c>
      <c r="AF307" s="274">
        <v>0.66464846840000003</v>
      </c>
      <c r="AG307" s="274">
        <v>2.249999999999988</v>
      </c>
      <c r="AH307" s="274">
        <v>2.0499999999999963</v>
      </c>
      <c r="AI307" s="274">
        <v>8.2209659399999993</v>
      </c>
      <c r="AJ307" s="274">
        <v>8.2957019939999999</v>
      </c>
      <c r="AL307" s="274">
        <v>3.5</v>
      </c>
    </row>
    <row r="308" spans="1:39">
      <c r="A308" s="308"/>
      <c r="B308" s="275"/>
      <c r="C308" s="275"/>
      <c r="D308" s="89" t="s">
        <v>155</v>
      </c>
      <c r="E308" s="90" t="s">
        <v>58</v>
      </c>
      <c r="F308" s="303">
        <v>1</v>
      </c>
      <c r="G308" s="274">
        <v>15.965999999999999</v>
      </c>
      <c r="H308" s="274">
        <v>15.9122</v>
      </c>
      <c r="I308" s="274">
        <v>33.103200000000001</v>
      </c>
      <c r="J308" s="274">
        <v>34.034799999999997</v>
      </c>
      <c r="K308" s="274">
        <v>8.01</v>
      </c>
      <c r="L308" s="274">
        <v>7.96</v>
      </c>
      <c r="M308" s="274">
        <v>6.950787878787879</v>
      </c>
      <c r="N308" s="274">
        <v>5.130343434343434</v>
      </c>
      <c r="O308" s="274">
        <v>0.52582399999999752</v>
      </c>
      <c r="P308" s="274">
        <v>0.47652799999999851</v>
      </c>
      <c r="Q308" s="274">
        <v>1.2707099999999999E-2</v>
      </c>
      <c r="R308" s="274">
        <v>5.3711000000000002E-3</v>
      </c>
      <c r="S308" s="274">
        <v>1.202432E-2</v>
      </c>
      <c r="T308" s="274">
        <v>5.2942245999999995E-3</v>
      </c>
      <c r="U308" s="274">
        <v>0.12506460119999999</v>
      </c>
      <c r="V308" s="274">
        <v>0.19326373359999999</v>
      </c>
      <c r="W308" s="274">
        <v>0.14979602119999999</v>
      </c>
      <c r="X308" s="274">
        <v>0.20392905819999999</v>
      </c>
      <c r="Y308" s="274">
        <v>0.27449000000000001</v>
      </c>
      <c r="Z308" s="274">
        <v>0.3187622</v>
      </c>
      <c r="AA308" s="274">
        <v>2.2531156500000003E-2</v>
      </c>
      <c r="AB308" s="274">
        <v>2.35854944E-2</v>
      </c>
      <c r="AC308" s="274">
        <v>3.7521249999999999E-2</v>
      </c>
      <c r="AD308" s="274">
        <v>4.7923250000000001E-2</v>
      </c>
      <c r="AE308" s="274">
        <v>0.54588024960000003</v>
      </c>
      <c r="AF308" s="274">
        <v>0.63552137879999993</v>
      </c>
      <c r="AG308" s="274">
        <v>2.5499999999999967</v>
      </c>
      <c r="AH308" s="274">
        <v>5.6500000000000163</v>
      </c>
      <c r="AI308" s="274">
        <v>1.4424058421999997</v>
      </c>
      <c r="AJ308" s="274">
        <v>0.42599550779999995</v>
      </c>
      <c r="AL308" s="274">
        <v>3</v>
      </c>
    </row>
    <row r="309" spans="1:39">
      <c r="A309" s="306"/>
      <c r="B309" s="307"/>
      <c r="C309" s="307"/>
      <c r="D309" s="307"/>
      <c r="E309" s="307"/>
      <c r="F309" s="303">
        <v>2</v>
      </c>
      <c r="G309" s="274">
        <v>15.119899999999999</v>
      </c>
      <c r="H309" s="274">
        <v>16.0458</v>
      </c>
      <c r="I309" s="274">
        <v>31.795500000000001</v>
      </c>
      <c r="J309" s="274">
        <v>32.363</v>
      </c>
      <c r="K309" s="274">
        <v>8.01</v>
      </c>
      <c r="L309" s="274">
        <v>8.02</v>
      </c>
      <c r="M309" s="274">
        <v>8.0596040404040412</v>
      </c>
      <c r="N309" s="274">
        <v>7.6127676767676773</v>
      </c>
      <c r="O309" s="274">
        <v>1.0845120000000001</v>
      </c>
      <c r="P309" s="274">
        <v>1.2652639999999993</v>
      </c>
      <c r="Q309" s="274">
        <v>8.6800699999999995E-2</v>
      </c>
      <c r="R309" s="274">
        <v>6.1491500000000011E-2</v>
      </c>
      <c r="S309" s="274">
        <v>1.5615716199999997E-2</v>
      </c>
      <c r="T309" s="274">
        <v>1.7456684E-2</v>
      </c>
      <c r="U309" s="274">
        <v>7.7461627600000013E-2</v>
      </c>
      <c r="V309" s="274">
        <v>7.1829534E-2</v>
      </c>
      <c r="W309" s="274">
        <v>0.1798780438</v>
      </c>
      <c r="X309" s="274">
        <v>0.15077771800000001</v>
      </c>
      <c r="Y309" s="274">
        <v>0.37672500000000003</v>
      </c>
      <c r="Z309" s="274">
        <v>0.38792640000000006</v>
      </c>
      <c r="AA309" s="274">
        <v>3.3225155199999995E-2</v>
      </c>
      <c r="AB309" s="274">
        <v>2.94596627E-2</v>
      </c>
      <c r="AC309" s="274">
        <v>5.3124250000000005E-2</v>
      </c>
      <c r="AD309" s="274">
        <v>4.2350750000000006E-2</v>
      </c>
      <c r="AE309" s="274">
        <v>0.64230096000000003</v>
      </c>
      <c r="AF309" s="274">
        <v>0.64129657760000003</v>
      </c>
      <c r="AG309" s="274">
        <v>1.3999999999999846</v>
      </c>
      <c r="AH309" s="274">
        <v>1.4000000000000123</v>
      </c>
      <c r="AI309" s="274">
        <v>5.2464709907999998</v>
      </c>
      <c r="AJ309" s="274">
        <v>5.3809958879999993</v>
      </c>
      <c r="AL309" s="274">
        <v>6</v>
      </c>
    </row>
    <row r="310" spans="1:39">
      <c r="A310" s="85">
        <f>A$3</f>
        <v>2010</v>
      </c>
      <c r="B310" s="86">
        <f>B$3</f>
        <v>11</v>
      </c>
      <c r="C310" s="264" t="s">
        <v>275</v>
      </c>
      <c r="D310" s="89" t="s">
        <v>165</v>
      </c>
      <c r="E310" s="90" t="s">
        <v>67</v>
      </c>
      <c r="F310" s="303">
        <v>1</v>
      </c>
      <c r="G310" s="274">
        <v>14.91</v>
      </c>
      <c r="H310" s="274">
        <v>14.68</v>
      </c>
      <c r="I310" s="274">
        <v>31.09</v>
      </c>
      <c r="J310" s="274">
        <v>31.26</v>
      </c>
      <c r="K310" s="274">
        <v>7.87</v>
      </c>
      <c r="L310" s="274">
        <v>7.76</v>
      </c>
      <c r="M310" s="274">
        <v>8.09</v>
      </c>
      <c r="N310" s="274">
        <v>7.97</v>
      </c>
      <c r="O310" s="274">
        <v>0.6</v>
      </c>
      <c r="P310" s="274">
        <v>0.44</v>
      </c>
      <c r="Q310" s="274">
        <v>2E-3</v>
      </c>
      <c r="R310" s="274">
        <v>0</v>
      </c>
      <c r="S310" s="274">
        <v>7.0000000000000001E-3</v>
      </c>
      <c r="T310" s="274">
        <v>4.3999999999999997E-2</v>
      </c>
      <c r="U310" s="274">
        <v>0.22700000000000001</v>
      </c>
      <c r="V310" s="274">
        <v>0.16700000000000001</v>
      </c>
      <c r="W310" s="274">
        <v>0.23599999999999999</v>
      </c>
      <c r="X310" s="274">
        <v>0.21099999999999999</v>
      </c>
      <c r="Y310" s="274">
        <v>0.41</v>
      </c>
      <c r="Z310" s="274">
        <v>0.35099999999999998</v>
      </c>
      <c r="AA310" s="274">
        <v>4.8000000000000001E-2</v>
      </c>
      <c r="AB310" s="274">
        <v>4.4999999999999998E-2</v>
      </c>
      <c r="AC310" s="274">
        <v>5.7000000000000002E-2</v>
      </c>
      <c r="AD310" s="274">
        <v>4.8000000000000001E-2</v>
      </c>
      <c r="AE310" s="274">
        <v>1.365</v>
      </c>
      <c r="AF310" s="274">
        <v>1.2390000000000001</v>
      </c>
      <c r="AG310" s="274">
        <v>8.4</v>
      </c>
      <c r="AH310" s="274">
        <v>15.4</v>
      </c>
      <c r="AI310" s="274">
        <v>3.14</v>
      </c>
      <c r="AJ310" s="274">
        <v>2.1</v>
      </c>
      <c r="AK310" s="274" t="s">
        <v>61</v>
      </c>
      <c r="AL310" s="274">
        <v>1.2</v>
      </c>
      <c r="AM310" s="274" t="s">
        <v>61</v>
      </c>
    </row>
    <row r="311" spans="1:39">
      <c r="A311" s="418"/>
      <c r="B311" s="419"/>
      <c r="C311" s="419"/>
      <c r="D311" s="321"/>
      <c r="E311" s="95"/>
      <c r="F311" s="303">
        <v>2</v>
      </c>
      <c r="G311" s="274">
        <v>16.829999999999998</v>
      </c>
      <c r="H311" s="274">
        <v>16.84</v>
      </c>
      <c r="I311" s="274">
        <v>31.77</v>
      </c>
      <c r="J311" s="274">
        <v>31.82</v>
      </c>
      <c r="K311" s="274">
        <v>7.86</v>
      </c>
      <c r="L311" s="274">
        <v>7.71</v>
      </c>
      <c r="M311" s="274">
        <v>7.47</v>
      </c>
      <c r="N311" s="274">
        <v>7.39</v>
      </c>
      <c r="O311" s="274">
        <v>0.47</v>
      </c>
      <c r="P311" s="274">
        <v>0.46</v>
      </c>
      <c r="Q311" s="274">
        <v>1E-3</v>
      </c>
      <c r="R311" s="274">
        <v>1E-3</v>
      </c>
      <c r="S311" s="274">
        <v>3.5999999999999997E-2</v>
      </c>
      <c r="T311" s="274">
        <v>3.5999999999999997E-2</v>
      </c>
      <c r="U311" s="274">
        <v>0.11</v>
      </c>
      <c r="V311" s="274">
        <v>0.107</v>
      </c>
      <c r="W311" s="274">
        <v>0.14699999999999999</v>
      </c>
      <c r="X311" s="274">
        <v>0.14399999999999999</v>
      </c>
      <c r="Y311" s="274">
        <v>0.28299999999999997</v>
      </c>
      <c r="Z311" s="274">
        <v>0.20599999999999999</v>
      </c>
      <c r="AA311" s="274">
        <v>3.1E-2</v>
      </c>
      <c r="AB311" s="274">
        <v>3.2000000000000001E-2</v>
      </c>
      <c r="AC311" s="274">
        <v>3.5999999999999997E-2</v>
      </c>
      <c r="AD311" s="274">
        <v>3.1E-2</v>
      </c>
      <c r="AE311" s="274">
        <v>0.93700000000000006</v>
      </c>
      <c r="AF311" s="274">
        <v>0.86799999999999999</v>
      </c>
      <c r="AG311" s="274">
        <v>6.6</v>
      </c>
      <c r="AH311" s="274">
        <v>7</v>
      </c>
      <c r="AI311" s="274">
        <v>1.43</v>
      </c>
      <c r="AJ311" s="274">
        <v>1.62</v>
      </c>
      <c r="AK311" s="274">
        <v>0.01</v>
      </c>
      <c r="AL311" s="274">
        <v>2.7</v>
      </c>
      <c r="AM311" s="274">
        <v>3</v>
      </c>
    </row>
    <row r="312" spans="1:39">
      <c r="A312" s="418"/>
      <c r="B312" s="419"/>
      <c r="C312" s="419"/>
      <c r="D312" s="321"/>
      <c r="E312" s="95"/>
      <c r="F312" s="303">
        <v>3</v>
      </c>
      <c r="G312" s="274">
        <v>16.87</v>
      </c>
      <c r="H312" s="274">
        <v>16.71</v>
      </c>
      <c r="I312" s="274">
        <v>31.65</v>
      </c>
      <c r="J312" s="274">
        <v>31.67</v>
      </c>
      <c r="K312" s="274">
        <v>7.91</v>
      </c>
      <c r="L312" s="274">
        <v>7.8</v>
      </c>
      <c r="M312" s="274">
        <v>7.64</v>
      </c>
      <c r="N312" s="274">
        <v>7.35</v>
      </c>
      <c r="O312" s="274">
        <v>0.46</v>
      </c>
      <c r="P312" s="274">
        <v>0.41</v>
      </c>
      <c r="Q312" s="274">
        <v>2E-3</v>
      </c>
      <c r="R312" s="274">
        <v>3.0000000000000001E-3</v>
      </c>
      <c r="S312" s="274">
        <v>3.9E-2</v>
      </c>
      <c r="T312" s="274">
        <v>0.04</v>
      </c>
      <c r="U312" s="274">
        <v>0.115</v>
      </c>
      <c r="V312" s="274">
        <v>0.123</v>
      </c>
      <c r="W312" s="274">
        <v>0.156</v>
      </c>
      <c r="X312" s="274">
        <v>0.16600000000000001</v>
      </c>
      <c r="Y312" s="274">
        <v>0.28499999999999998</v>
      </c>
      <c r="Z312" s="274">
        <v>0.27400000000000002</v>
      </c>
      <c r="AA312" s="274">
        <v>3.3000000000000002E-2</v>
      </c>
      <c r="AB312" s="274">
        <v>3.5000000000000003E-2</v>
      </c>
      <c r="AC312" s="274">
        <v>3.3000000000000002E-2</v>
      </c>
      <c r="AD312" s="274">
        <v>0.04</v>
      </c>
      <c r="AE312" s="274">
        <v>0.95699999999999996</v>
      </c>
      <c r="AF312" s="274">
        <v>0.97199999999999998</v>
      </c>
      <c r="AG312" s="274">
        <v>8</v>
      </c>
      <c r="AH312" s="274">
        <v>10.6</v>
      </c>
      <c r="AI312" s="274">
        <v>1.6</v>
      </c>
      <c r="AJ312" s="274">
        <v>2.16</v>
      </c>
      <c r="AK312" s="274" t="s">
        <v>61</v>
      </c>
      <c r="AL312" s="274">
        <v>3</v>
      </c>
      <c r="AM312" s="274" t="s">
        <v>61</v>
      </c>
    </row>
    <row r="313" spans="1:39">
      <c r="A313" s="418"/>
      <c r="B313" s="419"/>
      <c r="C313" s="419"/>
      <c r="D313" s="321"/>
      <c r="E313" s="95"/>
      <c r="F313" s="303">
        <v>4</v>
      </c>
      <c r="G313" s="274">
        <v>18.649999999999999</v>
      </c>
      <c r="H313" s="274">
        <v>17.600000000000001</v>
      </c>
      <c r="I313" s="274">
        <v>17.21</v>
      </c>
      <c r="J313" s="274">
        <v>18.43</v>
      </c>
      <c r="K313" s="274">
        <v>8.01</v>
      </c>
      <c r="L313" s="274">
        <v>7.95</v>
      </c>
      <c r="M313" s="274">
        <v>7.22</v>
      </c>
      <c r="N313" s="274">
        <v>7.1</v>
      </c>
      <c r="O313" s="274">
        <v>0.49</v>
      </c>
      <c r="P313" s="274">
        <v>0.36</v>
      </c>
      <c r="Q313" s="274">
        <v>2E-3</v>
      </c>
      <c r="R313" s="274">
        <v>2E-3</v>
      </c>
      <c r="S313" s="274">
        <v>2.1999999999999999E-2</v>
      </c>
      <c r="T313" s="274">
        <v>2.3E-2</v>
      </c>
      <c r="U313" s="274">
        <v>7.2999999999999995E-2</v>
      </c>
      <c r="V313" s="274">
        <v>7.3999999999999996E-2</v>
      </c>
      <c r="W313" s="274">
        <v>9.7000000000000003E-2</v>
      </c>
      <c r="X313" s="274">
        <v>0.1</v>
      </c>
      <c r="Y313" s="274">
        <v>0.23699999999999999</v>
      </c>
      <c r="Z313" s="274">
        <v>0.27300000000000002</v>
      </c>
      <c r="AA313" s="274">
        <v>2.5000000000000001E-2</v>
      </c>
      <c r="AB313" s="274">
        <v>2.3E-2</v>
      </c>
      <c r="AC313" s="274">
        <v>3.1E-2</v>
      </c>
      <c r="AD313" s="274">
        <v>3.3000000000000002E-2</v>
      </c>
      <c r="AE313" s="274">
        <v>0.66500000000000004</v>
      </c>
      <c r="AF313" s="274">
        <v>0.626</v>
      </c>
      <c r="AG313" s="274">
        <v>7</v>
      </c>
      <c r="AH313" s="274">
        <v>9.6</v>
      </c>
      <c r="AI313" s="274">
        <v>2.23</v>
      </c>
      <c r="AJ313" s="274">
        <v>2.2200000000000002</v>
      </c>
      <c r="AK313" s="274" t="s">
        <v>61</v>
      </c>
      <c r="AL313" s="274">
        <v>2.4</v>
      </c>
      <c r="AM313" s="274" t="s">
        <v>61</v>
      </c>
    </row>
    <row r="314" spans="1:39">
      <c r="A314" s="418"/>
      <c r="B314" s="419"/>
      <c r="C314" s="419"/>
      <c r="D314" s="321"/>
      <c r="E314" s="95"/>
      <c r="F314" s="303">
        <v>5</v>
      </c>
      <c r="G314" s="274">
        <v>16.64</v>
      </c>
      <c r="H314" s="274">
        <v>17.239999999999998</v>
      </c>
      <c r="I314" s="274">
        <v>18.309999999999999</v>
      </c>
      <c r="J314" s="274">
        <v>19.95</v>
      </c>
      <c r="K314" s="274">
        <v>8.0399999999999991</v>
      </c>
      <c r="L314" s="274">
        <v>8.11</v>
      </c>
      <c r="M314" s="274">
        <v>7.68</v>
      </c>
      <c r="N314" s="274">
        <v>7.43</v>
      </c>
      <c r="O314" s="274">
        <v>0.6</v>
      </c>
      <c r="P314" s="274">
        <v>0.56999999999999995</v>
      </c>
      <c r="Q314" s="274">
        <v>2E-3</v>
      </c>
      <c r="R314" s="274">
        <v>2E-3</v>
      </c>
      <c r="S314" s="274">
        <v>3.6999999999999998E-2</v>
      </c>
      <c r="T314" s="274">
        <v>2.4E-2</v>
      </c>
      <c r="U314" s="274">
        <v>0.13800000000000001</v>
      </c>
      <c r="V314" s="274">
        <v>8.5999999999999993E-2</v>
      </c>
      <c r="W314" s="274">
        <v>0.17699999999999999</v>
      </c>
      <c r="X314" s="274">
        <v>0.113</v>
      </c>
      <c r="Y314" s="274">
        <v>0.316</v>
      </c>
      <c r="Z314" s="274">
        <v>0.21299999999999999</v>
      </c>
      <c r="AA314" s="274">
        <v>3.6999999999999998E-2</v>
      </c>
      <c r="AB314" s="274">
        <v>2.3E-2</v>
      </c>
      <c r="AC314" s="274">
        <v>3.7999999999999999E-2</v>
      </c>
      <c r="AD314" s="274">
        <v>2.9000000000000001E-2</v>
      </c>
      <c r="AE314" s="274">
        <v>1.014</v>
      </c>
      <c r="AF314" s="274">
        <v>0.71699999999999997</v>
      </c>
      <c r="AG314" s="274">
        <v>6.8</v>
      </c>
      <c r="AH314" s="274">
        <v>6.6</v>
      </c>
      <c r="AI314" s="274">
        <v>2.65</v>
      </c>
      <c r="AJ314" s="274">
        <v>1.83</v>
      </c>
      <c r="AK314" s="274" t="s">
        <v>61</v>
      </c>
      <c r="AL314" s="274">
        <v>2.2000000000000002</v>
      </c>
      <c r="AM314" s="274" t="s">
        <v>61</v>
      </c>
    </row>
    <row r="315" spans="1:39">
      <c r="A315" s="418"/>
      <c r="B315" s="419"/>
      <c r="C315" s="419"/>
      <c r="D315" s="321"/>
      <c r="E315" s="95"/>
      <c r="F315" s="303">
        <v>6</v>
      </c>
      <c r="G315" s="274">
        <v>17.190000000000001</v>
      </c>
      <c r="H315" s="274">
        <v>17.079999999999998</v>
      </c>
      <c r="I315" s="274">
        <v>17.260000000000002</v>
      </c>
      <c r="J315" s="274">
        <v>18.03</v>
      </c>
      <c r="K315" s="274">
        <v>8.06</v>
      </c>
      <c r="L315" s="274">
        <v>7.82</v>
      </c>
      <c r="M315" s="274">
        <v>7.31</v>
      </c>
      <c r="N315" s="274">
        <v>7.31</v>
      </c>
      <c r="O315" s="274">
        <v>0.52</v>
      </c>
      <c r="P315" s="274">
        <v>0.55000000000000004</v>
      </c>
      <c r="Q315" s="274">
        <v>2E-3</v>
      </c>
      <c r="R315" s="274">
        <v>0</v>
      </c>
      <c r="S315" s="274">
        <v>2.4E-2</v>
      </c>
      <c r="T315" s="274">
        <v>2.8000000000000001E-2</v>
      </c>
      <c r="U315" s="274">
        <v>9.1999999999999998E-2</v>
      </c>
      <c r="V315" s="274">
        <v>9.8000000000000004E-2</v>
      </c>
      <c r="W315" s="274">
        <v>0.11799999999999999</v>
      </c>
      <c r="X315" s="274">
        <v>0.126</v>
      </c>
      <c r="Y315" s="274">
        <v>0.247</v>
      </c>
      <c r="Z315" s="274">
        <v>0.23200000000000001</v>
      </c>
      <c r="AA315" s="274">
        <v>2.3E-2</v>
      </c>
      <c r="AB315" s="274">
        <v>2.8000000000000001E-2</v>
      </c>
      <c r="AC315" s="274">
        <v>0.03</v>
      </c>
      <c r="AD315" s="274">
        <v>3.5999999999999997E-2</v>
      </c>
      <c r="AE315" s="274">
        <v>0.753</v>
      </c>
      <c r="AF315" s="274">
        <v>0.78700000000000003</v>
      </c>
      <c r="AG315" s="274">
        <v>11.8</v>
      </c>
      <c r="AH315" s="274">
        <v>16</v>
      </c>
      <c r="AI315" s="274">
        <v>1.82</v>
      </c>
      <c r="AJ315" s="274">
        <v>1.96</v>
      </c>
      <c r="AK315" s="274" t="s">
        <v>61</v>
      </c>
      <c r="AL315" s="274">
        <v>1.9</v>
      </c>
      <c r="AM315" s="274" t="s">
        <v>61</v>
      </c>
    </row>
    <row r="316" spans="1:39">
      <c r="A316" s="418"/>
      <c r="B316" s="419"/>
      <c r="C316" s="419"/>
      <c r="D316" s="321"/>
      <c r="E316" s="95"/>
      <c r="F316" s="303">
        <v>7</v>
      </c>
      <c r="G316" s="274">
        <v>16.920000000000002</v>
      </c>
      <c r="H316" s="274">
        <v>17.489999999999998</v>
      </c>
      <c r="I316" s="274">
        <v>17.579999999999998</v>
      </c>
      <c r="J316" s="274">
        <v>17.78</v>
      </c>
      <c r="K316" s="274">
        <v>8.06</v>
      </c>
      <c r="L316" s="274">
        <v>8.06</v>
      </c>
      <c r="M316" s="274">
        <v>7.06</v>
      </c>
      <c r="N316" s="274">
        <v>7.14</v>
      </c>
      <c r="O316" s="274">
        <v>0.51</v>
      </c>
      <c r="P316" s="274">
        <v>0.46</v>
      </c>
      <c r="Q316" s="274">
        <v>3.0000000000000001E-3</v>
      </c>
      <c r="R316" s="274">
        <v>0</v>
      </c>
      <c r="S316" s="274">
        <v>2.4E-2</v>
      </c>
      <c r="T316" s="274">
        <v>2.3E-2</v>
      </c>
      <c r="U316" s="274">
        <v>0.128</v>
      </c>
      <c r="V316" s="274">
        <v>8.1000000000000003E-2</v>
      </c>
      <c r="W316" s="274">
        <v>0.155</v>
      </c>
      <c r="X316" s="274">
        <v>0.10299999999999999</v>
      </c>
      <c r="Y316" s="274">
        <v>0.312</v>
      </c>
      <c r="Z316" s="274">
        <v>0.22600000000000001</v>
      </c>
      <c r="AA316" s="274">
        <v>1.7999999999999999E-2</v>
      </c>
      <c r="AB316" s="274">
        <v>2.5000000000000001E-2</v>
      </c>
      <c r="AC316" s="274">
        <v>3.1E-2</v>
      </c>
      <c r="AD316" s="274">
        <v>3.5000000000000003E-2</v>
      </c>
      <c r="AE316" s="274">
        <v>0.92200000000000004</v>
      </c>
      <c r="AF316" s="274">
        <v>0.66300000000000003</v>
      </c>
      <c r="AG316" s="274">
        <v>8.6</v>
      </c>
      <c r="AH316" s="274">
        <v>56.8</v>
      </c>
      <c r="AI316" s="274">
        <v>1.58</v>
      </c>
      <c r="AJ316" s="274">
        <v>1.94</v>
      </c>
      <c r="AK316" s="274" t="s">
        <v>61</v>
      </c>
      <c r="AL316" s="274">
        <v>2</v>
      </c>
      <c r="AM316" s="274" t="s">
        <v>61</v>
      </c>
    </row>
    <row r="317" spans="1:39">
      <c r="A317" s="418"/>
      <c r="B317" s="419"/>
      <c r="C317" s="419"/>
      <c r="D317" s="321"/>
      <c r="E317" s="95"/>
      <c r="F317" s="303">
        <v>8</v>
      </c>
      <c r="G317" s="274">
        <v>17.28</v>
      </c>
      <c r="H317" s="274">
        <v>17.399999999999999</v>
      </c>
      <c r="I317" s="274">
        <v>31.81</v>
      </c>
      <c r="J317" s="274">
        <v>31.91</v>
      </c>
      <c r="K317" s="274">
        <v>7.98</v>
      </c>
      <c r="L317" s="274">
        <v>8.0299999999999994</v>
      </c>
      <c r="M317" s="274">
        <v>7.55</v>
      </c>
      <c r="N317" s="274">
        <v>7.35</v>
      </c>
      <c r="O317" s="274">
        <v>0.55000000000000004</v>
      </c>
      <c r="P317" s="274">
        <v>0.56999999999999995</v>
      </c>
      <c r="Q317" s="274">
        <v>3.0000000000000001E-3</v>
      </c>
      <c r="R317" s="274">
        <v>0</v>
      </c>
      <c r="S317" s="274">
        <v>3.3000000000000002E-2</v>
      </c>
      <c r="T317" s="274">
        <v>3.3000000000000002E-2</v>
      </c>
      <c r="U317" s="274">
        <v>0.105</v>
      </c>
      <c r="V317" s="274">
        <v>0.109</v>
      </c>
      <c r="W317" s="274">
        <v>0.14199999999999999</v>
      </c>
      <c r="X317" s="274">
        <v>0.14299999999999999</v>
      </c>
      <c r="Y317" s="274">
        <v>0.26800000000000002</v>
      </c>
      <c r="Z317" s="274">
        <v>0.24199999999999999</v>
      </c>
      <c r="AA317" s="274">
        <v>2.9000000000000001E-2</v>
      </c>
      <c r="AB317" s="274">
        <v>3.1E-2</v>
      </c>
      <c r="AC317" s="274">
        <v>3.5000000000000003E-2</v>
      </c>
      <c r="AD317" s="274">
        <v>3.6999999999999998E-2</v>
      </c>
      <c r="AE317" s="274">
        <v>0.85799999999999998</v>
      </c>
      <c r="AF317" s="274">
        <v>0.83499999999999996</v>
      </c>
      <c r="AG317" s="274">
        <v>5.2</v>
      </c>
      <c r="AH317" s="274">
        <v>17.600000000000001</v>
      </c>
      <c r="AI317" s="274">
        <v>2.13</v>
      </c>
      <c r="AJ317" s="274">
        <v>2.0299999999999998</v>
      </c>
      <c r="AK317" s="274" t="s">
        <v>61</v>
      </c>
      <c r="AL317" s="274">
        <v>3</v>
      </c>
      <c r="AM317" s="274" t="s">
        <v>61</v>
      </c>
    </row>
    <row r="318" spans="1:39">
      <c r="A318" s="420"/>
      <c r="B318" s="421"/>
      <c r="C318" s="421"/>
      <c r="D318" s="322"/>
      <c r="E318" s="96"/>
      <c r="F318" s="303">
        <v>9</v>
      </c>
      <c r="G318" s="274">
        <v>16.690000000000001</v>
      </c>
      <c r="H318" s="274">
        <v>15.89</v>
      </c>
      <c r="I318" s="274">
        <v>31.57</v>
      </c>
      <c r="J318" s="274">
        <v>31.64</v>
      </c>
      <c r="K318" s="274">
        <v>7.94</v>
      </c>
      <c r="L318" s="274">
        <v>7.68</v>
      </c>
      <c r="M318" s="274">
        <v>7.55</v>
      </c>
      <c r="N318" s="274">
        <v>7.72</v>
      </c>
      <c r="O318" s="274">
        <v>0.43</v>
      </c>
      <c r="P318" s="274">
        <v>0.66</v>
      </c>
      <c r="Q318" s="274">
        <v>0</v>
      </c>
      <c r="R318" s="274">
        <v>0</v>
      </c>
      <c r="S318" s="274">
        <v>0.04</v>
      </c>
      <c r="T318" s="274">
        <v>4.2999999999999997E-2</v>
      </c>
      <c r="U318" s="274">
        <v>0.122</v>
      </c>
      <c r="V318" s="274">
        <v>0.14499999999999999</v>
      </c>
      <c r="W318" s="274">
        <v>0.16200000000000001</v>
      </c>
      <c r="X318" s="274">
        <v>0.188</v>
      </c>
      <c r="Y318" s="274">
        <v>0.316</v>
      </c>
      <c r="Z318" s="274">
        <v>0.313</v>
      </c>
      <c r="AA318" s="274">
        <v>3.1E-2</v>
      </c>
      <c r="AB318" s="274">
        <v>4.2000000000000003E-2</v>
      </c>
      <c r="AC318" s="274">
        <v>3.3000000000000002E-2</v>
      </c>
      <c r="AD318" s="274">
        <v>5.0999999999999997E-2</v>
      </c>
      <c r="AE318" s="274">
        <v>1</v>
      </c>
      <c r="AF318" s="274">
        <v>1.0620000000000001</v>
      </c>
      <c r="AG318" s="274">
        <v>7</v>
      </c>
      <c r="AH318" s="274">
        <v>15.6</v>
      </c>
      <c r="AI318" s="274">
        <v>2.09</v>
      </c>
      <c r="AJ318" s="274">
        <v>2.91</v>
      </c>
      <c r="AK318" s="274" t="s">
        <v>61</v>
      </c>
      <c r="AL318" s="274">
        <v>3</v>
      </c>
      <c r="AM318" s="274" t="s">
        <v>61</v>
      </c>
    </row>
    <row r="319" spans="1:39">
      <c r="A319" s="85">
        <f>A$3</f>
        <v>2010</v>
      </c>
      <c r="B319" s="86">
        <f>B$3</f>
        <v>11</v>
      </c>
      <c r="C319" s="264" t="s">
        <v>276</v>
      </c>
      <c r="D319" s="89" t="s">
        <v>167</v>
      </c>
      <c r="E319" s="90" t="s">
        <v>69</v>
      </c>
      <c r="F319" s="303">
        <v>1</v>
      </c>
      <c r="G319" s="274">
        <v>13.85</v>
      </c>
      <c r="H319" s="274">
        <v>13.81</v>
      </c>
      <c r="I319" s="274">
        <v>31.69</v>
      </c>
      <c r="J319" s="274">
        <v>31.69</v>
      </c>
      <c r="K319" s="274">
        <v>7.97</v>
      </c>
      <c r="L319" s="274">
        <v>7.91</v>
      </c>
      <c r="M319" s="274">
        <v>9.8800000000000008</v>
      </c>
      <c r="N319" s="274">
        <v>9.5500000000000007</v>
      </c>
      <c r="O319" s="274">
        <v>0.74</v>
      </c>
      <c r="P319" s="274">
        <v>0.65</v>
      </c>
      <c r="Q319" s="274">
        <v>0</v>
      </c>
      <c r="R319" s="274">
        <v>3.0000000000000001E-3</v>
      </c>
      <c r="S319" s="274">
        <v>2E-3</v>
      </c>
      <c r="T319" s="274">
        <v>4.0000000000000001E-3</v>
      </c>
      <c r="U319" s="274">
        <v>3.0000000000000001E-3</v>
      </c>
      <c r="V319" s="274">
        <v>5.0000000000000001E-3</v>
      </c>
      <c r="W319" s="274">
        <v>5.0000000000000001E-3</v>
      </c>
      <c r="X319" s="274">
        <v>1.2E-2</v>
      </c>
      <c r="Y319" s="274">
        <v>0.192</v>
      </c>
      <c r="Z319" s="274">
        <v>0.22900000000000001</v>
      </c>
      <c r="AA319" s="274">
        <v>0.01</v>
      </c>
      <c r="AB319" s="274">
        <v>1.2E-2</v>
      </c>
      <c r="AC319" s="274">
        <v>3.1E-2</v>
      </c>
      <c r="AD319" s="274">
        <v>3.6999999999999998E-2</v>
      </c>
      <c r="AE319" s="274">
        <v>0.57099999999999995</v>
      </c>
      <c r="AF319" s="274">
        <v>0.60399999999999998</v>
      </c>
      <c r="AG319" s="274">
        <v>16</v>
      </c>
      <c r="AH319" s="274">
        <v>21.2</v>
      </c>
      <c r="AI319" s="274">
        <v>20.14</v>
      </c>
      <c r="AJ319" s="274">
        <v>20.86</v>
      </c>
      <c r="AK319" s="274">
        <v>0.01</v>
      </c>
      <c r="AL319" s="274">
        <v>1.2</v>
      </c>
      <c r="AM319" s="274">
        <v>1</v>
      </c>
    </row>
    <row r="320" spans="1:39">
      <c r="A320" s="87"/>
      <c r="B320" s="88"/>
      <c r="C320" s="414"/>
      <c r="D320" s="321"/>
      <c r="E320" s="95"/>
      <c r="F320" s="303">
        <v>2</v>
      </c>
      <c r="G320" s="274">
        <v>14.56</v>
      </c>
      <c r="H320" s="274">
        <v>14.53</v>
      </c>
      <c r="I320" s="274">
        <v>31.67</v>
      </c>
      <c r="J320" s="274">
        <v>31.7</v>
      </c>
      <c r="K320" s="274">
        <v>8</v>
      </c>
      <c r="L320" s="274">
        <v>7.91</v>
      </c>
      <c r="M320" s="274">
        <v>9.59</v>
      </c>
      <c r="N320" s="274">
        <v>9.26</v>
      </c>
      <c r="O320" s="274">
        <v>0.81</v>
      </c>
      <c r="P320" s="274">
        <v>1.05</v>
      </c>
      <c r="Q320" s="274">
        <v>0</v>
      </c>
      <c r="R320" s="274">
        <v>4.0000000000000001E-3</v>
      </c>
      <c r="S320" s="274">
        <v>2E-3</v>
      </c>
      <c r="T320" s="274">
        <v>4.0000000000000001E-3</v>
      </c>
      <c r="U320" s="274">
        <v>2E-3</v>
      </c>
      <c r="V320" s="274">
        <v>3.0000000000000001E-3</v>
      </c>
      <c r="W320" s="274">
        <v>4.0000000000000001E-3</v>
      </c>
      <c r="X320" s="274">
        <v>1.0999999999999999E-2</v>
      </c>
      <c r="Y320" s="274">
        <v>0.19400000000000001</v>
      </c>
      <c r="Z320" s="274">
        <v>0.161</v>
      </c>
      <c r="AA320" s="274">
        <v>6.0000000000000001E-3</v>
      </c>
      <c r="AB320" s="274">
        <v>6.0000000000000001E-3</v>
      </c>
      <c r="AC320" s="274">
        <v>2.3E-2</v>
      </c>
      <c r="AD320" s="274">
        <v>2.5000000000000001E-2</v>
      </c>
      <c r="AE320" s="274">
        <v>0.312</v>
      </c>
      <c r="AF320" s="274">
        <v>0.315</v>
      </c>
      <c r="AG320" s="274">
        <v>9.8000000000000007</v>
      </c>
      <c r="AH320" s="274">
        <v>12.2</v>
      </c>
      <c r="AI320" s="274">
        <v>13.17</v>
      </c>
      <c r="AJ320" s="274">
        <v>10.59</v>
      </c>
      <c r="AK320" s="274" t="s">
        <v>61</v>
      </c>
      <c r="AL320" s="274">
        <v>1.7</v>
      </c>
      <c r="AM320" s="274" t="s">
        <v>61</v>
      </c>
    </row>
    <row r="321" spans="1:39">
      <c r="A321" s="87"/>
      <c r="B321" s="88"/>
      <c r="C321" s="414"/>
      <c r="D321" s="321"/>
      <c r="E321" s="95"/>
      <c r="F321" s="303">
        <v>3</v>
      </c>
      <c r="G321" s="274">
        <v>16.03</v>
      </c>
      <c r="H321" s="274">
        <v>15.99</v>
      </c>
      <c r="I321" s="274">
        <v>32.200000000000003</v>
      </c>
      <c r="J321" s="274">
        <v>32.229999999999997</v>
      </c>
      <c r="K321" s="274">
        <v>7.82</v>
      </c>
      <c r="L321" s="274">
        <v>8</v>
      </c>
      <c r="M321" s="274">
        <v>9.75</v>
      </c>
      <c r="N321" s="274">
        <v>7.72</v>
      </c>
      <c r="O321" s="274">
        <v>0.47</v>
      </c>
      <c r="P321" s="274">
        <v>0.45</v>
      </c>
      <c r="Q321" s="274">
        <v>1E-3</v>
      </c>
      <c r="R321" s="274">
        <v>3.0000000000000001E-3</v>
      </c>
      <c r="S321" s="274">
        <v>0.02</v>
      </c>
      <c r="T321" s="274">
        <v>1.6E-2</v>
      </c>
      <c r="U321" s="274">
        <v>0.06</v>
      </c>
      <c r="V321" s="274">
        <v>6.7000000000000004E-2</v>
      </c>
      <c r="W321" s="274">
        <v>8.1000000000000003E-2</v>
      </c>
      <c r="X321" s="274">
        <v>8.6999999999999994E-2</v>
      </c>
      <c r="Y321" s="274">
        <v>0.185</v>
      </c>
      <c r="Z321" s="274">
        <v>0.18</v>
      </c>
      <c r="AA321" s="274">
        <v>1.9E-2</v>
      </c>
      <c r="AB321" s="274">
        <v>2.1000000000000001E-2</v>
      </c>
      <c r="AC321" s="274">
        <v>2.1999999999999999E-2</v>
      </c>
      <c r="AD321" s="274">
        <v>2.9000000000000001E-2</v>
      </c>
      <c r="AE321" s="274">
        <v>0.60899999999999999</v>
      </c>
      <c r="AF321" s="274">
        <v>0.57599999999999996</v>
      </c>
      <c r="AG321" s="274">
        <v>9.1999999999999993</v>
      </c>
      <c r="AH321" s="274">
        <v>15.4</v>
      </c>
      <c r="AI321" s="274">
        <v>2.4900000000000002</v>
      </c>
      <c r="AJ321" s="274">
        <v>2.12</v>
      </c>
      <c r="AK321" s="274" t="s">
        <v>61</v>
      </c>
      <c r="AL321" s="274">
        <v>1.2</v>
      </c>
      <c r="AM321" s="274" t="s">
        <v>61</v>
      </c>
    </row>
    <row r="322" spans="1:39">
      <c r="A322" s="87"/>
      <c r="B322" s="88"/>
      <c r="C322" s="414"/>
      <c r="D322" s="321"/>
      <c r="E322" s="95"/>
      <c r="F322" s="303">
        <v>4</v>
      </c>
      <c r="G322" s="274">
        <v>14.67</v>
      </c>
      <c r="H322" s="274">
        <v>14.58</v>
      </c>
      <c r="I322" s="274">
        <v>31.63</v>
      </c>
      <c r="J322" s="274">
        <v>31.77</v>
      </c>
      <c r="K322" s="274">
        <v>8.1</v>
      </c>
      <c r="L322" s="274">
        <v>8.1</v>
      </c>
      <c r="M322" s="274">
        <v>9.5500000000000007</v>
      </c>
      <c r="N322" s="274">
        <v>9.3800000000000008</v>
      </c>
      <c r="O322" s="274">
        <v>0.76</v>
      </c>
      <c r="P322" s="274">
        <v>1.08</v>
      </c>
      <c r="Q322" s="274">
        <v>0</v>
      </c>
      <c r="R322" s="274">
        <v>4.0000000000000001E-3</v>
      </c>
      <c r="S322" s="274">
        <v>0</v>
      </c>
      <c r="T322" s="274">
        <v>3.0000000000000001E-3</v>
      </c>
      <c r="U322" s="274">
        <v>3.0000000000000001E-3</v>
      </c>
      <c r="V322" s="274">
        <v>4.0000000000000001E-3</v>
      </c>
      <c r="W322" s="274">
        <v>3.0000000000000001E-3</v>
      </c>
      <c r="X322" s="274">
        <v>0.01</v>
      </c>
      <c r="Y322" s="274">
        <v>0.155</v>
      </c>
      <c r="Z322" s="274">
        <v>0.16800000000000001</v>
      </c>
      <c r="AA322" s="274">
        <v>4.0000000000000001E-3</v>
      </c>
      <c r="AB322" s="274">
        <v>5.0000000000000001E-3</v>
      </c>
      <c r="AC322" s="274">
        <v>1.7000000000000001E-2</v>
      </c>
      <c r="AD322" s="274">
        <v>2.5000000000000001E-2</v>
      </c>
      <c r="AE322" s="274">
        <v>0.25900000000000001</v>
      </c>
      <c r="AF322" s="274">
        <v>0.28100000000000003</v>
      </c>
      <c r="AG322" s="274">
        <v>9.4</v>
      </c>
      <c r="AH322" s="274">
        <v>9.6</v>
      </c>
      <c r="AI322" s="274">
        <v>11.92</v>
      </c>
      <c r="AJ322" s="274">
        <v>13.52</v>
      </c>
      <c r="AK322" s="274" t="s">
        <v>61</v>
      </c>
      <c r="AL322" s="274">
        <v>2.4</v>
      </c>
      <c r="AM322" s="274" t="s">
        <v>61</v>
      </c>
    </row>
    <row r="323" spans="1:39">
      <c r="A323" s="93"/>
      <c r="B323" s="94"/>
      <c r="C323" s="422"/>
      <c r="D323" s="322"/>
      <c r="E323" s="96"/>
      <c r="F323" s="303">
        <v>5</v>
      </c>
      <c r="G323" s="274">
        <v>14.56</v>
      </c>
      <c r="H323" s="274">
        <v>14.54</v>
      </c>
      <c r="I323" s="274">
        <v>31.52</v>
      </c>
      <c r="J323" s="274">
        <v>31.54</v>
      </c>
      <c r="K323" s="274">
        <v>7.95</v>
      </c>
      <c r="L323" s="274">
        <v>7.94</v>
      </c>
      <c r="M323" s="274">
        <v>9.17</v>
      </c>
      <c r="N323" s="274">
        <v>8.9700000000000006</v>
      </c>
      <c r="O323" s="274">
        <v>0.66</v>
      </c>
      <c r="P323" s="274">
        <v>1.02</v>
      </c>
      <c r="Q323" s="274">
        <v>0</v>
      </c>
      <c r="R323" s="274">
        <v>2E-3</v>
      </c>
      <c r="S323" s="274">
        <v>5.0000000000000001E-3</v>
      </c>
      <c r="T323" s="274">
        <v>6.0000000000000001E-3</v>
      </c>
      <c r="U323" s="274">
        <v>0.01</v>
      </c>
      <c r="V323" s="274">
        <v>1.6E-2</v>
      </c>
      <c r="W323" s="274">
        <v>1.6E-2</v>
      </c>
      <c r="X323" s="274">
        <v>2.4E-2</v>
      </c>
      <c r="Y323" s="274">
        <v>0.19900000000000001</v>
      </c>
      <c r="Z323" s="274">
        <v>0.17599999999999999</v>
      </c>
      <c r="AA323" s="274">
        <v>8.0000000000000002E-3</v>
      </c>
      <c r="AB323" s="274">
        <v>0.01</v>
      </c>
      <c r="AC323" s="274">
        <v>2.1000000000000001E-2</v>
      </c>
      <c r="AD323" s="274">
        <v>2.5000000000000001E-2</v>
      </c>
      <c r="AE323" s="274">
        <v>0.41799999999999998</v>
      </c>
      <c r="AF323" s="274">
        <v>0.42799999999999999</v>
      </c>
      <c r="AG323" s="274">
        <v>6.6</v>
      </c>
      <c r="AH323" s="274">
        <v>8.4</v>
      </c>
      <c r="AI323" s="274">
        <v>13.98</v>
      </c>
      <c r="AJ323" s="274">
        <v>12.18</v>
      </c>
      <c r="AK323" s="274" t="s">
        <v>61</v>
      </c>
      <c r="AL323" s="274">
        <v>3</v>
      </c>
      <c r="AM323" s="274" t="s">
        <v>61</v>
      </c>
    </row>
    <row r="324" spans="1:39">
      <c r="A324" s="85">
        <f>A$3</f>
        <v>2010</v>
      </c>
      <c r="B324" s="86">
        <f>B$3</f>
        <v>11</v>
      </c>
      <c r="C324" s="264" t="s">
        <v>277</v>
      </c>
      <c r="D324" s="89" t="s">
        <v>170</v>
      </c>
      <c r="E324" s="90" t="s">
        <v>72</v>
      </c>
      <c r="F324" s="303">
        <v>1</v>
      </c>
      <c r="G324" s="274">
        <v>15.95</v>
      </c>
      <c r="H324" s="274">
        <v>16.18</v>
      </c>
      <c r="I324" s="274">
        <v>30.96</v>
      </c>
      <c r="J324" s="274">
        <v>31.3</v>
      </c>
      <c r="K324" s="274">
        <v>7.93</v>
      </c>
      <c r="L324" s="274">
        <v>7.9</v>
      </c>
      <c r="M324" s="274">
        <v>9.3800000000000008</v>
      </c>
      <c r="N324" s="274">
        <v>8.76</v>
      </c>
      <c r="O324" s="274">
        <v>0.7</v>
      </c>
      <c r="P324" s="274">
        <v>1.04</v>
      </c>
      <c r="Q324" s="274">
        <v>2E-3</v>
      </c>
      <c r="R324" s="274">
        <v>8.0000000000000002E-3</v>
      </c>
      <c r="S324" s="274">
        <v>8.0000000000000002E-3</v>
      </c>
      <c r="T324" s="274">
        <v>7.0000000000000001E-3</v>
      </c>
      <c r="U324" s="274">
        <v>4.2000000000000003E-2</v>
      </c>
      <c r="V324" s="274">
        <v>3.1E-2</v>
      </c>
      <c r="W324" s="274">
        <v>5.1999999999999998E-2</v>
      </c>
      <c r="X324" s="274">
        <v>4.5999999999999999E-2</v>
      </c>
      <c r="Y324" s="274">
        <v>0.20799999999999999</v>
      </c>
      <c r="Z324" s="274">
        <v>0.157</v>
      </c>
      <c r="AA324" s="274">
        <v>8.9999999999999993E-3</v>
      </c>
      <c r="AB324" s="274">
        <v>1.0999999999999999E-2</v>
      </c>
      <c r="AC324" s="274">
        <v>1.9E-2</v>
      </c>
      <c r="AD324" s="274">
        <v>2.3E-2</v>
      </c>
      <c r="AE324" s="274">
        <v>0.59899999999999998</v>
      </c>
      <c r="AF324" s="274">
        <v>0.48799999999999999</v>
      </c>
      <c r="AG324" s="274">
        <v>6</v>
      </c>
      <c r="AH324" s="274">
        <v>11</v>
      </c>
      <c r="AI324" s="274">
        <v>3.52</v>
      </c>
      <c r="AJ324" s="274">
        <v>3.71</v>
      </c>
      <c r="AK324" s="274">
        <v>0.01</v>
      </c>
      <c r="AL324" s="274">
        <v>1.8</v>
      </c>
      <c r="AM324" s="274">
        <v>1</v>
      </c>
    </row>
    <row r="325" spans="1:39">
      <c r="A325" s="87"/>
      <c r="B325" s="88"/>
      <c r="C325" s="414"/>
      <c r="D325" s="321"/>
      <c r="E325" s="95"/>
      <c r="F325" s="303">
        <v>2</v>
      </c>
      <c r="G325" s="274">
        <v>16.77</v>
      </c>
      <c r="H325" s="274">
        <v>16.73</v>
      </c>
      <c r="I325" s="274">
        <v>31.72</v>
      </c>
      <c r="J325" s="274">
        <v>31.74</v>
      </c>
      <c r="K325" s="274">
        <v>7.94</v>
      </c>
      <c r="L325" s="274">
        <v>7.99</v>
      </c>
      <c r="M325" s="274">
        <v>9.17</v>
      </c>
      <c r="N325" s="274">
        <v>8.92</v>
      </c>
      <c r="O325" s="274">
        <v>0.57999999999999996</v>
      </c>
      <c r="P325" s="274">
        <v>0.94</v>
      </c>
      <c r="Q325" s="274">
        <v>2E-3</v>
      </c>
      <c r="R325" s="274">
        <v>3.0000000000000001E-3</v>
      </c>
      <c r="S325" s="274">
        <v>5.0000000000000001E-3</v>
      </c>
      <c r="T325" s="274">
        <v>5.0000000000000001E-3</v>
      </c>
      <c r="U325" s="274">
        <v>1.6E-2</v>
      </c>
      <c r="V325" s="274">
        <v>1.9E-2</v>
      </c>
      <c r="W325" s="274">
        <v>2.3E-2</v>
      </c>
      <c r="X325" s="274">
        <v>2.7E-2</v>
      </c>
      <c r="Y325" s="274">
        <v>0.13700000000000001</v>
      </c>
      <c r="Z325" s="274">
        <v>0.14799999999999999</v>
      </c>
      <c r="AA325" s="274">
        <v>7.0000000000000001E-3</v>
      </c>
      <c r="AB325" s="274">
        <v>6.0000000000000001E-3</v>
      </c>
      <c r="AC325" s="274">
        <v>1.2E-2</v>
      </c>
      <c r="AD325" s="274">
        <v>1.7999999999999999E-2</v>
      </c>
      <c r="AE325" s="274">
        <v>0.32200000000000001</v>
      </c>
      <c r="AF325" s="274">
        <v>0.311</v>
      </c>
      <c r="AG325" s="274">
        <v>6.2</v>
      </c>
      <c r="AH325" s="274">
        <v>8</v>
      </c>
      <c r="AI325" s="274">
        <v>5.46</v>
      </c>
      <c r="AJ325" s="274">
        <v>3.85</v>
      </c>
      <c r="AK325" s="274" t="s">
        <v>61</v>
      </c>
      <c r="AL325" s="274">
        <v>1.8</v>
      </c>
      <c r="AM325" s="274" t="s">
        <v>61</v>
      </c>
    </row>
    <row r="326" spans="1:39">
      <c r="A326" s="87"/>
      <c r="B326" s="88"/>
      <c r="C326" s="414"/>
      <c r="D326" s="321"/>
      <c r="E326" s="95"/>
      <c r="F326" s="303">
        <v>3</v>
      </c>
      <c r="G326" s="274">
        <v>16.25</v>
      </c>
      <c r="H326" s="274">
        <v>16.14</v>
      </c>
      <c r="I326" s="274">
        <v>31.68</v>
      </c>
      <c r="J326" s="274">
        <v>31.88</v>
      </c>
      <c r="K326" s="274">
        <v>8.08</v>
      </c>
      <c r="L326" s="274">
        <v>8.07</v>
      </c>
      <c r="M326" s="274">
        <v>9.26</v>
      </c>
      <c r="N326" s="274">
        <v>8.92</v>
      </c>
      <c r="O326" s="274">
        <v>0.65</v>
      </c>
      <c r="P326" s="274">
        <v>1.05</v>
      </c>
      <c r="Q326" s="274">
        <v>2E-3</v>
      </c>
      <c r="R326" s="274">
        <v>5.0000000000000001E-3</v>
      </c>
      <c r="S326" s="274">
        <v>2E-3</v>
      </c>
      <c r="T326" s="274">
        <v>5.0000000000000001E-3</v>
      </c>
      <c r="U326" s="274">
        <v>6.0000000000000001E-3</v>
      </c>
      <c r="V326" s="274">
        <v>3.2000000000000001E-2</v>
      </c>
      <c r="W326" s="274">
        <v>0.01</v>
      </c>
      <c r="X326" s="274">
        <v>4.2000000000000003E-2</v>
      </c>
      <c r="Y326" s="274">
        <v>0.11799999999999999</v>
      </c>
      <c r="Z326" s="274">
        <v>0.16</v>
      </c>
      <c r="AA326" s="274">
        <v>4.0000000000000001E-3</v>
      </c>
      <c r="AB326" s="274">
        <v>7.0000000000000001E-3</v>
      </c>
      <c r="AC326" s="274">
        <v>1.4999999999999999E-2</v>
      </c>
      <c r="AD326" s="274">
        <v>2.4E-2</v>
      </c>
      <c r="AE326" s="274">
        <v>0.24199999999999999</v>
      </c>
      <c r="AF326" s="274">
        <v>0.317</v>
      </c>
      <c r="AG326" s="274">
        <v>9.8000000000000007</v>
      </c>
      <c r="AH326" s="274">
        <v>10.6</v>
      </c>
      <c r="AI326" s="274">
        <v>6.23</v>
      </c>
      <c r="AJ326" s="274">
        <v>4.9800000000000004</v>
      </c>
      <c r="AK326" s="274" t="s">
        <v>61</v>
      </c>
      <c r="AL326" s="274">
        <v>2.4</v>
      </c>
      <c r="AM326" s="274" t="s">
        <v>61</v>
      </c>
    </row>
    <row r="327" spans="1:39">
      <c r="A327" s="87"/>
      <c r="B327" s="88"/>
      <c r="C327" s="414"/>
      <c r="D327" s="321"/>
      <c r="E327" s="95"/>
      <c r="F327" s="303">
        <v>4</v>
      </c>
      <c r="G327" s="274">
        <v>14.42</v>
      </c>
      <c r="H327" s="274">
        <v>14.41</v>
      </c>
      <c r="I327" s="274">
        <v>31.15</v>
      </c>
      <c r="J327" s="274">
        <v>31.16</v>
      </c>
      <c r="K327" s="274">
        <v>8.0399999999999991</v>
      </c>
      <c r="L327" s="274">
        <v>8.01</v>
      </c>
      <c r="M327" s="274">
        <v>12.33</v>
      </c>
      <c r="N327" s="274">
        <v>9.0500000000000007</v>
      </c>
      <c r="O327" s="274">
        <v>0.63</v>
      </c>
      <c r="P327" s="274">
        <v>1.02</v>
      </c>
      <c r="Q327" s="274">
        <v>2E-3</v>
      </c>
      <c r="R327" s="274">
        <v>4.0000000000000001E-3</v>
      </c>
      <c r="S327" s="274">
        <v>6.0000000000000001E-3</v>
      </c>
      <c r="T327" s="274">
        <v>7.0000000000000001E-3</v>
      </c>
      <c r="U327" s="274">
        <v>4.7E-2</v>
      </c>
      <c r="V327" s="274">
        <v>4.9000000000000002E-2</v>
      </c>
      <c r="W327" s="274">
        <v>5.5E-2</v>
      </c>
      <c r="X327" s="274">
        <v>0.06</v>
      </c>
      <c r="Y327" s="274">
        <v>0.17199999999999999</v>
      </c>
      <c r="Z327" s="274">
        <v>0.185</v>
      </c>
      <c r="AA327" s="274">
        <v>1.4E-2</v>
      </c>
      <c r="AB327" s="274">
        <v>1.4E-2</v>
      </c>
      <c r="AC327" s="274">
        <v>1.6E-2</v>
      </c>
      <c r="AD327" s="274">
        <v>2.8000000000000001E-2</v>
      </c>
      <c r="AE327" s="274">
        <v>0.66600000000000004</v>
      </c>
      <c r="AF327" s="274">
        <v>0.65700000000000003</v>
      </c>
      <c r="AG327" s="274">
        <v>10</v>
      </c>
      <c r="AH327" s="274">
        <v>8.8000000000000007</v>
      </c>
      <c r="AI327" s="274">
        <v>2.99</v>
      </c>
      <c r="AJ327" s="274">
        <v>2.98</v>
      </c>
      <c r="AK327" s="274" t="s">
        <v>61</v>
      </c>
      <c r="AL327" s="274">
        <v>1.3</v>
      </c>
      <c r="AM327" s="274" t="s">
        <v>61</v>
      </c>
    </row>
    <row r="328" spans="1:39">
      <c r="A328" s="93"/>
      <c r="B328" s="94"/>
      <c r="C328" s="422"/>
      <c r="D328" s="322"/>
      <c r="E328" s="96"/>
      <c r="F328" s="303">
        <v>5</v>
      </c>
      <c r="G328" s="274">
        <v>15.96</v>
      </c>
      <c r="H328" s="274">
        <v>15.79</v>
      </c>
      <c r="I328" s="274">
        <v>31.66</v>
      </c>
      <c r="J328" s="274">
        <v>31.88</v>
      </c>
      <c r="K328" s="274">
        <v>8.0299999999999994</v>
      </c>
      <c r="L328" s="274">
        <v>8.01</v>
      </c>
      <c r="M328" s="274">
        <v>9.3800000000000008</v>
      </c>
      <c r="N328" s="274">
        <v>9.3000000000000007</v>
      </c>
      <c r="O328" s="274">
        <v>0.68</v>
      </c>
      <c r="P328" s="274">
        <v>0.8</v>
      </c>
      <c r="Q328" s="274">
        <v>2E-3</v>
      </c>
      <c r="R328" s="274">
        <v>3.0000000000000001E-3</v>
      </c>
      <c r="S328" s="274">
        <v>0</v>
      </c>
      <c r="T328" s="274">
        <v>3.0000000000000001E-3</v>
      </c>
      <c r="U328" s="274">
        <v>5.0000000000000001E-3</v>
      </c>
      <c r="V328" s="274">
        <v>1.7000000000000001E-2</v>
      </c>
      <c r="W328" s="274">
        <v>6.0000000000000001E-3</v>
      </c>
      <c r="X328" s="274">
        <v>2.3E-2</v>
      </c>
      <c r="Y328" s="274">
        <v>0.123</v>
      </c>
      <c r="Z328" s="274">
        <v>0.155</v>
      </c>
      <c r="AA328" s="274">
        <v>3.0000000000000001E-3</v>
      </c>
      <c r="AB328" s="274">
        <v>5.0000000000000001E-3</v>
      </c>
      <c r="AC328" s="274">
        <v>2.1999999999999999E-2</v>
      </c>
      <c r="AD328" s="274">
        <v>2.5999999999999999E-2</v>
      </c>
      <c r="AE328" s="274">
        <v>0.22800000000000001</v>
      </c>
      <c r="AF328" s="274">
        <v>0.26600000000000001</v>
      </c>
      <c r="AG328" s="274">
        <v>9</v>
      </c>
      <c r="AH328" s="274">
        <v>10</v>
      </c>
      <c r="AI328" s="274">
        <v>3.87</v>
      </c>
      <c r="AJ328" s="274">
        <v>6.02</v>
      </c>
      <c r="AK328" s="274" t="s">
        <v>61</v>
      </c>
      <c r="AL328" s="274">
        <v>2.1</v>
      </c>
      <c r="AM328" s="274" t="s">
        <v>61</v>
      </c>
    </row>
    <row r="329" spans="1:39">
      <c r="A329" s="85">
        <f>A$3</f>
        <v>2010</v>
      </c>
      <c r="B329" s="86">
        <f>B$3</f>
        <v>11</v>
      </c>
      <c r="C329" s="264" t="s">
        <v>278</v>
      </c>
      <c r="D329" s="89" t="s">
        <v>178</v>
      </c>
      <c r="E329" s="90" t="s">
        <v>80</v>
      </c>
      <c r="F329" s="303">
        <v>1</v>
      </c>
      <c r="G329" s="274">
        <v>14.93</v>
      </c>
      <c r="H329" s="274">
        <v>14.93</v>
      </c>
      <c r="I329" s="274">
        <v>32.49</v>
      </c>
      <c r="J329" s="274">
        <v>32.49</v>
      </c>
      <c r="K329" s="274">
        <v>8</v>
      </c>
      <c r="L329" s="274">
        <v>8.01</v>
      </c>
      <c r="M329" s="274">
        <v>7.51</v>
      </c>
      <c r="N329" s="274">
        <v>7.63</v>
      </c>
      <c r="O329" s="274">
        <v>0.35</v>
      </c>
      <c r="P329" s="274">
        <v>0.55000000000000004</v>
      </c>
      <c r="Q329" s="274">
        <v>3.0000000000000001E-3</v>
      </c>
      <c r="R329" s="274">
        <v>2E-3</v>
      </c>
      <c r="S329" s="274">
        <v>0.01</v>
      </c>
      <c r="T329" s="274">
        <v>0.01</v>
      </c>
      <c r="U329" s="274">
        <v>0.105</v>
      </c>
      <c r="V329" s="274">
        <v>0.108</v>
      </c>
      <c r="W329" s="274">
        <v>0.11799999999999999</v>
      </c>
      <c r="X329" s="274">
        <v>0.12</v>
      </c>
      <c r="Y329" s="274">
        <v>0.184</v>
      </c>
      <c r="Z329" s="274">
        <v>0.17899999999999999</v>
      </c>
      <c r="AA329" s="274">
        <v>1.7999999999999999E-2</v>
      </c>
      <c r="AB329" s="274">
        <v>1.7999999999999999E-2</v>
      </c>
      <c r="AC329" s="274">
        <v>1.7999999999999999E-2</v>
      </c>
      <c r="AD329" s="274">
        <v>2.1999999999999999E-2</v>
      </c>
      <c r="AE329" s="274">
        <v>0.48</v>
      </c>
      <c r="AF329" s="274">
        <v>0.46400000000000002</v>
      </c>
      <c r="AG329" s="274">
        <v>67.8</v>
      </c>
      <c r="AH329" s="274">
        <v>59.2</v>
      </c>
      <c r="AI329" s="274">
        <v>0.97</v>
      </c>
      <c r="AJ329" s="274">
        <v>1.64</v>
      </c>
      <c r="AK329" s="274" t="s">
        <v>61</v>
      </c>
      <c r="AL329" s="274">
        <v>1.5</v>
      </c>
      <c r="AM329" s="274" t="s">
        <v>61</v>
      </c>
    </row>
    <row r="330" spans="1:39">
      <c r="A330" s="308"/>
      <c r="B330" s="275"/>
      <c r="C330" s="275"/>
      <c r="D330" s="275"/>
      <c r="E330" s="275"/>
      <c r="F330" s="303">
        <v>2</v>
      </c>
      <c r="G330" s="274">
        <v>14.75</v>
      </c>
      <c r="H330" s="274">
        <v>14.75</v>
      </c>
      <c r="I330" s="274">
        <v>32.35</v>
      </c>
      <c r="J330" s="274">
        <v>32.4</v>
      </c>
      <c r="K330" s="274">
        <v>8.01</v>
      </c>
      <c r="L330" s="274">
        <v>8.01</v>
      </c>
      <c r="M330" s="274">
        <v>7.59</v>
      </c>
      <c r="N330" s="274">
        <v>7.79</v>
      </c>
      <c r="O330" s="274">
        <v>0.51</v>
      </c>
      <c r="P330" s="274">
        <v>0.64</v>
      </c>
      <c r="Q330" s="274">
        <v>4.0000000000000001E-3</v>
      </c>
      <c r="R330" s="274">
        <v>2E-3</v>
      </c>
      <c r="S330" s="274">
        <v>8.9999999999999993E-3</v>
      </c>
      <c r="T330" s="274">
        <v>0.01</v>
      </c>
      <c r="U330" s="274">
        <v>0.1</v>
      </c>
      <c r="V330" s="274">
        <v>0.10199999999999999</v>
      </c>
      <c r="W330" s="274">
        <v>0.114</v>
      </c>
      <c r="X330" s="274">
        <v>0.114</v>
      </c>
      <c r="Y330" s="274">
        <v>0.20699999999999999</v>
      </c>
      <c r="Z330" s="274">
        <v>0.19600000000000001</v>
      </c>
      <c r="AA330" s="274">
        <v>1.9E-2</v>
      </c>
      <c r="AB330" s="274">
        <v>0.02</v>
      </c>
      <c r="AC330" s="274">
        <v>2.1999999999999999E-2</v>
      </c>
      <c r="AD330" s="274">
        <v>2.7E-2</v>
      </c>
      <c r="AE330" s="274">
        <v>0.53500000000000003</v>
      </c>
      <c r="AF330" s="274">
        <v>0.495</v>
      </c>
      <c r="AG330" s="274">
        <v>65</v>
      </c>
      <c r="AH330" s="274">
        <v>92.2</v>
      </c>
      <c r="AI330" s="274">
        <v>1.69</v>
      </c>
      <c r="AJ330" s="274">
        <v>1.41</v>
      </c>
      <c r="AK330" s="274">
        <v>0</v>
      </c>
      <c r="AL330" s="274">
        <v>1.5</v>
      </c>
      <c r="AM330" s="274">
        <v>4</v>
      </c>
    </row>
    <row r="331" spans="1:39">
      <c r="A331" s="308"/>
      <c r="B331" s="275"/>
      <c r="C331" s="275"/>
      <c r="D331" s="275"/>
      <c r="E331" s="275"/>
      <c r="F331" s="303">
        <v>3</v>
      </c>
      <c r="G331" s="274">
        <v>14.95</v>
      </c>
      <c r="H331" s="274">
        <v>14.84</v>
      </c>
      <c r="I331" s="274">
        <v>32.78</v>
      </c>
      <c r="J331" s="274">
        <v>32.630000000000003</v>
      </c>
      <c r="K331" s="274">
        <v>7.98</v>
      </c>
      <c r="L331" s="274">
        <v>7.98</v>
      </c>
      <c r="M331" s="274">
        <v>7.42</v>
      </c>
      <c r="N331" s="274">
        <v>7.38</v>
      </c>
      <c r="O331" s="274">
        <v>0.36</v>
      </c>
      <c r="P331" s="274">
        <v>0.51</v>
      </c>
      <c r="Q331" s="274">
        <v>0</v>
      </c>
      <c r="R331" s="274">
        <v>2E-3</v>
      </c>
      <c r="S331" s="274">
        <v>1.2999999999999999E-2</v>
      </c>
      <c r="T331" s="274">
        <v>1.2E-2</v>
      </c>
      <c r="U331" s="274">
        <v>0.111</v>
      </c>
      <c r="V331" s="274">
        <v>0.122</v>
      </c>
      <c r="W331" s="274">
        <v>0.124</v>
      </c>
      <c r="X331" s="274">
        <v>0.13700000000000001</v>
      </c>
      <c r="Y331" s="274">
        <v>0.20399999999999999</v>
      </c>
      <c r="Z331" s="274">
        <v>0.17799999999999999</v>
      </c>
      <c r="AA331" s="274">
        <v>1.9E-2</v>
      </c>
      <c r="AB331" s="274">
        <v>1.7999999999999999E-2</v>
      </c>
      <c r="AC331" s="274">
        <v>2.5000000000000001E-2</v>
      </c>
      <c r="AD331" s="274">
        <v>2.3E-2</v>
      </c>
      <c r="AE331" s="274">
        <v>0.52600000000000002</v>
      </c>
      <c r="AF331" s="274">
        <v>0.44400000000000001</v>
      </c>
      <c r="AG331" s="274">
        <v>73.400000000000006</v>
      </c>
      <c r="AH331" s="274">
        <v>68.8</v>
      </c>
      <c r="AI331" s="274">
        <v>1.34</v>
      </c>
      <c r="AJ331" s="274">
        <v>1.24</v>
      </c>
      <c r="AK331" s="274" t="s">
        <v>61</v>
      </c>
      <c r="AL331" s="274">
        <v>1.5</v>
      </c>
      <c r="AM331" s="274" t="s">
        <v>61</v>
      </c>
    </row>
    <row r="332" spans="1:39">
      <c r="A332" s="308"/>
      <c r="B332" s="275"/>
      <c r="C332" s="275"/>
      <c r="D332" s="275"/>
      <c r="E332" s="275"/>
      <c r="F332" s="303">
        <v>4</v>
      </c>
      <c r="G332" s="274">
        <v>15.17</v>
      </c>
      <c r="H332" s="274">
        <v>14.87</v>
      </c>
      <c r="I332" s="274">
        <v>32.72</v>
      </c>
      <c r="J332" s="274">
        <v>32.619999999999997</v>
      </c>
      <c r="K332" s="274">
        <v>7.97</v>
      </c>
      <c r="L332" s="274">
        <v>7.94</v>
      </c>
      <c r="M332" s="274">
        <v>7.63</v>
      </c>
      <c r="N332" s="274">
        <v>7.3</v>
      </c>
      <c r="O332" s="274">
        <v>0.36</v>
      </c>
      <c r="P332" s="274">
        <v>0.67</v>
      </c>
      <c r="Q332" s="274">
        <v>2E-3</v>
      </c>
      <c r="R332" s="274">
        <v>3.0000000000000001E-3</v>
      </c>
      <c r="S332" s="274">
        <v>8.9999999999999993E-3</v>
      </c>
      <c r="T332" s="274">
        <v>8.9999999999999993E-3</v>
      </c>
      <c r="U332" s="274">
        <v>0.113</v>
      </c>
      <c r="V332" s="274">
        <v>0.13100000000000001</v>
      </c>
      <c r="W332" s="274">
        <v>0.125</v>
      </c>
      <c r="X332" s="274">
        <v>0.14399999999999999</v>
      </c>
      <c r="Y332" s="274">
        <v>0.19</v>
      </c>
      <c r="Z332" s="274">
        <v>0.188</v>
      </c>
      <c r="AA332" s="274">
        <v>1.4999999999999999E-2</v>
      </c>
      <c r="AB332" s="274">
        <v>1.7000000000000001E-2</v>
      </c>
      <c r="AC332" s="274">
        <v>1.4E-2</v>
      </c>
      <c r="AD332" s="274">
        <v>0.03</v>
      </c>
      <c r="AE332" s="274">
        <v>0.436</v>
      </c>
      <c r="AF332" s="274">
        <v>0.42599999999999999</v>
      </c>
      <c r="AG332" s="274">
        <v>58.2</v>
      </c>
      <c r="AH332" s="274">
        <v>75.400000000000006</v>
      </c>
      <c r="AI332" s="274">
        <v>1.34</v>
      </c>
      <c r="AJ332" s="274">
        <v>1.1000000000000001</v>
      </c>
      <c r="AK332" s="274" t="s">
        <v>61</v>
      </c>
      <c r="AL332" s="274">
        <v>1.5</v>
      </c>
      <c r="AM332" s="274" t="s">
        <v>61</v>
      </c>
    </row>
    <row r="333" spans="1:39">
      <c r="A333" s="308"/>
      <c r="B333" s="275"/>
      <c r="C333" s="275"/>
      <c r="D333" s="307"/>
      <c r="E333" s="307"/>
      <c r="F333" s="303">
        <v>5</v>
      </c>
      <c r="G333" s="274">
        <v>15.3</v>
      </c>
      <c r="H333" s="274">
        <v>14.93</v>
      </c>
      <c r="I333" s="274">
        <v>32.53</v>
      </c>
      <c r="J333" s="274">
        <v>32.58</v>
      </c>
      <c r="K333" s="274">
        <v>7.97</v>
      </c>
      <c r="L333" s="274">
        <v>7.97</v>
      </c>
      <c r="M333" s="274">
        <v>7.55</v>
      </c>
      <c r="N333" s="274">
        <v>7.34</v>
      </c>
      <c r="O333" s="274">
        <v>0.33</v>
      </c>
      <c r="P333" s="274">
        <v>0.61</v>
      </c>
      <c r="Q333" s="274">
        <v>5.0000000000000001E-3</v>
      </c>
      <c r="R333" s="274">
        <v>0</v>
      </c>
      <c r="S333" s="274">
        <v>1.0999999999999999E-2</v>
      </c>
      <c r="T333" s="274">
        <v>1.0999999999999999E-2</v>
      </c>
      <c r="U333" s="274">
        <v>0.107</v>
      </c>
      <c r="V333" s="274">
        <v>0.11899999999999999</v>
      </c>
      <c r="W333" s="274">
        <v>0.123</v>
      </c>
      <c r="X333" s="274">
        <v>0.13</v>
      </c>
      <c r="Y333" s="274">
        <v>0.186</v>
      </c>
      <c r="Z333" s="274">
        <v>0.17699999999999999</v>
      </c>
      <c r="AA333" s="274">
        <v>1.7000000000000001E-2</v>
      </c>
      <c r="AB333" s="274">
        <v>1.7999999999999999E-2</v>
      </c>
      <c r="AC333" s="274">
        <v>1.9E-2</v>
      </c>
      <c r="AD333" s="274">
        <v>2.4E-2</v>
      </c>
      <c r="AE333" s="274">
        <v>0.45500000000000002</v>
      </c>
      <c r="AF333" s="274">
        <v>0.46800000000000003</v>
      </c>
      <c r="AG333" s="274">
        <v>50</v>
      </c>
      <c r="AH333" s="274">
        <v>46.4</v>
      </c>
      <c r="AI333" s="274">
        <v>2.2599999999999998</v>
      </c>
      <c r="AJ333" s="274">
        <v>1.37</v>
      </c>
      <c r="AK333" s="274" t="s">
        <v>61</v>
      </c>
      <c r="AL333" s="274">
        <v>2</v>
      </c>
      <c r="AM333" s="274" t="s">
        <v>61</v>
      </c>
    </row>
    <row r="334" spans="1:39">
      <c r="A334" s="308"/>
      <c r="B334" s="275"/>
      <c r="C334" s="275"/>
      <c r="D334" s="89" t="s">
        <v>179</v>
      </c>
      <c r="E334" s="90" t="s">
        <v>81</v>
      </c>
      <c r="F334" s="303">
        <v>1</v>
      </c>
      <c r="G334" s="274">
        <v>15.15</v>
      </c>
      <c r="H334" s="274">
        <v>15.06</v>
      </c>
      <c r="I334" s="274">
        <v>32.409999999999997</v>
      </c>
      <c r="J334" s="274">
        <v>32.479999999999997</v>
      </c>
      <c r="K334" s="274">
        <v>7.98</v>
      </c>
      <c r="L334" s="274">
        <v>7.98</v>
      </c>
      <c r="M334" s="274">
        <v>7.55</v>
      </c>
      <c r="N334" s="274">
        <v>7.55</v>
      </c>
      <c r="O334" s="274">
        <v>0.38</v>
      </c>
      <c r="P334" s="274">
        <v>0.5</v>
      </c>
      <c r="Q334" s="274">
        <v>2E-3</v>
      </c>
      <c r="R334" s="274">
        <v>2E-3</v>
      </c>
      <c r="S334" s="274">
        <v>1.2E-2</v>
      </c>
      <c r="T334" s="274">
        <v>1.0999999999999999E-2</v>
      </c>
      <c r="U334" s="274">
        <v>9.6000000000000002E-2</v>
      </c>
      <c r="V334" s="274">
        <v>0.106</v>
      </c>
      <c r="W334" s="274">
        <v>0.11</v>
      </c>
      <c r="X334" s="274">
        <v>0.11899999999999999</v>
      </c>
      <c r="Y334" s="274">
        <v>0.19900000000000001</v>
      </c>
      <c r="Z334" s="274">
        <v>0.185</v>
      </c>
      <c r="AA334" s="274">
        <v>2.1000000000000001E-2</v>
      </c>
      <c r="AB334" s="274">
        <v>0.02</v>
      </c>
      <c r="AC334" s="274">
        <v>2.7E-2</v>
      </c>
      <c r="AD334" s="274">
        <v>2.7E-2</v>
      </c>
      <c r="AE334" s="274">
        <v>0.503</v>
      </c>
      <c r="AF334" s="274">
        <v>0.48099999999999998</v>
      </c>
      <c r="AG334" s="274">
        <v>16.8</v>
      </c>
      <c r="AH334" s="274">
        <v>21.8</v>
      </c>
      <c r="AI334" s="274">
        <v>1.55</v>
      </c>
      <c r="AJ334" s="274">
        <v>1.71</v>
      </c>
      <c r="AK334" s="274">
        <v>0.01</v>
      </c>
      <c r="AL334" s="274">
        <v>1</v>
      </c>
      <c r="AM334" s="274">
        <v>0</v>
      </c>
    </row>
    <row r="335" spans="1:39">
      <c r="A335" s="306"/>
      <c r="B335" s="307"/>
      <c r="C335" s="307"/>
      <c r="D335" s="307"/>
      <c r="E335" s="307"/>
      <c r="F335" s="303">
        <v>2</v>
      </c>
      <c r="G335" s="274">
        <v>15.1</v>
      </c>
      <c r="H335" s="274">
        <v>15.04</v>
      </c>
      <c r="I335" s="274">
        <v>32.270000000000003</v>
      </c>
      <c r="J335" s="274">
        <v>32.29</v>
      </c>
      <c r="K335" s="274">
        <v>7.99</v>
      </c>
      <c r="L335" s="274">
        <v>7.99</v>
      </c>
      <c r="M335" s="274">
        <v>7.55</v>
      </c>
      <c r="N335" s="274">
        <v>7.47</v>
      </c>
      <c r="O335" s="274">
        <v>0.3</v>
      </c>
      <c r="P335" s="274">
        <v>0.48</v>
      </c>
      <c r="Q335" s="274">
        <v>1E-3</v>
      </c>
      <c r="R335" s="274">
        <v>2E-3</v>
      </c>
      <c r="S335" s="274">
        <v>1.0999999999999999E-2</v>
      </c>
      <c r="T335" s="274">
        <v>0.01</v>
      </c>
      <c r="U335" s="274">
        <v>9.2999999999999999E-2</v>
      </c>
      <c r="V335" s="274">
        <v>9.5000000000000001E-2</v>
      </c>
      <c r="W335" s="274">
        <v>0.104</v>
      </c>
      <c r="X335" s="274">
        <v>0.107</v>
      </c>
      <c r="Y335" s="274">
        <v>0.21199999999999999</v>
      </c>
      <c r="Z335" s="274">
        <v>0.222</v>
      </c>
      <c r="AA335" s="274">
        <v>2.1000000000000001E-2</v>
      </c>
      <c r="AB335" s="274">
        <v>2.1000000000000001E-2</v>
      </c>
      <c r="AC335" s="274">
        <v>2.8000000000000001E-2</v>
      </c>
      <c r="AD335" s="274">
        <v>5.0999999999999997E-2</v>
      </c>
      <c r="AE335" s="274">
        <v>0.51800000000000002</v>
      </c>
      <c r="AF335" s="274">
        <v>0.52800000000000002</v>
      </c>
      <c r="AG335" s="274">
        <v>59.2</v>
      </c>
      <c r="AH335" s="274">
        <v>73</v>
      </c>
      <c r="AI335" s="274">
        <v>1.35</v>
      </c>
      <c r="AJ335" s="274">
        <v>1.77</v>
      </c>
      <c r="AK335" s="274" t="s">
        <v>61</v>
      </c>
      <c r="AL335" s="274">
        <v>1</v>
      </c>
      <c r="AM335" s="274" t="s">
        <v>61</v>
      </c>
    </row>
    <row r="336" spans="1:39">
      <c r="A336" s="85">
        <f>A$3</f>
        <v>2010</v>
      </c>
      <c r="B336" s="86">
        <f>B$3</f>
        <v>11</v>
      </c>
      <c r="C336" s="264" t="s">
        <v>279</v>
      </c>
      <c r="D336" s="89" t="s">
        <v>271</v>
      </c>
      <c r="E336" s="90" t="s">
        <v>87</v>
      </c>
      <c r="F336" s="303">
        <v>1</v>
      </c>
      <c r="G336" s="274">
        <v>13.79</v>
      </c>
      <c r="H336" s="274">
        <v>13.52</v>
      </c>
      <c r="I336" s="274">
        <v>31.18</v>
      </c>
      <c r="J336" s="274">
        <v>31.2</v>
      </c>
      <c r="K336" s="274">
        <v>8.08</v>
      </c>
      <c r="L336" s="274">
        <v>8.09</v>
      </c>
      <c r="M336" s="274">
        <v>7.51</v>
      </c>
      <c r="N336" s="274">
        <v>7.22</v>
      </c>
      <c r="O336" s="274">
        <v>1.26</v>
      </c>
      <c r="P336" s="274">
        <v>2.11</v>
      </c>
      <c r="Q336" s="274">
        <v>7.0000000000000001E-3</v>
      </c>
      <c r="R336" s="274">
        <v>2E-3</v>
      </c>
      <c r="S336" s="274">
        <v>4.0000000000000001E-3</v>
      </c>
      <c r="T336" s="274">
        <v>6.0000000000000001E-3</v>
      </c>
      <c r="U336" s="274">
        <v>7.8E-2</v>
      </c>
      <c r="V336" s="274">
        <v>8.8999999999999996E-2</v>
      </c>
      <c r="W336" s="274">
        <v>0.09</v>
      </c>
      <c r="X336" s="274">
        <v>9.6000000000000002E-2</v>
      </c>
      <c r="Y336" s="274">
        <v>0.34399999999999997</v>
      </c>
      <c r="Z336" s="274">
        <v>0.49399999999999999</v>
      </c>
      <c r="AA336" s="274">
        <v>2.1999999999999999E-2</v>
      </c>
      <c r="AB336" s="274">
        <v>1.6E-2</v>
      </c>
      <c r="AC336" s="274">
        <v>9.1999999999999998E-2</v>
      </c>
      <c r="AD336" s="274">
        <v>0.183</v>
      </c>
      <c r="AE336" s="274">
        <v>0.64500000000000002</v>
      </c>
      <c r="AF336" s="274">
        <v>0.69</v>
      </c>
      <c r="AG336" s="274">
        <v>203.2</v>
      </c>
      <c r="AH336" s="274">
        <v>541</v>
      </c>
      <c r="AI336" s="274">
        <v>4.57</v>
      </c>
      <c r="AJ336" s="274">
        <v>4.1100000000000003</v>
      </c>
      <c r="AK336" s="274">
        <v>0</v>
      </c>
      <c r="AL336" s="274">
        <v>0.1</v>
      </c>
      <c r="AM336" s="274">
        <v>0</v>
      </c>
    </row>
    <row r="337" spans="1:39">
      <c r="A337" s="87"/>
      <c r="B337" s="88"/>
      <c r="C337" s="414"/>
      <c r="D337" s="321"/>
      <c r="E337" s="95"/>
      <c r="F337" s="303">
        <v>2</v>
      </c>
      <c r="G337" s="274">
        <v>14.24</v>
      </c>
      <c r="H337" s="274">
        <v>14.11</v>
      </c>
      <c r="I337" s="274">
        <v>31.25</v>
      </c>
      <c r="J337" s="274">
        <v>31.26</v>
      </c>
      <c r="K337" s="274">
        <v>8.1</v>
      </c>
      <c r="L337" s="274">
        <v>8.1199999999999992</v>
      </c>
      <c r="M337" s="274">
        <v>7.34</v>
      </c>
      <c r="N337" s="274">
        <v>7.75</v>
      </c>
      <c r="O337" s="274">
        <v>1</v>
      </c>
      <c r="P337" s="274">
        <v>2.82</v>
      </c>
      <c r="Q337" s="274">
        <v>7.0000000000000001E-3</v>
      </c>
      <c r="R337" s="274">
        <v>6.0000000000000001E-3</v>
      </c>
      <c r="S337" s="274">
        <v>6.0000000000000001E-3</v>
      </c>
      <c r="T337" s="274">
        <v>7.0000000000000001E-3</v>
      </c>
      <c r="U337" s="274">
        <v>0.122</v>
      </c>
      <c r="V337" s="274">
        <v>0.112</v>
      </c>
      <c r="W337" s="274">
        <v>0.13600000000000001</v>
      </c>
      <c r="X337" s="274">
        <v>0.125</v>
      </c>
      <c r="Y337" s="274">
        <v>0.33200000000000002</v>
      </c>
      <c r="Z337" s="274">
        <v>0.89700000000000002</v>
      </c>
      <c r="AA337" s="274">
        <v>2.4E-2</v>
      </c>
      <c r="AB337" s="274">
        <v>2.4E-2</v>
      </c>
      <c r="AC337" s="274">
        <v>7.3999999999999996E-2</v>
      </c>
      <c r="AD337" s="274">
        <v>0.40899999999999997</v>
      </c>
      <c r="AE337" s="274">
        <v>0.755</v>
      </c>
      <c r="AF337" s="274">
        <v>0.73499999999999999</v>
      </c>
      <c r="AG337" s="274">
        <v>75.599999999999994</v>
      </c>
      <c r="AH337" s="274">
        <v>1027</v>
      </c>
      <c r="AI337" s="274">
        <v>2.63</v>
      </c>
      <c r="AJ337" s="274">
        <v>4.08</v>
      </c>
      <c r="AL337" s="274">
        <v>0.5</v>
      </c>
      <c r="AM337" s="274" t="s">
        <v>61</v>
      </c>
    </row>
    <row r="338" spans="1:39">
      <c r="A338" s="87"/>
      <c r="B338" s="88"/>
      <c r="C338" s="414"/>
      <c r="D338" s="321"/>
      <c r="E338" s="95"/>
      <c r="F338" s="303">
        <v>3</v>
      </c>
      <c r="G338" s="274">
        <v>13.34</v>
      </c>
      <c r="H338" s="274">
        <v>13.33</v>
      </c>
      <c r="I338" s="274">
        <v>31.15</v>
      </c>
      <c r="J338" s="274">
        <v>31.18</v>
      </c>
      <c r="K338" s="274">
        <v>8.0299999999999994</v>
      </c>
      <c r="L338" s="274">
        <v>8.0399999999999991</v>
      </c>
      <c r="M338" s="274">
        <v>7.55</v>
      </c>
      <c r="N338" s="274">
        <v>7.59</v>
      </c>
      <c r="O338" s="274">
        <v>1.01</v>
      </c>
      <c r="P338" s="274">
        <v>0.89</v>
      </c>
      <c r="Q338" s="274">
        <v>4.0000000000000001E-3</v>
      </c>
      <c r="R338" s="274">
        <v>2E-3</v>
      </c>
      <c r="S338" s="274">
        <v>6.0000000000000001E-3</v>
      </c>
      <c r="T338" s="274">
        <v>6.0000000000000001E-3</v>
      </c>
      <c r="U338" s="274">
        <v>0.10299999999999999</v>
      </c>
      <c r="V338" s="274">
        <v>0.10199999999999999</v>
      </c>
      <c r="W338" s="274">
        <v>0.113</v>
      </c>
      <c r="X338" s="274">
        <v>0.111</v>
      </c>
      <c r="Y338" s="274">
        <v>0.311</v>
      </c>
      <c r="Z338" s="274">
        <v>0.32200000000000001</v>
      </c>
      <c r="AA338" s="274">
        <v>2.4E-2</v>
      </c>
      <c r="AB338" s="274">
        <v>2.5999999999999999E-2</v>
      </c>
      <c r="AC338" s="274">
        <v>7.3999999999999996E-2</v>
      </c>
      <c r="AD338" s="274">
        <v>8.6999999999999994E-2</v>
      </c>
      <c r="AE338" s="274">
        <v>0.76900000000000002</v>
      </c>
      <c r="AF338" s="274">
        <v>0.75900000000000001</v>
      </c>
      <c r="AG338" s="274">
        <v>104.6</v>
      </c>
      <c r="AH338" s="274">
        <v>102.4</v>
      </c>
      <c r="AI338" s="274">
        <v>2.5299999999999998</v>
      </c>
      <c r="AJ338" s="274">
        <v>2.4</v>
      </c>
      <c r="AL338" s="274">
        <v>0.2</v>
      </c>
      <c r="AM338" s="274" t="s">
        <v>61</v>
      </c>
    </row>
    <row r="339" spans="1:39">
      <c r="A339" s="93"/>
      <c r="B339" s="94"/>
      <c r="C339" s="422"/>
      <c r="D339" s="322"/>
      <c r="E339" s="96"/>
      <c r="F339" s="303">
        <v>4</v>
      </c>
      <c r="G339" s="274">
        <v>13.62</v>
      </c>
      <c r="H339" s="274">
        <v>13.51</v>
      </c>
      <c r="I339" s="274">
        <v>31.07</v>
      </c>
      <c r="J339" s="274">
        <v>31.12</v>
      </c>
      <c r="K339" s="274">
        <v>8.0299999999999994</v>
      </c>
      <c r="L339" s="274">
        <v>8.0299999999999994</v>
      </c>
      <c r="M339" s="274">
        <v>7.55</v>
      </c>
      <c r="N339" s="274">
        <v>7.75</v>
      </c>
      <c r="O339" s="274">
        <v>0.66</v>
      </c>
      <c r="P339" s="274">
        <v>0.85</v>
      </c>
      <c r="Q339" s="274">
        <v>1.0999999999999999E-2</v>
      </c>
      <c r="R339" s="274">
        <v>2E-3</v>
      </c>
      <c r="S339" s="274">
        <v>7.0000000000000001E-3</v>
      </c>
      <c r="T339" s="274">
        <v>7.0000000000000001E-3</v>
      </c>
      <c r="U339" s="274">
        <v>0.109</v>
      </c>
      <c r="V339" s="274">
        <v>0.11</v>
      </c>
      <c r="W339" s="274">
        <v>0.126</v>
      </c>
      <c r="X339" s="274">
        <v>0.12</v>
      </c>
      <c r="Y339" s="274">
        <v>0.27500000000000002</v>
      </c>
      <c r="Z339" s="274">
        <v>0.30499999999999999</v>
      </c>
      <c r="AA339" s="274">
        <v>2.5000000000000001E-2</v>
      </c>
      <c r="AB339" s="274">
        <v>2.9000000000000001E-2</v>
      </c>
      <c r="AC339" s="274">
        <v>0.05</v>
      </c>
      <c r="AD339" s="274">
        <v>8.1000000000000003E-2</v>
      </c>
      <c r="AE339" s="274">
        <v>0.78800000000000003</v>
      </c>
      <c r="AF339" s="274">
        <v>0.8</v>
      </c>
      <c r="AG339" s="274">
        <v>73.599999999999994</v>
      </c>
      <c r="AH339" s="274">
        <v>85.8</v>
      </c>
      <c r="AI339" s="274">
        <v>1.95</v>
      </c>
      <c r="AJ339" s="274">
        <v>1.48</v>
      </c>
      <c r="AL339" s="274">
        <v>0.5</v>
      </c>
      <c r="AM339" s="274" t="s">
        <v>61</v>
      </c>
    </row>
    <row r="340" spans="1:39">
      <c r="A340" s="85">
        <f>A$3</f>
        <v>2010</v>
      </c>
      <c r="B340" s="86">
        <f>B$3</f>
        <v>11</v>
      </c>
      <c r="C340" s="264" t="s">
        <v>280</v>
      </c>
      <c r="D340" s="89" t="s">
        <v>197</v>
      </c>
      <c r="E340" s="90" t="s">
        <v>98</v>
      </c>
      <c r="F340" s="303">
        <v>1</v>
      </c>
      <c r="G340" s="274">
        <v>10.76</v>
      </c>
      <c r="H340" s="274">
        <v>11.26</v>
      </c>
      <c r="I340" s="274">
        <v>23.31</v>
      </c>
      <c r="J340" s="274">
        <v>24.8</v>
      </c>
      <c r="K340" s="274">
        <v>7.95</v>
      </c>
      <c r="L340" s="274">
        <v>7.89</v>
      </c>
      <c r="M340" s="274">
        <v>9.09</v>
      </c>
      <c r="N340" s="274">
        <v>8.61</v>
      </c>
      <c r="O340" s="274">
        <v>1.2389333333333332</v>
      </c>
      <c r="P340" s="274">
        <v>2.679866666666666</v>
      </c>
      <c r="Q340" s="274">
        <v>0.154</v>
      </c>
      <c r="R340" s="274">
        <v>0.13400000000000001</v>
      </c>
      <c r="S340" s="274">
        <v>1.0999999999999999E-2</v>
      </c>
      <c r="T340" s="274">
        <v>1.0999999999999999E-2</v>
      </c>
      <c r="U340" s="274">
        <v>0.85499999999999998</v>
      </c>
      <c r="V340" s="274">
        <v>0.73399999999999999</v>
      </c>
      <c r="W340" s="274">
        <v>1.02</v>
      </c>
      <c r="X340" s="274">
        <v>0.879</v>
      </c>
      <c r="Y340" s="274">
        <v>1.0289999999999999</v>
      </c>
      <c r="Z340" s="274">
        <v>0.91553784860557774</v>
      </c>
      <c r="AA340" s="274">
        <v>5.5E-2</v>
      </c>
      <c r="AB340" s="274">
        <v>5.2999999999999999E-2</v>
      </c>
      <c r="AC340" s="274">
        <v>6.0227272727272733E-2</v>
      </c>
      <c r="AD340" s="274">
        <v>7.9596412556053819E-2</v>
      </c>
      <c r="AE340" s="274">
        <v>0.84899999999999998</v>
      </c>
      <c r="AF340" s="274">
        <v>0.75900000000000001</v>
      </c>
      <c r="AG340" s="274">
        <v>26.6</v>
      </c>
      <c r="AH340" s="274">
        <v>61</v>
      </c>
      <c r="AI340" s="274">
        <v>0.29440000000000005</v>
      </c>
      <c r="AJ340" s="274">
        <v>4.4079999999999994E-2</v>
      </c>
      <c r="AL340" s="274">
        <v>0.7</v>
      </c>
    </row>
    <row r="341" spans="1:39">
      <c r="A341" s="308"/>
      <c r="B341" s="275"/>
      <c r="C341" s="275"/>
      <c r="D341" s="275"/>
      <c r="E341" s="275"/>
      <c r="F341" s="303">
        <v>2</v>
      </c>
      <c r="G341" s="274">
        <v>11.12</v>
      </c>
      <c r="H341" s="274">
        <v>11.09</v>
      </c>
      <c r="I341" s="274">
        <v>26.85</v>
      </c>
      <c r="J341" s="274">
        <v>27.74</v>
      </c>
      <c r="K341" s="274">
        <v>7.92</v>
      </c>
      <c r="L341" s="274">
        <v>7.87</v>
      </c>
      <c r="M341" s="274">
        <v>8.81</v>
      </c>
      <c r="N341" s="274">
        <v>8.3699999999999992</v>
      </c>
      <c r="O341" s="274">
        <v>1.7843333333333324</v>
      </c>
      <c r="P341" s="274">
        <v>2.0132666666666661</v>
      </c>
      <c r="Q341" s="274">
        <v>0.1</v>
      </c>
      <c r="R341" s="274">
        <v>9.2999999999999999E-2</v>
      </c>
      <c r="S341" s="274">
        <v>1.2E-2</v>
      </c>
      <c r="T341" s="274">
        <v>1.4E-2</v>
      </c>
      <c r="U341" s="274">
        <v>0.436</v>
      </c>
      <c r="V341" s="274">
        <v>0.38300000000000001</v>
      </c>
      <c r="W341" s="274">
        <v>0.54800000000000004</v>
      </c>
      <c r="X341" s="274">
        <v>0.49</v>
      </c>
      <c r="Y341" s="274">
        <v>0.55600000000000005</v>
      </c>
      <c r="Z341" s="274">
        <v>0.55378486055776899</v>
      </c>
      <c r="AA341" s="274">
        <v>4.4999999999999998E-2</v>
      </c>
      <c r="AB341" s="274">
        <v>4.8000000000000001E-2</v>
      </c>
      <c r="AC341" s="274">
        <v>6.5909090909090917E-2</v>
      </c>
      <c r="AD341" s="274">
        <v>5.9417040358744393E-2</v>
      </c>
      <c r="AE341" s="274">
        <v>0.52100000000000002</v>
      </c>
      <c r="AF341" s="274">
        <v>0.49399999999999999</v>
      </c>
      <c r="AG341" s="274">
        <v>20.6</v>
      </c>
      <c r="AH341" s="274">
        <v>32</v>
      </c>
      <c r="AI341" s="274">
        <v>0.39823999999999998</v>
      </c>
      <c r="AJ341" s="274">
        <v>0.62320000000000009</v>
      </c>
      <c r="AK341" s="274">
        <v>120.88000000000001</v>
      </c>
      <c r="AL341" s="274">
        <v>1</v>
      </c>
      <c r="AM341" s="274">
        <v>0</v>
      </c>
    </row>
    <row r="342" spans="1:39">
      <c r="A342" s="308"/>
      <c r="B342" s="275"/>
      <c r="C342" s="275"/>
      <c r="D342" s="275"/>
      <c r="E342" s="275"/>
      <c r="F342" s="303">
        <v>3</v>
      </c>
      <c r="G342" s="274">
        <v>12.73</v>
      </c>
      <c r="H342" s="274">
        <v>12.12</v>
      </c>
      <c r="I342" s="274">
        <v>26.92</v>
      </c>
      <c r="J342" s="274">
        <v>28.29</v>
      </c>
      <c r="K342" s="274">
        <v>7.86</v>
      </c>
      <c r="L342" s="274">
        <v>7.84</v>
      </c>
      <c r="M342" s="274">
        <v>8.19</v>
      </c>
      <c r="N342" s="274">
        <v>8.17</v>
      </c>
      <c r="O342" s="274">
        <v>1.2793333333333325</v>
      </c>
      <c r="P342" s="274">
        <v>1.9930666666666661</v>
      </c>
      <c r="Q342" s="274">
        <v>0.441</v>
      </c>
      <c r="R342" s="274">
        <v>0.114</v>
      </c>
      <c r="S342" s="274">
        <v>1.7000000000000001E-2</v>
      </c>
      <c r="T342" s="274">
        <v>1.4999999999999999E-2</v>
      </c>
      <c r="U342" s="274">
        <v>0.68599999999999994</v>
      </c>
      <c r="V342" s="274">
        <v>0.33</v>
      </c>
      <c r="W342" s="274">
        <v>1.1439999999999999</v>
      </c>
      <c r="X342" s="274">
        <v>0.45900000000000002</v>
      </c>
      <c r="Y342" s="274">
        <v>1.1479999999999999</v>
      </c>
      <c r="Z342" s="274">
        <v>1.0254980079681275</v>
      </c>
      <c r="AA342" s="274">
        <v>5.8000000000000003E-2</v>
      </c>
      <c r="AB342" s="274">
        <v>4.4999999999999998E-2</v>
      </c>
      <c r="AC342" s="274">
        <v>6.931818181818182E-2</v>
      </c>
      <c r="AD342" s="274">
        <v>4.5964125560538117E-2</v>
      </c>
      <c r="AE342" s="274">
        <v>0.54300000000000004</v>
      </c>
      <c r="AF342" s="274">
        <v>0.41499999999999998</v>
      </c>
      <c r="AG342" s="274">
        <v>12.8</v>
      </c>
      <c r="AH342" s="274">
        <v>60.8</v>
      </c>
      <c r="AI342" s="274">
        <v>0.14007999999999998</v>
      </c>
      <c r="AJ342" s="274">
        <v>0.17552000000000006</v>
      </c>
      <c r="AL342" s="274">
        <v>1.3</v>
      </c>
    </row>
    <row r="343" spans="1:39">
      <c r="A343" s="308"/>
      <c r="B343" s="275"/>
      <c r="C343" s="275"/>
      <c r="D343" s="275"/>
      <c r="E343" s="275"/>
      <c r="F343" s="303">
        <v>4</v>
      </c>
      <c r="G343" s="274">
        <v>11.87</v>
      </c>
      <c r="H343" s="274">
        <v>11.9</v>
      </c>
      <c r="I343" s="274">
        <v>28.29</v>
      </c>
      <c r="J343" s="274">
        <v>28.67</v>
      </c>
      <c r="K343" s="274">
        <v>7.79</v>
      </c>
      <c r="L343" s="274">
        <v>7.8</v>
      </c>
      <c r="M343" s="274">
        <v>8.4</v>
      </c>
      <c r="N343" s="274">
        <v>8.33</v>
      </c>
      <c r="O343" s="274">
        <v>0.91573333333333307</v>
      </c>
      <c r="P343" s="274">
        <v>1.6092666666666671</v>
      </c>
      <c r="Q343" s="274">
        <v>8.3000000000000004E-2</v>
      </c>
      <c r="R343" s="274">
        <v>6.3E-2</v>
      </c>
      <c r="S343" s="274">
        <v>1.2999999999999999E-2</v>
      </c>
      <c r="T343" s="274">
        <v>1.2999999999999999E-2</v>
      </c>
      <c r="U343" s="274">
        <v>0.28899999999999998</v>
      </c>
      <c r="V343" s="274">
        <v>0.218</v>
      </c>
      <c r="W343" s="274">
        <v>0.38500000000000001</v>
      </c>
      <c r="X343" s="274">
        <v>0.29399999999999998</v>
      </c>
      <c r="Y343" s="274">
        <v>0.39200000000000002</v>
      </c>
      <c r="Z343" s="274">
        <v>0.3952191235059761</v>
      </c>
      <c r="AA343" s="274">
        <v>0.04</v>
      </c>
      <c r="AB343" s="274">
        <v>3.3000000000000002E-2</v>
      </c>
      <c r="AC343" s="274">
        <v>4.5454545454545456E-2</v>
      </c>
      <c r="AD343" s="274">
        <v>3.6995515695067267E-2</v>
      </c>
      <c r="AE343" s="274">
        <v>0.38100000000000001</v>
      </c>
      <c r="AF343" s="274">
        <v>0.32700000000000001</v>
      </c>
      <c r="AG343" s="274">
        <v>14</v>
      </c>
      <c r="AH343" s="274">
        <v>16.8</v>
      </c>
      <c r="AI343" s="274">
        <v>5.892E-2</v>
      </c>
      <c r="AJ343" s="274">
        <v>7.839999999999998E-3</v>
      </c>
      <c r="AK343" s="274">
        <v>110.10000000000001</v>
      </c>
      <c r="AL343" s="274">
        <v>1.5</v>
      </c>
      <c r="AM343" s="274">
        <v>0</v>
      </c>
    </row>
    <row r="344" spans="1:39">
      <c r="A344" s="308"/>
      <c r="B344" s="275"/>
      <c r="C344" s="275"/>
      <c r="D344" s="275"/>
      <c r="E344" s="275"/>
      <c r="F344" s="303">
        <v>5</v>
      </c>
      <c r="G344" s="274">
        <v>12.07</v>
      </c>
      <c r="H344" s="274">
        <v>11.97</v>
      </c>
      <c r="I344" s="274">
        <v>28.89</v>
      </c>
      <c r="J344" s="274">
        <v>29.06</v>
      </c>
      <c r="K344" s="274">
        <v>7.86</v>
      </c>
      <c r="L344" s="274">
        <v>7.89</v>
      </c>
      <c r="M344" s="274">
        <v>8.82</v>
      </c>
      <c r="N344" s="274">
        <v>8.76</v>
      </c>
      <c r="O344" s="274">
        <v>1.8247333333333318</v>
      </c>
      <c r="P344" s="274">
        <v>1.8112666666666666</v>
      </c>
      <c r="Q344" s="274">
        <v>8.2000000000000003E-2</v>
      </c>
      <c r="R344" s="274">
        <v>0.109</v>
      </c>
      <c r="S344" s="274">
        <v>1.6E-2</v>
      </c>
      <c r="T344" s="274">
        <v>1.6E-2</v>
      </c>
      <c r="U344" s="274">
        <v>0.26300000000000001</v>
      </c>
      <c r="V344" s="274">
        <v>0.20600000000000002</v>
      </c>
      <c r="W344" s="274">
        <v>0.36099999999999999</v>
      </c>
      <c r="X344" s="274">
        <v>0.33100000000000002</v>
      </c>
      <c r="Y344" s="274">
        <v>0.37</v>
      </c>
      <c r="Z344" s="274">
        <v>0.3370517928286853</v>
      </c>
      <c r="AA344" s="274">
        <v>3.6999999999999998E-2</v>
      </c>
      <c r="AB344" s="274">
        <v>3.6999999999999998E-2</v>
      </c>
      <c r="AC344" s="274">
        <v>4.3181818181818182E-2</v>
      </c>
      <c r="AD344" s="274">
        <v>4.035874439461884E-2</v>
      </c>
      <c r="AE344" s="274">
        <v>0.34899999999999998</v>
      </c>
      <c r="AF344" s="274">
        <v>0.33800000000000002</v>
      </c>
      <c r="AG344" s="274">
        <v>59</v>
      </c>
      <c r="AH344" s="274">
        <v>71</v>
      </c>
      <c r="AI344" s="274">
        <v>8.5280000000000022E-2</v>
      </c>
      <c r="AJ344" s="274">
        <v>5.4799999999999995E-2</v>
      </c>
      <c r="AL344" s="274">
        <v>1.2</v>
      </c>
    </row>
    <row r="345" spans="1:39">
      <c r="A345" s="308"/>
      <c r="B345" s="275"/>
      <c r="C345" s="275"/>
      <c r="D345" s="275"/>
      <c r="E345" s="275"/>
      <c r="F345" s="303">
        <v>6</v>
      </c>
      <c r="G345" s="274">
        <v>11.52</v>
      </c>
      <c r="H345" s="274">
        <v>11.31</v>
      </c>
      <c r="I345" s="274">
        <v>28.97</v>
      </c>
      <c r="J345" s="274">
        <v>28.88</v>
      </c>
      <c r="K345" s="274">
        <v>7.94</v>
      </c>
      <c r="L345" s="274">
        <v>7.94</v>
      </c>
      <c r="M345" s="274">
        <v>9.36</v>
      </c>
      <c r="N345" s="274">
        <v>8.99</v>
      </c>
      <c r="O345" s="274">
        <v>1.5217333333333307</v>
      </c>
      <c r="P345" s="274">
        <v>2.0132666666666661</v>
      </c>
      <c r="Q345" s="274">
        <v>8.1000000000000003E-2</v>
      </c>
      <c r="R345" s="274">
        <v>0.107</v>
      </c>
      <c r="S345" s="274">
        <v>0.02</v>
      </c>
      <c r="T345" s="274">
        <v>0.02</v>
      </c>
      <c r="U345" s="274">
        <v>0.187</v>
      </c>
      <c r="V345" s="274">
        <v>0.19800000000000001</v>
      </c>
      <c r="W345" s="274">
        <v>0.28800000000000003</v>
      </c>
      <c r="X345" s="274">
        <v>0.32500000000000001</v>
      </c>
      <c r="Y345" s="274">
        <v>0.32</v>
      </c>
      <c r="Z345" s="274">
        <v>0.47729083665338645</v>
      </c>
      <c r="AA345" s="274">
        <v>3.6999999999999998E-2</v>
      </c>
      <c r="AB345" s="274">
        <v>0.04</v>
      </c>
      <c r="AC345" s="274">
        <v>4.7727272727272729E-2</v>
      </c>
      <c r="AD345" s="274">
        <v>5.94170403587444E-2</v>
      </c>
      <c r="AE345" s="274">
        <v>0.33400000000000002</v>
      </c>
      <c r="AF345" s="274">
        <v>0.371</v>
      </c>
      <c r="AG345" s="274">
        <v>50</v>
      </c>
      <c r="AH345" s="274">
        <v>65.8</v>
      </c>
      <c r="AI345" s="274">
        <v>0.31996000000000002</v>
      </c>
      <c r="AJ345" s="274">
        <v>0.47528000000000004</v>
      </c>
      <c r="AL345" s="274">
        <v>1.2</v>
      </c>
    </row>
    <row r="346" spans="1:39">
      <c r="A346" s="308"/>
      <c r="B346" s="275"/>
      <c r="C346" s="275"/>
      <c r="D346" s="275"/>
      <c r="E346" s="275"/>
      <c r="F346" s="303">
        <v>7</v>
      </c>
      <c r="G346" s="274">
        <v>11.87</v>
      </c>
      <c r="H346" s="274">
        <v>11.89</v>
      </c>
      <c r="I346" s="274">
        <v>28.36</v>
      </c>
      <c r="J346" s="274">
        <v>28.36</v>
      </c>
      <c r="K346" s="274">
        <v>7.98</v>
      </c>
      <c r="L346" s="274">
        <v>7.96</v>
      </c>
      <c r="M346" s="274">
        <v>9.35</v>
      </c>
      <c r="N346" s="274">
        <v>8.89</v>
      </c>
      <c r="O346" s="274">
        <v>1.2591333333333328</v>
      </c>
      <c r="P346" s="274">
        <v>1.9526666666666672</v>
      </c>
      <c r="Q346" s="274">
        <v>0.14799999999999999</v>
      </c>
      <c r="R346" s="274">
        <v>0.17199999999999999</v>
      </c>
      <c r="S346" s="274">
        <v>1.9E-2</v>
      </c>
      <c r="T346" s="274">
        <v>2.3E-2</v>
      </c>
      <c r="U346" s="274">
        <v>0.254</v>
      </c>
      <c r="V346" s="274">
        <v>0.29199999999999998</v>
      </c>
      <c r="W346" s="274">
        <v>0.42099999999999999</v>
      </c>
      <c r="X346" s="274">
        <v>0.48699999999999999</v>
      </c>
      <c r="Y346" s="274">
        <v>0.42300000000000004</v>
      </c>
      <c r="Z346" s="274">
        <v>0.57290836653386457</v>
      </c>
      <c r="AA346" s="274">
        <v>0.05</v>
      </c>
      <c r="AB346" s="274">
        <v>5.5E-2</v>
      </c>
      <c r="AC346" s="274">
        <v>5.6818181818181823E-2</v>
      </c>
      <c r="AD346" s="274">
        <v>6.0538116591928252E-2</v>
      </c>
      <c r="AE346" s="274">
        <v>0.36599999999999999</v>
      </c>
      <c r="AF346" s="274">
        <v>0.42399999999999999</v>
      </c>
      <c r="AG346" s="274">
        <v>47</v>
      </c>
      <c r="AH346" s="274">
        <v>54</v>
      </c>
      <c r="AI346" s="274">
        <v>0.20828000000000008</v>
      </c>
      <c r="AJ346" s="274">
        <v>7.5560000000000016E-2</v>
      </c>
      <c r="AK346" s="274">
        <v>100.13999999999999</v>
      </c>
      <c r="AL346" s="274">
        <v>1.8</v>
      </c>
      <c r="AM346" s="274">
        <v>0</v>
      </c>
    </row>
    <row r="347" spans="1:39">
      <c r="A347" s="308"/>
      <c r="B347" s="275"/>
      <c r="C347" s="275"/>
      <c r="D347" s="275"/>
      <c r="E347" s="275"/>
      <c r="F347" s="303">
        <v>8</v>
      </c>
      <c r="G347" s="274">
        <v>11.55</v>
      </c>
      <c r="H347" s="274">
        <v>11.8</v>
      </c>
      <c r="I347" s="274">
        <v>28.27</v>
      </c>
      <c r="J347" s="274">
        <v>28.43</v>
      </c>
      <c r="K347" s="274">
        <v>7.96</v>
      </c>
      <c r="L347" s="274">
        <v>7.94</v>
      </c>
      <c r="M347" s="274">
        <v>9.5</v>
      </c>
      <c r="N347" s="274">
        <v>8.84</v>
      </c>
      <c r="O347" s="274">
        <v>1.3197333333333316</v>
      </c>
      <c r="P347" s="274">
        <v>1.7102666666666686</v>
      </c>
      <c r="Q347" s="274">
        <v>0.17100000000000001</v>
      </c>
      <c r="R347" s="274">
        <v>0.154</v>
      </c>
      <c r="S347" s="274">
        <v>2.1000000000000001E-2</v>
      </c>
      <c r="T347" s="274">
        <v>2.1000000000000001E-2</v>
      </c>
      <c r="U347" s="274">
        <v>0.28399999999999997</v>
      </c>
      <c r="V347" s="274">
        <v>0.26</v>
      </c>
      <c r="W347" s="274">
        <v>0.47599999999999998</v>
      </c>
      <c r="X347" s="274">
        <v>0.435</v>
      </c>
      <c r="Y347" s="274">
        <v>0.47699999999999998</v>
      </c>
      <c r="Z347" s="274">
        <v>0.49322709163346617</v>
      </c>
      <c r="AA347" s="274">
        <v>5.6000000000000001E-2</v>
      </c>
      <c r="AB347" s="274">
        <v>5.0999999999999997E-2</v>
      </c>
      <c r="AC347" s="274">
        <v>5.9090909090909097E-2</v>
      </c>
      <c r="AD347" s="274">
        <v>6.1659192825112105E-2</v>
      </c>
      <c r="AE347" s="274">
        <v>0.40799999999999997</v>
      </c>
      <c r="AF347" s="274">
        <v>0.38200000000000001</v>
      </c>
      <c r="AG347" s="274">
        <v>49.2</v>
      </c>
      <c r="AH347" s="274">
        <v>60.6</v>
      </c>
      <c r="AI347" s="274">
        <v>0.45199999999999996</v>
      </c>
      <c r="AJ347" s="274">
        <v>0.21512000000000003</v>
      </c>
      <c r="AL347" s="274">
        <v>2</v>
      </c>
    </row>
    <row r="348" spans="1:39">
      <c r="A348" s="308"/>
      <c r="B348" s="275"/>
      <c r="C348" s="275"/>
      <c r="D348" s="275"/>
      <c r="E348" s="275"/>
      <c r="F348" s="303">
        <v>9</v>
      </c>
      <c r="G348" s="274">
        <v>12.03</v>
      </c>
      <c r="H348" s="274">
        <v>12.12</v>
      </c>
      <c r="I348" s="274">
        <v>29.08</v>
      </c>
      <c r="J348" s="274">
        <v>29.13</v>
      </c>
      <c r="K348" s="274">
        <v>7.95</v>
      </c>
      <c r="L348" s="274">
        <v>7.95</v>
      </c>
      <c r="M348" s="274">
        <v>9.1</v>
      </c>
      <c r="N348" s="274">
        <v>8.89</v>
      </c>
      <c r="O348" s="274">
        <v>1.1379333333333317</v>
      </c>
      <c r="P348" s="274">
        <v>1.6900666666666653</v>
      </c>
      <c r="Q348" s="274">
        <v>6.9000000000000006E-2</v>
      </c>
      <c r="R348" s="274">
        <v>0.06</v>
      </c>
      <c r="S348" s="274">
        <v>0.02</v>
      </c>
      <c r="T348" s="274">
        <v>1.7999999999999999E-2</v>
      </c>
      <c r="U348" s="274">
        <v>0.18300000000000002</v>
      </c>
      <c r="V348" s="274">
        <v>0.17400000000000002</v>
      </c>
      <c r="W348" s="274">
        <v>0.27200000000000002</v>
      </c>
      <c r="X348" s="274">
        <v>0.252</v>
      </c>
      <c r="Y348" s="274">
        <v>0.29199999999999998</v>
      </c>
      <c r="Z348" s="274">
        <v>0.41354581673306778</v>
      </c>
      <c r="AA348" s="274">
        <v>3.5999999999999997E-2</v>
      </c>
      <c r="AB348" s="274">
        <v>3.4000000000000002E-2</v>
      </c>
      <c r="AC348" s="274">
        <v>3.8636363636363642E-2</v>
      </c>
      <c r="AD348" s="274">
        <v>3.5874439461883408E-2</v>
      </c>
      <c r="AE348" s="274">
        <v>0.31900000000000001</v>
      </c>
      <c r="AF348" s="274">
        <v>0.30199999999999999</v>
      </c>
      <c r="AG348" s="274">
        <v>50</v>
      </c>
      <c r="AH348" s="274">
        <v>52.4</v>
      </c>
      <c r="AI348" s="274">
        <v>0.77736000000000016</v>
      </c>
      <c r="AJ348" s="274">
        <v>0.23547999999999999</v>
      </c>
      <c r="AL348" s="274">
        <v>1.6</v>
      </c>
    </row>
    <row r="349" spans="1:39">
      <c r="A349" s="308"/>
      <c r="B349" s="275"/>
      <c r="C349" s="275"/>
      <c r="D349" s="275"/>
      <c r="E349" s="275"/>
      <c r="F349" s="303">
        <v>10</v>
      </c>
      <c r="G349" s="274">
        <v>12.33</v>
      </c>
      <c r="H349" s="274">
        <v>12.43</v>
      </c>
      <c r="I349" s="274">
        <v>29.41</v>
      </c>
      <c r="J349" s="274">
        <v>29.52</v>
      </c>
      <c r="K349" s="274">
        <v>8.02</v>
      </c>
      <c r="L349" s="274">
        <v>7.99</v>
      </c>
      <c r="M349" s="274">
        <v>9.33</v>
      </c>
      <c r="N349" s="274">
        <v>8.74</v>
      </c>
      <c r="O349" s="274">
        <v>0.97633333333333161</v>
      </c>
      <c r="P349" s="274">
        <v>2.7404666666666682</v>
      </c>
      <c r="Q349" s="274">
        <v>4.1000000000000002E-2</v>
      </c>
      <c r="R349" s="274">
        <v>3.2000000000000001E-2</v>
      </c>
      <c r="S349" s="274">
        <v>1.7000000000000001E-2</v>
      </c>
      <c r="T349" s="274">
        <v>1.6E-2</v>
      </c>
      <c r="U349" s="274">
        <v>0.17699999999999999</v>
      </c>
      <c r="V349" s="274">
        <v>0.16599999999999998</v>
      </c>
      <c r="W349" s="274">
        <v>0.23499999999999999</v>
      </c>
      <c r="X349" s="274">
        <v>0.21399999999999997</v>
      </c>
      <c r="Y349" s="274">
        <v>0.248</v>
      </c>
      <c r="Z349" s="274">
        <v>0.32749003984063746</v>
      </c>
      <c r="AA349" s="274">
        <v>3.3000000000000002E-2</v>
      </c>
      <c r="AB349" s="274">
        <v>3.2000000000000001E-2</v>
      </c>
      <c r="AC349" s="274">
        <v>3.5227272727272725E-2</v>
      </c>
      <c r="AD349" s="274">
        <v>3.811659192825112E-2</v>
      </c>
      <c r="AE349" s="274">
        <v>0.31</v>
      </c>
      <c r="AF349" s="274">
        <v>0.3</v>
      </c>
      <c r="AG349" s="274">
        <v>49.6</v>
      </c>
      <c r="AH349" s="274">
        <v>58.6</v>
      </c>
      <c r="AI349" s="274">
        <v>0.19756000000000007</v>
      </c>
      <c r="AJ349" s="274">
        <v>4.3879999999999995E-2</v>
      </c>
      <c r="AL349" s="274">
        <v>1.3</v>
      </c>
    </row>
    <row r="350" spans="1:39">
      <c r="A350" s="308"/>
      <c r="B350" s="275"/>
      <c r="C350" s="275"/>
      <c r="D350" s="275"/>
      <c r="E350" s="275"/>
      <c r="F350" s="303">
        <v>11</v>
      </c>
      <c r="G350" s="274">
        <v>12.44</v>
      </c>
      <c r="H350" s="274">
        <v>12.28</v>
      </c>
      <c r="I350" s="274">
        <v>29.34</v>
      </c>
      <c r="J350" s="274">
        <v>29.36</v>
      </c>
      <c r="K350" s="274">
        <v>7.97</v>
      </c>
      <c r="L350" s="274">
        <v>7.97</v>
      </c>
      <c r="M350" s="274">
        <v>8.85</v>
      </c>
      <c r="N350" s="274">
        <v>8.77</v>
      </c>
      <c r="O350" s="274">
        <v>1.1177333333333324</v>
      </c>
      <c r="P350" s="274">
        <v>1.6496666666666659</v>
      </c>
      <c r="Q350" s="274">
        <v>4.9000000000000002E-2</v>
      </c>
      <c r="R350" s="274">
        <v>4.7E-2</v>
      </c>
      <c r="S350" s="274">
        <v>1.9E-2</v>
      </c>
      <c r="T350" s="274">
        <v>1.7999999999999999E-2</v>
      </c>
      <c r="U350" s="274">
        <v>0.16</v>
      </c>
      <c r="V350" s="274">
        <v>0.14900000000000002</v>
      </c>
      <c r="W350" s="274">
        <v>0.22800000000000001</v>
      </c>
      <c r="X350" s="274">
        <v>0.21400000000000002</v>
      </c>
      <c r="Y350" s="274">
        <v>0.22900000000000001</v>
      </c>
      <c r="Z350" s="274">
        <v>0.24621513944223108</v>
      </c>
      <c r="AA350" s="274">
        <v>3.4000000000000002E-2</v>
      </c>
      <c r="AB350" s="274">
        <v>3.1E-2</v>
      </c>
      <c r="AC350" s="274">
        <v>4.2045454545454553E-2</v>
      </c>
      <c r="AD350" s="274">
        <v>3.6995515695067267E-2</v>
      </c>
      <c r="AE350" s="274">
        <v>0.28799999999999998</v>
      </c>
      <c r="AF350" s="274">
        <v>0.28499999999999998</v>
      </c>
      <c r="AG350" s="274">
        <v>50.2</v>
      </c>
      <c r="AH350" s="274">
        <v>53.2</v>
      </c>
      <c r="AI350" s="274">
        <v>6.715999999999997E-2</v>
      </c>
      <c r="AJ350" s="274">
        <v>0.20848000000000005</v>
      </c>
      <c r="AL350" s="274">
        <v>1</v>
      </c>
    </row>
    <row r="351" spans="1:39">
      <c r="A351" s="308"/>
      <c r="B351" s="275"/>
      <c r="C351" s="275"/>
      <c r="D351" s="275"/>
      <c r="E351" s="275"/>
      <c r="F351" s="303">
        <v>12</v>
      </c>
      <c r="G351" s="274">
        <v>13.18</v>
      </c>
      <c r="H351" s="274">
        <v>13.2</v>
      </c>
      <c r="I351" s="274">
        <v>29.73</v>
      </c>
      <c r="J351" s="274">
        <v>29.72</v>
      </c>
      <c r="K351" s="274">
        <v>8.02</v>
      </c>
      <c r="L351" s="274">
        <v>8</v>
      </c>
      <c r="M351" s="274">
        <v>9.08</v>
      </c>
      <c r="N351" s="274">
        <v>8.66</v>
      </c>
      <c r="O351" s="274">
        <v>0.79453333333333198</v>
      </c>
      <c r="P351" s="274">
        <v>2.2758666666666674</v>
      </c>
      <c r="Q351" s="274">
        <v>2.1999999999999999E-2</v>
      </c>
      <c r="R351" s="274">
        <v>1.9E-2</v>
      </c>
      <c r="S351" s="274">
        <v>1.7000000000000001E-2</v>
      </c>
      <c r="T351" s="274">
        <v>1.6E-2</v>
      </c>
      <c r="U351" s="274">
        <v>0.14900000000000002</v>
      </c>
      <c r="V351" s="274">
        <v>0.14300000000000002</v>
      </c>
      <c r="W351" s="274">
        <v>0.18800000000000003</v>
      </c>
      <c r="X351" s="274">
        <v>0.17800000000000002</v>
      </c>
      <c r="Y351" s="274">
        <v>0.20100000000000001</v>
      </c>
      <c r="Z351" s="274">
        <v>0.20079681274900399</v>
      </c>
      <c r="AA351" s="274">
        <v>2.8000000000000001E-2</v>
      </c>
      <c r="AB351" s="274">
        <v>2.8000000000000001E-2</v>
      </c>
      <c r="AC351" s="274">
        <v>3.6363636363636362E-2</v>
      </c>
      <c r="AD351" s="274">
        <v>2.914798206278027E-2</v>
      </c>
      <c r="AE351" s="274">
        <v>0.25800000000000001</v>
      </c>
      <c r="AF351" s="274">
        <v>0.249</v>
      </c>
      <c r="AG351" s="274">
        <v>51.8</v>
      </c>
      <c r="AH351" s="274">
        <v>56</v>
      </c>
      <c r="AI351" s="274">
        <v>0.15903999999999999</v>
      </c>
      <c r="AJ351" s="274">
        <v>5.0439999999999999E-2</v>
      </c>
      <c r="AL351" s="274">
        <v>1.7</v>
      </c>
    </row>
    <row r="352" spans="1:39">
      <c r="A352" s="308"/>
      <c r="B352" s="275"/>
      <c r="C352" s="275"/>
      <c r="D352" s="275"/>
      <c r="E352" s="275"/>
      <c r="F352" s="303">
        <v>13</v>
      </c>
      <c r="G352" s="274">
        <v>13.69</v>
      </c>
      <c r="H352" s="274">
        <v>13.44</v>
      </c>
      <c r="I352" s="274">
        <v>29.98</v>
      </c>
      <c r="J352" s="274">
        <v>29.96</v>
      </c>
      <c r="K352" s="274">
        <v>8</v>
      </c>
      <c r="L352" s="274">
        <v>7.99</v>
      </c>
      <c r="M352" s="274">
        <v>9.0500000000000007</v>
      </c>
      <c r="N352" s="274">
        <v>8</v>
      </c>
      <c r="O352" s="274">
        <v>0.85513333333333064</v>
      </c>
      <c r="P352" s="274">
        <v>1.8516666666666657</v>
      </c>
      <c r="Q352" s="274">
        <v>1.7000000000000001E-2</v>
      </c>
      <c r="R352" s="274">
        <v>1.0999999999999999E-2</v>
      </c>
      <c r="S352" s="274">
        <v>1.7000000000000001E-2</v>
      </c>
      <c r="T352" s="274">
        <v>1.2999999999999999E-2</v>
      </c>
      <c r="U352" s="274">
        <v>0.125</v>
      </c>
      <c r="V352" s="274">
        <v>0.105</v>
      </c>
      <c r="W352" s="274">
        <v>0.159</v>
      </c>
      <c r="X352" s="274">
        <v>0.129</v>
      </c>
      <c r="Y352" s="274">
        <v>0.16300000000000001</v>
      </c>
      <c r="Z352" s="274">
        <v>0.24940239043824702</v>
      </c>
      <c r="AA352" s="274">
        <v>2.8000000000000001E-2</v>
      </c>
      <c r="AB352" s="274">
        <v>2.1999999999999999E-2</v>
      </c>
      <c r="AC352" s="274">
        <v>3.5227272727272725E-2</v>
      </c>
      <c r="AD352" s="274">
        <v>3.026905829596413E-2</v>
      </c>
      <c r="AE352" s="274">
        <v>0.21</v>
      </c>
      <c r="AF352" s="274">
        <v>0.17899999999999999</v>
      </c>
      <c r="AG352" s="274">
        <v>48.4</v>
      </c>
      <c r="AH352" s="274">
        <v>56.2</v>
      </c>
      <c r="AI352" s="274">
        <v>0.33972000000000002</v>
      </c>
      <c r="AJ352" s="274">
        <v>0.6372000000000001</v>
      </c>
      <c r="AL352" s="274">
        <v>2.8</v>
      </c>
    </row>
    <row r="353" spans="1:39">
      <c r="A353" s="308"/>
      <c r="B353" s="275"/>
      <c r="C353" s="275"/>
      <c r="D353" s="275"/>
      <c r="E353" s="275"/>
      <c r="F353" s="303">
        <v>14</v>
      </c>
      <c r="G353" s="274">
        <v>14.06</v>
      </c>
      <c r="H353" s="274">
        <v>14.11</v>
      </c>
      <c r="I353" s="274">
        <v>30.29</v>
      </c>
      <c r="J353" s="274">
        <v>30.34</v>
      </c>
      <c r="K353" s="274">
        <v>7.9</v>
      </c>
      <c r="L353" s="274">
        <v>7.93</v>
      </c>
      <c r="M353" s="274">
        <v>8.64</v>
      </c>
      <c r="N353" s="274">
        <v>8.4</v>
      </c>
      <c r="O353" s="274">
        <v>0.73393333333333322</v>
      </c>
      <c r="P353" s="274">
        <v>2.0334666666666688</v>
      </c>
      <c r="Q353" s="274">
        <v>4.0000000000000001E-3</v>
      </c>
      <c r="R353" s="274">
        <v>7.0000000000000001E-3</v>
      </c>
      <c r="S353" s="274">
        <v>1.2E-2</v>
      </c>
      <c r="T353" s="274">
        <v>8.9999999999999993E-3</v>
      </c>
      <c r="U353" s="274">
        <v>0.109</v>
      </c>
      <c r="V353" s="274">
        <v>0.11</v>
      </c>
      <c r="W353" s="274">
        <v>0.125</v>
      </c>
      <c r="X353" s="274">
        <v>0.126</v>
      </c>
      <c r="Y353" s="274">
        <v>0.127</v>
      </c>
      <c r="Z353" s="274">
        <v>0.14741035856573706</v>
      </c>
      <c r="AA353" s="274">
        <v>2.1000000000000001E-2</v>
      </c>
      <c r="AB353" s="274">
        <v>2.1999999999999999E-2</v>
      </c>
      <c r="AC353" s="274">
        <v>2.9545454545454548E-2</v>
      </c>
      <c r="AD353" s="274">
        <v>2.6905829596412557E-2</v>
      </c>
      <c r="AE353" s="274">
        <v>0.186</v>
      </c>
      <c r="AF353" s="274">
        <v>0.185</v>
      </c>
      <c r="AG353" s="274">
        <v>45.6</v>
      </c>
      <c r="AH353" s="274">
        <v>50.8</v>
      </c>
      <c r="AI353" s="274">
        <v>8.4679999999999978E-2</v>
      </c>
      <c r="AJ353" s="274">
        <v>0.16272000000000003</v>
      </c>
      <c r="AL353" s="274">
        <v>3.2</v>
      </c>
    </row>
    <row r="354" spans="1:39">
      <c r="A354" s="308"/>
      <c r="B354" s="275"/>
      <c r="C354" s="275"/>
      <c r="D354" s="275"/>
      <c r="E354" s="275"/>
      <c r="F354" s="303">
        <v>15</v>
      </c>
      <c r="G354" s="274">
        <v>13.57</v>
      </c>
      <c r="H354" s="274">
        <v>13.7</v>
      </c>
      <c r="I354" s="274">
        <v>29.92</v>
      </c>
      <c r="J354" s="274">
        <v>29.97</v>
      </c>
      <c r="K354" s="274">
        <v>7.99</v>
      </c>
      <c r="L354" s="274">
        <v>7.98</v>
      </c>
      <c r="M354" s="274">
        <v>9.19</v>
      </c>
      <c r="N354" s="274">
        <v>8.52</v>
      </c>
      <c r="O354" s="274">
        <v>0.6329333333333319</v>
      </c>
      <c r="P354" s="274">
        <v>1.7708666666666675</v>
      </c>
      <c r="Q354" s="274">
        <v>1.6E-2</v>
      </c>
      <c r="R354" s="274">
        <v>1.4999999999999999E-2</v>
      </c>
      <c r="S354" s="274">
        <v>1.7000000000000001E-2</v>
      </c>
      <c r="T354" s="274">
        <v>8.0000000000000002E-3</v>
      </c>
      <c r="U354" s="274">
        <v>0.13700000000000001</v>
      </c>
      <c r="V354" s="274">
        <v>6.6000000000000003E-2</v>
      </c>
      <c r="W354" s="274">
        <v>0.17</v>
      </c>
      <c r="X354" s="274">
        <v>8.8999999999999996E-2</v>
      </c>
      <c r="Y354" s="274">
        <v>0.17100000000000001</v>
      </c>
      <c r="Z354" s="274">
        <v>0.23187250996015937</v>
      </c>
      <c r="AA354" s="274">
        <v>2.5999999999999999E-2</v>
      </c>
      <c r="AB354" s="274">
        <v>1.4E-2</v>
      </c>
      <c r="AC354" s="274">
        <v>3.2954545454545459E-2</v>
      </c>
      <c r="AD354" s="274">
        <v>3.2511210762331842E-2</v>
      </c>
      <c r="AE354" s="274">
        <v>0.21299999999999999</v>
      </c>
      <c r="AF354" s="274">
        <v>0.109</v>
      </c>
      <c r="AG354" s="274">
        <v>57.2</v>
      </c>
      <c r="AH354" s="274">
        <v>49.6</v>
      </c>
      <c r="AI354" s="274">
        <v>0.18643999999999997</v>
      </c>
      <c r="AJ354" s="274">
        <v>0.12279999999999999</v>
      </c>
      <c r="AL354" s="274">
        <v>2.7</v>
      </c>
    </row>
    <row r="355" spans="1:39">
      <c r="A355" s="308"/>
      <c r="B355" s="275"/>
      <c r="C355" s="275"/>
      <c r="D355" s="275"/>
      <c r="E355" s="275"/>
      <c r="F355" s="303">
        <v>16</v>
      </c>
      <c r="G355" s="274">
        <v>12.11</v>
      </c>
      <c r="H355" s="274">
        <v>12.36</v>
      </c>
      <c r="I355" s="274">
        <v>28.9</v>
      </c>
      <c r="J355" s="274">
        <v>29.12</v>
      </c>
      <c r="K355" s="274">
        <v>7.94</v>
      </c>
      <c r="L355" s="274">
        <v>7.95</v>
      </c>
      <c r="M355" s="274">
        <v>9.6300000000000008</v>
      </c>
      <c r="N355" s="274">
        <v>8.9</v>
      </c>
      <c r="O355" s="274">
        <v>0.97633333333333161</v>
      </c>
      <c r="P355" s="274">
        <v>1.6698666666666657</v>
      </c>
      <c r="Q355" s="274">
        <v>0.09</v>
      </c>
      <c r="R355" s="274">
        <v>7.1999999999999995E-2</v>
      </c>
      <c r="S355" s="274">
        <v>2.1999999999999999E-2</v>
      </c>
      <c r="T355" s="274">
        <v>1.9E-2</v>
      </c>
      <c r="U355" s="274">
        <v>0.20700000000000002</v>
      </c>
      <c r="V355" s="274">
        <v>0.16200000000000001</v>
      </c>
      <c r="W355" s="274">
        <v>0.31900000000000001</v>
      </c>
      <c r="X355" s="274">
        <v>0.253</v>
      </c>
      <c r="Y355" s="274">
        <v>0.32300000000000001</v>
      </c>
      <c r="Z355" s="274">
        <v>0.32031872509960163</v>
      </c>
      <c r="AA355" s="274">
        <v>4.3999999999999997E-2</v>
      </c>
      <c r="AB355" s="274">
        <v>3.5999999999999997E-2</v>
      </c>
      <c r="AC355" s="274">
        <v>0.05</v>
      </c>
      <c r="AD355" s="274">
        <v>4.1479820627802692E-2</v>
      </c>
      <c r="AE355" s="274">
        <v>0.35399999999999998</v>
      </c>
      <c r="AF355" s="274">
        <v>0.315</v>
      </c>
      <c r="AG355" s="274">
        <v>53.2</v>
      </c>
      <c r="AH355" s="274">
        <v>58</v>
      </c>
      <c r="AI355" s="274">
        <v>0.26799999999999996</v>
      </c>
      <c r="AJ355" s="274">
        <v>0.47775999999999991</v>
      </c>
      <c r="AL355" s="274">
        <v>2.8</v>
      </c>
    </row>
    <row r="356" spans="1:39">
      <c r="A356" s="308"/>
      <c r="B356" s="275"/>
      <c r="C356" s="275"/>
      <c r="D356" s="275"/>
      <c r="E356" s="275"/>
      <c r="F356" s="313">
        <v>17</v>
      </c>
      <c r="G356" s="274">
        <v>12.39</v>
      </c>
      <c r="H356" s="274">
        <v>12.38</v>
      </c>
      <c r="I356" s="274">
        <v>29.22</v>
      </c>
      <c r="J356" s="274">
        <v>29.22</v>
      </c>
      <c r="K356" s="274">
        <v>7.97</v>
      </c>
      <c r="L356" s="274">
        <v>7.97</v>
      </c>
      <c r="M356" s="274">
        <v>9.48</v>
      </c>
      <c r="N356" s="274">
        <v>9.06</v>
      </c>
      <c r="O356" s="274">
        <v>1.0975333333333326</v>
      </c>
      <c r="P356" s="274">
        <v>1.9796000000000007</v>
      </c>
      <c r="Q356" s="274">
        <v>4.8000000000000001E-2</v>
      </c>
      <c r="R356" s="274">
        <v>5.5E-2</v>
      </c>
      <c r="S356" s="274">
        <v>1.7999999999999999E-2</v>
      </c>
      <c r="T356" s="274">
        <v>1.9E-2</v>
      </c>
      <c r="U356" s="274">
        <v>0.15</v>
      </c>
      <c r="V356" s="274">
        <v>0.16</v>
      </c>
      <c r="W356" s="274">
        <v>0.216</v>
      </c>
      <c r="X356" s="274">
        <v>0.23399999999999999</v>
      </c>
      <c r="Y356" s="274">
        <v>0.223</v>
      </c>
      <c r="Z356" s="274">
        <v>0.37689243027888447</v>
      </c>
      <c r="AA356" s="274">
        <v>3.2000000000000001E-2</v>
      </c>
      <c r="AB356" s="274">
        <v>3.5999999999999997E-2</v>
      </c>
      <c r="AC356" s="274">
        <v>4.2045454545454553E-2</v>
      </c>
      <c r="AD356" s="274">
        <v>4.035874439461884E-2</v>
      </c>
      <c r="AE356" s="274">
        <v>0.27900000000000003</v>
      </c>
      <c r="AF356" s="274">
        <v>0.30099999999999999</v>
      </c>
      <c r="AG356" s="274">
        <v>49</v>
      </c>
      <c r="AH356" s="274">
        <v>52.8</v>
      </c>
      <c r="AI356" s="274">
        <v>0.30924000000000001</v>
      </c>
      <c r="AJ356" s="274">
        <v>8.8359999999999994E-2</v>
      </c>
      <c r="AL356" s="274">
        <v>2.1</v>
      </c>
    </row>
    <row r="357" spans="1:39">
      <c r="A357" s="308"/>
      <c r="B357" s="275"/>
      <c r="C357" s="275"/>
      <c r="D357" s="307"/>
      <c r="E357" s="307"/>
      <c r="F357" s="313">
        <v>18</v>
      </c>
      <c r="G357" s="274">
        <v>13.4</v>
      </c>
      <c r="H357" s="274">
        <v>13.48</v>
      </c>
      <c r="I357" s="274">
        <v>29.76</v>
      </c>
      <c r="J357" s="274">
        <v>29.8</v>
      </c>
      <c r="K357" s="274">
        <v>7.98</v>
      </c>
      <c r="L357" s="274">
        <v>7.98</v>
      </c>
      <c r="M357" s="274">
        <v>9</v>
      </c>
      <c r="N357" s="274">
        <v>8.58</v>
      </c>
      <c r="O357" s="274">
        <v>1.2995333333333319</v>
      </c>
      <c r="P357" s="274">
        <v>2.02</v>
      </c>
      <c r="Q357" s="274">
        <v>1.6E-2</v>
      </c>
      <c r="R357" s="274">
        <v>2.1000000000000001E-2</v>
      </c>
      <c r="S357" s="274">
        <v>1.7000000000000001E-2</v>
      </c>
      <c r="T357" s="274">
        <v>1.7000000000000001E-2</v>
      </c>
      <c r="U357" s="274">
        <v>0.13700000000000001</v>
      </c>
      <c r="V357" s="274">
        <v>0.13800000000000001</v>
      </c>
      <c r="W357" s="274">
        <v>0.17</v>
      </c>
      <c r="X357" s="274">
        <v>0.17600000000000002</v>
      </c>
      <c r="Y357" s="274">
        <v>0.22600000000000001</v>
      </c>
      <c r="Z357" s="274">
        <v>0.27011952191235061</v>
      </c>
      <c r="AA357" s="274">
        <v>2.5999999999999999E-2</v>
      </c>
      <c r="AB357" s="274">
        <v>2.9000000000000001E-2</v>
      </c>
      <c r="AC357" s="274">
        <v>3.7499999999999999E-2</v>
      </c>
      <c r="AD357" s="274">
        <v>3.3632286995515695E-2</v>
      </c>
      <c r="AE357" s="274">
        <v>0.23</v>
      </c>
      <c r="AF357" s="274">
        <v>0.22700000000000001</v>
      </c>
      <c r="AG357" s="274">
        <v>54.4</v>
      </c>
      <c r="AH357" s="274">
        <v>54.2</v>
      </c>
      <c r="AI357" s="274">
        <v>0.40955999999999998</v>
      </c>
      <c r="AJ357" s="274">
        <v>5.8520000000000023E-2</v>
      </c>
      <c r="AL357" s="274">
        <v>3.5</v>
      </c>
    </row>
    <row r="358" spans="1:39">
      <c r="A358" s="308"/>
      <c r="B358" s="275"/>
      <c r="C358" s="275"/>
      <c r="D358" s="89" t="s">
        <v>199</v>
      </c>
      <c r="E358" s="90" t="s">
        <v>200</v>
      </c>
      <c r="F358" s="313">
        <v>1</v>
      </c>
      <c r="G358" s="274">
        <v>9.1199999999999992</v>
      </c>
      <c r="H358" s="274">
        <v>10.53</v>
      </c>
      <c r="I358" s="274">
        <v>25.75</v>
      </c>
      <c r="J358" s="274">
        <v>26.68</v>
      </c>
      <c r="K358" s="274">
        <v>8.94</v>
      </c>
      <c r="L358" s="274">
        <v>8.9</v>
      </c>
      <c r="M358" s="274">
        <v>9.74</v>
      </c>
      <c r="N358" s="274">
        <v>9.75</v>
      </c>
      <c r="O358" s="274">
        <v>4.7065999999999999</v>
      </c>
      <c r="P358" s="274">
        <v>4.5248000000000017</v>
      </c>
      <c r="Q358" s="274">
        <v>1.4E-2</v>
      </c>
      <c r="R358" s="274">
        <v>6.4000000000000001E-2</v>
      </c>
      <c r="S358" s="274">
        <v>1.6E-2</v>
      </c>
      <c r="T358" s="274">
        <v>5.0000000000000001E-3</v>
      </c>
      <c r="U358" s="274">
        <v>0.14000000000000001</v>
      </c>
      <c r="V358" s="274">
        <v>3.5000000000000003E-2</v>
      </c>
      <c r="W358" s="274">
        <v>0.17</v>
      </c>
      <c r="X358" s="274">
        <v>0.10400000000000001</v>
      </c>
      <c r="Y358" s="274">
        <v>0.21</v>
      </c>
      <c r="Z358" s="274">
        <v>0.19043824701195219</v>
      </c>
      <c r="AA358" s="274">
        <v>4.0000000000000001E-3</v>
      </c>
      <c r="AB358" s="274">
        <v>0.01</v>
      </c>
      <c r="AC358" s="274">
        <v>8.6327829934175031E-3</v>
      </c>
      <c r="AD358" s="274">
        <v>1.2672811059907833E-2</v>
      </c>
      <c r="AE358" s="274">
        <v>0.69799999999999995</v>
      </c>
      <c r="AF358" s="274">
        <v>0.55700000000000005</v>
      </c>
      <c r="AG358" s="274">
        <v>72.8</v>
      </c>
      <c r="AH358" s="274">
        <v>71</v>
      </c>
      <c r="AI358" s="274">
        <v>6.7112800000000004</v>
      </c>
      <c r="AJ358" s="274">
        <v>4.5347200000000001</v>
      </c>
      <c r="AL358" s="274">
        <v>1.8</v>
      </c>
    </row>
    <row r="359" spans="1:39">
      <c r="A359" s="308"/>
      <c r="B359" s="275"/>
      <c r="C359" s="275"/>
      <c r="D359" s="275"/>
      <c r="E359" s="275"/>
      <c r="F359" s="313">
        <v>2</v>
      </c>
      <c r="G359" s="274">
        <v>8.99</v>
      </c>
      <c r="H359" s="274">
        <v>9.18</v>
      </c>
      <c r="I359" s="274">
        <v>25.82</v>
      </c>
      <c r="J359" s="274">
        <v>25.96</v>
      </c>
      <c r="K359" s="274">
        <v>8.94</v>
      </c>
      <c r="L359" s="274">
        <v>8.92</v>
      </c>
      <c r="M359" s="274">
        <v>11.32</v>
      </c>
      <c r="N359" s="274">
        <v>10.5</v>
      </c>
      <c r="O359" s="274">
        <v>3.9390000000000023</v>
      </c>
      <c r="P359" s="274">
        <v>4.2824000000000018</v>
      </c>
      <c r="Q359" s="274">
        <v>2.5999999999999999E-2</v>
      </c>
      <c r="R359" s="274">
        <v>3.9E-2</v>
      </c>
      <c r="S359" s="274">
        <v>3.0000000000000001E-3</v>
      </c>
      <c r="T359" s="274">
        <v>5.0000000000000001E-3</v>
      </c>
      <c r="U359" s="274">
        <v>1.6E-2</v>
      </c>
      <c r="V359" s="274">
        <v>1.9E-2</v>
      </c>
      <c r="W359" s="274">
        <v>4.4999999999999998E-2</v>
      </c>
      <c r="X359" s="274">
        <v>6.3E-2</v>
      </c>
      <c r="Y359" s="274">
        <v>7.3999999999999996E-2</v>
      </c>
      <c r="Z359" s="274">
        <v>7.490039840637451E-2</v>
      </c>
      <c r="AA359" s="274">
        <v>5.0000000000000001E-3</v>
      </c>
      <c r="AB359" s="274">
        <v>8.0000000000000002E-3</v>
      </c>
      <c r="AC359" s="274">
        <v>1.079097874177188E-2</v>
      </c>
      <c r="AD359" s="274">
        <v>1.2672811059907833E-2</v>
      </c>
      <c r="AE359" s="274">
        <v>0.52</v>
      </c>
      <c r="AF359" s="274">
        <v>0.51600000000000001</v>
      </c>
      <c r="AG359" s="274">
        <v>57.4</v>
      </c>
      <c r="AH359" s="274">
        <v>67.599999999999994</v>
      </c>
      <c r="AI359" s="274">
        <v>3.6251199999999995</v>
      </c>
      <c r="AJ359" s="274">
        <v>3.9835999999999991</v>
      </c>
      <c r="AK359" s="274">
        <v>55.65</v>
      </c>
      <c r="AL359" s="274">
        <v>2.7</v>
      </c>
      <c r="AM359" s="274">
        <v>0</v>
      </c>
    </row>
    <row r="360" spans="1:39" ht="14.25" thickBot="1">
      <c r="A360" s="392"/>
      <c r="B360" s="393"/>
      <c r="C360" s="393"/>
      <c r="D360" s="393"/>
      <c r="E360" s="393"/>
      <c r="F360" s="395">
        <v>3</v>
      </c>
      <c r="G360" s="274">
        <v>9.09</v>
      </c>
      <c r="H360" s="274">
        <v>9.3800000000000008</v>
      </c>
      <c r="I360" s="274">
        <v>25.87</v>
      </c>
      <c r="J360" s="274">
        <v>26.09</v>
      </c>
      <c r="K360" s="274">
        <v>8.76</v>
      </c>
      <c r="L360" s="274">
        <v>8.74</v>
      </c>
      <c r="M360" s="274">
        <v>11</v>
      </c>
      <c r="N360" s="274">
        <v>10.69</v>
      </c>
      <c r="O360" s="274">
        <v>3.2320000000000029</v>
      </c>
      <c r="P360" s="274">
        <v>3.5552000000000037</v>
      </c>
      <c r="Q360" s="274">
        <v>3.3000000000000002E-2</v>
      </c>
      <c r="R360" s="274">
        <v>2.1999999999999999E-2</v>
      </c>
      <c r="S360" s="274">
        <v>5.0000000000000001E-3</v>
      </c>
      <c r="T360" s="274">
        <v>5.0000000000000001E-3</v>
      </c>
      <c r="U360" s="274">
        <v>2.1999999999999999E-2</v>
      </c>
      <c r="V360" s="274">
        <v>2.4E-2</v>
      </c>
      <c r="W360" s="274">
        <v>0.06</v>
      </c>
      <c r="X360" s="274">
        <v>5.1000000000000004E-2</v>
      </c>
      <c r="Y360" s="274">
        <v>7.0000000000000007E-2</v>
      </c>
      <c r="Z360" s="274">
        <v>7.2509960159362549E-2</v>
      </c>
      <c r="AA360" s="274">
        <v>8.0000000000000002E-3</v>
      </c>
      <c r="AB360" s="274">
        <v>4.0000000000000001E-3</v>
      </c>
      <c r="AC360" s="274">
        <v>1.1870076615949066E-2</v>
      </c>
      <c r="AD360" s="274">
        <v>1.6129032258064516E-2</v>
      </c>
      <c r="AE360" s="274">
        <v>0.46600000000000003</v>
      </c>
      <c r="AF360" s="274">
        <v>0.47699999999999998</v>
      </c>
      <c r="AG360" s="274">
        <v>52.4</v>
      </c>
      <c r="AH360" s="274">
        <v>50.4</v>
      </c>
      <c r="AI360" s="274">
        <v>2.8515199999999998</v>
      </c>
      <c r="AJ360" s="274">
        <v>1.1477200000000001</v>
      </c>
      <c r="AL360" s="274">
        <v>2.8</v>
      </c>
    </row>
    <row r="361" spans="1:39">
      <c r="A361" s="87">
        <f>A$3</f>
        <v>2010</v>
      </c>
      <c r="B361" s="88">
        <f>B$3</f>
        <v>11</v>
      </c>
      <c r="C361" s="423" t="s">
        <v>281</v>
      </c>
      <c r="D361" s="424" t="s">
        <v>99</v>
      </c>
      <c r="E361" s="41" t="s">
        <v>34</v>
      </c>
      <c r="F361" s="313" t="s">
        <v>282</v>
      </c>
    </row>
    <row r="362" spans="1:39">
      <c r="A362" s="308"/>
      <c r="B362" s="275"/>
      <c r="C362" s="275"/>
      <c r="D362" s="89" t="s">
        <v>100</v>
      </c>
      <c r="E362" s="90" t="s">
        <v>35</v>
      </c>
      <c r="F362" s="303" t="s">
        <v>282</v>
      </c>
    </row>
    <row r="363" spans="1:39">
      <c r="A363" s="308"/>
      <c r="B363" s="275"/>
      <c r="C363" s="275"/>
      <c r="D363" s="322"/>
      <c r="E363" s="307"/>
      <c r="F363" s="303" t="s">
        <v>283</v>
      </c>
    </row>
    <row r="364" spans="1:39">
      <c r="A364" s="308"/>
      <c r="B364" s="275"/>
      <c r="C364" s="275"/>
      <c r="D364" s="38" t="s">
        <v>101</v>
      </c>
      <c r="E364" s="39" t="s">
        <v>38</v>
      </c>
      <c r="F364" s="303" t="s">
        <v>282</v>
      </c>
    </row>
    <row r="365" spans="1:39">
      <c r="A365" s="308"/>
      <c r="B365" s="275"/>
      <c r="C365" s="275"/>
      <c r="D365" s="89" t="s">
        <v>102</v>
      </c>
      <c r="E365" s="90" t="s">
        <v>41</v>
      </c>
      <c r="F365" s="303" t="s">
        <v>282</v>
      </c>
    </row>
    <row r="366" spans="1:39">
      <c r="A366" s="308"/>
      <c r="B366" s="275"/>
      <c r="C366" s="275"/>
      <c r="D366" s="322"/>
      <c r="E366" s="96"/>
      <c r="F366" s="303" t="s">
        <v>283</v>
      </c>
    </row>
    <row r="367" spans="1:39">
      <c r="A367" s="308"/>
      <c r="B367" s="275"/>
      <c r="C367" s="275"/>
      <c r="D367" s="89" t="s">
        <v>103</v>
      </c>
      <c r="E367" s="90" t="s">
        <v>42</v>
      </c>
      <c r="F367" s="303" t="s">
        <v>282</v>
      </c>
    </row>
    <row r="368" spans="1:39">
      <c r="A368" s="308"/>
      <c r="B368" s="275"/>
      <c r="C368" s="275"/>
      <c r="D368" s="322"/>
      <c r="E368" s="96"/>
      <c r="F368" s="303" t="s">
        <v>283</v>
      </c>
    </row>
    <row r="369" spans="1:6">
      <c r="A369" s="308"/>
      <c r="B369" s="275"/>
      <c r="C369" s="275"/>
      <c r="D369" s="38" t="s">
        <v>104</v>
      </c>
      <c r="E369" s="39" t="s">
        <v>43</v>
      </c>
      <c r="F369" s="303" t="s">
        <v>282</v>
      </c>
    </row>
    <row r="370" spans="1:6">
      <c r="A370" s="308"/>
      <c r="B370" s="275"/>
      <c r="C370" s="275"/>
      <c r="D370" s="38" t="s">
        <v>105</v>
      </c>
      <c r="E370" s="39" t="s">
        <v>44</v>
      </c>
      <c r="F370" s="303" t="s">
        <v>282</v>
      </c>
    </row>
    <row r="371" spans="1:6">
      <c r="A371" s="308"/>
      <c r="B371" s="275"/>
      <c r="C371" s="275"/>
      <c r="D371" s="38" t="s">
        <v>106</v>
      </c>
      <c r="E371" s="39" t="s">
        <v>45</v>
      </c>
      <c r="F371" s="303" t="s">
        <v>282</v>
      </c>
    </row>
    <row r="372" spans="1:6">
      <c r="A372" s="308"/>
      <c r="B372" s="275"/>
      <c r="C372" s="275"/>
      <c r="D372" s="38" t="s">
        <v>107</v>
      </c>
      <c r="E372" s="39" t="s">
        <v>46</v>
      </c>
      <c r="F372" s="303" t="s">
        <v>282</v>
      </c>
    </row>
    <row r="373" spans="1:6">
      <c r="A373" s="308"/>
      <c r="B373" s="275"/>
      <c r="C373" s="275"/>
      <c r="D373" s="89" t="s">
        <v>108</v>
      </c>
      <c r="E373" s="90" t="s">
        <v>49</v>
      </c>
      <c r="F373" s="303" t="s">
        <v>282</v>
      </c>
    </row>
    <row r="374" spans="1:6">
      <c r="A374" s="308"/>
      <c r="B374" s="275"/>
      <c r="C374" s="275"/>
      <c r="D374" s="322"/>
      <c r="E374" s="96"/>
      <c r="F374" s="303" t="s">
        <v>283</v>
      </c>
    </row>
    <row r="375" spans="1:6">
      <c r="A375" s="308"/>
      <c r="B375" s="275"/>
      <c r="C375" s="275"/>
      <c r="D375" s="38" t="s">
        <v>109</v>
      </c>
      <c r="E375" s="39" t="s">
        <v>110</v>
      </c>
      <c r="F375" s="303" t="s">
        <v>282</v>
      </c>
    </row>
    <row r="376" spans="1:6">
      <c r="A376" s="306"/>
      <c r="B376" s="307"/>
      <c r="C376" s="307"/>
      <c r="D376" s="38" t="s">
        <v>111</v>
      </c>
      <c r="E376" s="39" t="s">
        <v>50</v>
      </c>
      <c r="F376" s="303" t="s">
        <v>282</v>
      </c>
    </row>
    <row r="377" spans="1:6">
      <c r="A377" s="85">
        <f>A$3</f>
        <v>2010</v>
      </c>
      <c r="B377" s="86">
        <f>B$3</f>
        <v>11</v>
      </c>
      <c r="C377" s="425" t="s">
        <v>284</v>
      </c>
      <c r="D377" s="426" t="s">
        <v>112</v>
      </c>
      <c r="E377" s="39" t="s">
        <v>52</v>
      </c>
      <c r="F377" s="313" t="s">
        <v>282</v>
      </c>
    </row>
    <row r="378" spans="1:6">
      <c r="A378" s="308"/>
      <c r="B378" s="275"/>
      <c r="C378" s="275"/>
      <c r="D378" s="66" t="s">
        <v>285</v>
      </c>
      <c r="E378" s="67" t="s">
        <v>147</v>
      </c>
      <c r="F378" s="303" t="s">
        <v>282</v>
      </c>
    </row>
    <row r="379" spans="1:6">
      <c r="A379" s="308"/>
      <c r="B379" s="275"/>
      <c r="C379" s="275"/>
      <c r="D379" s="89" t="s">
        <v>151</v>
      </c>
      <c r="E379" s="90" t="s">
        <v>55</v>
      </c>
      <c r="F379" s="303" t="s">
        <v>282</v>
      </c>
    </row>
    <row r="380" spans="1:6">
      <c r="A380" s="308"/>
      <c r="B380" s="275"/>
      <c r="C380" s="275"/>
      <c r="D380" s="321"/>
      <c r="E380" s="95"/>
      <c r="F380" s="303" t="s">
        <v>283</v>
      </c>
    </row>
    <row r="381" spans="1:6">
      <c r="A381" s="308"/>
      <c r="B381" s="275"/>
      <c r="C381" s="275"/>
      <c r="D381" s="322"/>
      <c r="E381" s="96"/>
      <c r="F381" s="303" t="s">
        <v>286</v>
      </c>
    </row>
    <row r="382" spans="1:6">
      <c r="A382" s="308"/>
      <c r="B382" s="275"/>
      <c r="C382" s="275"/>
      <c r="D382" s="427" t="s">
        <v>151</v>
      </c>
      <c r="E382" s="40" t="s">
        <v>287</v>
      </c>
      <c r="F382" s="303" t="s">
        <v>288</v>
      </c>
    </row>
    <row r="383" spans="1:6">
      <c r="A383" s="308"/>
      <c r="B383" s="275"/>
      <c r="C383" s="275"/>
      <c r="D383" s="38" t="s">
        <v>289</v>
      </c>
      <c r="E383" s="39" t="s">
        <v>57</v>
      </c>
      <c r="F383" s="303" t="s">
        <v>282</v>
      </c>
    </row>
    <row r="384" spans="1:6">
      <c r="A384" s="308"/>
      <c r="B384" s="275"/>
      <c r="C384" s="275"/>
      <c r="D384" s="89" t="s">
        <v>290</v>
      </c>
      <c r="E384" s="90" t="s">
        <v>59</v>
      </c>
      <c r="F384" s="303" t="s">
        <v>282</v>
      </c>
    </row>
    <row r="385" spans="1:6">
      <c r="A385" s="308"/>
      <c r="B385" s="275"/>
      <c r="C385" s="275"/>
      <c r="D385" s="322"/>
      <c r="E385" s="96"/>
      <c r="F385" s="303" t="s">
        <v>283</v>
      </c>
    </row>
    <row r="386" spans="1:6">
      <c r="A386" s="308"/>
      <c r="B386" s="275"/>
      <c r="C386" s="275"/>
      <c r="D386" s="89" t="s">
        <v>291</v>
      </c>
      <c r="E386" s="90" t="s">
        <v>62</v>
      </c>
      <c r="F386" s="303" t="s">
        <v>282</v>
      </c>
    </row>
    <row r="387" spans="1:6">
      <c r="A387" s="308"/>
      <c r="B387" s="275"/>
      <c r="C387" s="275"/>
      <c r="D387" s="322"/>
      <c r="E387" s="96"/>
      <c r="F387" s="303" t="s">
        <v>283</v>
      </c>
    </row>
    <row r="388" spans="1:6">
      <c r="A388" s="308"/>
      <c r="B388" s="275"/>
      <c r="C388" s="275"/>
      <c r="D388" s="38" t="s">
        <v>292</v>
      </c>
      <c r="E388" s="39" t="s">
        <v>162</v>
      </c>
      <c r="F388" s="303" t="s">
        <v>282</v>
      </c>
    </row>
    <row r="389" spans="1:6">
      <c r="A389" s="308"/>
      <c r="B389" s="275"/>
      <c r="C389" s="275"/>
      <c r="D389" s="38" t="s">
        <v>293</v>
      </c>
      <c r="E389" s="39" t="s">
        <v>67</v>
      </c>
      <c r="F389" s="303" t="s">
        <v>282</v>
      </c>
    </row>
    <row r="390" spans="1:6">
      <c r="A390" s="308"/>
      <c r="B390" s="275"/>
      <c r="C390" s="275"/>
      <c r="D390" s="89" t="s">
        <v>176</v>
      </c>
      <c r="E390" s="90" t="s">
        <v>68</v>
      </c>
      <c r="F390" s="303" t="s">
        <v>282</v>
      </c>
    </row>
    <row r="391" spans="1:6">
      <c r="A391" s="308"/>
      <c r="B391" s="275"/>
      <c r="C391" s="275"/>
      <c r="D391" s="321"/>
      <c r="E391" s="95"/>
      <c r="F391" s="303" t="s">
        <v>113</v>
      </c>
    </row>
    <row r="392" spans="1:6">
      <c r="A392" s="308"/>
      <c r="B392" s="275"/>
      <c r="C392" s="275"/>
      <c r="D392" s="322"/>
      <c r="E392" s="96"/>
      <c r="F392" s="303" t="s">
        <v>114</v>
      </c>
    </row>
    <row r="393" spans="1:6">
      <c r="A393" s="308"/>
      <c r="B393" s="275"/>
      <c r="C393" s="275"/>
      <c r="D393" s="38" t="s">
        <v>294</v>
      </c>
      <c r="E393" s="39" t="s">
        <v>73</v>
      </c>
      <c r="F393" s="303" t="s">
        <v>282</v>
      </c>
    </row>
    <row r="394" spans="1:6">
      <c r="A394" s="308"/>
      <c r="B394" s="275"/>
      <c r="C394" s="275"/>
      <c r="D394" s="38" t="s">
        <v>295</v>
      </c>
      <c r="E394" s="39" t="s">
        <v>75</v>
      </c>
      <c r="F394" s="303" t="s">
        <v>282</v>
      </c>
    </row>
    <row r="395" spans="1:6">
      <c r="A395" s="308"/>
      <c r="B395" s="275"/>
      <c r="C395" s="275"/>
      <c r="D395" s="38" t="s">
        <v>296</v>
      </c>
      <c r="E395" s="39" t="s">
        <v>77</v>
      </c>
      <c r="F395" s="303" t="s">
        <v>282</v>
      </c>
    </row>
    <row r="396" spans="1:6">
      <c r="A396" s="308"/>
      <c r="B396" s="275"/>
      <c r="C396" s="275"/>
      <c r="D396" s="38" t="s">
        <v>297</v>
      </c>
      <c r="E396" s="39" t="s">
        <v>79</v>
      </c>
      <c r="F396" s="303" t="s">
        <v>282</v>
      </c>
    </row>
    <row r="397" spans="1:6">
      <c r="A397" s="306"/>
      <c r="B397" s="307"/>
      <c r="C397" s="307"/>
      <c r="D397" s="38" t="s">
        <v>298</v>
      </c>
      <c r="E397" s="39" t="s">
        <v>80</v>
      </c>
      <c r="F397" s="303" t="s">
        <v>282</v>
      </c>
    </row>
    <row r="398" spans="1:6">
      <c r="A398" s="85">
        <f>A$3</f>
        <v>2010</v>
      </c>
      <c r="B398" s="86">
        <f>B$3</f>
        <v>11</v>
      </c>
      <c r="C398" s="425" t="s">
        <v>299</v>
      </c>
      <c r="D398" s="89" t="s">
        <v>300</v>
      </c>
      <c r="E398" s="90" t="s">
        <v>84</v>
      </c>
      <c r="F398" s="303" t="s">
        <v>282</v>
      </c>
    </row>
    <row r="399" spans="1:6">
      <c r="A399" s="87"/>
      <c r="B399" s="88"/>
      <c r="C399" s="95"/>
      <c r="D399" s="322"/>
      <c r="E399" s="96"/>
      <c r="F399" s="303" t="s">
        <v>283</v>
      </c>
    </row>
    <row r="400" spans="1:6">
      <c r="A400" s="308"/>
      <c r="B400" s="275"/>
      <c r="C400" s="275"/>
      <c r="D400" s="38" t="s">
        <v>301</v>
      </c>
      <c r="E400" s="39" t="s">
        <v>92</v>
      </c>
      <c r="F400" s="303" t="s">
        <v>282</v>
      </c>
    </row>
    <row r="401" spans="1:6">
      <c r="A401" s="308"/>
      <c r="B401" s="275"/>
      <c r="C401" s="275"/>
      <c r="D401" s="38" t="s">
        <v>302</v>
      </c>
      <c r="E401" s="39" t="s">
        <v>97</v>
      </c>
      <c r="F401" s="303" t="s">
        <v>282</v>
      </c>
    </row>
    <row r="402" spans="1:6" ht="14.25" thickBot="1">
      <c r="A402" s="392"/>
      <c r="B402" s="393"/>
      <c r="C402" s="393"/>
      <c r="D402" s="428" t="s">
        <v>303</v>
      </c>
      <c r="E402" s="429" t="s">
        <v>98</v>
      </c>
      <c r="F402" s="430" t="s">
        <v>282</v>
      </c>
    </row>
    <row r="403" spans="1:6">
      <c r="A403" s="87">
        <f>A$3</f>
        <v>2010</v>
      </c>
      <c r="B403" s="88">
        <f>B$3</f>
        <v>11</v>
      </c>
      <c r="C403" s="95" t="s">
        <v>304</v>
      </c>
      <c r="D403" s="321" t="s">
        <v>305</v>
      </c>
      <c r="E403" s="95" t="s">
        <v>306</v>
      </c>
      <c r="F403" s="313">
        <v>1</v>
      </c>
    </row>
    <row r="404" spans="1:6">
      <c r="A404" s="308"/>
      <c r="B404" s="275"/>
      <c r="C404" s="275"/>
      <c r="D404" s="275"/>
      <c r="E404" s="275"/>
      <c r="F404" s="303">
        <v>2</v>
      </c>
    </row>
    <row r="405" spans="1:6">
      <c r="A405" s="308"/>
      <c r="B405" s="275"/>
      <c r="C405" s="275"/>
      <c r="D405" s="275"/>
      <c r="E405" s="275"/>
      <c r="F405" s="303">
        <v>3</v>
      </c>
    </row>
    <row r="406" spans="1:6">
      <c r="A406" s="308"/>
      <c r="B406" s="275"/>
      <c r="C406" s="275"/>
      <c r="D406" s="275"/>
      <c r="E406" s="275"/>
      <c r="F406" s="303">
        <v>4</v>
      </c>
    </row>
    <row r="407" spans="1:6">
      <c r="A407" s="306"/>
      <c r="B407" s="307"/>
      <c r="C407" s="307"/>
      <c r="D407" s="307"/>
      <c r="E407" s="307"/>
      <c r="F407" s="303">
        <v>5</v>
      </c>
    </row>
    <row r="408" spans="1:6">
      <c r="A408" s="85">
        <f>A$3</f>
        <v>2010</v>
      </c>
      <c r="B408" s="86">
        <f>B$3</f>
        <v>11</v>
      </c>
      <c r="C408" s="90" t="s">
        <v>304</v>
      </c>
      <c r="D408" s="89" t="s">
        <v>307</v>
      </c>
      <c r="E408" s="90" t="s">
        <v>308</v>
      </c>
      <c r="F408" s="303">
        <v>1</v>
      </c>
    </row>
    <row r="409" spans="1:6">
      <c r="A409" s="308"/>
      <c r="B409" s="275"/>
      <c r="C409" s="275"/>
      <c r="D409" s="275"/>
      <c r="E409" s="275"/>
      <c r="F409" s="303">
        <v>2</v>
      </c>
    </row>
    <row r="410" spans="1:6">
      <c r="A410" s="308"/>
      <c r="B410" s="275"/>
      <c r="C410" s="275"/>
      <c r="D410" s="275"/>
      <c r="E410" s="275"/>
      <c r="F410" s="303">
        <v>3</v>
      </c>
    </row>
    <row r="411" spans="1:6">
      <c r="A411" s="308"/>
      <c r="B411" s="275"/>
      <c r="C411" s="275"/>
      <c r="D411" s="275"/>
      <c r="E411" s="275"/>
      <c r="F411" s="303">
        <v>4</v>
      </c>
    </row>
    <row r="412" spans="1:6">
      <c r="A412" s="308"/>
      <c r="B412" s="275"/>
      <c r="C412" s="275"/>
      <c r="D412" s="275"/>
      <c r="E412" s="275"/>
      <c r="F412" s="303">
        <v>5</v>
      </c>
    </row>
    <row r="413" spans="1:6">
      <c r="A413" s="308"/>
      <c r="B413" s="275"/>
      <c r="C413" s="275"/>
      <c r="D413" s="275"/>
      <c r="E413" s="275"/>
      <c r="F413" s="303">
        <v>6</v>
      </c>
    </row>
    <row r="414" spans="1:6">
      <c r="A414" s="306"/>
      <c r="B414" s="307"/>
      <c r="C414" s="307"/>
      <c r="D414" s="307"/>
      <c r="E414" s="307"/>
      <c r="F414" s="303">
        <v>7</v>
      </c>
    </row>
    <row r="415" spans="1:6">
      <c r="A415" s="85">
        <f>A$3</f>
        <v>2010</v>
      </c>
      <c r="B415" s="86">
        <f>B$3</f>
        <v>11</v>
      </c>
      <c r="C415" s="90" t="s">
        <v>309</v>
      </c>
      <c r="D415" s="330" t="s">
        <v>310</v>
      </c>
      <c r="E415" s="247" t="s">
        <v>311</v>
      </c>
      <c r="F415" s="303">
        <v>1</v>
      </c>
    </row>
    <row r="416" spans="1:6">
      <c r="A416" s="308"/>
      <c r="B416" s="275"/>
      <c r="C416" s="275"/>
      <c r="D416" s="275"/>
      <c r="E416" s="275"/>
      <c r="F416" s="303">
        <v>2</v>
      </c>
    </row>
    <row r="417" spans="1:6">
      <c r="A417" s="306"/>
      <c r="B417" s="307"/>
      <c r="C417" s="307"/>
      <c r="D417" s="307"/>
      <c r="E417" s="307"/>
      <c r="F417" s="303">
        <v>3</v>
      </c>
    </row>
    <row r="418" spans="1:6">
      <c r="A418" s="85">
        <f>A$3</f>
        <v>2010</v>
      </c>
      <c r="B418" s="86">
        <f>B$3</f>
        <v>11</v>
      </c>
      <c r="C418" s="90" t="s">
        <v>309</v>
      </c>
      <c r="D418" s="330" t="s">
        <v>312</v>
      </c>
      <c r="E418" s="247" t="s">
        <v>313</v>
      </c>
      <c r="F418" s="303">
        <v>1</v>
      </c>
    </row>
    <row r="419" spans="1:6">
      <c r="A419" s="308"/>
      <c r="B419" s="275"/>
      <c r="C419" s="275"/>
      <c r="D419" s="275"/>
      <c r="E419" s="275"/>
      <c r="F419" s="303">
        <v>2</v>
      </c>
    </row>
    <row r="420" spans="1:6">
      <c r="A420" s="308"/>
      <c r="B420" s="275"/>
      <c r="C420" s="275"/>
      <c r="D420" s="275"/>
      <c r="E420" s="275"/>
      <c r="F420" s="303">
        <v>3</v>
      </c>
    </row>
    <row r="421" spans="1:6">
      <c r="A421" s="308"/>
      <c r="B421" s="275"/>
      <c r="C421" s="275"/>
      <c r="D421" s="275"/>
      <c r="E421" s="275"/>
      <c r="F421" s="303">
        <v>4</v>
      </c>
    </row>
    <row r="422" spans="1:6">
      <c r="A422" s="308"/>
      <c r="B422" s="275"/>
      <c r="C422" s="275"/>
      <c r="D422" s="275"/>
      <c r="E422" s="275"/>
      <c r="F422" s="303">
        <v>5</v>
      </c>
    </row>
    <row r="423" spans="1:6">
      <c r="A423" s="308"/>
      <c r="B423" s="275"/>
      <c r="C423" s="275"/>
      <c r="D423" s="275"/>
      <c r="E423" s="275"/>
      <c r="F423" s="303">
        <v>6</v>
      </c>
    </row>
    <row r="424" spans="1:6">
      <c r="A424" s="306"/>
      <c r="B424" s="307"/>
      <c r="C424" s="307"/>
      <c r="D424" s="307"/>
      <c r="E424" s="307"/>
      <c r="F424" s="303">
        <v>7</v>
      </c>
    </row>
    <row r="425" spans="1:6">
      <c r="A425" s="85">
        <f>A$3</f>
        <v>2010</v>
      </c>
      <c r="B425" s="86">
        <f>B$3</f>
        <v>11</v>
      </c>
      <c r="C425" s="90" t="s">
        <v>181</v>
      </c>
      <c r="D425" s="89" t="s">
        <v>314</v>
      </c>
      <c r="E425" s="90" t="s">
        <v>315</v>
      </c>
      <c r="F425" s="303">
        <v>1</v>
      </c>
    </row>
    <row r="426" spans="1:6">
      <c r="A426" s="308"/>
      <c r="B426" s="275"/>
      <c r="C426" s="275"/>
      <c r="D426" s="275"/>
      <c r="E426" s="275"/>
      <c r="F426" s="303">
        <v>2</v>
      </c>
    </row>
    <row r="427" spans="1:6">
      <c r="A427" s="308"/>
      <c r="B427" s="275"/>
      <c r="C427" s="275"/>
      <c r="D427" s="275"/>
      <c r="E427" s="275"/>
      <c r="F427" s="303">
        <v>3</v>
      </c>
    </row>
    <row r="428" spans="1:6">
      <c r="A428" s="308"/>
      <c r="B428" s="275"/>
      <c r="C428" s="275"/>
      <c r="D428" s="275"/>
      <c r="E428" s="275"/>
      <c r="F428" s="303">
        <v>4</v>
      </c>
    </row>
    <row r="429" spans="1:6">
      <c r="A429" s="308"/>
      <c r="B429" s="275"/>
      <c r="C429" s="275"/>
      <c r="D429" s="275"/>
      <c r="E429" s="275"/>
      <c r="F429" s="303">
        <v>5</v>
      </c>
    </row>
    <row r="430" spans="1:6">
      <c r="A430" s="308"/>
      <c r="B430" s="275"/>
      <c r="C430" s="275"/>
      <c r="D430" s="275"/>
      <c r="E430" s="275"/>
      <c r="F430" s="303">
        <v>6</v>
      </c>
    </row>
    <row r="431" spans="1:6">
      <c r="A431" s="308"/>
      <c r="B431" s="275"/>
      <c r="C431" s="275"/>
      <c r="D431" s="275"/>
      <c r="E431" s="275"/>
      <c r="F431" s="303">
        <v>7</v>
      </c>
    </row>
    <row r="432" spans="1:6">
      <c r="A432" s="308"/>
      <c r="B432" s="275"/>
      <c r="C432" s="275"/>
      <c r="D432" s="275"/>
      <c r="E432" s="275"/>
      <c r="F432" s="303">
        <v>8</v>
      </c>
    </row>
    <row r="433" spans="1:6">
      <c r="A433" s="308"/>
      <c r="B433" s="275"/>
      <c r="C433" s="275"/>
      <c r="D433" s="275"/>
      <c r="E433" s="275"/>
      <c r="F433" s="303">
        <v>9</v>
      </c>
    </row>
    <row r="434" spans="1:6">
      <c r="A434" s="308"/>
      <c r="B434" s="275"/>
      <c r="C434" s="275"/>
      <c r="D434" s="275"/>
      <c r="E434" s="275"/>
      <c r="F434" s="303">
        <v>10</v>
      </c>
    </row>
    <row r="435" spans="1:6">
      <c r="A435" s="308"/>
      <c r="B435" s="275"/>
      <c r="C435" s="275"/>
      <c r="D435" s="275"/>
      <c r="E435" s="275"/>
      <c r="F435" s="303">
        <v>11</v>
      </c>
    </row>
    <row r="436" spans="1:6">
      <c r="A436" s="306"/>
      <c r="B436" s="307"/>
      <c r="C436" s="307"/>
      <c r="D436" s="307"/>
      <c r="E436" s="307"/>
      <c r="F436" s="303">
        <v>12</v>
      </c>
    </row>
    <row r="437" spans="1:6">
      <c r="A437" s="85">
        <f>A$3</f>
        <v>2010</v>
      </c>
      <c r="B437" s="86">
        <f>B$3</f>
        <v>11</v>
      </c>
      <c r="C437" s="90" t="s">
        <v>181</v>
      </c>
      <c r="D437" s="89" t="s">
        <v>316</v>
      </c>
      <c r="E437" s="90" t="s">
        <v>317</v>
      </c>
      <c r="F437" s="303">
        <v>1</v>
      </c>
    </row>
    <row r="438" spans="1:6">
      <c r="A438" s="308"/>
      <c r="B438" s="275"/>
      <c r="C438" s="275"/>
      <c r="D438" s="275"/>
      <c r="E438" s="275"/>
      <c r="F438" s="303">
        <v>2</v>
      </c>
    </row>
    <row r="439" spans="1:6">
      <c r="A439" s="308"/>
      <c r="B439" s="275"/>
      <c r="C439" s="275"/>
      <c r="D439" s="275"/>
      <c r="E439" s="275"/>
      <c r="F439" s="303">
        <v>3</v>
      </c>
    </row>
    <row r="440" spans="1:6">
      <c r="A440" s="308"/>
      <c r="B440" s="275"/>
      <c r="C440" s="275"/>
      <c r="D440" s="275"/>
      <c r="E440" s="275"/>
      <c r="F440" s="303">
        <v>4</v>
      </c>
    </row>
    <row r="441" spans="1:6">
      <c r="A441" s="308"/>
      <c r="B441" s="275"/>
      <c r="C441" s="275"/>
      <c r="D441" s="275"/>
      <c r="E441" s="275"/>
      <c r="F441" s="303">
        <v>5</v>
      </c>
    </row>
    <row r="442" spans="1:6" ht="14.25" thickBot="1">
      <c r="A442" s="392"/>
      <c r="B442" s="393"/>
      <c r="C442" s="393"/>
      <c r="D442" s="393"/>
      <c r="E442" s="393"/>
      <c r="F442" s="431">
        <v>6</v>
      </c>
    </row>
  </sheetData>
  <mergeCells count="470"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A4:A5"/>
    <mergeCell ref="B4:B5"/>
    <mergeCell ref="C4:C5"/>
    <mergeCell ref="D4:D5"/>
    <mergeCell ref="E4:E5"/>
    <mergeCell ref="A6:A9"/>
    <mergeCell ref="B6:B9"/>
    <mergeCell ref="C6:C9"/>
    <mergeCell ref="D6:D9"/>
    <mergeCell ref="E6:E9"/>
    <mergeCell ref="A10:A13"/>
    <mergeCell ref="B10:B13"/>
    <mergeCell ref="C10:C13"/>
    <mergeCell ref="D10:D13"/>
    <mergeCell ref="E10:E13"/>
    <mergeCell ref="A14:A18"/>
    <mergeCell ref="B14:B18"/>
    <mergeCell ref="C14:C18"/>
    <mergeCell ref="D14:D18"/>
    <mergeCell ref="E14:E18"/>
    <mergeCell ref="A19:A25"/>
    <mergeCell ref="B19:B25"/>
    <mergeCell ref="C19:C25"/>
    <mergeCell ref="D19:D25"/>
    <mergeCell ref="E19:E25"/>
    <mergeCell ref="A26:A29"/>
    <mergeCell ref="B26:B29"/>
    <mergeCell ref="C26:C29"/>
    <mergeCell ref="D26:D29"/>
    <mergeCell ref="E26:E29"/>
    <mergeCell ref="A30:A33"/>
    <mergeCell ref="B30:B33"/>
    <mergeCell ref="C30:C33"/>
    <mergeCell ref="D30:D33"/>
    <mergeCell ref="E30:E33"/>
    <mergeCell ref="A34:A39"/>
    <mergeCell ref="B34:B39"/>
    <mergeCell ref="C34:C39"/>
    <mergeCell ref="D34:D39"/>
    <mergeCell ref="E34:E3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59"/>
    <mergeCell ref="B48:B59"/>
    <mergeCell ref="C48:C59"/>
    <mergeCell ref="D48:D59"/>
    <mergeCell ref="E48:E59"/>
    <mergeCell ref="A60:A61"/>
    <mergeCell ref="B60:B61"/>
    <mergeCell ref="C60:C61"/>
    <mergeCell ref="D60:D61"/>
    <mergeCell ref="E60:E61"/>
    <mergeCell ref="A62:A65"/>
    <mergeCell ref="B62:B65"/>
    <mergeCell ref="C62:C65"/>
    <mergeCell ref="D62:D65"/>
    <mergeCell ref="E62:E65"/>
    <mergeCell ref="A66:A70"/>
    <mergeCell ref="B66:B70"/>
    <mergeCell ref="C66:C70"/>
    <mergeCell ref="D66:D70"/>
    <mergeCell ref="E66:E70"/>
    <mergeCell ref="A71:A73"/>
    <mergeCell ref="B71:B73"/>
    <mergeCell ref="C71:C73"/>
    <mergeCell ref="D71:D73"/>
    <mergeCell ref="E71:E73"/>
    <mergeCell ref="A74:A77"/>
    <mergeCell ref="B74:B77"/>
    <mergeCell ref="C74:C77"/>
    <mergeCell ref="D74:D77"/>
    <mergeCell ref="E74:E77"/>
    <mergeCell ref="A78:A83"/>
    <mergeCell ref="B78:B83"/>
    <mergeCell ref="C78:C83"/>
    <mergeCell ref="D78:D83"/>
    <mergeCell ref="E78:E83"/>
    <mergeCell ref="A84:A87"/>
    <mergeCell ref="B84:B87"/>
    <mergeCell ref="C84:C87"/>
    <mergeCell ref="D84:D87"/>
    <mergeCell ref="E84:E87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A92:A94"/>
    <mergeCell ref="B92:B94"/>
    <mergeCell ref="C92:C94"/>
    <mergeCell ref="D92:D94"/>
    <mergeCell ref="E92:E94"/>
    <mergeCell ref="A95:A103"/>
    <mergeCell ref="B95:B103"/>
    <mergeCell ref="C95:C103"/>
    <mergeCell ref="D95:D103"/>
    <mergeCell ref="E95:E103"/>
    <mergeCell ref="A104:A107"/>
    <mergeCell ref="B104:B107"/>
    <mergeCell ref="C104:C107"/>
    <mergeCell ref="D104:D107"/>
    <mergeCell ref="E104:E107"/>
    <mergeCell ref="A108:A111"/>
    <mergeCell ref="B108:B111"/>
    <mergeCell ref="C108:C111"/>
    <mergeCell ref="D108:D111"/>
    <mergeCell ref="E108:E111"/>
    <mergeCell ref="A112:A115"/>
    <mergeCell ref="B112:B115"/>
    <mergeCell ref="C112:C115"/>
    <mergeCell ref="D112:D115"/>
    <mergeCell ref="E112:E115"/>
    <mergeCell ref="A116:A121"/>
    <mergeCell ref="B116:B121"/>
    <mergeCell ref="C116:C121"/>
    <mergeCell ref="D116:D121"/>
    <mergeCell ref="E116:E121"/>
    <mergeCell ref="A122:A124"/>
    <mergeCell ref="B122:B124"/>
    <mergeCell ref="C122:C124"/>
    <mergeCell ref="D122:D124"/>
    <mergeCell ref="E122:E124"/>
    <mergeCell ref="A125:A128"/>
    <mergeCell ref="B125:B128"/>
    <mergeCell ref="C125:C128"/>
    <mergeCell ref="D125:D128"/>
    <mergeCell ref="E125:E128"/>
    <mergeCell ref="A129:A130"/>
    <mergeCell ref="B129:B130"/>
    <mergeCell ref="C129:C130"/>
    <mergeCell ref="D129:D130"/>
    <mergeCell ref="E129:E130"/>
    <mergeCell ref="A131:A135"/>
    <mergeCell ref="B131:B135"/>
    <mergeCell ref="C131:C135"/>
    <mergeCell ref="D131:D135"/>
    <mergeCell ref="E131:E135"/>
    <mergeCell ref="A136:A144"/>
    <mergeCell ref="B136:B144"/>
    <mergeCell ref="C136:C144"/>
    <mergeCell ref="D136:D144"/>
    <mergeCell ref="E136:E144"/>
    <mergeCell ref="A145:A149"/>
    <mergeCell ref="B145:B149"/>
    <mergeCell ref="C145:C149"/>
    <mergeCell ref="D145:D149"/>
    <mergeCell ref="E145:E149"/>
    <mergeCell ref="A150:A154"/>
    <mergeCell ref="B150:B154"/>
    <mergeCell ref="C150:C154"/>
    <mergeCell ref="D150:D154"/>
    <mergeCell ref="E150:E154"/>
    <mergeCell ref="A155:A157"/>
    <mergeCell ref="B155:B157"/>
    <mergeCell ref="C155:C157"/>
    <mergeCell ref="D155:D157"/>
    <mergeCell ref="E155:E157"/>
    <mergeCell ref="A158:A165"/>
    <mergeCell ref="B158:B165"/>
    <mergeCell ref="C158:C165"/>
    <mergeCell ref="D158:D165"/>
    <mergeCell ref="E158:E165"/>
    <mergeCell ref="A166:A170"/>
    <mergeCell ref="B166:B170"/>
    <mergeCell ref="C166:C170"/>
    <mergeCell ref="D166:D170"/>
    <mergeCell ref="E166:E170"/>
    <mergeCell ref="A171:A173"/>
    <mergeCell ref="B171:B173"/>
    <mergeCell ref="C171:C173"/>
    <mergeCell ref="D171:D173"/>
    <mergeCell ref="E171:E173"/>
    <mergeCell ref="A174:A176"/>
    <mergeCell ref="B174:B176"/>
    <mergeCell ref="C174:C176"/>
    <mergeCell ref="D174:D176"/>
    <mergeCell ref="E174:E176"/>
    <mergeCell ref="A177:A178"/>
    <mergeCell ref="B177:B178"/>
    <mergeCell ref="C177:C178"/>
    <mergeCell ref="D177:D178"/>
    <mergeCell ref="E177:E178"/>
    <mergeCell ref="A179:A180"/>
    <mergeCell ref="B179:B180"/>
    <mergeCell ref="C179:C180"/>
    <mergeCell ref="D179:D180"/>
    <mergeCell ref="E179:E180"/>
    <mergeCell ref="A181:A183"/>
    <mergeCell ref="B181:B183"/>
    <mergeCell ref="C181:C183"/>
    <mergeCell ref="D181:D183"/>
    <mergeCell ref="E181:E183"/>
    <mergeCell ref="A184:A186"/>
    <mergeCell ref="B184:B186"/>
    <mergeCell ref="C184:C186"/>
    <mergeCell ref="D184:D186"/>
    <mergeCell ref="E184:E186"/>
    <mergeCell ref="A187:A189"/>
    <mergeCell ref="B187:B189"/>
    <mergeCell ref="C187:C189"/>
    <mergeCell ref="D187:D189"/>
    <mergeCell ref="E187:E189"/>
    <mergeCell ref="A190:A194"/>
    <mergeCell ref="B190:B194"/>
    <mergeCell ref="C190:C194"/>
    <mergeCell ref="D190:D194"/>
    <mergeCell ref="E190:E194"/>
    <mergeCell ref="A195:A196"/>
    <mergeCell ref="B195:B196"/>
    <mergeCell ref="C195:C196"/>
    <mergeCell ref="D195:D196"/>
    <mergeCell ref="E195:E196"/>
    <mergeCell ref="A197:A200"/>
    <mergeCell ref="B197:B200"/>
    <mergeCell ref="C197:C200"/>
    <mergeCell ref="D197:D200"/>
    <mergeCell ref="E197:E200"/>
    <mergeCell ref="A201:A202"/>
    <mergeCell ref="B201:B202"/>
    <mergeCell ref="C201:C202"/>
    <mergeCell ref="D201:D202"/>
    <mergeCell ref="E201:E202"/>
    <mergeCell ref="A203:A206"/>
    <mergeCell ref="B203:B206"/>
    <mergeCell ref="C203:C206"/>
    <mergeCell ref="D203:D206"/>
    <mergeCell ref="E203:E206"/>
    <mergeCell ref="A207:A208"/>
    <mergeCell ref="B207:B208"/>
    <mergeCell ref="C207:C208"/>
    <mergeCell ref="D207:D208"/>
    <mergeCell ref="E207:E208"/>
    <mergeCell ref="A209:A211"/>
    <mergeCell ref="B209:B211"/>
    <mergeCell ref="C209:C211"/>
    <mergeCell ref="D209:D211"/>
    <mergeCell ref="E209:E211"/>
    <mergeCell ref="A212:A215"/>
    <mergeCell ref="B212:B215"/>
    <mergeCell ref="C212:C215"/>
    <mergeCell ref="D212:D215"/>
    <mergeCell ref="E212:E215"/>
    <mergeCell ref="A216:A219"/>
    <mergeCell ref="B216:B219"/>
    <mergeCell ref="C216:C219"/>
    <mergeCell ref="D216:D219"/>
    <mergeCell ref="E216:E219"/>
    <mergeCell ref="A220:A225"/>
    <mergeCell ref="B220:B225"/>
    <mergeCell ref="C220:C225"/>
    <mergeCell ref="D220:D225"/>
    <mergeCell ref="E220:E225"/>
    <mergeCell ref="A226:A235"/>
    <mergeCell ref="B226:B235"/>
    <mergeCell ref="C226:C235"/>
    <mergeCell ref="D226:D235"/>
    <mergeCell ref="E226:E235"/>
    <mergeCell ref="A236:A239"/>
    <mergeCell ref="B236:B239"/>
    <mergeCell ref="C236:C239"/>
    <mergeCell ref="D236:D239"/>
    <mergeCell ref="E236:E239"/>
    <mergeCell ref="A240:A244"/>
    <mergeCell ref="B240:B244"/>
    <mergeCell ref="C240:C244"/>
    <mergeCell ref="D240:D244"/>
    <mergeCell ref="E240:E244"/>
    <mergeCell ref="A245:A249"/>
    <mergeCell ref="B245:B249"/>
    <mergeCell ref="C245:C249"/>
    <mergeCell ref="D245:D249"/>
    <mergeCell ref="E245:E249"/>
    <mergeCell ref="A250:A252"/>
    <mergeCell ref="B250:B252"/>
    <mergeCell ref="C250:C252"/>
    <mergeCell ref="D250:D252"/>
    <mergeCell ref="E250:E252"/>
    <mergeCell ref="A253:A256"/>
    <mergeCell ref="B253:B256"/>
    <mergeCell ref="C253:C256"/>
    <mergeCell ref="D253:D256"/>
    <mergeCell ref="E253:E256"/>
    <mergeCell ref="A257:A261"/>
    <mergeCell ref="B257:B261"/>
    <mergeCell ref="C257:C261"/>
    <mergeCell ref="D257:D261"/>
    <mergeCell ref="E257:E261"/>
    <mergeCell ref="A283:A290"/>
    <mergeCell ref="B283:B290"/>
    <mergeCell ref="C283:C290"/>
    <mergeCell ref="D283:D287"/>
    <mergeCell ref="E283:E287"/>
    <mergeCell ref="D288:D290"/>
    <mergeCell ref="E288:E290"/>
    <mergeCell ref="A262:A279"/>
    <mergeCell ref="B262:B279"/>
    <mergeCell ref="C262:C279"/>
    <mergeCell ref="D262:D279"/>
    <mergeCell ref="E262:E279"/>
    <mergeCell ref="A280:A282"/>
    <mergeCell ref="B280:B282"/>
    <mergeCell ref="C280:C282"/>
    <mergeCell ref="D280:D282"/>
    <mergeCell ref="E280:E282"/>
    <mergeCell ref="A291:A302"/>
    <mergeCell ref="B291:B302"/>
    <mergeCell ref="C291:C302"/>
    <mergeCell ref="D291:D296"/>
    <mergeCell ref="E291:E296"/>
    <mergeCell ref="D297:D300"/>
    <mergeCell ref="E297:E300"/>
    <mergeCell ref="D301:D302"/>
    <mergeCell ref="E301:E302"/>
    <mergeCell ref="A303:A309"/>
    <mergeCell ref="B303:B309"/>
    <mergeCell ref="C303:C309"/>
    <mergeCell ref="D303:D304"/>
    <mergeCell ref="E303:E304"/>
    <mergeCell ref="D305:D307"/>
    <mergeCell ref="E305:E307"/>
    <mergeCell ref="D308:D309"/>
    <mergeCell ref="E308:E309"/>
    <mergeCell ref="A310:A318"/>
    <mergeCell ref="B310:B318"/>
    <mergeCell ref="C310:C318"/>
    <mergeCell ref="D310:D318"/>
    <mergeCell ref="E310:E318"/>
    <mergeCell ref="A319:A323"/>
    <mergeCell ref="B319:B323"/>
    <mergeCell ref="C319:C323"/>
    <mergeCell ref="D319:D323"/>
    <mergeCell ref="E319:E323"/>
    <mergeCell ref="D334:D335"/>
    <mergeCell ref="E334:E335"/>
    <mergeCell ref="A336:A339"/>
    <mergeCell ref="B336:B339"/>
    <mergeCell ref="C336:C339"/>
    <mergeCell ref="D336:D339"/>
    <mergeCell ref="E336:E339"/>
    <mergeCell ref="A324:A328"/>
    <mergeCell ref="B324:B328"/>
    <mergeCell ref="C324:C328"/>
    <mergeCell ref="D324:D328"/>
    <mergeCell ref="E324:E328"/>
    <mergeCell ref="A329:A335"/>
    <mergeCell ref="B329:B335"/>
    <mergeCell ref="C329:C335"/>
    <mergeCell ref="D329:D333"/>
    <mergeCell ref="E329:E333"/>
    <mergeCell ref="D367:D368"/>
    <mergeCell ref="E367:E368"/>
    <mergeCell ref="D373:D374"/>
    <mergeCell ref="A340:A360"/>
    <mergeCell ref="B340:B360"/>
    <mergeCell ref="C340:C360"/>
    <mergeCell ref="D340:D357"/>
    <mergeCell ref="E340:E357"/>
    <mergeCell ref="D358:D360"/>
    <mergeCell ref="E358:E360"/>
    <mergeCell ref="D390:D392"/>
    <mergeCell ref="E390:E392"/>
    <mergeCell ref="A398:A402"/>
    <mergeCell ref="B398:B402"/>
    <mergeCell ref="C398:C402"/>
    <mergeCell ref="D398:D399"/>
    <mergeCell ref="E398:E399"/>
    <mergeCell ref="E373:E374"/>
    <mergeCell ref="A377:A397"/>
    <mergeCell ref="B377:B397"/>
    <mergeCell ref="C377:C397"/>
    <mergeCell ref="D379:D381"/>
    <mergeCell ref="E379:E381"/>
    <mergeCell ref="D384:D385"/>
    <mergeCell ref="E384:E385"/>
    <mergeCell ref="D386:D387"/>
    <mergeCell ref="E386:E387"/>
    <mergeCell ref="A361:A376"/>
    <mergeCell ref="B361:B376"/>
    <mergeCell ref="C361:C376"/>
    <mergeCell ref="D362:D363"/>
    <mergeCell ref="E362:E363"/>
    <mergeCell ref="D365:D366"/>
    <mergeCell ref="E365:E366"/>
    <mergeCell ref="A403:A407"/>
    <mergeCell ref="B403:B407"/>
    <mergeCell ref="C403:C407"/>
    <mergeCell ref="D403:D407"/>
    <mergeCell ref="E403:E407"/>
    <mergeCell ref="A408:A414"/>
    <mergeCell ref="B408:B414"/>
    <mergeCell ref="C408:C414"/>
    <mergeCell ref="D408:D414"/>
    <mergeCell ref="E408:E414"/>
    <mergeCell ref="A415:A417"/>
    <mergeCell ref="B415:B417"/>
    <mergeCell ref="C415:C417"/>
    <mergeCell ref="D415:D417"/>
    <mergeCell ref="E415:E417"/>
    <mergeCell ref="A418:A424"/>
    <mergeCell ref="B418:B424"/>
    <mergeCell ref="C418:C424"/>
    <mergeCell ref="D418:D424"/>
    <mergeCell ref="E418:E424"/>
    <mergeCell ref="A425:A436"/>
    <mergeCell ref="B425:B436"/>
    <mergeCell ref="C425:C436"/>
    <mergeCell ref="D425:D436"/>
    <mergeCell ref="E425:E436"/>
    <mergeCell ref="A437:A442"/>
    <mergeCell ref="B437:B442"/>
    <mergeCell ref="C437:C442"/>
    <mergeCell ref="D437:D442"/>
    <mergeCell ref="E437:E442"/>
  </mergeCells>
  <phoneticPr fontId="2" type="noConversion"/>
  <conditionalFormatting sqref="F7">
    <cfRule type="cellIs" dxfId="0" priority="1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2월</vt:lpstr>
      <vt:lpstr>5월</vt:lpstr>
      <vt:lpstr>8월</vt:lpstr>
      <vt:lpstr>11월</vt:lpstr>
      <vt:lpstr>'2월'!Print_Titles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2012-02-08T04:54:05Z</dcterms:created>
  <dcterms:modified xsi:type="dcterms:W3CDTF">2012-02-08T06:05:04Z</dcterms:modified>
</cp:coreProperties>
</file>