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qiuch\Desktop\"/>
    </mc:Choice>
  </mc:AlternateContent>
  <xr:revisionPtr revIDLastSave="0" documentId="13_ncr:1_{135282F7-6DB7-428B-BBCD-25103E975F62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Question 1" sheetId="2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2" l="1"/>
  <c r="D67" i="2"/>
  <c r="D57" i="2"/>
  <c r="D47" i="2"/>
  <c r="C67" i="2"/>
  <c r="C57" i="2"/>
  <c r="C47" i="2"/>
  <c r="C37" i="2"/>
  <c r="B18" i="2"/>
  <c r="D20" i="2"/>
  <c r="C19" i="2"/>
</calcChain>
</file>

<file path=xl/sharedStrings.xml><?xml version="1.0" encoding="utf-8"?>
<sst xmlns="http://schemas.openxmlformats.org/spreadsheetml/2006/main" count="73" uniqueCount="28">
  <si>
    <t>PLEASE FILL IN THE YELLOW CELLS BASED ON YOUR ANALYSIS</t>
  </si>
  <si>
    <t>Microsoft (MSFT)</t>
  </si>
  <si>
    <t>Walgreens(WBA)</t>
  </si>
  <si>
    <t>Tesla Motors(TSLA)</t>
  </si>
  <si>
    <t>E(r)</t>
  </si>
  <si>
    <t>σ</t>
  </si>
  <si>
    <t>Variance-Covariance Matrix</t>
  </si>
  <si>
    <t xml:space="preserve">Weights </t>
  </si>
  <si>
    <t>Portfolio i (Equally weighted portfolio)</t>
  </si>
  <si>
    <r>
      <t>E(r</t>
    </r>
    <r>
      <rPr>
        <vertAlign val="subscript"/>
        <sz val="11"/>
        <color theme="1"/>
        <rFont val="宋体"/>
        <family val="2"/>
        <scheme val="minor"/>
      </rPr>
      <t>p</t>
    </r>
    <r>
      <rPr>
        <sz val="11"/>
        <color theme="1"/>
        <rFont val="宋体"/>
        <family val="2"/>
        <scheme val="minor"/>
      </rPr>
      <t>)</t>
    </r>
  </si>
  <si>
    <r>
      <t>σ</t>
    </r>
    <r>
      <rPr>
        <vertAlign val="subscript"/>
        <sz val="11"/>
        <color theme="1"/>
        <rFont val="宋体"/>
        <family val="2"/>
        <scheme val="minor"/>
      </rPr>
      <t>p</t>
    </r>
  </si>
  <si>
    <t>Portfolio ii (30%MSFT, 20%WBA, 50%TSLA)</t>
  </si>
  <si>
    <t>Portfolio iii (50%MSFT, 30%WBA, 20%TSLA)</t>
  </si>
  <si>
    <t>Portfolio iv (20%MSFT, 50%WBA, 30%TSLA)</t>
  </si>
  <si>
    <t>Corrleation matrix</t>
  </si>
  <si>
    <t>TABLE 1</t>
  </si>
  <si>
    <t>TABLE 2</t>
  </si>
  <si>
    <t>TABLE 3</t>
  </si>
  <si>
    <t>TABLE 4</t>
  </si>
  <si>
    <t>TABLE 5</t>
  </si>
  <si>
    <t>TABLE 6</t>
  </si>
  <si>
    <t>TABLE 7</t>
  </si>
  <si>
    <t>Instructions:</t>
  </si>
  <si>
    <t>Please format expected return and volatility as 'Percentage' with three digits after the decimal point.</t>
  </si>
  <si>
    <t>Please format all your entries in Table 2 as 'Number' with five-digits after the decimal point.</t>
  </si>
  <si>
    <t>Please format all your entries in Table 3 as 'Number' with five-digits after the decimal point.</t>
  </si>
  <si>
    <t>Please format the weights as 'Number' with two-digits after the decimal point.</t>
  </si>
  <si>
    <t>Please format the expected return and volatility as 'Percentage' with three-digits after the decimal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</si>
</sst>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0000"/>
    <numFmt numFmtId="177" formatCode="0.000%"/>
    <numFmt numFmtId="178" formatCode="0.00000"/>
  </numFmts>
  <fonts count="12" x14ac:knownFonts="1">
    <font>
      <sz val="12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b/>
      <sz val="14"/>
      <color rgb="FF800000"/>
      <name val="宋体"/>
      <family val="2"/>
      <scheme val="minor"/>
    </font>
    <font>
      <vertAlign val="subscript"/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name val="宋体"/>
      <family val="2"/>
      <scheme val="minor"/>
    </font>
    <font>
      <b/>
      <sz val="12"/>
      <color rgb="FFC00000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3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6" fillId="2" borderId="0" xfId="0" applyFont="1" applyFill="1" applyProtection="1"/>
    <xf numFmtId="0" fontId="0" fillId="2" borderId="0" xfId="0" applyFill="1" applyProtection="1"/>
    <xf numFmtId="0" fontId="0" fillId="0" borderId="0" xfId="0" applyProtection="1"/>
    <xf numFmtId="0" fontId="0" fillId="2" borderId="3" xfId="0" applyFill="1" applyBorder="1" applyProtection="1"/>
    <xf numFmtId="0" fontId="0" fillId="2" borderId="1" xfId="0" applyFill="1" applyBorder="1" applyProtection="1"/>
    <xf numFmtId="0" fontId="0" fillId="0" borderId="0" xfId="0" applyFill="1" applyProtection="1"/>
    <xf numFmtId="0" fontId="2" fillId="2" borderId="4" xfId="0" applyFont="1" applyFill="1" applyBorder="1" applyAlignment="1" applyProtection="1">
      <alignment horizontal="center"/>
    </xf>
    <xf numFmtId="0" fontId="0" fillId="2" borderId="4" xfId="0" applyFont="1" applyFill="1" applyBorder="1" applyAlignment="1" applyProtection="1">
      <alignment horizontal="center"/>
    </xf>
    <xf numFmtId="0" fontId="0" fillId="0" borderId="3" xfId="0" applyFill="1" applyBorder="1" applyProtection="1"/>
    <xf numFmtId="0" fontId="8" fillId="2" borderId="0" xfId="0" applyFont="1" applyFill="1" applyBorder="1" applyProtection="1"/>
    <xf numFmtId="177" fontId="0" fillId="3" borderId="4" xfId="1" applyNumberFormat="1" applyFont="1" applyFill="1" applyBorder="1" applyProtection="1">
      <protection locked="0"/>
    </xf>
    <xf numFmtId="177" fontId="0" fillId="3" borderId="5" xfId="1" applyNumberFormat="1" applyFont="1" applyFill="1" applyBorder="1" applyProtection="1">
      <protection locked="0"/>
    </xf>
    <xf numFmtId="2" fontId="0" fillId="3" borderId="5" xfId="1" applyNumberFormat="1" applyFont="1" applyFill="1" applyBorder="1" applyProtection="1">
      <protection locked="0"/>
    </xf>
    <xf numFmtId="0" fontId="0" fillId="0" borderId="0" xfId="0" applyFill="1" applyBorder="1" applyProtection="1"/>
    <xf numFmtId="176" fontId="0" fillId="0" borderId="0" xfId="1" applyNumberFormat="1" applyFont="1" applyFill="1" applyBorder="1" applyProtection="1">
      <protection locked="0"/>
    </xf>
    <xf numFmtId="0" fontId="6" fillId="0" borderId="0" xfId="0" applyFont="1" applyFill="1" applyProtection="1"/>
    <xf numFmtId="0" fontId="9" fillId="0" borderId="0" xfId="0" applyFont="1" applyFill="1" applyProtection="1"/>
    <xf numFmtId="177" fontId="0" fillId="3" borderId="4" xfId="1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Protection="1"/>
    <xf numFmtId="177" fontId="0" fillId="0" borderId="0" xfId="1" applyNumberFormat="1" applyFont="1" applyFill="1" applyBorder="1" applyAlignment="1" applyProtection="1">
      <alignment horizontal="center"/>
      <protection locked="0"/>
    </xf>
    <xf numFmtId="176" fontId="0" fillId="0" borderId="0" xfId="1" applyNumberFormat="1" applyFont="1" applyFill="1" applyBorder="1" applyProtection="1"/>
    <xf numFmtId="0" fontId="0" fillId="0" borderId="0" xfId="0" applyProtection="1">
      <protection locked="0"/>
    </xf>
    <xf numFmtId="2" fontId="0" fillId="0" borderId="0" xfId="1" applyNumberFormat="1" applyFont="1" applyFill="1" applyBorder="1" applyProtection="1"/>
    <xf numFmtId="0" fontId="8" fillId="4" borderId="0" xfId="0" applyFont="1" applyFill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43" fontId="0" fillId="0" borderId="0" xfId="20" applyFont="1" applyFill="1" applyBorder="1" applyAlignment="1" applyProtection="1">
      <alignment horizontal="center"/>
      <protection locked="0"/>
    </xf>
    <xf numFmtId="178" fontId="0" fillId="3" borderId="4" xfId="1" applyNumberFormat="1" applyFont="1" applyFill="1" applyBorder="1" applyAlignment="1" applyProtection="1">
      <alignment horizontal="center"/>
      <protection locked="0"/>
    </xf>
    <xf numFmtId="178" fontId="0" fillId="3" borderId="4" xfId="1" applyNumberFormat="1" applyFont="1" applyFill="1" applyBorder="1" applyProtection="1">
      <protection locked="0"/>
    </xf>
  </cellXfs>
  <cellStyles count="21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千位分隔" xfId="20" builtinId="3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rsera/Investment%20and%20Portfolio%20Management%20Specialization/Portfolio%20Selection%20and%20Risk%20Management/week1/week2-assignment-1/Historical_monthly_return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w2"/>
    </sheetNames>
    <sheetDataSet>
      <sheetData sheetId="0"/>
      <sheetData sheetId="1">
        <row r="10">
          <cell r="A10" t="str">
            <v>MSFT</v>
          </cell>
          <cell r="B10">
            <v>1.5727947576369878E-2</v>
          </cell>
          <cell r="C10">
            <v>6.302307381130319E-2</v>
          </cell>
        </row>
        <row r="11">
          <cell r="A11" t="str">
            <v>WBA</v>
          </cell>
          <cell r="B11">
            <v>1.7634858180810599E-2</v>
          </cell>
          <cell r="C11">
            <v>7.4807022186233418E-2</v>
          </cell>
        </row>
        <row r="12">
          <cell r="A12" t="str">
            <v>TSLA</v>
          </cell>
          <cell r="B12">
            <v>4.8766842283450802E-2</v>
          </cell>
          <cell r="C12">
            <v>0.16631516203652863</v>
          </cell>
        </row>
        <row r="13">
          <cell r="A13" t="str">
            <v>equally-weighted MSFT, WBA and TSLA</v>
          </cell>
          <cell r="B13">
            <v>2.737654934687709E-2</v>
          </cell>
          <cell r="C13">
            <v>6.7815755608733541E-2</v>
          </cell>
        </row>
        <row r="14">
          <cell r="A14" t="str">
            <v>30% MSFT, 20% WBA and 50% TSLA</v>
          </cell>
          <cell r="B14">
            <v>3.2628777050798488E-2</v>
          </cell>
          <cell r="C14">
            <v>8.9756957689775388E-2</v>
          </cell>
        </row>
        <row r="15">
          <cell r="A15" t="str">
            <v>50% MSFT, 30% WBA and 20% TSLA</v>
          </cell>
          <cell r="B15">
            <v>2.290779969911828E-2</v>
          </cell>
          <cell r="C15">
            <v>5.5121897040449008E-2</v>
          </cell>
        </row>
        <row r="16">
          <cell r="A16" t="str">
            <v>20% MSFT, 50% WBA and 30% TSLA</v>
          </cell>
          <cell r="B16">
            <v>2.6593071290714514E-2</v>
          </cell>
          <cell r="C16">
            <v>6.5897050291649911E-2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69"/>
  <sheetViews>
    <sheetView tabSelected="1" topLeftCell="A16" workbookViewId="0">
      <selection activeCell="B9" sqref="B9:C11"/>
    </sheetView>
  </sheetViews>
  <sheetFormatPr defaultColWidth="11.09765625" defaultRowHeight="15.6" x14ac:dyDescent="0.25"/>
  <cols>
    <col min="1" max="1" width="37.09765625" style="3" customWidth="1"/>
    <col min="2" max="2" width="23.3984375" style="3" bestFit="1" customWidth="1"/>
    <col min="3" max="5" width="23.09765625" style="3" bestFit="1" customWidth="1"/>
    <col min="6" max="16384" width="11.09765625" style="3"/>
  </cols>
  <sheetData>
    <row r="3" spans="1:4" ht="17.399999999999999" x14ac:dyDescent="0.25">
      <c r="A3" s="1" t="s">
        <v>0</v>
      </c>
      <c r="B3" s="2"/>
      <c r="C3" s="2"/>
    </row>
    <row r="4" spans="1:4" ht="17.399999999999999" x14ac:dyDescent="0.25">
      <c r="A4" s="16"/>
      <c r="B4" s="6"/>
      <c r="C4" s="6"/>
    </row>
    <row r="5" spans="1:4" x14ac:dyDescent="0.25">
      <c r="A5" s="19" t="s">
        <v>22</v>
      </c>
      <c r="B5" s="6"/>
      <c r="C5" s="6"/>
    </row>
    <row r="6" spans="1:4" x14ac:dyDescent="0.25">
      <c r="A6" s="17" t="s">
        <v>23</v>
      </c>
      <c r="B6" s="6"/>
      <c r="C6" s="6"/>
    </row>
    <row r="7" spans="1:4" x14ac:dyDescent="0.25">
      <c r="A7" s="24" t="s">
        <v>15</v>
      </c>
      <c r="B7" s="24"/>
      <c r="C7" s="24"/>
    </row>
    <row r="8" spans="1:4" x14ac:dyDescent="0.25">
      <c r="A8" s="9"/>
      <c r="B8" s="7" t="s">
        <v>4</v>
      </c>
      <c r="C8" s="7" t="s">
        <v>5</v>
      </c>
    </row>
    <row r="9" spans="1:4" x14ac:dyDescent="0.25">
      <c r="A9" s="5" t="s">
        <v>1</v>
      </c>
      <c r="B9" s="18">
        <v>1.5727947576369878E-2</v>
      </c>
      <c r="C9" s="18">
        <v>6.302307381130319E-2</v>
      </c>
    </row>
    <row r="10" spans="1:4" x14ac:dyDescent="0.25">
      <c r="A10" s="5" t="s">
        <v>2</v>
      </c>
      <c r="B10" s="18">
        <v>1.7634858180810599E-2</v>
      </c>
      <c r="C10" s="18">
        <v>7.4807022186233418E-2</v>
      </c>
    </row>
    <row r="11" spans="1:4" x14ac:dyDescent="0.25">
      <c r="A11" s="5" t="s">
        <v>3</v>
      </c>
      <c r="B11" s="18">
        <v>4.8766842283450802E-2</v>
      </c>
      <c r="C11" s="18">
        <v>0.16631516203652863</v>
      </c>
    </row>
    <row r="12" spans="1:4" x14ac:dyDescent="0.25">
      <c r="A12" s="14"/>
      <c r="B12" s="20"/>
      <c r="C12" s="26"/>
    </row>
    <row r="13" spans="1:4" x14ac:dyDescent="0.25">
      <c r="A13" s="19" t="s">
        <v>22</v>
      </c>
      <c r="B13" s="20"/>
      <c r="C13" s="20"/>
    </row>
    <row r="14" spans="1:4" x14ac:dyDescent="0.25">
      <c r="A14" s="17" t="s">
        <v>24</v>
      </c>
    </row>
    <row r="15" spans="1:4" x14ac:dyDescent="0.25">
      <c r="A15" s="24" t="s">
        <v>16</v>
      </c>
      <c r="B15" s="24"/>
      <c r="C15" s="24"/>
      <c r="D15" s="24"/>
    </row>
    <row r="16" spans="1:4" x14ac:dyDescent="0.25">
      <c r="B16" s="25" t="s">
        <v>6</v>
      </c>
      <c r="C16" s="25"/>
      <c r="D16" s="25"/>
    </row>
    <row r="17" spans="1:4" x14ac:dyDescent="0.25">
      <c r="A17" s="4"/>
      <c r="B17" s="8" t="s">
        <v>1</v>
      </c>
      <c r="C17" s="8" t="s">
        <v>2</v>
      </c>
      <c r="D17" s="8" t="s">
        <v>3</v>
      </c>
    </row>
    <row r="18" spans="1:4" x14ac:dyDescent="0.25">
      <c r="A18" s="5" t="s">
        <v>1</v>
      </c>
      <c r="B18" s="27">
        <f>C9^2</f>
        <v>3.9719078326249701E-3</v>
      </c>
      <c r="C18" s="27">
        <v>2.9E-4</v>
      </c>
      <c r="D18" s="27">
        <v>1.6680695976203381E-3</v>
      </c>
    </row>
    <row r="19" spans="1:4" x14ac:dyDescent="0.25">
      <c r="A19" s="5" t="s">
        <v>2</v>
      </c>
      <c r="B19" s="27">
        <v>2.9E-4</v>
      </c>
      <c r="C19" s="27">
        <f>C10^2</f>
        <v>5.5960905683716186E-3</v>
      </c>
      <c r="D19" s="27">
        <v>1.2295982978861714E-4</v>
      </c>
    </row>
    <row r="20" spans="1:4" x14ac:dyDescent="0.25">
      <c r="A20" s="5" t="s">
        <v>3</v>
      </c>
      <c r="B20" s="27">
        <v>1.6680695976203381E-3</v>
      </c>
      <c r="C20" s="27">
        <v>1.2295982978861714E-4</v>
      </c>
      <c r="D20" s="27">
        <f>C11^2</f>
        <v>2.7660733123236775E-2</v>
      </c>
    </row>
    <row r="21" spans="1:4" x14ac:dyDescent="0.25">
      <c r="A21" s="14"/>
      <c r="B21" s="21"/>
      <c r="C21" s="21"/>
      <c r="D21" s="21"/>
    </row>
    <row r="22" spans="1:4" x14ac:dyDescent="0.25">
      <c r="A22" s="19" t="s">
        <v>22</v>
      </c>
      <c r="B22" s="21"/>
      <c r="C22" s="21"/>
      <c r="D22" s="21"/>
    </row>
    <row r="23" spans="1:4" x14ac:dyDescent="0.25">
      <c r="A23" s="17" t="s">
        <v>25</v>
      </c>
      <c r="B23" s="15"/>
      <c r="C23" s="15"/>
      <c r="D23" s="15"/>
    </row>
    <row r="24" spans="1:4" x14ac:dyDescent="0.25">
      <c r="A24" s="24" t="s">
        <v>17</v>
      </c>
      <c r="B24" s="24"/>
      <c r="C24" s="24"/>
      <c r="D24" s="24"/>
    </row>
    <row r="25" spans="1:4" x14ac:dyDescent="0.25">
      <c r="B25" s="25" t="s">
        <v>14</v>
      </c>
      <c r="C25" s="25"/>
      <c r="D25" s="25"/>
    </row>
    <row r="26" spans="1:4" x14ac:dyDescent="0.25">
      <c r="A26" s="4"/>
      <c r="B26" s="8" t="s">
        <v>1</v>
      </c>
      <c r="C26" s="8" t="s">
        <v>2</v>
      </c>
      <c r="D26" s="8" t="s">
        <v>3</v>
      </c>
    </row>
    <row r="27" spans="1:4" x14ac:dyDescent="0.25">
      <c r="A27" s="5" t="s">
        <v>1</v>
      </c>
      <c r="B27" s="28">
        <v>1</v>
      </c>
      <c r="C27" s="28">
        <v>6.1403657378071998E-2</v>
      </c>
      <c r="D27" s="28">
        <v>0.15914124179331546</v>
      </c>
    </row>
    <row r="28" spans="1:4" x14ac:dyDescent="0.25">
      <c r="A28" s="5" t="s">
        <v>2</v>
      </c>
      <c r="B28" s="28">
        <v>6.1403657378071998E-2</v>
      </c>
      <c r="C28" s="28">
        <v>1</v>
      </c>
      <c r="D28" s="28">
        <v>9.8830056295913099E-3</v>
      </c>
    </row>
    <row r="29" spans="1:4" x14ac:dyDescent="0.25">
      <c r="A29" s="5" t="s">
        <v>3</v>
      </c>
      <c r="B29" s="28">
        <v>0.15914124179331546</v>
      </c>
      <c r="C29" s="28">
        <v>9.8830056295913099E-3</v>
      </c>
      <c r="D29" s="28">
        <v>1</v>
      </c>
    </row>
    <row r="30" spans="1:4" x14ac:dyDescent="0.25">
      <c r="A30" s="14"/>
      <c r="B30" s="21"/>
      <c r="C30" s="21"/>
      <c r="D30" s="21"/>
    </row>
    <row r="31" spans="1:4" x14ac:dyDescent="0.25">
      <c r="A31" s="19" t="s">
        <v>22</v>
      </c>
      <c r="B31" s="21"/>
      <c r="C31" s="21"/>
      <c r="D31" s="21"/>
    </row>
    <row r="32" spans="1:4" x14ac:dyDescent="0.25">
      <c r="A32" s="17" t="s">
        <v>26</v>
      </c>
      <c r="B32" s="15"/>
      <c r="C32" s="15"/>
      <c r="D32" s="15"/>
    </row>
    <row r="33" spans="1:4" x14ac:dyDescent="0.25">
      <c r="A33" s="17" t="s">
        <v>27</v>
      </c>
      <c r="B33" s="15"/>
      <c r="C33" s="15"/>
      <c r="D33" s="15"/>
    </row>
    <row r="34" spans="1:4" x14ac:dyDescent="0.25">
      <c r="A34" s="24" t="s">
        <v>18</v>
      </c>
      <c r="B34" s="24"/>
      <c r="C34" s="24"/>
      <c r="D34" s="24"/>
    </row>
    <row r="35" spans="1:4" x14ac:dyDescent="0.25">
      <c r="A35" s="10" t="s">
        <v>8</v>
      </c>
    </row>
    <row r="36" spans="1:4" ht="16.8" x14ac:dyDescent="0.35">
      <c r="A36" s="9"/>
      <c r="B36" s="7" t="s">
        <v>7</v>
      </c>
      <c r="C36" s="7" t="s">
        <v>9</v>
      </c>
      <c r="D36" s="7" t="s">
        <v>10</v>
      </c>
    </row>
    <row r="37" spans="1:4" x14ac:dyDescent="0.25">
      <c r="A37" s="5" t="s">
        <v>1</v>
      </c>
      <c r="B37" s="13">
        <v>0.33333333333333331</v>
      </c>
      <c r="C37" s="12">
        <f>SUMPRODUCT(B37:B39,B9:B11)</f>
        <v>2.737654934687709E-2</v>
      </c>
      <c r="D37" s="11">
        <f>SQRT((B37^2)*(C9^2)+(B38^2)*(C10^2)+(B39^2)*(C11^2)+2*B37*B38*C18+2*B37*B39*D18+2*B38*B39*D19)</f>
        <v>6.7815755608733541E-2</v>
      </c>
    </row>
    <row r="38" spans="1:4" x14ac:dyDescent="0.25">
      <c r="A38" s="5" t="s">
        <v>2</v>
      </c>
      <c r="B38" s="13">
        <v>0.33333333333333331</v>
      </c>
    </row>
    <row r="39" spans="1:4" x14ac:dyDescent="0.25">
      <c r="A39" s="5" t="s">
        <v>3</v>
      </c>
      <c r="B39" s="13">
        <v>0.33333333333333331</v>
      </c>
    </row>
    <row r="40" spans="1:4" x14ac:dyDescent="0.25">
      <c r="B40" s="22"/>
      <c r="C40" s="22"/>
      <c r="D40" s="22"/>
    </row>
    <row r="41" spans="1:4" x14ac:dyDescent="0.25">
      <c r="A41" s="19" t="s">
        <v>22</v>
      </c>
    </row>
    <row r="42" spans="1:4" x14ac:dyDescent="0.25">
      <c r="A42" s="17" t="s">
        <v>26</v>
      </c>
      <c r="B42" s="22"/>
      <c r="C42" s="22"/>
      <c r="D42" s="22"/>
    </row>
    <row r="43" spans="1:4" x14ac:dyDescent="0.25">
      <c r="A43" s="17" t="s">
        <v>27</v>
      </c>
      <c r="B43" s="22"/>
      <c r="C43" s="22"/>
      <c r="D43" s="22"/>
    </row>
    <row r="44" spans="1:4" x14ac:dyDescent="0.25">
      <c r="A44" s="24" t="s">
        <v>19</v>
      </c>
      <c r="B44" s="24"/>
      <c r="C44" s="24"/>
      <c r="D44" s="24"/>
    </row>
    <row r="45" spans="1:4" x14ac:dyDescent="0.25">
      <c r="A45" s="10" t="s">
        <v>11</v>
      </c>
    </row>
    <row r="46" spans="1:4" ht="16.8" x14ac:dyDescent="0.35">
      <c r="A46" s="9"/>
      <c r="B46" s="7" t="s">
        <v>7</v>
      </c>
      <c r="C46" s="7" t="s">
        <v>9</v>
      </c>
      <c r="D46" s="7" t="s">
        <v>10</v>
      </c>
    </row>
    <row r="47" spans="1:4" x14ac:dyDescent="0.25">
      <c r="A47" s="5" t="s">
        <v>1</v>
      </c>
      <c r="B47" s="13">
        <v>0.3</v>
      </c>
      <c r="C47" s="12">
        <f>SUMPRODUCT(B47:B49,B9:B11)</f>
        <v>3.2628777050798488E-2</v>
      </c>
      <c r="D47" s="11">
        <f>SQRT(B47^2*C9^2+B48^2*C10^2+B49^2*C11^2+2*B47*B48*C18+2*B47*B49*D18+2*B48*B49*D19)</f>
        <v>8.9756957689775388E-2</v>
      </c>
    </row>
    <row r="48" spans="1:4" x14ac:dyDescent="0.25">
      <c r="A48" s="5" t="s">
        <v>2</v>
      </c>
      <c r="B48" s="13">
        <v>0.2</v>
      </c>
    </row>
    <row r="49" spans="1:4" x14ac:dyDescent="0.25">
      <c r="A49" s="5" t="s">
        <v>3</v>
      </c>
      <c r="B49" s="13">
        <v>0.5</v>
      </c>
    </row>
    <row r="50" spans="1:4" x14ac:dyDescent="0.25">
      <c r="A50" s="14"/>
      <c r="B50" s="23"/>
    </row>
    <row r="51" spans="1:4" x14ac:dyDescent="0.25">
      <c r="A51" s="19" t="s">
        <v>22</v>
      </c>
    </row>
    <row r="52" spans="1:4" x14ac:dyDescent="0.25">
      <c r="A52" s="17" t="s">
        <v>26</v>
      </c>
    </row>
    <row r="53" spans="1:4" x14ac:dyDescent="0.25">
      <c r="A53" s="17" t="s">
        <v>27</v>
      </c>
    </row>
    <row r="54" spans="1:4" x14ac:dyDescent="0.25">
      <c r="A54" s="24" t="s">
        <v>20</v>
      </c>
      <c r="B54" s="24"/>
      <c r="C54" s="24"/>
      <c r="D54" s="24"/>
    </row>
    <row r="55" spans="1:4" x14ac:dyDescent="0.25">
      <c r="A55" s="10" t="s">
        <v>12</v>
      </c>
    </row>
    <row r="56" spans="1:4" ht="16.8" x14ac:dyDescent="0.35">
      <c r="A56" s="9"/>
      <c r="B56" s="7" t="s">
        <v>7</v>
      </c>
      <c r="C56" s="7" t="s">
        <v>9</v>
      </c>
      <c r="D56" s="7" t="s">
        <v>10</v>
      </c>
    </row>
    <row r="57" spans="1:4" x14ac:dyDescent="0.25">
      <c r="A57" s="5" t="s">
        <v>1</v>
      </c>
      <c r="B57" s="13">
        <v>0.5</v>
      </c>
      <c r="C57" s="12">
        <f>SUMPRODUCT(B57:B59,B9:B11)</f>
        <v>2.290779969911828E-2</v>
      </c>
      <c r="D57" s="11">
        <f>SQRT(B57^2*C9^2+B58^2*C10^2+B59^2*C11^2+2*B57*B58*C18+2*B57*B59*D18+2*B58*B59*D19)</f>
        <v>5.5121897040449008E-2</v>
      </c>
    </row>
    <row r="58" spans="1:4" x14ac:dyDescent="0.25">
      <c r="A58" s="5" t="s">
        <v>2</v>
      </c>
      <c r="B58" s="13">
        <v>0.3</v>
      </c>
    </row>
    <row r="59" spans="1:4" x14ac:dyDescent="0.25">
      <c r="A59" s="5" t="s">
        <v>3</v>
      </c>
      <c r="B59" s="13">
        <v>0.2</v>
      </c>
    </row>
    <row r="60" spans="1:4" x14ac:dyDescent="0.25">
      <c r="A60" s="14"/>
      <c r="B60" s="23"/>
    </row>
    <row r="61" spans="1:4" x14ac:dyDescent="0.25">
      <c r="A61" s="19" t="s">
        <v>22</v>
      </c>
      <c r="B61" s="23"/>
    </row>
    <row r="62" spans="1:4" x14ac:dyDescent="0.25">
      <c r="A62" s="17" t="s">
        <v>26</v>
      </c>
      <c r="B62" s="23"/>
    </row>
    <row r="63" spans="1:4" x14ac:dyDescent="0.25">
      <c r="A63" s="17" t="s">
        <v>27</v>
      </c>
    </row>
    <row r="64" spans="1:4" x14ac:dyDescent="0.25">
      <c r="A64" s="24" t="s">
        <v>21</v>
      </c>
      <c r="B64" s="24"/>
      <c r="C64" s="24"/>
      <c r="D64" s="24"/>
    </row>
    <row r="65" spans="1:4" x14ac:dyDescent="0.25">
      <c r="A65" s="10" t="s">
        <v>13</v>
      </c>
    </row>
    <row r="66" spans="1:4" ht="16.8" x14ac:dyDescent="0.35">
      <c r="A66" s="9"/>
      <c r="B66" s="7" t="s">
        <v>7</v>
      </c>
      <c r="C66" s="7" t="s">
        <v>9</v>
      </c>
      <c r="D66" s="7" t="s">
        <v>10</v>
      </c>
    </row>
    <row r="67" spans="1:4" x14ac:dyDescent="0.25">
      <c r="A67" s="5" t="s">
        <v>1</v>
      </c>
      <c r="B67" s="13">
        <v>0.2</v>
      </c>
      <c r="C67" s="12">
        <f>SUMPRODUCT(B67:B69,B9:B11)</f>
        <v>2.6593071290714514E-2</v>
      </c>
      <c r="D67" s="11">
        <f>SQRT(B67^2*C9^2+B68^2*C10^2+B69^2*C11^2+2*B67*B68*C18+2*B67*B69*D18+2*B68*B69*D19)</f>
        <v>6.5897050291649911E-2</v>
      </c>
    </row>
    <row r="68" spans="1:4" x14ac:dyDescent="0.25">
      <c r="A68" s="5" t="s">
        <v>2</v>
      </c>
      <c r="B68" s="13">
        <v>0.5</v>
      </c>
    </row>
    <row r="69" spans="1:4" x14ac:dyDescent="0.25">
      <c r="A69" s="5" t="s">
        <v>3</v>
      </c>
      <c r="B69" s="13">
        <v>0.3</v>
      </c>
    </row>
  </sheetData>
  <sheetProtection algorithmName="SHA-512" hashValue="gcZyxygfki+BoQuF2i6/5kn3mcm0PtX9hblR4fJZf0HSu3kuaeK1g+K4ZLjSYtpFLzAw7hOVAspX6faQyCFr4Q==" saltValue="Js94Iy3NKCgJXJ6hAedsJw==" spinCount="100000" sheet="1" objects="1" scenarios="1" formatCells="0" selectLockedCells="1"/>
  <mergeCells count="9">
    <mergeCell ref="A54:D54"/>
    <mergeCell ref="A64:D64"/>
    <mergeCell ref="B16:D16"/>
    <mergeCell ref="B25:D25"/>
    <mergeCell ref="A7:C7"/>
    <mergeCell ref="A15:D15"/>
    <mergeCell ref="A24:D24"/>
    <mergeCell ref="A34:D34"/>
    <mergeCell ref="A44:D44"/>
  </mergeCells>
  <phoneticPr fontId="1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qiuch</cp:lastModifiedBy>
  <dcterms:created xsi:type="dcterms:W3CDTF">2016-09-26T18:44:59Z</dcterms:created>
  <dcterms:modified xsi:type="dcterms:W3CDTF">2019-12-26T14:31:06Z</dcterms:modified>
</cp:coreProperties>
</file>