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klklkl\excel\"/>
    </mc:Choice>
  </mc:AlternateContent>
  <xr:revisionPtr revIDLastSave="0" documentId="13_ncr:1_{63F40A37-A828-4BDD-9E89-480284630515}" xr6:coauthVersionLast="47" xr6:coauthVersionMax="47" xr10:uidLastSave="{00000000-0000-0000-0000-000000000000}"/>
  <bookViews>
    <workbookView xWindow="-120" yWindow="-120" windowWidth="29040" windowHeight="15765" xr2:uid="{D6E3C9ED-6F84-4D99-9BBA-7E6AB1FC4497}"/>
  </bookViews>
  <sheets>
    <sheet name="Electric B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2" i="1"/>
  <c r="G9" i="1"/>
  <c r="G8" i="1"/>
  <c r="G7" i="1"/>
  <c r="G6" i="1"/>
  <c r="G5" i="1"/>
  <c r="G4" i="1"/>
  <c r="G3" i="1"/>
  <c r="G2" i="1"/>
  <c r="J2" i="1" l="1"/>
  <c r="K2" i="1"/>
  <c r="J3" i="1"/>
  <c r="K3" i="1" s="1"/>
  <c r="J4" i="1"/>
  <c r="K4" i="1" s="1"/>
  <c r="F13" i="1" s="1"/>
  <c r="J8" i="1"/>
  <c r="K8" i="1" s="1"/>
  <c r="J6" i="1"/>
  <c r="K6" i="1" s="1"/>
  <c r="J7" i="1"/>
  <c r="K7" i="1" s="1"/>
  <c r="J5" i="1"/>
  <c r="K5" i="1" s="1"/>
  <c r="J9" i="1"/>
  <c r="K9" i="1" s="1"/>
  <c r="M2" i="1" l="1"/>
  <c r="L2" i="1"/>
</calcChain>
</file>

<file path=xl/sharedStrings.xml><?xml version="1.0" encoding="utf-8"?>
<sst xmlns="http://schemas.openxmlformats.org/spreadsheetml/2006/main" count="32" uniqueCount="30">
  <si>
    <t>Sl No</t>
  </si>
  <si>
    <t>Meter No</t>
  </si>
  <si>
    <t>Customer Name</t>
  </si>
  <si>
    <t>Date</t>
  </si>
  <si>
    <t>Previous Unit</t>
  </si>
  <si>
    <t>Current Unit</t>
  </si>
  <si>
    <t>Consumed Unit</t>
  </si>
  <si>
    <t>Bill</t>
  </si>
  <si>
    <t>Meter Charge</t>
  </si>
  <si>
    <t>VAT</t>
  </si>
  <si>
    <t>Total</t>
  </si>
  <si>
    <t>Max</t>
  </si>
  <si>
    <t>Min</t>
  </si>
  <si>
    <t>PB123</t>
  </si>
  <si>
    <t>Rashed</t>
  </si>
  <si>
    <t>PB124</t>
  </si>
  <si>
    <t>Azad</t>
  </si>
  <si>
    <t>PB125</t>
  </si>
  <si>
    <t>Akash</t>
  </si>
  <si>
    <t>PB126</t>
  </si>
  <si>
    <t>Shuvo</t>
  </si>
  <si>
    <t>PB127</t>
  </si>
  <si>
    <t>Sohag</t>
  </si>
  <si>
    <t>PB128</t>
  </si>
  <si>
    <t>Sohan</t>
  </si>
  <si>
    <t>PB129</t>
  </si>
  <si>
    <t>Mahin</t>
  </si>
  <si>
    <t>PB130</t>
  </si>
  <si>
    <t>Prince</t>
  </si>
  <si>
    <t>Total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</si>
</sst>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49" fontId="3" fillId="0" borderId="1" xfId="0" applyNumberFormat="1" applyFont="1" applyBorder="1"/>
    <xf numFmtId="164" fontId="3" fillId="0" borderId="1" xfId="0" applyNumberFormat="1" applyFont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AC33A-7150-4F06-A19D-2B76EDD04744}">
  <dimension ref="A1:M13"/>
  <sheetViews>
    <sheetView tabSelected="1" workbookViewId="0">
      <selection activeCell="J18" sqref="J18"/>
    </sheetView>
  </sheetViews>
  <sheetFormatPr defaultRowHeight="15" x14ac:dyDescent="0.25"/>
  <cols>
    <col min="1" max="1" width="4.7109375" customWidth="1"/>
    <col min="3" max="3" width="10.140625" customWidth="1"/>
    <col min="7" max="7" width="10.85546875" customWidth="1"/>
  </cols>
  <sheetData>
    <row r="1" spans="1:13" ht="33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s="2">
        <v>1</v>
      </c>
      <c r="B2" s="3" t="s">
        <v>13</v>
      </c>
      <c r="C2" s="2" t="s">
        <v>14</v>
      </c>
      <c r="D2" s="4">
        <v>45078</v>
      </c>
      <c r="E2" s="2">
        <v>100</v>
      </c>
      <c r="F2" s="2">
        <v>200</v>
      </c>
      <c r="G2" s="2">
        <f>F2-E2</f>
        <v>100</v>
      </c>
      <c r="H2" s="2">
        <f>IF(G2&lt;=75,G2*4.75,IF(G2&lt;=125,75*4.75+(G2-75)*5.2,IF(G2&lt;=150,75*4.75+50*5.2+(G2-125)*5.5,IF(G2&lt;=250,75*4.75+50*5.2+25*5.5+(G2-150)*6,IF(G2&lt;=400,75*4.75+50*5.2+25*5.5+100*6+(G2-250)*6.5,IF(G2&gt;400,75*4.75+50*5.2+25*5.5+100*6+150*6.5+(G2-400)*7,0))))))</f>
        <v>486.25</v>
      </c>
      <c r="I2" s="2">
        <v>150</v>
      </c>
      <c r="J2" s="2">
        <f>H2*10%</f>
        <v>48.625</v>
      </c>
      <c r="K2" s="2">
        <f>H2+I2+J2</f>
        <v>684.875</v>
      </c>
      <c r="L2" s="5">
        <f>MAX(K2:K9)</f>
        <v>1309.125</v>
      </c>
      <c r="M2" s="5">
        <f>MIN(K2:K9)</f>
        <v>684.875</v>
      </c>
    </row>
    <row r="3" spans="1:13" x14ac:dyDescent="0.25">
      <c r="A3" s="2">
        <v>2</v>
      </c>
      <c r="B3" s="3" t="s">
        <v>15</v>
      </c>
      <c r="C3" s="2" t="s">
        <v>16</v>
      </c>
      <c r="D3" s="4">
        <v>45079</v>
      </c>
      <c r="E3" s="2">
        <v>150</v>
      </c>
      <c r="F3" s="2">
        <v>260</v>
      </c>
      <c r="G3" s="2">
        <f t="shared" ref="G3:G9" si="0">F3-E3</f>
        <v>110</v>
      </c>
      <c r="H3" s="2">
        <f t="shared" ref="H3:H9" si="1">IF(G3&lt;=75,G3*4.75,IF(G3&lt;=125,75*4.75+(G3-75)*5.2,IF(G3&lt;=150,75*4.75+50*5.2+(G3-125)*5.5,IF(G3&lt;=250,75*4.75+50*5.2+25*5.5+(G3-150)*6,IF(G3&lt;=400,75*4.75+50*5.2+25*5.5+100*6+(G3-250)*6.5,IF(G3&gt;400,75*4.75+50*5.2+25*5.5+100*6+150*6.5+(G3-400)*7,0))))))</f>
        <v>538.25</v>
      </c>
      <c r="I3" s="2">
        <v>150</v>
      </c>
      <c r="J3" s="2">
        <f t="shared" ref="J3:J9" si="2">H3*10%</f>
        <v>53.825000000000003</v>
      </c>
      <c r="K3" s="2">
        <f t="shared" ref="K3:K9" si="3">H3+I3+J3</f>
        <v>742.07500000000005</v>
      </c>
      <c r="L3" s="6"/>
      <c r="M3" s="6"/>
    </row>
    <row r="4" spans="1:13" x14ac:dyDescent="0.25">
      <c r="A4" s="2">
        <v>3</v>
      </c>
      <c r="B4" s="3" t="s">
        <v>17</v>
      </c>
      <c r="C4" s="2" t="s">
        <v>18</v>
      </c>
      <c r="D4" s="4">
        <v>45080</v>
      </c>
      <c r="E4" s="2">
        <v>170</v>
      </c>
      <c r="F4" s="2">
        <v>300</v>
      </c>
      <c r="G4" s="2">
        <f t="shared" si="0"/>
        <v>130</v>
      </c>
      <c r="H4" s="2">
        <f t="shared" si="1"/>
        <v>643.75</v>
      </c>
      <c r="I4" s="2">
        <v>150</v>
      </c>
      <c r="J4" s="2">
        <f t="shared" si="2"/>
        <v>64.375</v>
      </c>
      <c r="K4" s="2">
        <f t="shared" si="3"/>
        <v>858.125</v>
      </c>
      <c r="L4" s="6"/>
      <c r="M4" s="6"/>
    </row>
    <row r="5" spans="1:13" x14ac:dyDescent="0.25">
      <c r="A5" s="2">
        <v>4</v>
      </c>
      <c r="B5" s="3" t="s">
        <v>19</v>
      </c>
      <c r="C5" s="2" t="s">
        <v>20</v>
      </c>
      <c r="D5" s="4">
        <v>45081</v>
      </c>
      <c r="E5" s="2">
        <v>140</v>
      </c>
      <c r="F5" s="2">
        <v>290</v>
      </c>
      <c r="G5" s="2">
        <f t="shared" si="0"/>
        <v>150</v>
      </c>
      <c r="H5" s="2">
        <f t="shared" si="1"/>
        <v>753.75</v>
      </c>
      <c r="I5" s="2">
        <v>150</v>
      </c>
      <c r="J5" s="2">
        <f t="shared" si="2"/>
        <v>75.375</v>
      </c>
      <c r="K5" s="2">
        <f t="shared" si="3"/>
        <v>979.125</v>
      </c>
      <c r="L5" s="6"/>
      <c r="M5" s="6"/>
    </row>
    <row r="6" spans="1:13" x14ac:dyDescent="0.25">
      <c r="A6" s="2">
        <v>5</v>
      </c>
      <c r="B6" s="3" t="s">
        <v>21</v>
      </c>
      <c r="C6" s="2" t="s">
        <v>22</v>
      </c>
      <c r="D6" s="4">
        <v>45082</v>
      </c>
      <c r="E6" s="2">
        <v>200</v>
      </c>
      <c r="F6" s="2">
        <v>310</v>
      </c>
      <c r="G6" s="2">
        <f t="shared" si="0"/>
        <v>110</v>
      </c>
      <c r="H6" s="2">
        <f t="shared" si="1"/>
        <v>538.25</v>
      </c>
      <c r="I6" s="2">
        <v>150</v>
      </c>
      <c r="J6" s="2">
        <f t="shared" si="2"/>
        <v>53.825000000000003</v>
      </c>
      <c r="K6" s="2">
        <f t="shared" si="3"/>
        <v>742.07500000000005</v>
      </c>
      <c r="L6" s="6"/>
      <c r="M6" s="6"/>
    </row>
    <row r="7" spans="1:13" x14ac:dyDescent="0.25">
      <c r="A7" s="2">
        <v>6</v>
      </c>
      <c r="B7" s="3" t="s">
        <v>23</v>
      </c>
      <c r="C7" s="2" t="s">
        <v>24</v>
      </c>
      <c r="D7" s="4">
        <v>45083</v>
      </c>
      <c r="E7" s="2">
        <v>300</v>
      </c>
      <c r="F7" s="2">
        <v>430</v>
      </c>
      <c r="G7" s="2">
        <f t="shared" si="0"/>
        <v>130</v>
      </c>
      <c r="H7" s="2">
        <f t="shared" si="1"/>
        <v>643.75</v>
      </c>
      <c r="I7" s="2">
        <v>150</v>
      </c>
      <c r="J7" s="2">
        <f t="shared" si="2"/>
        <v>64.375</v>
      </c>
      <c r="K7" s="2">
        <f t="shared" si="3"/>
        <v>858.125</v>
      </c>
      <c r="L7" s="6"/>
      <c r="M7" s="6"/>
    </row>
    <row r="8" spans="1:13" x14ac:dyDescent="0.25">
      <c r="A8" s="2">
        <v>7</v>
      </c>
      <c r="B8" s="3" t="s">
        <v>25</v>
      </c>
      <c r="C8" s="2" t="s">
        <v>26</v>
      </c>
      <c r="D8" s="4">
        <v>45084</v>
      </c>
      <c r="E8" s="2">
        <v>120</v>
      </c>
      <c r="F8" s="2">
        <v>280</v>
      </c>
      <c r="G8" s="2">
        <f t="shared" si="0"/>
        <v>160</v>
      </c>
      <c r="H8" s="2">
        <f t="shared" si="1"/>
        <v>813.75</v>
      </c>
      <c r="I8" s="2">
        <v>150</v>
      </c>
      <c r="J8" s="2">
        <f t="shared" si="2"/>
        <v>81.375</v>
      </c>
      <c r="K8" s="2">
        <f t="shared" si="3"/>
        <v>1045.125</v>
      </c>
      <c r="L8" s="6"/>
      <c r="M8" s="6"/>
    </row>
    <row r="9" spans="1:13" x14ac:dyDescent="0.25">
      <c r="A9" s="2">
        <v>8</v>
      </c>
      <c r="B9" s="3" t="s">
        <v>27</v>
      </c>
      <c r="C9" s="2" t="s">
        <v>28</v>
      </c>
      <c r="D9" s="4">
        <v>45085</v>
      </c>
      <c r="E9" s="2">
        <v>200</v>
      </c>
      <c r="F9" s="2">
        <v>400</v>
      </c>
      <c r="G9" s="2">
        <f t="shared" si="0"/>
        <v>200</v>
      </c>
      <c r="H9" s="2">
        <f t="shared" si="1"/>
        <v>1053.75</v>
      </c>
      <c r="I9" s="2">
        <v>150</v>
      </c>
      <c r="J9" s="2">
        <f t="shared" si="2"/>
        <v>105.375</v>
      </c>
      <c r="K9" s="2">
        <f t="shared" si="3"/>
        <v>1309.125</v>
      </c>
      <c r="L9" s="7"/>
      <c r="M9" s="7"/>
    </row>
    <row r="12" spans="1:13" x14ac:dyDescent="0.25">
      <c r="E12" s="8" t="s">
        <v>1</v>
      </c>
      <c r="F12" s="8" t="s">
        <v>29</v>
      </c>
    </row>
    <row r="13" spans="1:13" x14ac:dyDescent="0.25">
      <c r="E13" s="9" t="s">
        <v>17</v>
      </c>
      <c r="F13" s="9">
        <f>VLOOKUP(E13,$B$2:$K$9,10,FALSE)</f>
        <v>858.125</v>
      </c>
    </row>
  </sheetData>
  <mergeCells count="2">
    <mergeCell ref="L2:L9"/>
    <mergeCell ref="M2:M9"/>
  </mergeCells>
  <dataValidations count="3">
    <dataValidation type="list" allowBlank="1" showInputMessage="1" showErrorMessage="1" sqref="E13" xr:uid="{DE9C01D7-4B64-4BFD-810B-52C85C5CC811}">
      <formula1>$B$2:$B$9</formula1>
    </dataValidation>
    <dataValidation type="date" allowBlank="1" showInputMessage="1" showErrorMessage="1" sqref="D2:D9" xr:uid="{A562FE71-9D39-4232-862B-8EC59FB44FB1}">
      <formula1>45078</formula1>
      <formula2>45085</formula2>
    </dataValidation>
    <dataValidation type="custom" allowBlank="1" showInputMessage="1" showErrorMessage="1" sqref="B2:B9" xr:uid="{781D2059-1712-485D-BAFB-8B70DDE3E179}">
      <formula1>COUNTIF($B$2:$B$9,B2)=1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Electric Bill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Jubayer Hasan Asif</dc:creator>
  <cp:lastModifiedBy>Jubayer Hasan Asif</cp:lastModifiedBy>
  <dcterms:created xsi:type="dcterms:W3CDTF">2025-01-31T11:37:16Z</dcterms:created>
  <dcterms:modified xsi:type="dcterms:W3CDTF">2025-01-31T11:52:16Z</dcterms:modified>
</cp:coreProperties>
</file>