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klklkl\excel\"/>
    </mc:Choice>
  </mc:AlternateContent>
  <xr:revisionPtr revIDLastSave="0" documentId="8_{FB26E4F5-CA14-4A65-833D-B5312BAE27C0}" xr6:coauthVersionLast="47" xr6:coauthVersionMax="47" xr10:uidLastSave="{00000000-0000-0000-0000-000000000000}"/>
  <bookViews>
    <workbookView xWindow="-120" yWindow="-120" windowWidth="29040" windowHeight="15765" xr2:uid="{EC42F009-4B5E-4682-8038-8619A08AB1D7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F20" i="1" s="1"/>
  <c r="C10" i="1"/>
  <c r="F22" i="1" l="1"/>
  <c r="F23" i="1" s="1"/>
  <c r="F21" i="1"/>
</calcChain>
</file>

<file path=xl/sharedStrings.xml><?xml version="1.0" encoding="utf-8"?>
<sst xmlns="http://schemas.openxmlformats.org/spreadsheetml/2006/main" count="66" uniqueCount="54">
  <si>
    <t xml:space="preserve">Rashed ICT </t>
  </si>
  <si>
    <t>EDB Trade Center (5th Floor)</t>
  </si>
  <si>
    <t>Kazi Nazrul Islam Avenue ,Dhaka</t>
  </si>
  <si>
    <t>www.rashedictt.com</t>
  </si>
  <si>
    <t>Computer Accessories Sales &amp; Service</t>
  </si>
  <si>
    <t>Invoice</t>
  </si>
  <si>
    <t xml:space="preserve">Customer Name </t>
  </si>
  <si>
    <t>Date</t>
  </si>
  <si>
    <t>Address</t>
  </si>
  <si>
    <t>Mobile No</t>
  </si>
  <si>
    <t>01920576687</t>
  </si>
  <si>
    <t>Sl No</t>
  </si>
  <si>
    <t>Product ID</t>
  </si>
  <si>
    <t>Product Name</t>
  </si>
  <si>
    <t>Quantity</t>
  </si>
  <si>
    <t>Rate</t>
  </si>
  <si>
    <t>Amount</t>
  </si>
  <si>
    <t>01</t>
  </si>
  <si>
    <t>RICT06</t>
  </si>
  <si>
    <t>RICT01</t>
  </si>
  <si>
    <t>Laptop</t>
  </si>
  <si>
    <t>02</t>
  </si>
  <si>
    <t>RICT02</t>
  </si>
  <si>
    <t>Monitor</t>
  </si>
  <si>
    <t>03</t>
  </si>
  <si>
    <t>RICT03</t>
  </si>
  <si>
    <t>Mouse</t>
  </si>
  <si>
    <t>04</t>
  </si>
  <si>
    <t>RICT04</t>
  </si>
  <si>
    <t>Key Board</t>
  </si>
  <si>
    <t>05</t>
  </si>
  <si>
    <t>RICT05</t>
  </si>
  <si>
    <t>Speaker</t>
  </si>
  <si>
    <t>06</t>
  </si>
  <si>
    <t>Printer</t>
  </si>
  <si>
    <t>07</t>
  </si>
  <si>
    <t>RICT07</t>
  </si>
  <si>
    <t>RAM</t>
  </si>
  <si>
    <t>08</t>
  </si>
  <si>
    <t>RICT08</t>
  </si>
  <si>
    <t>Processor</t>
  </si>
  <si>
    <t>09</t>
  </si>
  <si>
    <t>RICT09</t>
  </si>
  <si>
    <t>CPU</t>
  </si>
  <si>
    <t>10</t>
  </si>
  <si>
    <t>RICT10</t>
  </si>
  <si>
    <t>Cassin</t>
  </si>
  <si>
    <t>Grant Total</t>
  </si>
  <si>
    <t>Discount</t>
  </si>
  <si>
    <t>VAT</t>
  </si>
  <si>
    <t>Total</t>
  </si>
  <si>
    <t>Payment</t>
  </si>
  <si>
    <t>Balance</t>
  </si>
  <si>
    <t>IN WORD: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</si>
</sst>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\-yyyy"/>
    <numFmt numFmtId="165" formatCode="General&quot;PCS&quot;"/>
    <numFmt numFmtId="166" formatCode="#,##0.00[$৳-845]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theme="0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2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5" fillId="0" borderId="0" xfId="2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49" fontId="4" fillId="0" borderId="5" xfId="0" applyNumberFormat="1" applyFont="1" applyBorder="1"/>
    <xf numFmtId="0" fontId="4" fillId="0" borderId="5" xfId="0" applyFont="1" applyBorder="1"/>
    <xf numFmtId="165" fontId="4" fillId="0" borderId="5" xfId="0" applyNumberFormat="1" applyFont="1" applyBorder="1"/>
    <xf numFmtId="4" fontId="4" fillId="0" borderId="5" xfId="0" applyNumberFormat="1" applyFont="1" applyBorder="1"/>
    <xf numFmtId="166" fontId="4" fillId="0" borderId="5" xfId="0" applyNumberFormat="1" applyFont="1" applyBorder="1"/>
    <xf numFmtId="0" fontId="9" fillId="0" borderId="6" xfId="0" applyFont="1" applyBorder="1" applyAlignment="1">
      <alignment horizontal="center" vertical="center" textRotation="45"/>
    </xf>
    <xf numFmtId="0" fontId="9" fillId="0" borderId="7" xfId="0" applyFont="1" applyBorder="1" applyAlignment="1">
      <alignment horizontal="center" vertical="center" textRotation="45"/>
    </xf>
    <xf numFmtId="0" fontId="9" fillId="0" borderId="8" xfId="0" applyFont="1" applyBorder="1" applyAlignment="1">
      <alignment horizontal="center" vertical="center" textRotation="45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textRotation="45"/>
    </xf>
    <xf numFmtId="0" fontId="9" fillId="0" borderId="0" xfId="0" applyFont="1" applyAlignment="1">
      <alignment horizontal="center" vertical="center" textRotation="45"/>
    </xf>
    <xf numFmtId="0" fontId="9" fillId="0" borderId="10" xfId="0" applyFont="1" applyBorder="1" applyAlignment="1">
      <alignment horizontal="center" vertical="center" textRotation="45"/>
    </xf>
    <xf numFmtId="0" fontId="9" fillId="0" borderId="11" xfId="0" applyFont="1" applyBorder="1" applyAlignment="1">
      <alignment horizontal="center" vertical="center" textRotation="45"/>
    </xf>
    <xf numFmtId="0" fontId="9" fillId="0" borderId="1" xfId="0" applyFont="1" applyBorder="1" applyAlignment="1">
      <alignment horizontal="center" vertical="center" textRotation="45"/>
    </xf>
    <xf numFmtId="0" fontId="9" fillId="0" borderId="12" xfId="0" applyFont="1" applyBorder="1" applyAlignment="1">
      <alignment horizontal="center" vertical="center" textRotation="45"/>
    </xf>
    <xf numFmtId="0" fontId="4" fillId="0" borderId="5" xfId="1" applyNumberFormat="1" applyFon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38100</xdr:rowOff>
    </xdr:from>
    <xdr:to>
      <xdr:col>5</xdr:col>
      <xdr:colOff>733425</xdr:colOff>
      <xdr:row>3</xdr:row>
      <xdr:rowOff>142875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7813585-D50E-449F-9103-F7BAD012916E}"/>
            </a:ext>
          </a:extLst>
        </xdr:cNvPr>
        <xdr:cNvSpPr/>
      </xdr:nvSpPr>
      <xdr:spPr>
        <a:xfrm>
          <a:off x="4057650" y="38100"/>
          <a:ext cx="866775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ashedict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D702-56CF-4498-AC95-E79D52DC55E8}">
  <dimension ref="A1:J26"/>
  <sheetViews>
    <sheetView tabSelected="1" topLeftCell="A9" workbookViewId="0">
      <selection activeCell="F23" sqref="F23"/>
    </sheetView>
  </sheetViews>
  <sheetFormatPr defaultRowHeight="15" x14ac:dyDescent="0.25"/>
  <cols>
    <col min="1" max="1" width="5" customWidth="1"/>
    <col min="2" max="2" width="11.85546875" customWidth="1"/>
    <col min="3" max="3" width="27.7109375" customWidth="1"/>
    <col min="6" max="6" width="16.85546875" customWidth="1"/>
    <col min="9" max="9" width="12.28515625" customWidth="1"/>
    <col min="10" max="10" width="19" customWidth="1"/>
  </cols>
  <sheetData>
    <row r="1" spans="1:10" ht="29.25" customHeight="1" x14ac:dyDescent="0.25">
      <c r="A1" s="1" t="s">
        <v>0</v>
      </c>
      <c r="B1" s="1"/>
      <c r="C1" s="1"/>
      <c r="D1" s="2"/>
      <c r="E1" s="2"/>
      <c r="F1" s="2"/>
    </row>
    <row r="2" spans="1:10" x14ac:dyDescent="0.25">
      <c r="A2" s="3" t="s">
        <v>1</v>
      </c>
      <c r="B2" s="3"/>
      <c r="C2" s="3"/>
      <c r="D2" s="2"/>
      <c r="E2" s="2"/>
      <c r="F2" s="2"/>
    </row>
    <row r="3" spans="1:10" x14ac:dyDescent="0.25">
      <c r="A3" s="3" t="s">
        <v>2</v>
      </c>
      <c r="B3" s="3"/>
      <c r="C3" s="3"/>
      <c r="D3" s="2"/>
      <c r="E3" s="2"/>
      <c r="F3" s="2"/>
    </row>
    <row r="4" spans="1:10" x14ac:dyDescent="0.25">
      <c r="A4" s="4" t="s">
        <v>3</v>
      </c>
      <c r="B4" s="3"/>
      <c r="C4" s="3"/>
      <c r="D4" s="2"/>
      <c r="E4" s="2"/>
      <c r="F4" s="2"/>
    </row>
    <row r="5" spans="1:10" x14ac:dyDescent="0.25">
      <c r="A5" s="5" t="s">
        <v>4</v>
      </c>
      <c r="B5" s="5"/>
      <c r="C5" s="5"/>
      <c r="D5" s="5"/>
      <c r="E5" s="5"/>
      <c r="F5" s="5"/>
    </row>
    <row r="6" spans="1:10" ht="29.25" customHeight="1" x14ac:dyDescent="0.25">
      <c r="A6" s="6" t="s">
        <v>5</v>
      </c>
      <c r="B6" s="7"/>
      <c r="C6" s="7"/>
      <c r="D6" s="7"/>
      <c r="E6" s="7"/>
      <c r="F6" s="8"/>
    </row>
    <row r="7" spans="1:10" x14ac:dyDescent="0.25">
      <c r="A7" s="9" t="s">
        <v>6</v>
      </c>
      <c r="B7" s="10"/>
      <c r="C7" s="11"/>
      <c r="D7" s="9" t="s">
        <v>7</v>
      </c>
      <c r="E7" s="10"/>
      <c r="F7" s="12">
        <v>45567</v>
      </c>
    </row>
    <row r="8" spans="1:10" x14ac:dyDescent="0.25">
      <c r="A8" s="9" t="s">
        <v>8</v>
      </c>
      <c r="B8" s="10"/>
      <c r="C8" s="11"/>
      <c r="D8" s="9" t="s">
        <v>9</v>
      </c>
      <c r="E8" s="10"/>
      <c r="F8" s="13" t="s">
        <v>10</v>
      </c>
    </row>
    <row r="9" spans="1:10" ht="30.75" customHeight="1" x14ac:dyDescent="0.25">
      <c r="A9" s="14" t="s">
        <v>11</v>
      </c>
      <c r="B9" s="14" t="s">
        <v>12</v>
      </c>
      <c r="C9" s="14" t="s">
        <v>13</v>
      </c>
      <c r="D9" s="14" t="s">
        <v>14</v>
      </c>
      <c r="E9" s="14" t="s">
        <v>15</v>
      </c>
      <c r="F9" s="14" t="s">
        <v>16</v>
      </c>
      <c r="I9" s="14" t="s">
        <v>12</v>
      </c>
      <c r="J9" s="14" t="s">
        <v>13</v>
      </c>
    </row>
    <row r="10" spans="1:10" x14ac:dyDescent="0.25">
      <c r="A10" s="15" t="s">
        <v>17</v>
      </c>
      <c r="B10" s="16" t="s">
        <v>18</v>
      </c>
      <c r="C10" s="16" t="str">
        <f>VLOOKUP(B10,$I$10:$J$19,2,FALSE)</f>
        <v>Printer</v>
      </c>
      <c r="D10" s="17">
        <v>2</v>
      </c>
      <c r="E10" s="18">
        <v>70000</v>
      </c>
      <c r="F10" s="19">
        <f>E10*D10</f>
        <v>140000</v>
      </c>
      <c r="I10" s="16" t="s">
        <v>19</v>
      </c>
      <c r="J10" s="16" t="s">
        <v>20</v>
      </c>
    </row>
    <row r="11" spans="1:10" x14ac:dyDescent="0.25">
      <c r="A11" s="15" t="s">
        <v>21</v>
      </c>
      <c r="B11" s="16" t="s">
        <v>22</v>
      </c>
      <c r="C11" s="16" t="str">
        <f t="shared" ref="C11:C19" si="0">VLOOKUP(B11,$I$10:$J$19,2,FALSE)</f>
        <v>Monitor</v>
      </c>
      <c r="D11" s="17">
        <v>3</v>
      </c>
      <c r="E11" s="18">
        <v>15000</v>
      </c>
      <c r="F11" s="19">
        <f t="shared" ref="F11:F19" si="1">E11*D11</f>
        <v>45000</v>
      </c>
      <c r="I11" s="16" t="s">
        <v>22</v>
      </c>
      <c r="J11" s="16" t="s">
        <v>23</v>
      </c>
    </row>
    <row r="12" spans="1:10" x14ac:dyDescent="0.25">
      <c r="A12" s="15" t="s">
        <v>24</v>
      </c>
      <c r="B12" s="16" t="s">
        <v>25</v>
      </c>
      <c r="C12" s="16" t="str">
        <f t="shared" si="0"/>
        <v>Mouse</v>
      </c>
      <c r="D12" s="17">
        <v>5</v>
      </c>
      <c r="E12" s="18">
        <v>3000</v>
      </c>
      <c r="F12" s="19">
        <f t="shared" si="1"/>
        <v>15000</v>
      </c>
      <c r="I12" s="16" t="s">
        <v>25</v>
      </c>
      <c r="J12" s="16" t="s">
        <v>26</v>
      </c>
    </row>
    <row r="13" spans="1:10" x14ac:dyDescent="0.25">
      <c r="A13" s="15" t="s">
        <v>27</v>
      </c>
      <c r="B13" s="16" t="s">
        <v>28</v>
      </c>
      <c r="C13" s="16" t="str">
        <f t="shared" si="0"/>
        <v>Key Board</v>
      </c>
      <c r="D13" s="17">
        <v>5</v>
      </c>
      <c r="E13" s="18">
        <v>3000</v>
      </c>
      <c r="F13" s="19">
        <f t="shared" si="1"/>
        <v>15000</v>
      </c>
      <c r="I13" s="16" t="s">
        <v>28</v>
      </c>
      <c r="J13" s="16" t="s">
        <v>29</v>
      </c>
    </row>
    <row r="14" spans="1:10" x14ac:dyDescent="0.25">
      <c r="A14" s="15" t="s">
        <v>30</v>
      </c>
      <c r="B14" s="16" t="s">
        <v>31</v>
      </c>
      <c r="C14" s="16" t="str">
        <f t="shared" si="0"/>
        <v>Speaker</v>
      </c>
      <c r="D14" s="17">
        <v>6</v>
      </c>
      <c r="E14" s="18">
        <v>1000</v>
      </c>
      <c r="F14" s="19">
        <f t="shared" si="1"/>
        <v>6000</v>
      </c>
      <c r="I14" s="16" t="s">
        <v>31</v>
      </c>
      <c r="J14" s="16" t="s">
        <v>32</v>
      </c>
    </row>
    <row r="15" spans="1:10" x14ac:dyDescent="0.25">
      <c r="A15" s="15" t="s">
        <v>33</v>
      </c>
      <c r="B15" s="16" t="s">
        <v>18</v>
      </c>
      <c r="C15" s="16" t="str">
        <f t="shared" si="0"/>
        <v>Printer</v>
      </c>
      <c r="D15" s="17">
        <v>3</v>
      </c>
      <c r="E15" s="18">
        <v>15000</v>
      </c>
      <c r="F15" s="19">
        <f t="shared" si="1"/>
        <v>45000</v>
      </c>
      <c r="I15" s="16" t="s">
        <v>18</v>
      </c>
      <c r="J15" s="16" t="s">
        <v>34</v>
      </c>
    </row>
    <row r="16" spans="1:10" x14ac:dyDescent="0.25">
      <c r="A16" s="15" t="s">
        <v>35</v>
      </c>
      <c r="B16" s="16" t="s">
        <v>36</v>
      </c>
      <c r="C16" s="16" t="str">
        <f t="shared" si="0"/>
        <v>RAM</v>
      </c>
      <c r="D16" s="17">
        <v>5</v>
      </c>
      <c r="E16" s="18">
        <v>2000</v>
      </c>
      <c r="F16" s="19">
        <f t="shared" si="1"/>
        <v>10000</v>
      </c>
      <c r="I16" s="16" t="s">
        <v>36</v>
      </c>
      <c r="J16" s="16" t="s">
        <v>37</v>
      </c>
    </row>
    <row r="17" spans="1:10" x14ac:dyDescent="0.25">
      <c r="A17" s="15" t="s">
        <v>38</v>
      </c>
      <c r="B17" s="16" t="s">
        <v>39</v>
      </c>
      <c r="C17" s="16" t="str">
        <f t="shared" si="0"/>
        <v>Processor</v>
      </c>
      <c r="D17" s="17">
        <v>3</v>
      </c>
      <c r="E17" s="18">
        <v>15000</v>
      </c>
      <c r="F17" s="19">
        <f t="shared" si="1"/>
        <v>45000</v>
      </c>
      <c r="I17" s="16" t="s">
        <v>39</v>
      </c>
      <c r="J17" s="16" t="s">
        <v>40</v>
      </c>
    </row>
    <row r="18" spans="1:10" x14ac:dyDescent="0.25">
      <c r="A18" s="15" t="s">
        <v>41</v>
      </c>
      <c r="B18" s="16" t="s">
        <v>42</v>
      </c>
      <c r="C18" s="16" t="str">
        <f t="shared" si="0"/>
        <v>CPU</v>
      </c>
      <c r="D18" s="17">
        <v>3</v>
      </c>
      <c r="E18" s="18">
        <v>40000</v>
      </c>
      <c r="F18" s="19">
        <f t="shared" si="1"/>
        <v>120000</v>
      </c>
      <c r="I18" s="16" t="s">
        <v>42</v>
      </c>
      <c r="J18" s="16" t="s">
        <v>43</v>
      </c>
    </row>
    <row r="19" spans="1:10" x14ac:dyDescent="0.25">
      <c r="A19" s="15" t="s">
        <v>44</v>
      </c>
      <c r="B19" s="16" t="s">
        <v>45</v>
      </c>
      <c r="C19" s="16" t="str">
        <f t="shared" si="0"/>
        <v>Cassin</v>
      </c>
      <c r="D19" s="17">
        <v>5</v>
      </c>
      <c r="E19" s="18">
        <v>10000</v>
      </c>
      <c r="F19" s="19">
        <f t="shared" si="1"/>
        <v>50000</v>
      </c>
      <c r="I19" s="16" t="s">
        <v>45</v>
      </c>
      <c r="J19" s="16" t="s">
        <v>46</v>
      </c>
    </row>
    <row r="20" spans="1:10" x14ac:dyDescent="0.25">
      <c r="A20" s="20" t="str">
        <f>IF(F25=0,"PAID","DUE")</f>
        <v>PAID</v>
      </c>
      <c r="B20" s="21"/>
      <c r="C20" s="22"/>
      <c r="D20" s="23" t="s">
        <v>47</v>
      </c>
      <c r="E20" s="24"/>
      <c r="F20" s="19">
        <f>SUM(F10:F19)</f>
        <v>491000</v>
      </c>
      <c r="I20" s="2"/>
      <c r="J20" s="2"/>
    </row>
    <row r="21" spans="1:10" x14ac:dyDescent="0.25">
      <c r="A21" s="25"/>
      <c r="B21" s="26"/>
      <c r="C21" s="27"/>
      <c r="D21" s="23" t="s">
        <v>48</v>
      </c>
      <c r="E21" s="24"/>
      <c r="F21" s="16">
        <f>IF(F20&gt;=50000,F20*9%,IF(F20&gt;=30000,F20*3%,F20*1%))</f>
        <v>44190</v>
      </c>
    </row>
    <row r="22" spans="1:10" x14ac:dyDescent="0.25">
      <c r="A22" s="25"/>
      <c r="B22" s="26"/>
      <c r="C22" s="27"/>
      <c r="D22" s="23" t="s">
        <v>49</v>
      </c>
      <c r="E22" s="24"/>
      <c r="F22" s="19">
        <f>F20*3.5%</f>
        <v>17185</v>
      </c>
    </row>
    <row r="23" spans="1:10" x14ac:dyDescent="0.25">
      <c r="A23" s="25"/>
      <c r="B23" s="26"/>
      <c r="C23" s="27"/>
      <c r="D23" s="23" t="s">
        <v>50</v>
      </c>
      <c r="E23" s="24"/>
      <c r="F23" s="19">
        <f>(F20+F22)-F21</f>
        <v>463995</v>
      </c>
    </row>
    <row r="24" spans="1:10" x14ac:dyDescent="0.25">
      <c r="A24" s="25"/>
      <c r="B24" s="26"/>
      <c r="C24" s="27"/>
      <c r="D24" s="23" t="s">
        <v>51</v>
      </c>
      <c r="E24" s="24"/>
      <c r="F24" s="19">
        <v>463995</v>
      </c>
    </row>
    <row r="25" spans="1:10" x14ac:dyDescent="0.25">
      <c r="A25" s="28"/>
      <c r="B25" s="29"/>
      <c r="C25" s="30"/>
      <c r="D25" s="23" t="s">
        <v>52</v>
      </c>
      <c r="E25" s="24"/>
      <c r="F25" s="31">
        <v>0</v>
      </c>
    </row>
    <row r="26" spans="1:10" x14ac:dyDescent="0.25">
      <c r="A26" s="32" t="s">
        <v>53</v>
      </c>
      <c r="B26" s="33"/>
      <c r="C26" s="33"/>
      <c r="D26" s="33"/>
      <c r="E26" s="33"/>
      <c r="F26" s="34"/>
    </row>
  </sheetData>
  <mergeCells count="18">
    <mergeCell ref="D25:E25"/>
    <mergeCell ref="A26:F26"/>
    <mergeCell ref="A7:B7"/>
    <mergeCell ref="D7:E7"/>
    <mergeCell ref="A8:B8"/>
    <mergeCell ref="D8:E8"/>
    <mergeCell ref="A20:C25"/>
    <mergeCell ref="D20:E20"/>
    <mergeCell ref="D21:E21"/>
    <mergeCell ref="D22:E22"/>
    <mergeCell ref="D23:E23"/>
    <mergeCell ref="D24:E24"/>
    <mergeCell ref="A1:C1"/>
    <mergeCell ref="A2:C2"/>
    <mergeCell ref="A3:C3"/>
    <mergeCell ref="A4:C4"/>
    <mergeCell ref="A5:F5"/>
    <mergeCell ref="A6:F6"/>
  </mergeCells>
  <dataValidations count="3">
    <dataValidation type="list" allowBlank="1" showInputMessage="1" showErrorMessage="1" sqref="B10:B19" xr:uid="{6C49D892-35AF-4941-BEDE-5DBB59EA42B7}">
      <formula1>$I$10:$I$19</formula1>
    </dataValidation>
    <dataValidation type="custom" allowBlank="1" showInputMessage="1" showErrorMessage="1" sqref="I10:I19" xr:uid="{AF38E9B3-D96D-4DE8-89A6-DE5E87B57C7F}">
      <formula1>COUNTIF($I$10:$I$19,I10)=1</formula1>
    </dataValidation>
    <dataValidation type="textLength" operator="equal" allowBlank="1" showInputMessage="1" showErrorMessage="1" sqref="F8" xr:uid="{55256CCB-A41F-4EC7-92EC-6A64F6615CDE}">
      <formula1>11</formula1>
    </dataValidation>
  </dataValidations>
  <hyperlinks>
    <hyperlink ref="A4" r:id="rId1" xr:uid="{1EA7F618-2ABD-4723-BE16-55D8F140D205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Jubayer Hasan Asif</dc:creator>
  <cp:lastModifiedBy>Jubayer Hasan Asif</cp:lastModifiedBy>
  <dcterms:created xsi:type="dcterms:W3CDTF">2025-01-31T11:52:52Z</dcterms:created>
  <dcterms:modified xsi:type="dcterms:W3CDTF">2025-01-31T11:52:58Z</dcterms:modified>
</cp:coreProperties>
</file>