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klklkl\excel\"/>
    </mc:Choice>
  </mc:AlternateContent>
  <xr:revisionPtr revIDLastSave="0" documentId="8_{357CAC5E-9968-4D7B-BCF7-94E37D992E86}" xr6:coauthVersionLast="47" xr6:coauthVersionMax="47" xr10:uidLastSave="{00000000-0000-0000-0000-000000000000}"/>
  <bookViews>
    <workbookView xWindow="-120" yWindow="-120" windowWidth="29040" windowHeight="15765" xr2:uid="{AAE836F2-FDA8-4272-9DCE-F0EC2FFDEB4E}"/>
  </bookViews>
  <sheets>
    <sheet name="Monthly Budge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G11" i="1"/>
  <c r="F11" i="1"/>
  <c r="E11" i="1"/>
  <c r="G10" i="1"/>
  <c r="E10" i="1" s="1"/>
  <c r="F10" i="1"/>
  <c r="G9" i="1"/>
  <c r="E9" i="1" s="1"/>
  <c r="F9" i="1"/>
  <c r="K8" i="1"/>
  <c r="G8" i="1"/>
  <c r="E8" i="1" s="1"/>
  <c r="F8" i="1"/>
  <c r="K7" i="1"/>
  <c r="G7" i="1"/>
  <c r="E7" i="1" s="1"/>
  <c r="F7" i="1"/>
  <c r="K6" i="1"/>
  <c r="G6" i="1"/>
  <c r="E6" i="1" s="1"/>
  <c r="F6" i="1"/>
  <c r="K5" i="1"/>
  <c r="G5" i="1"/>
  <c r="E5" i="1" s="1"/>
  <c r="F5" i="1"/>
  <c r="K4" i="1"/>
  <c r="G4" i="1"/>
  <c r="E4" i="1" s="1"/>
  <c r="F4" i="1"/>
  <c r="K3" i="1"/>
  <c r="G15" i="1" s="1"/>
  <c r="G3" i="1"/>
  <c r="E3" i="1" s="1"/>
  <c r="F3" i="1"/>
  <c r="D14" i="1" l="1"/>
  <c r="D15" i="1" s="1"/>
</calcChain>
</file>

<file path=xl/sharedStrings.xml><?xml version="1.0" encoding="utf-8"?>
<sst xmlns="http://schemas.openxmlformats.org/spreadsheetml/2006/main" count="40" uniqueCount="28">
  <si>
    <t>Monthly Budget Tracker</t>
  </si>
  <si>
    <t>Date</t>
  </si>
  <si>
    <t>Category</t>
  </si>
  <si>
    <t>Description</t>
  </si>
  <si>
    <t>Amount</t>
  </si>
  <si>
    <t>Budget Range</t>
  </si>
  <si>
    <t>Rank</t>
  </si>
  <si>
    <t>Type</t>
  </si>
  <si>
    <t>Helper Table for Vlook up</t>
  </si>
  <si>
    <t>Income</t>
  </si>
  <si>
    <t>Salary</t>
  </si>
  <si>
    <t>Housing</t>
  </si>
  <si>
    <t>Rent</t>
  </si>
  <si>
    <t>Utilites</t>
  </si>
  <si>
    <t>Electricity Bill</t>
  </si>
  <si>
    <t>Food</t>
  </si>
  <si>
    <t>Groceries(Vegetables)</t>
  </si>
  <si>
    <t>Groceries(Fish)</t>
  </si>
  <si>
    <t>Transport</t>
  </si>
  <si>
    <t>Internet Bill</t>
  </si>
  <si>
    <t>Entertainment</t>
  </si>
  <si>
    <t>Office Transport</t>
  </si>
  <si>
    <t>Movie</t>
  </si>
  <si>
    <t>Total Monthly Income</t>
  </si>
  <si>
    <t>Vlookup</t>
  </si>
  <si>
    <t>Total Monthly Expenses</t>
  </si>
  <si>
    <t>Total Amount</t>
  </si>
  <si>
    <t>Net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</si>
</sst>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/>
    <xf numFmtId="0" fontId="3" fillId="0" borderId="2" xfId="0" applyFont="1" applyBorder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3" fontId="0" fillId="0" borderId="2" xfId="0" applyNumberFormat="1" applyBorder="1"/>
    <xf numFmtId="16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/>
    <xf numFmtId="164" fontId="3" fillId="0" borderId="3" xfId="0" applyNumberFormat="1" applyFont="1" applyBorder="1"/>
    <xf numFmtId="0" fontId="3" fillId="0" borderId="3" xfId="0" applyFont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/>
    <xf numFmtId="0" fontId="3" fillId="0" borderId="0" xfId="0" applyFont="1" applyAlignment="1">
      <alignment vertical="center"/>
    </xf>
    <xf numFmtId="3" fontId="0" fillId="0" borderId="0" xfId="0" applyNumberFormat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'Monthly Budget'!$C$13:$C$14</c:f>
              <c:strCache>
                <c:ptCount val="2"/>
                <c:pt idx="0">
                  <c:v>Total Monthly Income</c:v>
                </c:pt>
                <c:pt idx="1">
                  <c:v>Total Monthly Expenses</c:v>
                </c:pt>
              </c:strCache>
            </c:strRef>
          </c:cat>
          <c:val>
            <c:numRef>
              <c:f>'Monthly Budget'!$D$13:$D$14</c:f>
              <c:numCache>
                <c:formatCode>General</c:formatCode>
                <c:ptCount val="2"/>
                <c:pt idx="0">
                  <c:v>30000</c:v>
                </c:pt>
                <c:pt idx="1">
                  <c:v>17900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3A-4FE5-85E1-CBB576871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9882336"/>
        <c:axId val="499884512"/>
      </c:barChart>
      <c:catAx>
        <c:axId val="49988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84512"/>
        <c:crosses val="autoZero"/>
        <c:auto val="1"/>
        <c:lblAlgn val="ctr"/>
        <c:lblOffset val="100"/>
        <c:noMultiLvlLbl val="0"/>
      </c:catAx>
      <c:valAx>
        <c:axId val="49988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8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147637</xdr:rowOff>
    </xdr:from>
    <xdr:to>
      <xdr:col>4</xdr:col>
      <xdr:colOff>485775</xdr:colOff>
      <xdr:row>30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FA1B6-0D8F-4F74-8920-99B89B31B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ownloads\klklkl\excel\NSDA%20Excel%20Sheet%20job.xlsx" TargetMode="External"/><Relationship Id="rId1" Type="http://schemas.openxmlformats.org/officeDocument/2006/relationships/externalLinkPath" Target="NSDA%20Excel%20Sheet%20jo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lary Sheet"/>
      <sheetName val="Result Sheet"/>
      <sheetName val="Electric Bill"/>
      <sheetName val="weekly wag"/>
      <sheetName val="invoice"/>
      <sheetName val="Age"/>
      <sheetName val="Monthly Budget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C13" t="str">
            <v>Total Monthly Income</v>
          </cell>
          <cell r="D13">
            <v>30000</v>
          </cell>
        </row>
        <row r="14">
          <cell r="C14" t="str">
            <v>Total Monthly Expenses</v>
          </cell>
          <cell r="D14">
            <v>17900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F246-0E3F-4ABD-A070-D3A0D8B8D553}">
  <dimension ref="A1:K18"/>
  <sheetViews>
    <sheetView tabSelected="1" workbookViewId="0">
      <selection sqref="A1:G1"/>
    </sheetView>
  </sheetViews>
  <sheetFormatPr defaultRowHeight="15" x14ac:dyDescent="0.25"/>
  <cols>
    <col min="1" max="1" width="14" customWidth="1"/>
    <col min="2" max="2" width="13.5703125" customWidth="1"/>
    <col min="3" max="3" width="23.28515625" customWidth="1"/>
    <col min="4" max="4" width="10.42578125" customWidth="1"/>
    <col min="5" max="5" width="13" customWidth="1"/>
    <col min="6" max="6" width="12" customWidth="1"/>
    <col min="7" max="7" width="14" customWidth="1"/>
    <col min="9" max="9" width="7.140625" customWidth="1"/>
    <col min="10" max="10" width="14.28515625" customWidth="1"/>
    <col min="11" max="11" width="16.42578125" customWidth="1"/>
  </cols>
  <sheetData>
    <row r="1" spans="1:11" ht="18.75" x14ac:dyDescent="0.25">
      <c r="A1" s="1" t="s">
        <v>0</v>
      </c>
      <c r="B1" s="1"/>
      <c r="C1" s="1"/>
      <c r="D1" s="1"/>
      <c r="E1" s="1"/>
      <c r="F1" s="1"/>
      <c r="G1" s="1"/>
    </row>
    <row r="2" spans="1:11" ht="33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J2" s="3" t="s">
        <v>8</v>
      </c>
      <c r="K2" s="3"/>
    </row>
    <row r="3" spans="1:11" x14ac:dyDescent="0.25">
      <c r="A3" s="4">
        <v>45444</v>
      </c>
      <c r="B3" s="5" t="s">
        <v>9</v>
      </c>
      <c r="C3" s="6" t="s">
        <v>10</v>
      </c>
      <c r="D3" s="5">
        <v>30000</v>
      </c>
      <c r="E3" s="7" t="str">
        <f>IF(G3="Income","-",IF(D3&gt;D3*20%,"Over Budget","In Range"))</f>
        <v>-</v>
      </c>
      <c r="F3" s="5">
        <f>RANK(D3,$D$3:$D$11,0)</f>
        <v>1</v>
      </c>
      <c r="G3" s="5" t="str">
        <f>IF(B3="Income","Income","Expens")</f>
        <v>Income</v>
      </c>
      <c r="J3" s="5" t="s">
        <v>9</v>
      </c>
      <c r="K3" s="8">
        <f>SUMIF($B$3:$B$11,J3,$D$3:$D$11)</f>
        <v>30000</v>
      </c>
    </row>
    <row r="4" spans="1:11" x14ac:dyDescent="0.25">
      <c r="A4" s="4">
        <v>45445</v>
      </c>
      <c r="B4" s="5" t="s">
        <v>11</v>
      </c>
      <c r="C4" s="6" t="s">
        <v>12</v>
      </c>
      <c r="D4" s="5">
        <v>12000</v>
      </c>
      <c r="E4" s="5" t="str">
        <f t="shared" ref="E4:E11" si="0">IF(G4="Income","-",IF(D4&gt;D4*20%,"Over Budget","In Range"))</f>
        <v>Over Budget</v>
      </c>
      <c r="F4" s="5">
        <f t="shared" ref="F4:F11" si="1">RANK(D4,$D$3:$D$11,0)</f>
        <v>2</v>
      </c>
      <c r="G4" s="5" t="str">
        <f t="shared" ref="G4:G11" si="2">IF(B4="Income","Income","Expens")</f>
        <v>Expens</v>
      </c>
      <c r="J4" s="5" t="s">
        <v>11</v>
      </c>
      <c r="K4" s="8">
        <f t="shared" ref="K4:K8" si="3">SUMIF($B$3:$B$11,J4,$D$3:$D$11)</f>
        <v>12000</v>
      </c>
    </row>
    <row r="5" spans="1:11" x14ac:dyDescent="0.25">
      <c r="A5" s="4">
        <v>45445</v>
      </c>
      <c r="B5" s="5" t="s">
        <v>13</v>
      </c>
      <c r="C5" s="6" t="s">
        <v>14</v>
      </c>
      <c r="D5" s="5">
        <v>1100</v>
      </c>
      <c r="E5" s="5" t="str">
        <f t="shared" si="0"/>
        <v>Over Budget</v>
      </c>
      <c r="F5" s="5">
        <f t="shared" si="1"/>
        <v>4</v>
      </c>
      <c r="G5" s="5" t="str">
        <f t="shared" si="2"/>
        <v>Expens</v>
      </c>
      <c r="J5" s="5" t="s">
        <v>13</v>
      </c>
      <c r="K5" s="8">
        <f t="shared" si="3"/>
        <v>1600</v>
      </c>
    </row>
    <row r="6" spans="1:11" x14ac:dyDescent="0.25">
      <c r="A6" s="9">
        <v>45446</v>
      </c>
      <c r="B6" s="10" t="s">
        <v>15</v>
      </c>
      <c r="C6" s="6" t="s">
        <v>16</v>
      </c>
      <c r="D6" s="5">
        <v>600</v>
      </c>
      <c r="E6" s="5" t="str">
        <f t="shared" si="0"/>
        <v>Over Budget</v>
      </c>
      <c r="F6" s="5">
        <f t="shared" si="1"/>
        <v>7</v>
      </c>
      <c r="G6" s="5" t="str">
        <f t="shared" si="2"/>
        <v>Expens</v>
      </c>
      <c r="J6" s="5" t="s">
        <v>15</v>
      </c>
      <c r="K6" s="8">
        <f t="shared" si="3"/>
        <v>3200</v>
      </c>
    </row>
    <row r="7" spans="1:11" x14ac:dyDescent="0.25">
      <c r="A7" s="4">
        <v>45446</v>
      </c>
      <c r="B7" s="11" t="s">
        <v>15</v>
      </c>
      <c r="C7" s="6" t="s">
        <v>17</v>
      </c>
      <c r="D7" s="5">
        <v>1800</v>
      </c>
      <c r="E7" s="5" t="str">
        <f t="shared" si="0"/>
        <v>Over Budget</v>
      </c>
      <c r="F7" s="5">
        <f t="shared" si="1"/>
        <v>3</v>
      </c>
      <c r="G7" s="5" t="str">
        <f t="shared" si="2"/>
        <v>Expens</v>
      </c>
      <c r="J7" s="10" t="s">
        <v>18</v>
      </c>
      <c r="K7" s="8">
        <f t="shared" si="3"/>
        <v>700</v>
      </c>
    </row>
    <row r="8" spans="1:11" x14ac:dyDescent="0.25">
      <c r="A8" s="4">
        <v>45448</v>
      </c>
      <c r="B8" s="5" t="s">
        <v>13</v>
      </c>
      <c r="C8" s="6" t="s">
        <v>19</v>
      </c>
      <c r="D8" s="5">
        <v>500</v>
      </c>
      <c r="E8" s="5" t="str">
        <f t="shared" si="0"/>
        <v>Over Budget</v>
      </c>
      <c r="F8" s="5">
        <f t="shared" si="1"/>
        <v>8</v>
      </c>
      <c r="G8" s="5" t="str">
        <f t="shared" si="2"/>
        <v>Expens</v>
      </c>
      <c r="J8" s="5" t="s">
        <v>20</v>
      </c>
      <c r="K8" s="8">
        <f t="shared" si="3"/>
        <v>400</v>
      </c>
    </row>
    <row r="9" spans="1:11" ht="26.25" customHeight="1" x14ac:dyDescent="0.25">
      <c r="A9" s="9">
        <v>45449</v>
      </c>
      <c r="B9" s="10" t="s">
        <v>18</v>
      </c>
      <c r="C9" s="6" t="s">
        <v>21</v>
      </c>
      <c r="D9" s="5">
        <v>700</v>
      </c>
      <c r="E9" s="5" t="str">
        <f t="shared" si="0"/>
        <v>Over Budget</v>
      </c>
      <c r="F9" s="5">
        <f t="shared" si="1"/>
        <v>6</v>
      </c>
      <c r="G9" s="5" t="str">
        <f t="shared" si="2"/>
        <v>Expens</v>
      </c>
    </row>
    <row r="10" spans="1:11" x14ac:dyDescent="0.25">
      <c r="A10" s="12">
        <v>45450</v>
      </c>
      <c r="B10" s="13" t="s">
        <v>20</v>
      </c>
      <c r="C10" s="14" t="s">
        <v>22</v>
      </c>
      <c r="D10" s="5">
        <v>400</v>
      </c>
      <c r="E10" s="5" t="str">
        <f t="shared" si="0"/>
        <v>Over Budget</v>
      </c>
      <c r="F10" s="5">
        <f t="shared" si="1"/>
        <v>9</v>
      </c>
      <c r="G10" s="5" t="str">
        <f t="shared" si="2"/>
        <v>Expens</v>
      </c>
    </row>
    <row r="11" spans="1:11" x14ac:dyDescent="0.25">
      <c r="A11" s="9">
        <v>45451</v>
      </c>
      <c r="B11" s="10" t="s">
        <v>15</v>
      </c>
      <c r="C11" s="6" t="s">
        <v>16</v>
      </c>
      <c r="D11" s="15">
        <v>800</v>
      </c>
      <c r="E11" s="5" t="str">
        <f t="shared" si="0"/>
        <v>Over Budget</v>
      </c>
      <c r="F11" s="5">
        <f t="shared" si="1"/>
        <v>5</v>
      </c>
      <c r="G11" s="5" t="str">
        <f t="shared" si="2"/>
        <v>Expens</v>
      </c>
      <c r="J11" s="16"/>
    </row>
    <row r="13" spans="1:11" x14ac:dyDescent="0.25">
      <c r="A13" s="11"/>
      <c r="B13" s="17"/>
      <c r="C13" s="8" t="s">
        <v>23</v>
      </c>
      <c r="D13" s="18">
        <f>SUMIF($G$3:$G$11,G3,$D$3:$D$11)</f>
        <v>30000</v>
      </c>
      <c r="F13" s="19" t="s">
        <v>24</v>
      </c>
      <c r="G13" s="20"/>
    </row>
    <row r="14" spans="1:11" x14ac:dyDescent="0.25">
      <c r="A14" s="11"/>
      <c r="B14" s="17"/>
      <c r="C14" s="8" t="s">
        <v>25</v>
      </c>
      <c r="D14" s="18">
        <f>SUMIF(G3:G11,G4,D3:D11)</f>
        <v>17900</v>
      </c>
      <c r="F14" s="18" t="s">
        <v>2</v>
      </c>
      <c r="G14" s="18" t="s">
        <v>26</v>
      </c>
    </row>
    <row r="15" spans="1:11" x14ac:dyDescent="0.25">
      <c r="A15" s="11"/>
      <c r="B15" s="17"/>
      <c r="C15" s="8" t="s">
        <v>27</v>
      </c>
      <c r="D15" s="18">
        <f>D13-D14</f>
        <v>12100</v>
      </c>
      <c r="F15" s="18" t="s">
        <v>9</v>
      </c>
      <c r="G15" s="18">
        <f>VLOOKUP(F15,J3:K8,2,FALSE)</f>
        <v>30000</v>
      </c>
    </row>
    <row r="16" spans="1:11" x14ac:dyDescent="0.25">
      <c r="A16" s="16"/>
      <c r="B16" s="17"/>
      <c r="C16" s="17"/>
    </row>
    <row r="17" spans="1:3" x14ac:dyDescent="0.25">
      <c r="A17" s="16"/>
      <c r="B17" s="17"/>
      <c r="C17" s="17"/>
    </row>
    <row r="18" spans="1:3" x14ac:dyDescent="0.25">
      <c r="A18" s="11"/>
      <c r="B18" s="17"/>
      <c r="C18" s="17"/>
    </row>
  </sheetData>
  <mergeCells count="3">
    <mergeCell ref="A1:G1"/>
    <mergeCell ref="J2:K2"/>
    <mergeCell ref="F13:G13"/>
  </mergeCells>
  <dataValidations count="2">
    <dataValidation type="list" allowBlank="1" showInputMessage="1" showErrorMessage="1" sqref="F15" xr:uid="{A8FBFE83-5779-4C6B-83D7-CE45B89B5785}">
      <formula1>$J$3:$J$8</formula1>
    </dataValidation>
    <dataValidation type="custom" allowBlank="1" showInputMessage="1" showErrorMessage="1" sqref="B3:B6 B8:B11 J3:J5 J7:J8 J11" xr:uid="{63FA987F-1A32-4375-8318-1A385CD08BE6}">
      <formula1>OR(B3="Income",B3="Housing",B3="Utilites",B3="Food",B3="Transport",B3="Entertainment")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86358BC-C3FD-4BD6-BD38-9A0B4B8E0E60}">
            <xm:f>NOT(ISERROR(SEARCH($G$4,G3)))</xm:f>
            <xm:f>$G$4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84EF4091-96DE-4C3A-A79D-17031CEC418B}">
            <xm:f>NOT(ISERROR(SEARCH($G$3,G3)))</xm:f>
            <xm:f>$G$3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G3:G11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Jubayer Hasan Asif</dc:creator>
  <cp:lastModifiedBy>Jubayer Hasan Asif</cp:lastModifiedBy>
  <dcterms:created xsi:type="dcterms:W3CDTF">2025-01-31T11:53:44Z</dcterms:created>
  <dcterms:modified xsi:type="dcterms:W3CDTF">2025-01-31T11:53:53Z</dcterms:modified>
</cp:coreProperties>
</file>