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orzu/Documents/OncoGeneAid/CRM-Current/NEW/Tehran VS Other cities V3.0/"/>
    </mc:Choice>
  </mc:AlternateContent>
  <xr:revisionPtr revIDLastSave="0" documentId="13_ncr:1_{7048E956-F57B-6441-93C3-6A0882D19EF2}" xr6:coauthVersionLast="47" xr6:coauthVersionMax="47" xr10:uidLastSave="{00000000-0000-0000-0000-000000000000}"/>
  <bookViews>
    <workbookView xWindow="0" yWindow="500" windowWidth="28800" windowHeight="16240" xr2:uid="{FEF31061-CD38-C347-A74F-9BFE4D1B880D}"/>
  </bookViews>
  <sheets>
    <sheet name="Social Statisti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2" i="1" l="1"/>
  <c r="H41" i="1"/>
  <c r="H40" i="1"/>
  <c r="H39" i="1"/>
  <c r="F42" i="1"/>
  <c r="F41" i="1"/>
  <c r="F40" i="1"/>
  <c r="F39" i="1"/>
  <c r="F31" i="1"/>
  <c r="H31" i="1"/>
  <c r="H34" i="1"/>
  <c r="H33" i="1"/>
  <c r="H32" i="1"/>
  <c r="F32" i="1"/>
  <c r="F34" i="1"/>
  <c r="F33" i="1"/>
  <c r="J24" i="1"/>
  <c r="H24" i="1"/>
  <c r="H25" i="1" s="1"/>
  <c r="J20" i="1"/>
  <c r="H20" i="1"/>
  <c r="H21" i="1" s="1"/>
  <c r="H13" i="1"/>
  <c r="H14" i="1" s="1"/>
  <c r="H12" i="1"/>
  <c r="H10" i="1"/>
  <c r="H9" i="1"/>
  <c r="H11" i="1" s="1"/>
  <c r="H6" i="1"/>
  <c r="H3" i="1"/>
  <c r="E27" i="1" l="1"/>
  <c r="E26" i="1"/>
  <c r="E25" i="1"/>
  <c r="E24" i="1"/>
  <c r="E23" i="1"/>
  <c r="E22" i="1"/>
  <c r="E21" i="1"/>
  <c r="E20" i="1"/>
  <c r="E19" i="1"/>
  <c r="E18" i="1"/>
  <c r="E13" i="1"/>
  <c r="E12" i="1"/>
  <c r="E11" i="1"/>
  <c r="E10" i="1"/>
  <c r="E5" i="1"/>
  <c r="E4" i="1"/>
  <c r="E3" i="1"/>
  <c r="E2" i="1"/>
</calcChain>
</file>

<file path=xl/sharedStrings.xml><?xml version="1.0" encoding="utf-8"?>
<sst xmlns="http://schemas.openxmlformats.org/spreadsheetml/2006/main" count="119" uniqueCount="83">
  <si>
    <t>تهران تماس برقرار</t>
  </si>
  <si>
    <t>Source Social</t>
  </si>
  <si>
    <t>شهرستان تماس برقرار</t>
  </si>
  <si>
    <t>تهران جلسه</t>
  </si>
  <si>
    <t>تهران جلسه آنلاین</t>
  </si>
  <si>
    <t>تهران جلسه حضوری</t>
  </si>
  <si>
    <t>شهرستان جلسه</t>
  </si>
  <si>
    <t xml:space="preserve">شهرستان جلسه آنلاین </t>
  </si>
  <si>
    <t>Source HighRisk</t>
  </si>
  <si>
    <t>تهران جلسه تنظیم</t>
  </si>
  <si>
    <t>Source visit time</t>
  </si>
  <si>
    <t>تهران جلسه برگزار</t>
  </si>
  <si>
    <t>تهران جلسه آنلاین تنظیم</t>
  </si>
  <si>
    <t>تهران جلسه آنلاین برگزار</t>
  </si>
  <si>
    <t>تهران جلسه حضوری تنظیم</t>
  </si>
  <si>
    <t>تهران جلسه حضوری برگزار</t>
  </si>
  <si>
    <t>شهرستان جلسه تنظیم</t>
  </si>
  <si>
    <t>شهرستان جلسه برگزار</t>
  </si>
  <si>
    <t>شهرستان جلسه آنلاین تنظیم</t>
  </si>
  <si>
    <t>شهرستان جلسه آنلاین برگزار</t>
  </si>
  <si>
    <t>شهرستان جلسه حضوری تنظیم</t>
  </si>
  <si>
    <t>شهرستان جلسه حضوری برگزار</t>
  </si>
  <si>
    <t>درصد تنظیم جلسه تهران</t>
  </si>
  <si>
    <t>درصد تنظیم جلسه شهرستان</t>
  </si>
  <si>
    <t>درصد آنلاین تهران</t>
  </si>
  <si>
    <t>درصد حضوری تهران</t>
  </si>
  <si>
    <t>درصد برگزاری جلسه تهران</t>
  </si>
  <si>
    <t>درصد برگزاری جلسه آنلاین تهران</t>
  </si>
  <si>
    <t>درصد برگزاری جلسه حضوری تهران</t>
  </si>
  <si>
    <t>درصد آنلاین تنظیم شده‌ها تهران</t>
  </si>
  <si>
    <t>درصد حضوری تنظیم شده‌ها تهران</t>
  </si>
  <si>
    <t>درصد برگزاری جلسه شهرستان</t>
  </si>
  <si>
    <t>درصد آنلاین تنظیم شده‌ها شهرستان</t>
  </si>
  <si>
    <t>درصد حضوری تنظیم شده‌ها شهرستان</t>
  </si>
  <si>
    <t>درصد برگزاری جلسه آنلاین شهرستان</t>
  </si>
  <si>
    <t>درصد برگزاری جلسه حضوری شهرستان</t>
  </si>
  <si>
    <t>تهران کل</t>
  </si>
  <si>
    <t>تهران برگزار شده</t>
  </si>
  <si>
    <t>درصد برگزار شده تهران</t>
  </si>
  <si>
    <t>شهرستان کل</t>
  </si>
  <si>
    <t>شهرستان برگزار شده</t>
  </si>
  <si>
    <t>درصد برگزار شده شهرستان</t>
  </si>
  <si>
    <t>تهر ان کل</t>
  </si>
  <si>
    <t>تهران رزرو</t>
  </si>
  <si>
    <t>درصد رزرو تهران</t>
  </si>
  <si>
    <t>شهرستان رزرو</t>
  </si>
  <si>
    <t>درصد رزرو شهرستان</t>
  </si>
  <si>
    <t>کل آنلاین</t>
  </si>
  <si>
    <t>آنلاین برگزار شده</t>
  </si>
  <si>
    <t>آنلاین پرداخت کرده</t>
  </si>
  <si>
    <t>درصد برگزاری آنلاین</t>
  </si>
  <si>
    <t>درصد پرداختی آنلاین</t>
  </si>
  <si>
    <t>درصد کنسلی آنلاین</t>
  </si>
  <si>
    <t>کل حضوری</t>
  </si>
  <si>
    <t>حضوری برگزار شده</t>
  </si>
  <si>
    <t>حضوری پرداخت کرده</t>
  </si>
  <si>
    <t>درصد برگزاری حضوری</t>
  </si>
  <si>
    <t>درصد پرداختی حضوری</t>
  </si>
  <si>
    <t>درصد کنسلی حضوری</t>
  </si>
  <si>
    <t>سوشال رزرو شده</t>
  </si>
  <si>
    <t>های‌ریسک رزرو شده</t>
  </si>
  <si>
    <t>سوشال رزرو شده آنلاین</t>
  </si>
  <si>
    <t>های‌ریسک رزرو شده آنلاین</t>
  </si>
  <si>
    <t>سوشال رزرو شده حضوری</t>
  </si>
  <si>
    <t>های‌ریسک رزرو شده حضوری</t>
  </si>
  <si>
    <t>سوشال پرداخت شده آنلاین</t>
  </si>
  <si>
    <t>های‌ریسک پرداخت شده آنلاین</t>
  </si>
  <si>
    <t>سوشال پرداخت شده حضوری</t>
  </si>
  <si>
    <t>های‌ریسک پرداخت شده حضوری</t>
  </si>
  <si>
    <t>سوشال برگزار شده آنلاین</t>
  </si>
  <si>
    <t>های‌ریسک برگزار شده آنلاین</t>
  </si>
  <si>
    <t>سوشال برگزار شده حضوری</t>
  </si>
  <si>
    <t>های‌ریسک برگزار شده حضوری</t>
  </si>
  <si>
    <t>تهران</t>
  </si>
  <si>
    <t>شهرستان</t>
  </si>
  <si>
    <t>درصد پرداخت آنلاین سوشال</t>
  </si>
  <si>
    <t>درصد پرداخت حضوری سوشال</t>
  </si>
  <si>
    <t>درصد برگزاری آنلاین سوشال</t>
  </si>
  <si>
    <t>درصد برگزاری حضوری سوشال</t>
  </si>
  <si>
    <t>درصد پرداخت آنلاین های‌ریسک</t>
  </si>
  <si>
    <t>درصد پرداخت حضوری های‌ریسک</t>
  </si>
  <si>
    <t>درصد برگزاری آنلاین های‌ریسک</t>
  </si>
  <si>
    <t>درصد برگزاری حضوری های‌ریسک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</si>
</sst>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3000401]0"/>
    <numFmt numFmtId="165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B Nazanin"/>
    </font>
    <font>
      <b/>
      <sz val="12"/>
      <color theme="1"/>
      <name val="B Nazanin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65" fontId="3" fillId="0" borderId="0" xfId="1" applyNumberFormat="1" applyFont="1" applyFill="1" applyAlignment="1">
      <alignment horizontal="center"/>
    </xf>
    <xf numFmtId="9" fontId="3" fillId="0" borderId="0" xfId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9" fontId="3" fillId="0" borderId="0" xfId="0" applyNumberFormat="1" applyFont="1" applyFill="1" applyAlignment="1">
      <alignment horizontal="center" vertical="center"/>
    </xf>
    <xf numFmtId="9" fontId="3" fillId="0" borderId="0" xfId="1" applyFont="1" applyFill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0" xfId="0" applyNumberFormat="1" applyFont="1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AF3D5-F3A9-2B45-903B-B20944783AC8}">
  <dimension ref="A1:J46"/>
  <sheetViews>
    <sheetView rightToLeft="1" tabSelected="1" topLeftCell="A27" zoomScale="161" workbookViewId="0">
      <selection activeCell="E42" sqref="E42"/>
    </sheetView>
  </sheetViews>
  <sheetFormatPr baseColWidth="10" defaultRowHeight="17" x14ac:dyDescent="0.25"/>
  <cols>
    <col min="1" max="1" width="21.1640625" style="3" bestFit="1" customWidth="1"/>
    <col min="2" max="2" width="4.1640625" style="3" bestFit="1" customWidth="1"/>
    <col min="3" max="3" width="22.33203125" style="3" bestFit="1" customWidth="1"/>
    <col min="4" max="4" width="26.83203125" style="3" bestFit="1" customWidth="1"/>
    <col min="5" max="5" width="20.83203125" style="4" bestFit="1" customWidth="1"/>
    <col min="6" max="6" width="10.83203125" style="3" customWidth="1"/>
    <col min="7" max="7" width="23.33203125" style="3" bestFit="1" customWidth="1"/>
    <col min="8" max="8" width="8.6640625" style="3" customWidth="1"/>
    <col min="9" max="9" width="20.83203125" style="3" customWidth="1"/>
    <col min="10" max="10" width="4.5" style="3" bestFit="1" customWidth="1"/>
    <col min="11" max="16384" width="10.83203125" style="3"/>
  </cols>
  <sheetData>
    <row r="1" spans="1:8" x14ac:dyDescent="0.25">
      <c r="A1" s="1" t="s">
        <v>0</v>
      </c>
      <c r="B1" s="2">
        <v>18</v>
      </c>
      <c r="C1" s="20" t="s">
        <v>1</v>
      </c>
      <c r="G1" s="5" t="s">
        <v>36</v>
      </c>
      <c r="H1" s="6">
        <v>54</v>
      </c>
    </row>
    <row r="2" spans="1:8" x14ac:dyDescent="0.25">
      <c r="A2" s="1" t="s">
        <v>2</v>
      </c>
      <c r="B2" s="2">
        <v>42</v>
      </c>
      <c r="C2" s="20"/>
      <c r="D2" s="3" t="s">
        <v>22</v>
      </c>
      <c r="E2" s="7">
        <f>B3/B1</f>
        <v>0.3888888888888889</v>
      </c>
      <c r="G2" s="5" t="s">
        <v>37</v>
      </c>
      <c r="H2" s="6">
        <v>32</v>
      </c>
    </row>
    <row r="3" spans="1:8" x14ac:dyDescent="0.25">
      <c r="A3" s="1" t="s">
        <v>3</v>
      </c>
      <c r="B3" s="2">
        <v>7</v>
      </c>
      <c r="C3" s="20"/>
      <c r="D3" s="3" t="s">
        <v>23</v>
      </c>
      <c r="E3" s="7">
        <f>B6/B2</f>
        <v>0.5</v>
      </c>
      <c r="G3" s="5" t="s">
        <v>38</v>
      </c>
      <c r="H3" s="8">
        <f>H2/H1</f>
        <v>0.59259259259259256</v>
      </c>
    </row>
    <row r="4" spans="1:8" x14ac:dyDescent="0.25">
      <c r="A4" s="1" t="s">
        <v>4</v>
      </c>
      <c r="B4" s="2">
        <v>4</v>
      </c>
      <c r="C4" s="20"/>
      <c r="D4" s="3" t="s">
        <v>24</v>
      </c>
      <c r="E4" s="7">
        <f>B4/B3</f>
        <v>0.5714285714285714</v>
      </c>
      <c r="G4" s="5" t="s">
        <v>39</v>
      </c>
      <c r="H4" s="6">
        <v>40</v>
      </c>
    </row>
    <row r="5" spans="1:8" x14ac:dyDescent="0.25">
      <c r="A5" s="1" t="s">
        <v>5</v>
      </c>
      <c r="B5" s="2">
        <v>3</v>
      </c>
      <c r="C5" s="20"/>
      <c r="D5" s="3" t="s">
        <v>25</v>
      </c>
      <c r="E5" s="7">
        <f>B5/B3</f>
        <v>0.42857142857142855</v>
      </c>
      <c r="G5" s="5" t="s">
        <v>40</v>
      </c>
      <c r="H5" s="6">
        <v>21</v>
      </c>
    </row>
    <row r="6" spans="1:8" x14ac:dyDescent="0.25">
      <c r="A6" s="1" t="s">
        <v>6</v>
      </c>
      <c r="B6" s="2">
        <v>21</v>
      </c>
      <c r="C6" s="20"/>
      <c r="G6" s="5" t="s">
        <v>41</v>
      </c>
      <c r="H6" s="8">
        <f>H5/H4</f>
        <v>0.52500000000000002</v>
      </c>
    </row>
    <row r="7" spans="1:8" x14ac:dyDescent="0.25">
      <c r="A7" s="1" t="s">
        <v>7</v>
      </c>
      <c r="B7" s="2">
        <v>21</v>
      </c>
      <c r="C7" s="20"/>
    </row>
    <row r="8" spans="1:8" s="12" customFormat="1" x14ac:dyDescent="0.25">
      <c r="A8" s="9"/>
      <c r="B8" s="10"/>
      <c r="C8" s="11"/>
      <c r="E8" s="13"/>
    </row>
    <row r="9" spans="1:8" x14ac:dyDescent="0.25">
      <c r="A9" s="14" t="s">
        <v>0</v>
      </c>
      <c r="B9" s="15">
        <v>88</v>
      </c>
      <c r="C9" s="20" t="s">
        <v>8</v>
      </c>
      <c r="G9" s="3" t="s">
        <v>42</v>
      </c>
      <c r="H9" s="3">
        <f>18+123</f>
        <v>141</v>
      </c>
    </row>
    <row r="10" spans="1:8" x14ac:dyDescent="0.25">
      <c r="A10" s="14" t="s">
        <v>2</v>
      </c>
      <c r="B10" s="15">
        <v>61</v>
      </c>
      <c r="C10" s="20"/>
      <c r="D10" s="3" t="s">
        <v>22</v>
      </c>
      <c r="E10" s="7">
        <f>B11/B9</f>
        <v>0.36363636363636365</v>
      </c>
      <c r="G10" s="3" t="s">
        <v>43</v>
      </c>
      <c r="H10" s="3">
        <f>8+44</f>
        <v>52</v>
      </c>
    </row>
    <row r="11" spans="1:8" x14ac:dyDescent="0.25">
      <c r="A11" s="14" t="s">
        <v>3</v>
      </c>
      <c r="B11" s="15">
        <v>32</v>
      </c>
      <c r="C11" s="20"/>
      <c r="D11" s="3" t="s">
        <v>23</v>
      </c>
      <c r="E11" s="7">
        <f>B14/B10</f>
        <v>0.18032786885245902</v>
      </c>
      <c r="G11" s="3" t="s">
        <v>44</v>
      </c>
      <c r="H11" s="19">
        <f>H10/H9</f>
        <v>0.36879432624113473</v>
      </c>
    </row>
    <row r="12" spans="1:8" x14ac:dyDescent="0.25">
      <c r="A12" s="14" t="s">
        <v>4</v>
      </c>
      <c r="B12" s="15">
        <v>24</v>
      </c>
      <c r="C12" s="20"/>
      <c r="D12" s="3" t="s">
        <v>24</v>
      </c>
      <c r="E12" s="7">
        <f>B12/B11</f>
        <v>0.75</v>
      </c>
      <c r="G12" s="3" t="s">
        <v>39</v>
      </c>
      <c r="H12" s="3">
        <f>38+102</f>
        <v>140</v>
      </c>
    </row>
    <row r="13" spans="1:8" x14ac:dyDescent="0.25">
      <c r="A13" s="14" t="s">
        <v>5</v>
      </c>
      <c r="B13" s="15">
        <v>8</v>
      </c>
      <c r="C13" s="20"/>
      <c r="D13" s="3" t="s">
        <v>25</v>
      </c>
      <c r="E13" s="7">
        <f>B13/B11</f>
        <v>0.25</v>
      </c>
      <c r="G13" s="3" t="s">
        <v>45</v>
      </c>
      <c r="H13" s="3">
        <f>18+25</f>
        <v>43</v>
      </c>
    </row>
    <row r="14" spans="1:8" x14ac:dyDescent="0.25">
      <c r="A14" s="14" t="s">
        <v>6</v>
      </c>
      <c r="B14" s="15">
        <v>11</v>
      </c>
      <c r="C14" s="20"/>
      <c r="G14" s="3" t="s">
        <v>46</v>
      </c>
      <c r="H14" s="19">
        <f>H13/H12</f>
        <v>0.30714285714285716</v>
      </c>
    </row>
    <row r="15" spans="1:8" x14ac:dyDescent="0.25">
      <c r="A15" s="14" t="s">
        <v>7</v>
      </c>
      <c r="B15" s="15">
        <v>11</v>
      </c>
      <c r="C15" s="20"/>
    </row>
    <row r="16" spans="1:8" s="12" customFormat="1" x14ac:dyDescent="0.25">
      <c r="A16" s="16"/>
      <c r="B16" s="17"/>
      <c r="C16" s="11"/>
      <c r="E16" s="13"/>
    </row>
    <row r="17" spans="1:10" x14ac:dyDescent="0.25">
      <c r="A17" s="1" t="s">
        <v>9</v>
      </c>
      <c r="B17" s="2">
        <v>112</v>
      </c>
      <c r="C17" s="20" t="s">
        <v>10</v>
      </c>
    </row>
    <row r="18" spans="1:10" x14ac:dyDescent="0.25">
      <c r="A18" s="1" t="s">
        <v>11</v>
      </c>
      <c r="B18" s="2">
        <v>34</v>
      </c>
      <c r="C18" s="20"/>
      <c r="D18" s="3" t="s">
        <v>26</v>
      </c>
      <c r="E18" s="7">
        <f>B18/B17</f>
        <v>0.30357142857142855</v>
      </c>
      <c r="G18" s="5" t="s">
        <v>47</v>
      </c>
      <c r="H18" s="6">
        <v>144</v>
      </c>
      <c r="I18" s="5"/>
      <c r="J18" s="5"/>
    </row>
    <row r="19" spans="1:10" x14ac:dyDescent="0.25">
      <c r="A19" s="1" t="s">
        <v>12</v>
      </c>
      <c r="B19" s="2">
        <v>78</v>
      </c>
      <c r="C19" s="20"/>
      <c r="D19" s="3" t="s">
        <v>27</v>
      </c>
      <c r="E19" s="7">
        <f>B20/B19</f>
        <v>0.34615384615384615</v>
      </c>
      <c r="G19" s="5" t="s">
        <v>48</v>
      </c>
      <c r="H19" s="6">
        <v>46</v>
      </c>
      <c r="I19" s="5" t="s">
        <v>49</v>
      </c>
      <c r="J19" s="6">
        <v>29</v>
      </c>
    </row>
    <row r="20" spans="1:10" x14ac:dyDescent="0.25">
      <c r="A20" s="1" t="s">
        <v>13</v>
      </c>
      <c r="B20" s="2">
        <v>27</v>
      </c>
      <c r="C20" s="20"/>
      <c r="D20" s="3" t="s">
        <v>28</v>
      </c>
      <c r="E20" s="7">
        <f>B22/B21</f>
        <v>0.20588235294117646</v>
      </c>
      <c r="G20" s="5" t="s">
        <v>50</v>
      </c>
      <c r="H20" s="8">
        <f>H19/H18</f>
        <v>0.31944444444444442</v>
      </c>
      <c r="I20" s="5" t="s">
        <v>51</v>
      </c>
      <c r="J20" s="8">
        <f>J19/H18</f>
        <v>0.2013888888888889</v>
      </c>
    </row>
    <row r="21" spans="1:10" x14ac:dyDescent="0.25">
      <c r="A21" s="1" t="s">
        <v>14</v>
      </c>
      <c r="B21" s="2">
        <v>34</v>
      </c>
      <c r="C21" s="20"/>
      <c r="D21" s="3" t="s">
        <v>29</v>
      </c>
      <c r="E21" s="7">
        <f>B19/B17</f>
        <v>0.6964285714285714</v>
      </c>
      <c r="G21" s="5" t="s">
        <v>52</v>
      </c>
      <c r="H21" s="8">
        <f>1-H20</f>
        <v>0.68055555555555558</v>
      </c>
      <c r="I21" s="5"/>
      <c r="J21" s="5"/>
    </row>
    <row r="22" spans="1:10" x14ac:dyDescent="0.25">
      <c r="A22" s="1" t="s">
        <v>15</v>
      </c>
      <c r="B22" s="2">
        <v>7</v>
      </c>
      <c r="C22" s="20"/>
      <c r="D22" s="3" t="s">
        <v>30</v>
      </c>
      <c r="E22" s="7">
        <f>B21/B17</f>
        <v>0.30357142857142855</v>
      </c>
      <c r="G22" s="5" t="s">
        <v>53</v>
      </c>
      <c r="H22" s="6">
        <v>47</v>
      </c>
      <c r="I22" s="5"/>
      <c r="J22" s="5"/>
    </row>
    <row r="23" spans="1:10" x14ac:dyDescent="0.25">
      <c r="A23" s="1" t="s">
        <v>16</v>
      </c>
      <c r="B23" s="1">
        <v>80</v>
      </c>
      <c r="C23" s="20"/>
      <c r="D23" s="3" t="s">
        <v>31</v>
      </c>
      <c r="E23" s="4">
        <f>B24/B23</f>
        <v>0.3</v>
      </c>
      <c r="G23" s="5" t="s">
        <v>54</v>
      </c>
      <c r="H23" s="6">
        <v>10</v>
      </c>
      <c r="I23" s="5" t="s">
        <v>55</v>
      </c>
      <c r="J23" s="6">
        <v>1</v>
      </c>
    </row>
    <row r="24" spans="1:10" x14ac:dyDescent="0.25">
      <c r="A24" s="1" t="s">
        <v>17</v>
      </c>
      <c r="B24" s="1">
        <v>24</v>
      </c>
      <c r="C24" s="20"/>
      <c r="D24" s="3" t="s">
        <v>32</v>
      </c>
      <c r="E24" s="4">
        <f>B25/B23</f>
        <v>0.96250000000000002</v>
      </c>
      <c r="G24" s="5" t="s">
        <v>56</v>
      </c>
      <c r="H24" s="8">
        <f>H23/H22</f>
        <v>0.21276595744680851</v>
      </c>
      <c r="I24" s="5" t="s">
        <v>57</v>
      </c>
      <c r="J24" s="8">
        <f>J23/H22</f>
        <v>2.1276595744680851E-2</v>
      </c>
    </row>
    <row r="25" spans="1:10" x14ac:dyDescent="0.25">
      <c r="A25" s="1" t="s">
        <v>18</v>
      </c>
      <c r="B25" s="1">
        <v>77</v>
      </c>
      <c r="C25" s="20"/>
      <c r="D25" s="3" t="s">
        <v>33</v>
      </c>
      <c r="E25" s="4">
        <f>B27/B23</f>
        <v>3.7499999999999999E-2</v>
      </c>
      <c r="G25" s="5" t="s">
        <v>58</v>
      </c>
      <c r="H25" s="18">
        <f>1-H24</f>
        <v>0.78723404255319152</v>
      </c>
      <c r="I25" s="5"/>
      <c r="J25" s="5"/>
    </row>
    <row r="26" spans="1:10" x14ac:dyDescent="0.25">
      <c r="A26" s="1" t="s">
        <v>19</v>
      </c>
      <c r="B26" s="1">
        <v>24</v>
      </c>
      <c r="C26" s="20"/>
      <c r="D26" s="3" t="s">
        <v>34</v>
      </c>
      <c r="E26" s="4">
        <f>B26/B25</f>
        <v>0.31168831168831168</v>
      </c>
    </row>
    <row r="27" spans="1:10" x14ac:dyDescent="0.25">
      <c r="A27" s="1" t="s">
        <v>20</v>
      </c>
      <c r="B27" s="1">
        <v>3</v>
      </c>
      <c r="C27" s="20"/>
      <c r="D27" s="3" t="s">
        <v>35</v>
      </c>
      <c r="E27" s="4">
        <f>B28/B27</f>
        <v>0</v>
      </c>
    </row>
    <row r="28" spans="1:10" x14ac:dyDescent="0.25">
      <c r="A28" s="1" t="s">
        <v>21</v>
      </c>
      <c r="B28" s="1">
        <v>0</v>
      </c>
      <c r="C28" s="20"/>
    </row>
    <row r="31" spans="1:10" x14ac:dyDescent="0.25">
      <c r="A31" s="24" t="s">
        <v>59</v>
      </c>
      <c r="B31" s="25">
        <v>27</v>
      </c>
      <c r="C31" s="25" t="s">
        <v>60</v>
      </c>
      <c r="D31" s="26">
        <v>73</v>
      </c>
      <c r="E31" s="4" t="s">
        <v>75</v>
      </c>
      <c r="F31" s="4">
        <f>B34/B32</f>
        <v>6.25E-2</v>
      </c>
      <c r="G31" s="4" t="s">
        <v>79</v>
      </c>
      <c r="H31" s="4">
        <f>D34/D32</f>
        <v>0.21428571428571427</v>
      </c>
    </row>
    <row r="32" spans="1:10" x14ac:dyDescent="0.25">
      <c r="A32" s="27" t="s">
        <v>61</v>
      </c>
      <c r="B32" s="28">
        <v>16</v>
      </c>
      <c r="C32" s="28" t="s">
        <v>62</v>
      </c>
      <c r="D32" s="29">
        <v>56</v>
      </c>
      <c r="E32" s="4" t="s">
        <v>76</v>
      </c>
      <c r="F32" s="4">
        <f>B35/B33</f>
        <v>0.18181818181818182</v>
      </c>
      <c r="G32" s="4" t="s">
        <v>80</v>
      </c>
      <c r="H32" s="4">
        <f>D35/D33</f>
        <v>0.17647058823529413</v>
      </c>
    </row>
    <row r="33" spans="1:8" x14ac:dyDescent="0.25">
      <c r="A33" s="27" t="s">
        <v>63</v>
      </c>
      <c r="B33" s="28">
        <v>11</v>
      </c>
      <c r="C33" s="28" t="s">
        <v>64</v>
      </c>
      <c r="D33" s="29">
        <v>17</v>
      </c>
      <c r="E33" s="4" t="s">
        <v>77</v>
      </c>
      <c r="F33" s="4">
        <f>B36/B32</f>
        <v>0.4375</v>
      </c>
      <c r="G33" s="4" t="s">
        <v>81</v>
      </c>
      <c r="H33" s="4">
        <f>D36/D32</f>
        <v>0.5357142857142857</v>
      </c>
    </row>
    <row r="34" spans="1:8" x14ac:dyDescent="0.25">
      <c r="A34" s="27" t="s">
        <v>65</v>
      </c>
      <c r="B34" s="28">
        <v>1</v>
      </c>
      <c r="C34" s="28" t="s">
        <v>66</v>
      </c>
      <c r="D34" s="29">
        <v>12</v>
      </c>
      <c r="E34" s="4" t="s">
        <v>78</v>
      </c>
      <c r="F34" s="4">
        <f>B37/B33</f>
        <v>0.27272727272727271</v>
      </c>
      <c r="G34" s="4" t="s">
        <v>82</v>
      </c>
      <c r="H34" s="4">
        <f>D37/D33</f>
        <v>0.11764705882352941</v>
      </c>
    </row>
    <row r="35" spans="1:8" x14ac:dyDescent="0.25">
      <c r="A35" s="27" t="s">
        <v>67</v>
      </c>
      <c r="B35" s="28">
        <v>2</v>
      </c>
      <c r="C35" s="28" t="s">
        <v>68</v>
      </c>
      <c r="D35" s="29">
        <v>3</v>
      </c>
    </row>
    <row r="36" spans="1:8" x14ac:dyDescent="0.25">
      <c r="A36" s="27" t="s">
        <v>69</v>
      </c>
      <c r="B36" s="28">
        <v>7</v>
      </c>
      <c r="C36" s="28" t="s">
        <v>70</v>
      </c>
      <c r="D36" s="29">
        <v>30</v>
      </c>
    </row>
    <row r="37" spans="1:8" x14ac:dyDescent="0.25">
      <c r="A37" s="27" t="s">
        <v>71</v>
      </c>
      <c r="B37" s="28">
        <v>3</v>
      </c>
      <c r="C37" s="28" t="s">
        <v>72</v>
      </c>
      <c r="D37" s="29">
        <v>2</v>
      </c>
    </row>
    <row r="38" spans="1:8" x14ac:dyDescent="0.25">
      <c r="A38" s="21" t="s">
        <v>73</v>
      </c>
      <c r="B38" s="22"/>
      <c r="C38" s="22"/>
      <c r="D38" s="23"/>
      <c r="E38" s="21" t="s">
        <v>73</v>
      </c>
      <c r="F38" s="22"/>
      <c r="G38" s="22"/>
      <c r="H38" s="23"/>
    </row>
    <row r="39" spans="1:8" x14ac:dyDescent="0.25">
      <c r="A39" s="24" t="s">
        <v>59</v>
      </c>
      <c r="B39" s="30">
        <v>11</v>
      </c>
      <c r="C39" s="25" t="s">
        <v>60</v>
      </c>
      <c r="D39" s="26">
        <v>38</v>
      </c>
      <c r="E39" s="4" t="s">
        <v>75</v>
      </c>
      <c r="F39" s="4">
        <f>B42/B40</f>
        <v>0.18181818181818182</v>
      </c>
      <c r="G39" s="4" t="s">
        <v>79</v>
      </c>
      <c r="H39" s="4">
        <f>D42/D40</f>
        <v>0.21621621621621623</v>
      </c>
    </row>
    <row r="40" spans="1:8" x14ac:dyDescent="0.25">
      <c r="A40" s="27" t="s">
        <v>61</v>
      </c>
      <c r="B40" s="31">
        <v>11</v>
      </c>
      <c r="C40" s="28" t="s">
        <v>62</v>
      </c>
      <c r="D40" s="29">
        <v>37</v>
      </c>
      <c r="E40" s="4" t="s">
        <v>76</v>
      </c>
      <c r="F40" s="4">
        <f>B43</f>
        <v>0</v>
      </c>
      <c r="G40" s="4" t="s">
        <v>80</v>
      </c>
      <c r="H40" s="4">
        <f>D43</f>
        <v>0</v>
      </c>
    </row>
    <row r="41" spans="1:8" x14ac:dyDescent="0.25">
      <c r="A41" s="27" t="s">
        <v>63</v>
      </c>
      <c r="B41" s="31">
        <v>0</v>
      </c>
      <c r="C41" s="28" t="s">
        <v>64</v>
      </c>
      <c r="D41" s="29">
        <v>1</v>
      </c>
      <c r="E41" s="4" t="s">
        <v>77</v>
      </c>
      <c r="F41" s="4">
        <f>B44/B40</f>
        <v>0.45454545454545453</v>
      </c>
      <c r="G41" s="4" t="s">
        <v>81</v>
      </c>
      <c r="H41" s="4">
        <f>D44/D40</f>
        <v>0.24324324324324326</v>
      </c>
    </row>
    <row r="42" spans="1:8" x14ac:dyDescent="0.25">
      <c r="A42" s="27" t="s">
        <v>65</v>
      </c>
      <c r="B42" s="31">
        <v>2</v>
      </c>
      <c r="C42" s="28" t="s">
        <v>66</v>
      </c>
      <c r="D42" s="29">
        <v>8</v>
      </c>
      <c r="E42" s="4" t="s">
        <v>78</v>
      </c>
      <c r="F42" s="32">
        <f>B45</f>
        <v>0</v>
      </c>
      <c r="G42" s="4" t="s">
        <v>82</v>
      </c>
      <c r="H42" s="32">
        <f>D45</f>
        <v>0</v>
      </c>
    </row>
    <row r="43" spans="1:8" x14ac:dyDescent="0.25">
      <c r="A43" s="27" t="s">
        <v>67</v>
      </c>
      <c r="B43" s="31">
        <v>0</v>
      </c>
      <c r="C43" s="28" t="s">
        <v>68</v>
      </c>
      <c r="D43" s="29">
        <v>0</v>
      </c>
    </row>
    <row r="44" spans="1:8" x14ac:dyDescent="0.25">
      <c r="A44" s="27" t="s">
        <v>69</v>
      </c>
      <c r="B44" s="31">
        <v>5</v>
      </c>
      <c r="C44" s="28" t="s">
        <v>70</v>
      </c>
      <c r="D44" s="29">
        <v>9</v>
      </c>
    </row>
    <row r="45" spans="1:8" x14ac:dyDescent="0.25">
      <c r="A45" s="27" t="s">
        <v>71</v>
      </c>
      <c r="B45" s="31">
        <v>0</v>
      </c>
      <c r="C45" s="28" t="s">
        <v>72</v>
      </c>
      <c r="D45" s="29">
        <v>0</v>
      </c>
    </row>
    <row r="46" spans="1:8" x14ac:dyDescent="0.25">
      <c r="A46" s="21" t="s">
        <v>74</v>
      </c>
      <c r="B46" s="22"/>
      <c r="C46" s="22"/>
      <c r="D46" s="23"/>
      <c r="E46" s="21" t="s">
        <v>74</v>
      </c>
      <c r="F46" s="22"/>
      <c r="G46" s="22"/>
      <c r="H46" s="23"/>
    </row>
  </sheetData>
  <mergeCells count="7">
    <mergeCell ref="E38:H38"/>
    <mergeCell ref="E46:H46"/>
    <mergeCell ref="C1:C7"/>
    <mergeCell ref="C9:C15"/>
    <mergeCell ref="C17:C28"/>
    <mergeCell ref="A38:D38"/>
    <mergeCell ref="A46:D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Social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2021-11-28T11:49:21Z</dcterms:created>
  <dcterms:modified xsi:type="dcterms:W3CDTF">2021-11-28T15:02:37Z</dcterms:modified>
</cp:coreProperties>
</file>