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cuments/University-5/COMPUTER LAB/"/>
    </mc:Choice>
  </mc:AlternateContent>
  <xr:revisionPtr revIDLastSave="0" documentId="13_ncr:1_{919F01C5-3F31-CA44-8921-07EFD61C9734}" xr6:coauthVersionLast="46" xr6:coauthVersionMax="46" xr10:uidLastSave="{00000000-0000-0000-0000-000000000000}"/>
  <bookViews>
    <workbookView xWindow="0" yWindow="0" windowWidth="28800" windowHeight="18000" xr2:uid="{9D2BBC06-3909-AA45-9460-3ABE31AC9D00}"/>
  </bookViews>
  <sheets>
    <sheet name="Corell" sheetId="1" r:id="rId1"/>
    <sheet name="Forecast" sheetId="2" r:id="rId2"/>
    <sheet name="SumXMY2" sheetId="3" r:id="rId3"/>
    <sheet name="CONFIDENCE" sheetId="4" r:id="rId4"/>
    <sheet name="Normdist-Norminv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5" l="1"/>
  <c r="F15" i="5"/>
  <c r="E10" i="5"/>
  <c r="E11" i="5"/>
  <c r="F9" i="4"/>
  <c r="E8" i="4"/>
  <c r="E9" i="4" s="1"/>
  <c r="B13" i="2"/>
  <c r="F6" i="5"/>
  <c r="F7" i="5" s="1"/>
  <c r="F5" i="5"/>
  <c r="E7" i="4"/>
  <c r="E10" i="4"/>
  <c r="D4" i="3"/>
  <c r="C10" i="3"/>
  <c r="C3" i="3" s="1"/>
  <c r="D3" i="3" s="1"/>
  <c r="C4" i="3"/>
  <c r="C5" i="3"/>
  <c r="D5" i="3" s="1"/>
  <c r="C6" i="3"/>
  <c r="D6" i="3" s="1"/>
  <c r="E8" i="1"/>
  <c r="B8" i="1"/>
  <c r="C2" i="3" l="1"/>
  <c r="C7" i="3"/>
  <c r="D7" i="3" s="1"/>
  <c r="E12" i="4"/>
  <c r="D13" i="3" l="1"/>
  <c r="D2" i="3"/>
  <c r="D8" i="3" s="1"/>
</calcChain>
</file>

<file path=xl/sharedStrings.xml><?xml version="1.0" encoding="utf-8"?>
<sst xmlns="http://schemas.openxmlformats.org/spreadsheetml/2006/main" count="27" uniqueCount="21">
  <si>
    <t>A</t>
  </si>
  <si>
    <t>B</t>
  </si>
  <si>
    <t>C</t>
  </si>
  <si>
    <t>D</t>
  </si>
  <si>
    <t>تفاوت کوورایانس و ضریب بتا و corell</t>
  </si>
  <si>
    <t>Average</t>
  </si>
  <si>
    <t>Sum</t>
  </si>
  <si>
    <t>N</t>
  </si>
  <si>
    <t>Var</t>
  </si>
  <si>
    <t>SD</t>
  </si>
  <si>
    <t>Alpha</t>
  </si>
  <si>
    <t>CONFIDENCE</t>
  </si>
  <si>
    <t>Hours</t>
  </si>
  <si>
    <t>Month</t>
  </si>
  <si>
    <t>Sale</t>
  </si>
  <si>
    <t>Num</t>
  </si>
  <si>
    <t>(Num-Average)^2</t>
  </si>
  <si>
    <t>NORMDIST</t>
  </si>
  <si>
    <t>NORMINV</t>
  </si>
  <si>
    <t>تجمعی</t>
  </si>
  <si>
    <t>عادی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</si>
</sst>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-3000401]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</font>
    <font>
      <sz val="14"/>
      <color theme="1"/>
      <name val="Times Roman"/>
    </font>
    <font>
      <sz val="12"/>
      <color theme="1"/>
      <name val="B Nazani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44" fontId="3" fillId="2" borderId="0" xfId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9" fontId="2" fillId="2" borderId="0" xfId="2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420571902650537E-2"/>
          <c:y val="9.2191709852477988E-2"/>
          <c:w val="0.91224440678894703"/>
          <c:h val="0.77637034399389926"/>
        </c:manualLayout>
      </c:layout>
      <c:lineChart>
        <c:grouping val="standard"/>
        <c:varyColors val="0"/>
        <c:ser>
          <c:idx val="0"/>
          <c:order val="0"/>
          <c:tx>
            <c:strRef>
              <c:f>Corell!$B$1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Corell!$B$2:$B$6</c:f>
              <c:numCache>
                <c:formatCode>[$-3000401]0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</c:v>
                </c:pt>
                <c:pt idx="3">
                  <c:v>12</c:v>
                </c:pt>
                <c:pt idx="4">
                  <c:v>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Corell!$A$2:$A$6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CF2-5445-98FB-FC970E3E6608}"/>
            </c:ext>
          </c:extLst>
        </c:ser>
        <c:ser>
          <c:idx val="1"/>
          <c:order val="1"/>
          <c:tx>
            <c:strRef>
              <c:f>Corell!$C$1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Corell!$C$2:$C$6</c:f>
              <c:numCache>
                <c:formatCode>[$-3000401]0</c:formatCode>
                <c:ptCount val="5"/>
                <c:pt idx="0">
                  <c:v>2</c:v>
                </c:pt>
                <c:pt idx="1">
                  <c:v>12</c:v>
                </c:pt>
                <c:pt idx="2">
                  <c:v>4</c:v>
                </c:pt>
                <c:pt idx="3">
                  <c:v>14</c:v>
                </c:pt>
                <c:pt idx="4">
                  <c:v>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Corell!$A$2:$A$6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CF2-5445-98FB-FC970E3E6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13247"/>
        <c:axId val="60914895"/>
      </c:lineChart>
      <c:catAx>
        <c:axId val="60913247"/>
        <c:scaling>
          <c:orientation val="minMax"/>
        </c:scaling>
        <c:delete val="0"/>
        <c:axPos val="b"/>
        <c:numFmt formatCode="[$-3000401]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4895"/>
        <c:crosses val="autoZero"/>
        <c:auto val="1"/>
        <c:lblAlgn val="ctr"/>
        <c:lblOffset val="100"/>
        <c:noMultiLvlLbl val="0"/>
      </c:catAx>
      <c:valAx>
        <c:axId val="6091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3000401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91160639441271E-2"/>
          <c:y val="8.0431081263057966E-2"/>
          <c:w val="0.90473389476957311"/>
          <c:h val="0.81003398571506668"/>
        </c:manualLayout>
      </c:layout>
      <c:lineChart>
        <c:grouping val="standard"/>
        <c:varyColors val="0"/>
        <c:ser>
          <c:idx val="0"/>
          <c:order val="0"/>
          <c:tx>
            <c:strRef>
              <c:f>Corell!$E$1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Corell!$E$2:$E$6</c:f>
              <c:numCache>
                <c:formatCode>[$-3000401]0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</c:v>
                </c:pt>
                <c:pt idx="3">
                  <c:v>12</c:v>
                </c:pt>
                <c:pt idx="4">
                  <c:v>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Corell!$A$2:$A$6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3CB-4F4E-B57A-CD961F8AC8A5}"/>
            </c:ext>
          </c:extLst>
        </c:ser>
        <c:ser>
          <c:idx val="1"/>
          <c:order val="1"/>
          <c:tx>
            <c:strRef>
              <c:f>Corell!$F$1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Corell!$F$2:$F$6</c:f>
              <c:numCache>
                <c:formatCode>[$-3000401]0</c:formatCode>
                <c:ptCount val="5"/>
                <c:pt idx="0">
                  <c:v>2</c:v>
                </c:pt>
                <c:pt idx="1">
                  <c:v>-8</c:v>
                </c:pt>
                <c:pt idx="2">
                  <c:v>0</c:v>
                </c:pt>
                <c:pt idx="3">
                  <c:v>-10</c:v>
                </c:pt>
                <c:pt idx="4">
                  <c:v>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Corell!$A$2:$A$6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3CB-4F4E-B57A-CD961F8AC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20943"/>
        <c:axId val="45422591"/>
      </c:lineChart>
      <c:catAx>
        <c:axId val="45420943"/>
        <c:scaling>
          <c:orientation val="minMax"/>
        </c:scaling>
        <c:delete val="0"/>
        <c:axPos val="b"/>
        <c:numFmt formatCode="[$-3000401]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2591"/>
        <c:crosses val="autoZero"/>
        <c:auto val="1"/>
        <c:lblAlgn val="ctr"/>
        <c:lblOffset val="100"/>
        <c:noMultiLvlLbl val="0"/>
      </c:catAx>
      <c:valAx>
        <c:axId val="454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3000401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Sale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Forecast!$A$2:$A$13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Forecast!$B$2:$B$13</c:f>
              <c:numCache>
                <c:formatCode>_("$"* #,##0.00_);_("$"* \(#,##0.00\);_("$"* "-"??_);_(@_)</c:formatCode>
                <c:ptCount val="12"/>
                <c:pt idx="0">
                  <c:v>1000</c:v>
                </c:pt>
                <c:pt idx="1">
                  <c:v>1320</c:v>
                </c:pt>
                <c:pt idx="2">
                  <c:v>1500</c:v>
                </c:pt>
                <c:pt idx="3">
                  <c:v>1600</c:v>
                </c:pt>
                <c:pt idx="4">
                  <c:v>876</c:v>
                </c:pt>
                <c:pt idx="5">
                  <c:v>500</c:v>
                </c:pt>
                <c:pt idx="6">
                  <c:v>323</c:v>
                </c:pt>
                <c:pt idx="7">
                  <c:v>600</c:v>
                </c:pt>
                <c:pt idx="8">
                  <c:v>800</c:v>
                </c:pt>
                <c:pt idx="9">
                  <c:v>400</c:v>
                </c:pt>
                <c:pt idx="10">
                  <c:v>540</c:v>
                </c:pt>
                <c:pt idx="11">
                  <c:v>279.92727272727279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9-614E-9658-53260BBFD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98047"/>
        <c:axId val="66699695"/>
      </c:scatterChart>
      <c:valAx>
        <c:axId val="6669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99695"/>
        <c:crosses val="autoZero"/>
        <c:crossBetween val="midCat"/>
      </c:valAx>
      <c:valAx>
        <c:axId val="6669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9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585461</xdr:colOff>
      <xdr:row>0</xdr:row>
      <xdr:rowOff>21707</xdr:rowOff>
    </xdr:from>
    <xdr:to>
      <xdr:col>12</xdr:col>
      <xdr:colOff>724206</xdr:colOff>
      <xdr:row>13</xdr:row>
      <xdr:rowOff>54042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F92CF-4242-6948-8F78-7A9C92B4A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90071</xdr:colOff>
      <xdr:row>13</xdr:row>
      <xdr:rowOff>107363</xdr:rowOff>
    </xdr:from>
    <xdr:to>
      <xdr:col>7</xdr:col>
      <xdr:colOff>225177</xdr:colOff>
      <xdr:row>28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B2DA2E-3B70-8E45-8215-390C02675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893232</xdr:colOff>
      <xdr:row>1</xdr:row>
      <xdr:rowOff>21165</xdr:rowOff>
    </xdr:from>
    <xdr:to>
      <xdr:col>9</xdr:col>
      <xdr:colOff>778933</xdr:colOff>
      <xdr:row>15</xdr:row>
      <xdr:rowOff>169332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4F9865-D21F-974B-8316-B5E3DF894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0CF-608B-E54A-AFEA-C2A281776725}">
  <dimension ref="A1:F12"/>
  <sheetViews>
    <sheetView tabSelected="1" topLeftCell="B1" zoomScale="139" workbookViewId="0">
      <selection activeCell="J22" sqref="J22"/>
    </sheetView>
  </sheetViews>
  <sheetFormatPr baseColWidth="10" defaultRowHeight="16"/>
  <cols>
    <col min="1" max="1" width="0" style="1" hidden="1" customWidth="1"/>
    <col min="2" max="16384" width="10.83203125" style="1"/>
  </cols>
  <sheetData>
    <row r="1" spans="1:6">
      <c r="B1" s="1" t="s">
        <v>0</v>
      </c>
      <c r="C1" s="1" t="s">
        <v>1</v>
      </c>
      <c r="E1" s="1" t="s">
        <v>2</v>
      </c>
      <c r="F1" s="1" t="s">
        <v>3</v>
      </c>
    </row>
    <row r="2" spans="1:6">
      <c r="A2" s="2">
        <v>1</v>
      </c>
      <c r="B2" s="5">
        <v>0</v>
      </c>
      <c r="C2" s="5">
        <v>2</v>
      </c>
      <c r="E2" s="5">
        <v>0</v>
      </c>
      <c r="F2" s="5">
        <v>2</v>
      </c>
    </row>
    <row r="3" spans="1:6">
      <c r="A3" s="2">
        <v>2</v>
      </c>
      <c r="B3" s="3">
        <v>10</v>
      </c>
      <c r="C3" s="3">
        <v>12</v>
      </c>
      <c r="E3" s="3">
        <v>10</v>
      </c>
      <c r="F3" s="3">
        <v>-8</v>
      </c>
    </row>
    <row r="4" spans="1:6">
      <c r="A4" s="2">
        <v>3</v>
      </c>
      <c r="B4" s="3">
        <v>2</v>
      </c>
      <c r="C4" s="3">
        <v>4</v>
      </c>
      <c r="E4" s="3">
        <v>2</v>
      </c>
      <c r="F4" s="3">
        <v>0</v>
      </c>
    </row>
    <row r="5" spans="1:6">
      <c r="A5" s="2">
        <v>4</v>
      </c>
      <c r="B5" s="3">
        <v>12</v>
      </c>
      <c r="C5" s="3">
        <v>14</v>
      </c>
      <c r="E5" s="3">
        <v>12</v>
      </c>
      <c r="F5" s="3">
        <v>-10</v>
      </c>
    </row>
    <row r="6" spans="1:6">
      <c r="A6" s="2">
        <v>5</v>
      </c>
      <c r="B6" s="4">
        <v>6</v>
      </c>
      <c r="C6" s="4">
        <v>8</v>
      </c>
      <c r="E6" s="4">
        <v>6</v>
      </c>
      <c r="F6" s="4">
        <v>-4</v>
      </c>
    </row>
    <row r="8" spans="1:6">
      <c r="B8" s="6">
        <f>CORREL(B2:B6,C2:C6)</f>
        <v>0.99999999999999978</v>
      </c>
      <c r="E8" s="6">
        <f>CORREL(E2:E6,F2:F6)</f>
        <v>-0.99999999999999978</v>
      </c>
    </row>
    <row r="10" spans="1:6">
      <c r="B10" s="16" t="s">
        <v>4</v>
      </c>
      <c r="C10" s="16"/>
      <c r="D10" s="16"/>
      <c r="E10" s="16"/>
      <c r="F10" s="16"/>
    </row>
    <row r="11" spans="1:6">
      <c r="B11" s="16"/>
      <c r="C11" s="16"/>
      <c r="D11" s="16"/>
      <c r="E11" s="16"/>
      <c r="F11" s="16"/>
    </row>
    <row r="12" spans="1:6">
      <c r="B12" s="16"/>
      <c r="C12" s="16"/>
      <c r="D12" s="16"/>
      <c r="E12" s="16"/>
      <c r="F12" s="16"/>
    </row>
  </sheetData>
  <mergeCells count="1">
    <mergeCell ref="B10:F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3B74-4E42-E543-9ECA-CA3AB36F5CFB}">
  <dimension ref="A1:B13"/>
  <sheetViews>
    <sheetView zoomScale="174" workbookViewId="0">
      <selection activeCell="C19" sqref="C19"/>
    </sheetView>
  </sheetViews>
  <sheetFormatPr baseColWidth="10" defaultRowHeight="16"/>
  <cols>
    <col min="1" max="1" width="8.33203125" style="7" customWidth="1"/>
    <col min="2" max="2" width="14.5" style="7" bestFit="1" customWidth="1"/>
    <col min="3" max="3" width="12.5" style="7" bestFit="1" customWidth="1"/>
    <col min="4" max="16384" width="10.83203125" style="7"/>
  </cols>
  <sheetData>
    <row r="1" spans="1:2" ht="19">
      <c r="A1" s="9" t="s">
        <v>13</v>
      </c>
      <c r="B1" s="9" t="s">
        <v>14</v>
      </c>
    </row>
    <row r="2" spans="1:2" ht="19">
      <c r="A2" s="8">
        <v>1</v>
      </c>
      <c r="B2" s="19">
        <v>1000</v>
      </c>
    </row>
    <row r="3" spans="1:2" ht="19">
      <c r="A3" s="8">
        <v>2</v>
      </c>
      <c r="B3" s="19">
        <v>1320</v>
      </c>
    </row>
    <row r="4" spans="1:2" ht="19">
      <c r="A4" s="8">
        <v>3</v>
      </c>
      <c r="B4" s="19">
        <v>1500</v>
      </c>
    </row>
    <row r="5" spans="1:2" ht="19">
      <c r="A5" s="8">
        <v>4</v>
      </c>
      <c r="B5" s="19">
        <v>1600</v>
      </c>
    </row>
    <row r="6" spans="1:2" ht="19">
      <c r="A6" s="8">
        <v>5</v>
      </c>
      <c r="B6" s="19">
        <v>876</v>
      </c>
    </row>
    <row r="7" spans="1:2" ht="19">
      <c r="A7" s="8">
        <v>6</v>
      </c>
      <c r="B7" s="19">
        <v>500</v>
      </c>
    </row>
    <row r="8" spans="1:2" ht="19">
      <c r="A8" s="8">
        <v>7</v>
      </c>
      <c r="B8" s="19">
        <v>323</v>
      </c>
    </row>
    <row r="9" spans="1:2" ht="19">
      <c r="A9" s="8">
        <v>8</v>
      </c>
      <c r="B9" s="19">
        <v>600</v>
      </c>
    </row>
    <row r="10" spans="1:2" ht="19">
      <c r="A10" s="8">
        <v>9</v>
      </c>
      <c r="B10" s="19">
        <v>800</v>
      </c>
    </row>
    <row r="11" spans="1:2" ht="19">
      <c r="A11" s="8">
        <v>10</v>
      </c>
      <c r="B11" s="19">
        <v>400</v>
      </c>
    </row>
    <row r="12" spans="1:2" ht="19">
      <c r="A12" s="8">
        <v>11</v>
      </c>
      <c r="B12" s="19">
        <v>540</v>
      </c>
    </row>
    <row r="13" spans="1:2" ht="19">
      <c r="A13" s="9">
        <v>12</v>
      </c>
      <c r="B13" s="20">
        <f>FORECAST(A13,B2:B12,A2:A12)</f>
        <v>279.92727272727279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AF38-9C58-584F-BB99-6810579975B9}">
  <dimension ref="B1:E13"/>
  <sheetViews>
    <sheetView zoomScale="293" workbookViewId="0">
      <selection activeCell="B11" sqref="B11"/>
    </sheetView>
  </sheetViews>
  <sheetFormatPr baseColWidth="10" defaultRowHeight="16"/>
  <cols>
    <col min="1" max="3" width="10.83203125" style="1"/>
    <col min="4" max="4" width="16.1640625" style="1" bestFit="1" customWidth="1"/>
    <col min="5" max="16384" width="10.83203125" style="1"/>
  </cols>
  <sheetData>
    <row r="1" spans="2:5">
      <c r="B1" s="10" t="s">
        <v>15</v>
      </c>
      <c r="C1" s="10" t="s">
        <v>5</v>
      </c>
      <c r="D1" s="10" t="s">
        <v>16</v>
      </c>
    </row>
    <row r="2" spans="2:5">
      <c r="B2" s="1">
        <v>10</v>
      </c>
      <c r="C2" s="1">
        <f>$C$10</f>
        <v>19.5</v>
      </c>
      <c r="D2" s="1">
        <f>POWER(B2-C2,2)</f>
        <v>90.25</v>
      </c>
    </row>
    <row r="3" spans="2:5">
      <c r="B3" s="1">
        <v>20</v>
      </c>
      <c r="C3" s="1">
        <f t="shared" ref="C3:C7" si="0">$C$10</f>
        <v>19.5</v>
      </c>
      <c r="D3" s="1">
        <f t="shared" ref="D3:D7" si="1">POWER(B3-C3,2)</f>
        <v>0.25</v>
      </c>
    </row>
    <row r="4" spans="2:5">
      <c r="B4" s="1">
        <v>23</v>
      </c>
      <c r="C4" s="1">
        <f t="shared" si="0"/>
        <v>19.5</v>
      </c>
      <c r="D4" s="1">
        <f t="shared" si="1"/>
        <v>12.25</v>
      </c>
    </row>
    <row r="5" spans="2:5">
      <c r="B5" s="1">
        <v>45</v>
      </c>
      <c r="C5" s="1">
        <f t="shared" si="0"/>
        <v>19.5</v>
      </c>
      <c r="D5" s="1">
        <f t="shared" si="1"/>
        <v>650.25</v>
      </c>
    </row>
    <row r="6" spans="2:5">
      <c r="B6" s="1">
        <v>7</v>
      </c>
      <c r="C6" s="1">
        <f t="shared" si="0"/>
        <v>19.5</v>
      </c>
      <c r="D6" s="1">
        <f t="shared" si="1"/>
        <v>156.25</v>
      </c>
    </row>
    <row r="7" spans="2:5">
      <c r="B7" s="10">
        <v>12</v>
      </c>
      <c r="C7" s="10">
        <f t="shared" si="0"/>
        <v>19.5</v>
      </c>
      <c r="D7" s="10">
        <f t="shared" si="1"/>
        <v>56.25</v>
      </c>
    </row>
    <row r="8" spans="2:5">
      <c r="D8" s="11">
        <f>SUM(D2:D7)</f>
        <v>965.5</v>
      </c>
      <c r="E8" s="1" t="s">
        <v>6</v>
      </c>
    </row>
    <row r="10" spans="2:5">
      <c r="B10" s="1" t="s">
        <v>5</v>
      </c>
      <c r="C10" s="1">
        <f>AVERAGE(B2:B7)</f>
        <v>19.5</v>
      </c>
    </row>
    <row r="13" spans="2:5">
      <c r="D13" s="10">
        <f>SUMXMY2(B2:B7,C2:C7)</f>
        <v>965.5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B091-BF14-CB4D-97F3-F273740E4E73}">
  <dimension ref="B1:F22"/>
  <sheetViews>
    <sheetView zoomScale="174" workbookViewId="0">
      <selection activeCell="E19" sqref="E19"/>
    </sheetView>
  </sheetViews>
  <sheetFormatPr baseColWidth="10" defaultRowHeight="16"/>
  <cols>
    <col min="1" max="1" width="10.83203125" style="13"/>
    <col min="2" max="2" width="13.6640625" style="12" customWidth="1"/>
    <col min="3" max="3" width="16.83203125" style="13" bestFit="1" customWidth="1"/>
    <col min="4" max="4" width="14" style="13" bestFit="1" customWidth="1"/>
    <col min="5" max="5" width="14.33203125" style="13" customWidth="1"/>
    <col min="6" max="16384" width="10.83203125" style="13"/>
  </cols>
  <sheetData>
    <row r="1" spans="2:6">
      <c r="B1" s="15" t="s">
        <v>12</v>
      </c>
    </row>
    <row r="2" spans="2:6">
      <c r="B2" s="12">
        <v>4</v>
      </c>
    </row>
    <row r="3" spans="2:6">
      <c r="B3" s="12">
        <v>5</v>
      </c>
    </row>
    <row r="4" spans="2:6">
      <c r="B4" s="12">
        <v>2</v>
      </c>
    </row>
    <row r="5" spans="2:6">
      <c r="B5" s="12">
        <v>5</v>
      </c>
    </row>
    <row r="6" spans="2:6">
      <c r="B6" s="12">
        <v>8</v>
      </c>
    </row>
    <row r="7" spans="2:6">
      <c r="B7" s="12">
        <v>9</v>
      </c>
      <c r="D7" s="13" t="s">
        <v>5</v>
      </c>
      <c r="E7" s="13">
        <f>AVERAGE(B2:B22)</f>
        <v>6.1428571428571432</v>
      </c>
    </row>
    <row r="8" spans="2:6">
      <c r="B8" s="12">
        <v>3</v>
      </c>
      <c r="D8" s="13" t="s">
        <v>8</v>
      </c>
      <c r="E8" s="13">
        <f>VAR(B2:B22)</f>
        <v>5.0285714285714276</v>
      </c>
    </row>
    <row r="9" spans="2:6">
      <c r="B9" s="12">
        <v>2</v>
      </c>
      <c r="D9" s="13" t="s">
        <v>9</v>
      </c>
      <c r="E9" s="13">
        <f>SQRT(E8)</f>
        <v>2.2424476423255522</v>
      </c>
      <c r="F9" s="13">
        <f>STDEVA(B2:B22)</f>
        <v>2.2424476423255522</v>
      </c>
    </row>
    <row r="10" spans="2:6">
      <c r="B10" s="12">
        <v>3</v>
      </c>
      <c r="D10" s="13" t="s">
        <v>7</v>
      </c>
      <c r="E10" s="13">
        <f>COUNT(B:B)</f>
        <v>21</v>
      </c>
    </row>
    <row r="11" spans="2:6">
      <c r="B11" s="12">
        <v>8</v>
      </c>
      <c r="D11" s="13" t="s">
        <v>10</v>
      </c>
      <c r="E11" s="13">
        <v>0.05</v>
      </c>
    </row>
    <row r="12" spans="2:6">
      <c r="B12" s="12">
        <v>9</v>
      </c>
      <c r="D12" s="14" t="s">
        <v>11</v>
      </c>
      <c r="E12" s="14">
        <f>CONFIDENCE(E11,E9,E10)</f>
        <v>0.95909307532282717</v>
      </c>
    </row>
    <row r="13" spans="2:6">
      <c r="B13" s="12">
        <v>5</v>
      </c>
    </row>
    <row r="14" spans="2:6">
      <c r="B14" s="12">
        <v>7</v>
      </c>
    </row>
    <row r="15" spans="2:6">
      <c r="B15" s="12">
        <v>7</v>
      </c>
    </row>
    <row r="16" spans="2:6">
      <c r="B16" s="12">
        <v>7</v>
      </c>
    </row>
    <row r="17" spans="2:2">
      <c r="B17" s="12">
        <v>7</v>
      </c>
    </row>
    <row r="18" spans="2:2">
      <c r="B18" s="12">
        <v>7</v>
      </c>
    </row>
    <row r="19" spans="2:2">
      <c r="B19" s="12">
        <v>7</v>
      </c>
    </row>
    <row r="20" spans="2:2">
      <c r="B20" s="12">
        <v>8</v>
      </c>
    </row>
    <row r="21" spans="2:2">
      <c r="B21" s="12">
        <v>8</v>
      </c>
    </row>
    <row r="22" spans="2:2">
      <c r="B22" s="15">
        <v>8</v>
      </c>
    </row>
  </sheetData>
  <sortState xmlns:xlrd2="http://schemas.microsoft.com/office/spreadsheetml/2017/richdata2" ref="H2:H16">
    <sortCondition ref="H2:H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BE34-BAFF-9640-8538-1C95F3D17F56}">
  <dimension ref="B2:G23"/>
  <sheetViews>
    <sheetView zoomScale="172" workbookViewId="0">
      <selection activeCell="E11" sqref="E11"/>
    </sheetView>
  </sheetViews>
  <sheetFormatPr baseColWidth="10" defaultRowHeight="16"/>
  <cols>
    <col min="1" max="1" width="10.83203125" style="13"/>
    <col min="2" max="2" width="10.83203125" style="12"/>
    <col min="3" max="3" width="10.83203125" style="13"/>
    <col min="4" max="4" width="11.83203125" style="13" bestFit="1" customWidth="1"/>
    <col min="5" max="16384" width="10.83203125" style="13"/>
  </cols>
  <sheetData>
    <row r="2" spans="2:7">
      <c r="B2" s="15" t="s">
        <v>12</v>
      </c>
    </row>
    <row r="3" spans="2:7">
      <c r="B3" s="12">
        <v>4</v>
      </c>
    </row>
    <row r="4" spans="2:7">
      <c r="B4" s="12">
        <v>5</v>
      </c>
    </row>
    <row r="5" spans="2:7">
      <c r="B5" s="12">
        <v>2</v>
      </c>
      <c r="E5" s="13" t="s">
        <v>5</v>
      </c>
      <c r="F5" s="13">
        <f>AVERAGE(B3:B23)</f>
        <v>6.1428571428571432</v>
      </c>
    </row>
    <row r="6" spans="2:7">
      <c r="B6" s="12">
        <v>5</v>
      </c>
      <c r="E6" s="13" t="s">
        <v>8</v>
      </c>
      <c r="F6" s="13">
        <f>VAR(B3:B23)</f>
        <v>5.0285714285714276</v>
      </c>
    </row>
    <row r="7" spans="2:7">
      <c r="B7" s="12">
        <v>8</v>
      </c>
      <c r="E7" s="13" t="s">
        <v>9</v>
      </c>
      <c r="F7" s="13">
        <f>SQRT(F6)</f>
        <v>2.2424476423255522</v>
      </c>
    </row>
    <row r="8" spans="2:7">
      <c r="B8" s="12">
        <v>9</v>
      </c>
    </row>
    <row r="9" spans="2:7">
      <c r="B9" s="12">
        <v>3</v>
      </c>
    </row>
    <row r="10" spans="2:7">
      <c r="B10" s="12">
        <v>2</v>
      </c>
      <c r="D10" s="13" t="s">
        <v>17</v>
      </c>
      <c r="E10" s="17">
        <f>NORMDIST(7,F5,F7,1)</f>
        <v>0.64885661444830078</v>
      </c>
    </row>
    <row r="11" spans="2:7">
      <c r="B11" s="12">
        <v>3</v>
      </c>
      <c r="D11" s="13" t="s">
        <v>18</v>
      </c>
      <c r="E11" s="18">
        <f>NORMINV(0.65,F5,F7)</f>
        <v>7.006918114292576</v>
      </c>
    </row>
    <row r="12" spans="2:7">
      <c r="B12" s="12">
        <v>8</v>
      </c>
    </row>
    <row r="13" spans="2:7">
      <c r="B13" s="12">
        <v>9</v>
      </c>
    </row>
    <row r="14" spans="2:7" ht="17">
      <c r="B14" s="12">
        <v>5</v>
      </c>
      <c r="F14" s="22" t="s">
        <v>19</v>
      </c>
      <c r="G14" s="22" t="s">
        <v>20</v>
      </c>
    </row>
    <row r="15" spans="2:7">
      <c r="B15" s="12">
        <v>7</v>
      </c>
      <c r="F15" s="21">
        <f>NORMDIST(7,F5,F7,1)</f>
        <v>0.64885661444830078</v>
      </c>
      <c r="G15" s="21">
        <f>NORMDIST(7,F5,F7,0)</f>
        <v>0.1653718923875365</v>
      </c>
    </row>
    <row r="16" spans="2:7">
      <c r="B16" s="12">
        <v>7</v>
      </c>
    </row>
    <row r="17" spans="2:2">
      <c r="B17" s="12">
        <v>7</v>
      </c>
    </row>
    <row r="18" spans="2:2">
      <c r="B18" s="12">
        <v>7</v>
      </c>
    </row>
    <row r="19" spans="2:2">
      <c r="B19" s="12">
        <v>7</v>
      </c>
    </row>
    <row r="20" spans="2:2">
      <c r="B20" s="12">
        <v>7</v>
      </c>
    </row>
    <row r="21" spans="2:2">
      <c r="B21" s="12">
        <v>8</v>
      </c>
    </row>
    <row r="22" spans="2:2">
      <c r="B22" s="12">
        <v>8</v>
      </c>
    </row>
    <row r="23" spans="2:2">
      <c r="B23" s="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Corell</vt:lpstr>
      <vt:lpstr>Forecast</vt:lpstr>
      <vt:lpstr>SumXMY2</vt:lpstr>
      <vt:lpstr>CONFIDENCE</vt:lpstr>
      <vt:lpstr>Normdist-Norminv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2020-12-23T18:16:19Z</dcterms:created>
  <dcterms:modified xsi:type="dcterms:W3CDTF">2020-12-27T11:45:22Z</dcterms:modified>
  <cp:category/>
</cp:coreProperties>
</file>