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ir\Desktop\Alpha Build 0.5\Buffalo Results from Alpha Build 0.5\Analysis\Alpha Build 0.5 Classification Results\"/>
    </mc:Choice>
  </mc:AlternateContent>
  <bookViews>
    <workbookView xWindow="0" yWindow="0" windowWidth="19200" windowHeight="7350" activeTab="1"/>
  </bookViews>
  <sheets>
    <sheet name="13 Features" sheetId="2" r:id="rId1"/>
    <sheet name="13 Features (not normalized)" sheetId="3" r:id="rId2"/>
    <sheet name="26 Features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3" l="1"/>
  <c r="I44" i="3"/>
  <c r="I43" i="3"/>
  <c r="I42" i="3"/>
  <c r="I41" i="3"/>
  <c r="I40" i="3"/>
  <c r="D45" i="3"/>
  <c r="D44" i="3"/>
  <c r="D43" i="3"/>
  <c r="D42" i="3"/>
  <c r="D41" i="3"/>
  <c r="D40" i="3"/>
  <c r="B40" i="3"/>
  <c r="C45" i="3"/>
  <c r="C44" i="3"/>
  <c r="C42" i="3"/>
  <c r="C41" i="3"/>
  <c r="C40" i="3"/>
  <c r="C43" i="3"/>
  <c r="B45" i="3"/>
  <c r="E45" i="3"/>
  <c r="F45" i="3"/>
  <c r="G45" i="3"/>
  <c r="H45" i="3"/>
  <c r="J45" i="3"/>
  <c r="K45" i="3"/>
  <c r="L45" i="3"/>
  <c r="M45" i="3"/>
  <c r="A45" i="3"/>
  <c r="B44" i="3"/>
  <c r="E44" i="3"/>
  <c r="F44" i="3"/>
  <c r="G44" i="3"/>
  <c r="H44" i="3"/>
  <c r="J44" i="3"/>
  <c r="K44" i="3"/>
  <c r="L44" i="3"/>
  <c r="M44" i="3"/>
  <c r="A44" i="3"/>
  <c r="B43" i="3"/>
  <c r="E43" i="3"/>
  <c r="F43" i="3"/>
  <c r="G43" i="3"/>
  <c r="H43" i="3"/>
  <c r="J43" i="3"/>
  <c r="K43" i="3"/>
  <c r="L43" i="3"/>
  <c r="M43" i="3"/>
  <c r="A43" i="3"/>
  <c r="B42" i="3"/>
  <c r="E42" i="3"/>
  <c r="F42" i="3"/>
  <c r="G42" i="3"/>
  <c r="H42" i="3"/>
  <c r="J42" i="3"/>
  <c r="K42" i="3"/>
  <c r="L42" i="3"/>
  <c r="M42" i="3"/>
  <c r="A42" i="3"/>
  <c r="B41" i="3" l="1"/>
  <c r="E41" i="3"/>
  <c r="F41" i="3"/>
  <c r="G41" i="3"/>
  <c r="H41" i="3"/>
  <c r="J41" i="3"/>
  <c r="K41" i="3"/>
  <c r="L41" i="3"/>
  <c r="M41" i="3"/>
  <c r="A41" i="3"/>
  <c r="E40" i="3"/>
  <c r="F40" i="3"/>
  <c r="G40" i="3"/>
  <c r="H40" i="3"/>
  <c r="J40" i="3"/>
  <c r="K40" i="3"/>
  <c r="L40" i="3"/>
  <c r="M40" i="3"/>
  <c r="A40" i="3"/>
</calcChain>
</file>

<file path=xl/sharedStrings.xml><?xml version="1.0" encoding="utf-8"?>
<sst xmlns="http://schemas.openxmlformats.org/spreadsheetml/2006/main" count="115" uniqueCount="39">
  <si>
    <t>Left</t>
  </si>
  <si>
    <t>Right</t>
  </si>
  <si>
    <t xml:space="preserve">Cumulative Time </t>
  </si>
  <si>
    <t>Path Length</t>
  </si>
  <si>
    <t>Cumulative Force Time on Kidney</t>
  </si>
  <si>
    <t>Mean Velocity</t>
  </si>
  <si>
    <t>Mean Jerk</t>
  </si>
  <si>
    <t>Mean X Orientation</t>
  </si>
  <si>
    <t>Mean Y Orientation</t>
  </si>
  <si>
    <t>Mean Z Orientation</t>
  </si>
  <si>
    <t>Variance X Orientation</t>
  </si>
  <si>
    <t>Variance Y Orientation</t>
  </si>
  <si>
    <t>Variance Z Orientation</t>
  </si>
  <si>
    <t>Variance Jerk</t>
  </si>
  <si>
    <t>Variance Velocity</t>
  </si>
  <si>
    <t>Experience Level</t>
  </si>
  <si>
    <t>Mean Left and Right</t>
  </si>
  <si>
    <t>Label</t>
  </si>
  <si>
    <t>Mean (14 subj)</t>
  </si>
  <si>
    <t>Code</t>
  </si>
  <si>
    <t>001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</si>
  <si>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</si>
  <si>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</si>
  <si>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</si>
  <si>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</si>
  <si>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</si>
  <si>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</si>
  <si>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</si>
  <si>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</si>
  <si>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</si>
  <si>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</si>
  <si>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</si>
  <si>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</si>
  <si>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</si>
  <si>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Mean</t>
  </si>
  <si>
    <t>SD</t>
  </si>
  <si>
    <t>SD (14 subj)</t>
  </si>
  <si>
    <t>Novice (14 subj)</t>
  </si>
  <si>
    <t>Expert (14 subj)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</si>
</sst>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0" borderId="0" xfId="0" applyFill="1"/>
    <xf numFmtId="11" fontId="0" fillId="0" borderId="0" xfId="0" applyNumberFormat="1" applyFill="1"/>
    <xf numFmtId="0" fontId="1" fillId="0" borderId="0" xfId="0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9" fontId="0" fillId="4" borderId="0" xfId="0" applyNumberForma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N1" sqref="N1"/>
    </sheetView>
  </sheetViews>
  <sheetFormatPr defaultRowHeight="14.5" x14ac:dyDescent="0.35"/>
  <cols>
    <col min="14" max="14" width="15.1796875" style="4" customWidth="1"/>
  </cols>
  <sheetData>
    <row r="1" spans="1:15" x14ac:dyDescent="0.35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4" t="s">
        <v>17</v>
      </c>
      <c r="O1" s="4" t="s">
        <v>19</v>
      </c>
    </row>
    <row r="2" spans="1:15" x14ac:dyDescent="0.35">
      <c r="A2" s="2" t="s">
        <v>2</v>
      </c>
      <c r="B2" s="2" t="s">
        <v>4</v>
      </c>
      <c r="C2" s="2" t="s">
        <v>3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14</v>
      </c>
      <c r="J2" s="2" t="s">
        <v>13</v>
      </c>
      <c r="K2" s="2" t="s">
        <v>10</v>
      </c>
      <c r="L2" s="2" t="s">
        <v>11</v>
      </c>
      <c r="M2" s="2" t="s">
        <v>12</v>
      </c>
      <c r="N2" s="4" t="s">
        <v>15</v>
      </c>
      <c r="O2" s="13"/>
    </row>
    <row r="3" spans="1:15" x14ac:dyDescent="0.35">
      <c r="A3" s="7">
        <v>-0.78977687965855303</v>
      </c>
      <c r="B3" s="7">
        <v>-0.68312850504639999</v>
      </c>
      <c r="C3" s="7">
        <v>-0.23685013210002501</v>
      </c>
      <c r="D3" s="7">
        <v>1.05138558473663</v>
      </c>
      <c r="E3" s="7">
        <v>-0.23385961965303101</v>
      </c>
      <c r="F3" s="7">
        <v>0.32180856409892999</v>
      </c>
      <c r="G3" s="7">
        <v>-0.76040988556965905</v>
      </c>
      <c r="H3" s="7">
        <v>6.9982048611031897E-2</v>
      </c>
      <c r="I3" s="7">
        <v>0.13707990085265101</v>
      </c>
      <c r="J3" s="7">
        <v>-0.23646187027495899</v>
      </c>
      <c r="K3" s="7">
        <v>0.33720919434492302</v>
      </c>
      <c r="L3" s="7">
        <v>1.75824304290363</v>
      </c>
      <c r="M3" s="7">
        <v>1.39927845805092E-3</v>
      </c>
      <c r="N3" s="3">
        <v>2</v>
      </c>
      <c r="O3" s="17" t="s">
        <v>20</v>
      </c>
    </row>
    <row r="4" spans="1:15" x14ac:dyDescent="0.35">
      <c r="A4" s="7">
        <v>-1.18986880946336</v>
      </c>
      <c r="B4" s="7">
        <v>-0.73055570726590202</v>
      </c>
      <c r="C4" s="7">
        <v>-0.167505427294347</v>
      </c>
      <c r="D4" s="7">
        <v>4.1876076046264599</v>
      </c>
      <c r="E4" s="7">
        <v>-0.26011617213702898</v>
      </c>
      <c r="F4" s="7">
        <v>1.2908058498316399</v>
      </c>
      <c r="G4" s="7">
        <v>1.3389061507250499</v>
      </c>
      <c r="H4" s="7">
        <v>-8.98206581471023E-2</v>
      </c>
      <c r="I4" s="7">
        <v>5.1287683625774703</v>
      </c>
      <c r="J4" s="7">
        <v>-0.23668636307483201</v>
      </c>
      <c r="K4" s="7">
        <v>-1.7616251629317401</v>
      </c>
      <c r="L4" s="7">
        <v>-1.8500692181287499</v>
      </c>
      <c r="M4" s="7">
        <v>-1.0381212714296899</v>
      </c>
      <c r="N4" s="3">
        <v>1</v>
      </c>
      <c r="O4" s="17" t="s">
        <v>21</v>
      </c>
    </row>
    <row r="5" spans="1:15" x14ac:dyDescent="0.35">
      <c r="A5" s="7">
        <v>-1.2786735610151201</v>
      </c>
      <c r="B5" s="7">
        <v>-0.90777101869733601</v>
      </c>
      <c r="C5" s="7">
        <v>-1.2976035016699301</v>
      </c>
      <c r="D5" s="7">
        <v>0.28534775691144099</v>
      </c>
      <c r="E5" s="7">
        <v>-0.260116172074629</v>
      </c>
      <c r="F5" s="7">
        <v>1.25805384067885</v>
      </c>
      <c r="G5" s="7">
        <v>0.30376406720834498</v>
      </c>
      <c r="H5" s="7">
        <v>-3.6429507177888898E-2</v>
      </c>
      <c r="I5" s="7">
        <v>-0.65924438901374105</v>
      </c>
      <c r="J5" s="7">
        <v>-0.23668636307483201</v>
      </c>
      <c r="K5" s="7">
        <v>-1.7537058017024301</v>
      </c>
      <c r="L5" s="7">
        <v>0.33554581911933001</v>
      </c>
      <c r="M5" s="7">
        <v>-0.97230248883746595</v>
      </c>
      <c r="N5" s="3">
        <v>2</v>
      </c>
      <c r="O5" s="17" t="s">
        <v>22</v>
      </c>
    </row>
    <row r="6" spans="1:15" x14ac:dyDescent="0.35">
      <c r="A6" s="7">
        <v>-1.2925043596135799</v>
      </c>
      <c r="B6" s="7">
        <v>-1.11547511151707</v>
      </c>
      <c r="C6" s="7">
        <v>-1.16607394664569</v>
      </c>
      <c r="D6" s="7">
        <v>1.04190564315061</v>
      </c>
      <c r="E6" s="7">
        <v>-0.26011617209101801</v>
      </c>
      <c r="F6" s="7">
        <v>1.00863059049128</v>
      </c>
      <c r="G6" s="7">
        <v>0.29740231928113198</v>
      </c>
      <c r="H6" s="7">
        <v>-3.5843342212456497E-2</v>
      </c>
      <c r="I6" s="7">
        <v>-0.38207107367771098</v>
      </c>
      <c r="J6" s="7">
        <v>-0.23668636307483201</v>
      </c>
      <c r="K6" s="7">
        <v>-1.1042851372974201</v>
      </c>
      <c r="L6" s="7">
        <v>0.29532393582506</v>
      </c>
      <c r="M6" s="7">
        <v>-0.46040805207902102</v>
      </c>
      <c r="N6" s="3">
        <v>1</v>
      </c>
      <c r="O6" s="17" t="s">
        <v>23</v>
      </c>
    </row>
    <row r="7" spans="1:15" x14ac:dyDescent="0.35">
      <c r="A7" s="7">
        <v>-1.2055136475881401</v>
      </c>
      <c r="B7" s="7">
        <v>-0.70120989082516705</v>
      </c>
      <c r="C7" s="7">
        <v>-1.28688837095398</v>
      </c>
      <c r="D7" s="7">
        <v>-8.8459104467080205E-2</v>
      </c>
      <c r="E7" s="7">
        <v>-6.8854209386507798E-2</v>
      </c>
      <c r="F7" s="7">
        <v>0.96321985758263395</v>
      </c>
      <c r="G7" s="7">
        <v>1.35410483197335</v>
      </c>
      <c r="H7" s="7">
        <v>0.20382262320199199</v>
      </c>
      <c r="I7" s="7">
        <v>-0.62407967837548495</v>
      </c>
      <c r="J7" s="7">
        <v>-0.229847270152576</v>
      </c>
      <c r="K7" s="7">
        <v>-0.865607835143271</v>
      </c>
      <c r="L7" s="7">
        <v>-1.9231455911681401</v>
      </c>
      <c r="M7" s="7">
        <v>-1.81549767193054</v>
      </c>
      <c r="N7" s="3">
        <v>2</v>
      </c>
      <c r="O7" s="17" t="s">
        <v>24</v>
      </c>
    </row>
    <row r="8" spans="1:15" x14ac:dyDescent="0.35">
      <c r="A8" s="7">
        <v>-0.54502887167730496</v>
      </c>
      <c r="B8" s="7">
        <v>-0.13149243754062601</v>
      </c>
      <c r="C8" s="7">
        <v>-1.2484864620965299</v>
      </c>
      <c r="D8" s="7">
        <v>-1.3335584715044599</v>
      </c>
      <c r="E8" s="7">
        <v>-0.191277731798429</v>
      </c>
      <c r="F8" s="7">
        <v>1.3205663798418901</v>
      </c>
      <c r="G8" s="7">
        <v>1.1613048703411499</v>
      </c>
      <c r="H8" s="7">
        <v>0.469899752883783</v>
      </c>
      <c r="I8" s="7">
        <v>-0.75862341843060699</v>
      </c>
      <c r="J8" s="7">
        <v>-0.23543108650658001</v>
      </c>
      <c r="K8" s="7">
        <v>-1.77173905218869</v>
      </c>
      <c r="L8" s="7">
        <v>-1.4076220090432401</v>
      </c>
      <c r="M8" s="7">
        <v>-0.39037499181363899</v>
      </c>
      <c r="N8" s="3">
        <v>2</v>
      </c>
      <c r="O8" s="17" t="s">
        <v>25</v>
      </c>
    </row>
    <row r="9" spans="1:15" x14ac:dyDescent="0.35">
      <c r="A9" s="7">
        <v>-0.61416282003398603</v>
      </c>
      <c r="B9" s="7">
        <v>-0.77870960361706598</v>
      </c>
      <c r="C9" s="7">
        <v>-0.598495626275516</v>
      </c>
      <c r="D9" s="7">
        <v>-0.13707667251133601</v>
      </c>
      <c r="E9" s="7">
        <v>-0.190309187430201</v>
      </c>
      <c r="F9" s="7">
        <v>0.64397486088275502</v>
      </c>
      <c r="G9" s="7">
        <v>0.70742096501053298</v>
      </c>
      <c r="H9" s="7">
        <v>1.61846046609908</v>
      </c>
      <c r="I9" s="7">
        <v>-0.25248469831780401</v>
      </c>
      <c r="J9" s="7">
        <v>-0.23555194983855901</v>
      </c>
      <c r="K9" s="7">
        <v>-0.217917173581924</v>
      </c>
      <c r="L9" s="7">
        <v>-0.58671754143740396</v>
      </c>
      <c r="M9" s="7">
        <v>-0.77492527307854897</v>
      </c>
      <c r="N9" s="3">
        <v>1</v>
      </c>
      <c r="O9" s="17" t="s">
        <v>26</v>
      </c>
    </row>
    <row r="10" spans="1:15" x14ac:dyDescent="0.35">
      <c r="A10" s="7">
        <v>-0.52779048501834702</v>
      </c>
      <c r="B10" s="7">
        <v>4.9713915672688E-2</v>
      </c>
      <c r="C10" s="7">
        <v>0.186817739886703</v>
      </c>
      <c r="D10" s="7">
        <v>0.95877620336265301</v>
      </c>
      <c r="E10" s="7">
        <v>-0.14323972876989899</v>
      </c>
      <c r="F10" s="7">
        <v>-0.47049937086896199</v>
      </c>
      <c r="G10" s="7">
        <v>0.66088410534339004</v>
      </c>
      <c r="H10" s="7">
        <v>-2.21919935200212</v>
      </c>
      <c r="I10" s="7">
        <v>1.22379410345627</v>
      </c>
      <c r="J10" s="7">
        <v>-0.230256769423001</v>
      </c>
      <c r="K10" s="7">
        <v>1.1653106153524699</v>
      </c>
      <c r="L10" s="7">
        <v>-0.53002484049131804</v>
      </c>
      <c r="M10" s="7">
        <v>-1.0237997551423099</v>
      </c>
      <c r="N10" s="3">
        <v>1</v>
      </c>
      <c r="O10" s="17" t="s">
        <v>27</v>
      </c>
    </row>
    <row r="11" spans="1:15" x14ac:dyDescent="0.35">
      <c r="A11" s="7">
        <v>-1.1010530333619899</v>
      </c>
      <c r="B11" s="7">
        <v>-0.82421731246476404</v>
      </c>
      <c r="C11" s="7">
        <v>-0.89310141968330703</v>
      </c>
      <c r="D11" s="7">
        <v>0.79049309002826795</v>
      </c>
      <c r="E11" s="7">
        <v>-0.26011617172905999</v>
      </c>
      <c r="F11" s="7">
        <v>0.66557890110944895</v>
      </c>
      <c r="G11" s="7">
        <v>8.0855126762864701E-2</v>
      </c>
      <c r="H11" s="7">
        <v>-0.71553272043326799</v>
      </c>
      <c r="I11" s="7">
        <v>0.56846328175952698</v>
      </c>
      <c r="J11" s="7">
        <v>-0.23668636307483201</v>
      </c>
      <c r="K11" s="7">
        <v>-0.51911383813882395</v>
      </c>
      <c r="L11" s="7">
        <v>4.7902606527856398E-2</v>
      </c>
      <c r="M11" s="7">
        <v>1.58998698845945</v>
      </c>
      <c r="N11" s="3">
        <v>1</v>
      </c>
      <c r="O11" s="17" t="s">
        <v>28</v>
      </c>
    </row>
    <row r="12" spans="1:15" x14ac:dyDescent="0.35">
      <c r="A12" s="7">
        <v>-0.60456143955765895</v>
      </c>
      <c r="B12" s="7">
        <v>-0.16703731759988799</v>
      </c>
      <c r="C12" s="7">
        <v>-0.75584418071911097</v>
      </c>
      <c r="D12" s="7">
        <v>-0.43276107086758397</v>
      </c>
      <c r="E12" s="7">
        <v>-0.26011617178841201</v>
      </c>
      <c r="F12" s="7">
        <v>0.26250251516522199</v>
      </c>
      <c r="G12" s="7">
        <v>0.85940236526512004</v>
      </c>
      <c r="H12" s="7">
        <v>-0.18560691378204799</v>
      </c>
      <c r="I12" s="7">
        <v>-5.0077762208813201E-2</v>
      </c>
      <c r="J12" s="7">
        <v>-0.23668636307483201</v>
      </c>
      <c r="K12" s="7">
        <v>0.20450330259746</v>
      </c>
      <c r="L12" s="7">
        <v>-0.88288736394679501</v>
      </c>
      <c r="M12" s="7">
        <v>2.4449577592290401</v>
      </c>
      <c r="N12" s="3">
        <v>1</v>
      </c>
      <c r="O12" s="17" t="s">
        <v>29</v>
      </c>
    </row>
    <row r="13" spans="1:15" x14ac:dyDescent="0.35">
      <c r="A13" s="7">
        <v>-1.30954229991604</v>
      </c>
      <c r="B13" s="7">
        <v>-0.81888732667097797</v>
      </c>
      <c r="C13" s="7">
        <v>-1.2795342697780001</v>
      </c>
      <c r="D13" s="7">
        <v>0.61149431752157002</v>
      </c>
      <c r="E13" s="7">
        <v>-0.26011617212052601</v>
      </c>
      <c r="F13" s="7">
        <v>0.95907550566978195</v>
      </c>
      <c r="G13" s="7">
        <v>1.2052795983721301</v>
      </c>
      <c r="H13" s="7">
        <v>0.21799852285325999</v>
      </c>
      <c r="I13" s="7">
        <v>-0.54331189409384795</v>
      </c>
      <c r="J13" s="7">
        <v>-0.23668636307483201</v>
      </c>
      <c r="K13" s="7">
        <v>-0.90677602904337595</v>
      </c>
      <c r="L13" s="7">
        <v>-1.5625114609924899</v>
      </c>
      <c r="M13" s="7">
        <v>-0.68834531372698904</v>
      </c>
      <c r="N13" s="3">
        <v>2</v>
      </c>
      <c r="O13" s="17" t="s">
        <v>30</v>
      </c>
    </row>
    <row r="14" spans="1:15" x14ac:dyDescent="0.35">
      <c r="A14" s="7">
        <v>-0.20968211725362601</v>
      </c>
      <c r="B14" s="7">
        <v>0.355995746505465</v>
      </c>
      <c r="C14" s="7">
        <v>-0.52809472405181901</v>
      </c>
      <c r="D14" s="7">
        <v>-0.65381724340046399</v>
      </c>
      <c r="E14" s="7">
        <v>-0.26011617116647501</v>
      </c>
      <c r="F14" s="7">
        <v>1.2758720931284599</v>
      </c>
      <c r="G14" s="7">
        <v>0.87614224551861397</v>
      </c>
      <c r="H14" s="7">
        <v>-2.49520770916246</v>
      </c>
      <c r="I14" s="7">
        <v>-0.16978123882634</v>
      </c>
      <c r="J14" s="7">
        <v>-0.23668636307483201</v>
      </c>
      <c r="K14" s="7">
        <v>-1.6610509707286401</v>
      </c>
      <c r="L14" s="7">
        <v>-1.02211943230806</v>
      </c>
      <c r="M14" s="7">
        <v>-1.7930038809193301</v>
      </c>
      <c r="N14" s="3">
        <v>1</v>
      </c>
      <c r="O14" s="17" t="s">
        <v>31</v>
      </c>
    </row>
    <row r="15" spans="1:15" x14ac:dyDescent="0.35">
      <c r="A15" s="7">
        <v>-0.84709852422671805</v>
      </c>
      <c r="B15" s="7">
        <v>-0.55833457103136597</v>
      </c>
      <c r="C15" s="7">
        <v>-0.53809236485123302</v>
      </c>
      <c r="D15" s="7">
        <v>0.61159341912410403</v>
      </c>
      <c r="E15" s="7">
        <v>-0.260116172105329</v>
      </c>
      <c r="F15" s="7">
        <v>0.636598210095359</v>
      </c>
      <c r="G15" s="7">
        <v>0.75798414886880505</v>
      </c>
      <c r="H15" s="7">
        <v>-1.7019312369775701</v>
      </c>
      <c r="I15" s="7">
        <v>0.77736489305503298</v>
      </c>
      <c r="J15" s="7">
        <v>-0.23668636307483201</v>
      </c>
      <c r="K15" s="7">
        <v>-0.273115068206087</v>
      </c>
      <c r="L15" s="7">
        <v>-0.68427660721760297</v>
      </c>
      <c r="M15" s="7">
        <v>-0.105766338240691</v>
      </c>
      <c r="N15" s="3">
        <v>1</v>
      </c>
      <c r="O15" s="17" t="s">
        <v>32</v>
      </c>
    </row>
    <row r="16" spans="1:15" x14ac:dyDescent="0.35">
      <c r="A16" s="7">
        <v>-1.2167306256978601</v>
      </c>
      <c r="B16" s="7">
        <v>-0.84440436501024896</v>
      </c>
      <c r="C16" s="7">
        <v>-1.2753872668327699</v>
      </c>
      <c r="D16" s="7">
        <v>1.5833494273860899E-2</v>
      </c>
      <c r="E16" s="7">
        <v>-0.26011617189874903</v>
      </c>
      <c r="F16" s="7">
        <v>0.73794837983500206</v>
      </c>
      <c r="G16" s="7">
        <v>-0.45860880252588598</v>
      </c>
      <c r="H16" s="7">
        <v>2.1217911274239998</v>
      </c>
      <c r="I16" s="7">
        <v>-0.60488002784042105</v>
      </c>
      <c r="J16" s="7">
        <v>-0.23668636307483201</v>
      </c>
      <c r="K16" s="7">
        <v>-0.37654685835388302</v>
      </c>
      <c r="L16" s="7">
        <v>1.4337770849271101</v>
      </c>
      <c r="M16" s="7">
        <v>-1.59117553162286</v>
      </c>
      <c r="N16" s="3">
        <v>3</v>
      </c>
      <c r="O16" s="17" t="s">
        <v>33</v>
      </c>
    </row>
    <row r="17" spans="1:15" x14ac:dyDescent="0.35">
      <c r="A17">
        <v>-0.27061780962947701</v>
      </c>
      <c r="B17">
        <v>-0.53025771567414703</v>
      </c>
      <c r="C17">
        <v>0.83198644894029405</v>
      </c>
      <c r="D17">
        <v>1.19437136540379</v>
      </c>
      <c r="E17">
        <v>-0.25844584986572999</v>
      </c>
      <c r="F17">
        <v>-1.46209941679123</v>
      </c>
      <c r="G17">
        <v>-0.64811148138641805</v>
      </c>
      <c r="H17">
        <v>-0.94126097955438803</v>
      </c>
      <c r="I17">
        <v>0.36077012226619998</v>
      </c>
      <c r="J17">
        <v>-0.23668492733139901</v>
      </c>
      <c r="K17">
        <v>1.0797138994314399</v>
      </c>
      <c r="L17">
        <v>0.758494970001104</v>
      </c>
      <c r="M17">
        <v>1.20536853817509</v>
      </c>
      <c r="N17" s="4">
        <v>2</v>
      </c>
      <c r="O17" s="13">
        <v>201</v>
      </c>
    </row>
    <row r="18" spans="1:15" x14ac:dyDescent="0.35">
      <c r="A18">
        <v>-0.24696513956253499</v>
      </c>
      <c r="B18">
        <v>-0.135056059594787</v>
      </c>
      <c r="C18">
        <v>-0.19109391377798901</v>
      </c>
      <c r="D18">
        <v>-0.17629020622212299</v>
      </c>
      <c r="E18">
        <v>-0.22279310874900601</v>
      </c>
      <c r="F18">
        <v>8.5421826853966099E-2</v>
      </c>
      <c r="G18">
        <v>-0.73579898875357097</v>
      </c>
      <c r="H18">
        <v>-4.9986258973753403E-2</v>
      </c>
      <c r="I18">
        <v>-0.491598858791224</v>
      </c>
      <c r="J18">
        <v>-0.235916408527444</v>
      </c>
      <c r="K18">
        <v>0.70227979411983199</v>
      </c>
      <c r="L18">
        <v>1.7163713184423099</v>
      </c>
      <c r="M18">
        <v>-0.28174388547002199</v>
      </c>
      <c r="N18" s="4">
        <v>2</v>
      </c>
      <c r="O18" s="13">
        <v>202</v>
      </c>
    </row>
    <row r="19" spans="1:15" x14ac:dyDescent="0.35">
      <c r="A19">
        <v>1.5018248382323801E-2</v>
      </c>
      <c r="B19">
        <v>-0.360473624103338</v>
      </c>
      <c r="C19">
        <v>-0.15645982379953599</v>
      </c>
      <c r="D19">
        <v>-0.46619582996851999</v>
      </c>
      <c r="E19">
        <v>-0.177817930752312</v>
      </c>
      <c r="F19">
        <v>-2.5045210439320198</v>
      </c>
      <c r="G19">
        <v>-1.0037135352197799</v>
      </c>
      <c r="H19">
        <v>6.1626668018828899E-2</v>
      </c>
      <c r="I19">
        <v>-0.455634484988235</v>
      </c>
      <c r="J19">
        <v>-0.23351719600727699</v>
      </c>
      <c r="K19">
        <v>1.37345779504194</v>
      </c>
      <c r="L19">
        <v>1.1836507692139899</v>
      </c>
      <c r="M19">
        <v>0.368041609179521</v>
      </c>
      <c r="N19" s="4">
        <v>1</v>
      </c>
      <c r="O19" s="13">
        <v>203</v>
      </c>
    </row>
    <row r="20" spans="1:15" x14ac:dyDescent="0.35">
      <c r="A20">
        <v>2.98361876582223</v>
      </c>
      <c r="B20">
        <v>2.4697824134565201</v>
      </c>
      <c r="C20">
        <v>1.3218697767992</v>
      </c>
      <c r="D20">
        <v>-1.0536871468317499</v>
      </c>
      <c r="E20">
        <v>-0.124433806981489</v>
      </c>
      <c r="F20">
        <v>-0.15721730522251401</v>
      </c>
      <c r="G20">
        <v>0.78710776101199798</v>
      </c>
      <c r="H20">
        <v>0.57041735811846095</v>
      </c>
      <c r="I20">
        <v>-0.121474296270497</v>
      </c>
      <c r="J20">
        <v>-0.230191921794799</v>
      </c>
      <c r="K20">
        <v>0.82776254837476104</v>
      </c>
      <c r="L20">
        <v>-0.88591237671039502</v>
      </c>
      <c r="M20">
        <v>0.23912230541830001</v>
      </c>
      <c r="N20" s="4">
        <v>2</v>
      </c>
      <c r="O20" s="13">
        <v>101</v>
      </c>
    </row>
    <row r="21" spans="1:15" x14ac:dyDescent="0.35">
      <c r="A21">
        <v>1.54862329964224</v>
      </c>
      <c r="B21">
        <v>2.8690437510037601</v>
      </c>
      <c r="C21">
        <v>3.14637689608394</v>
      </c>
      <c r="D21">
        <v>0.52666998212469296</v>
      </c>
      <c r="E21">
        <v>-0.24966679588614599</v>
      </c>
      <c r="F21">
        <v>-6.4293066766083901E-2</v>
      </c>
      <c r="G21">
        <v>0.50684601300286103</v>
      </c>
      <c r="H21">
        <v>1.1834567249054</v>
      </c>
      <c r="I21">
        <v>6.9762670358863202E-2</v>
      </c>
      <c r="J21">
        <v>-0.23661450808819501</v>
      </c>
      <c r="K21">
        <v>0.69671323624822801</v>
      </c>
      <c r="L21">
        <v>-0.30126575512965997</v>
      </c>
      <c r="M21">
        <v>0.42939644746739403</v>
      </c>
      <c r="N21" s="4">
        <v>2</v>
      </c>
      <c r="O21" s="13">
        <v>102</v>
      </c>
    </row>
    <row r="22" spans="1:15" x14ac:dyDescent="0.35">
      <c r="A22">
        <v>0.58587944937510095</v>
      </c>
      <c r="B22">
        <v>-0.56097162448659799</v>
      </c>
      <c r="C22">
        <v>0.250456791872401</v>
      </c>
      <c r="D22">
        <v>-0.60297534529136698</v>
      </c>
      <c r="E22">
        <v>-8.8867596922121497E-2</v>
      </c>
      <c r="F22">
        <v>-1.6057357405414601</v>
      </c>
      <c r="G22">
        <v>-0.87728020309291899</v>
      </c>
      <c r="H22">
        <v>-0.94625624319655</v>
      </c>
      <c r="I22">
        <v>-0.24465291892763</v>
      </c>
      <c r="J22">
        <v>-0.22491143194083599</v>
      </c>
      <c r="K22">
        <v>1.54352564601024</v>
      </c>
      <c r="L22">
        <v>1.5872507593924501</v>
      </c>
      <c r="M22">
        <v>1.1903065598855</v>
      </c>
      <c r="N22" s="4">
        <v>2</v>
      </c>
      <c r="O22" s="13">
        <v>103</v>
      </c>
    </row>
    <row r="23" spans="1:15" x14ac:dyDescent="0.35">
      <c r="A23">
        <v>1.3872740049779599</v>
      </c>
      <c r="B23">
        <v>0.80891182662935401</v>
      </c>
      <c r="C23">
        <v>2.1131474379945701</v>
      </c>
      <c r="D23">
        <v>6.2320275641820397E-2</v>
      </c>
      <c r="E23">
        <v>-0.23355750321124</v>
      </c>
      <c r="F23">
        <v>-0.289947503683473</v>
      </c>
      <c r="G23">
        <v>0.26316032788617599</v>
      </c>
      <c r="H23">
        <v>0.82994927502885996</v>
      </c>
      <c r="I23">
        <v>0.56415911844196998</v>
      </c>
      <c r="J23">
        <v>-0.23641251321803</v>
      </c>
      <c r="K23">
        <v>0.9061107912252</v>
      </c>
      <c r="L23">
        <v>0.23226208103956</v>
      </c>
      <c r="M23">
        <v>0.82923917661896596</v>
      </c>
      <c r="N23" s="4">
        <v>2</v>
      </c>
      <c r="O23" s="13">
        <v>104</v>
      </c>
    </row>
    <row r="24" spans="1:15" x14ac:dyDescent="0.35">
      <c r="A24">
        <v>1.47106058199476</v>
      </c>
      <c r="B24">
        <v>1.4110024960476799</v>
      </c>
      <c r="C24">
        <v>0.25511402603768202</v>
      </c>
      <c r="D24">
        <v>-1.07681528817792</v>
      </c>
      <c r="E24">
        <v>-0.10795981722400801</v>
      </c>
      <c r="F24">
        <v>0.19153229636262201</v>
      </c>
      <c r="G24">
        <v>0.69144518617523798</v>
      </c>
      <c r="H24">
        <v>0.111275304133688</v>
      </c>
      <c r="I24">
        <v>-0.56652480019871199</v>
      </c>
      <c r="J24">
        <v>-0.22619729354548901</v>
      </c>
      <c r="K24">
        <v>0.357426528732608</v>
      </c>
      <c r="L24">
        <v>-0.61502457399950805</v>
      </c>
      <c r="M24">
        <v>-0.48423421673655298</v>
      </c>
      <c r="N24" s="4">
        <v>2</v>
      </c>
      <c r="O24" s="13">
        <v>105</v>
      </c>
    </row>
    <row r="25" spans="1:15" x14ac:dyDescent="0.35">
      <c r="A25">
        <v>1.03468886389533</v>
      </c>
      <c r="B25">
        <v>2.0527190845471202</v>
      </c>
      <c r="C25">
        <v>0.64461168018168002</v>
      </c>
      <c r="D25">
        <v>-0.61148264326828805</v>
      </c>
      <c r="E25">
        <v>-0.24269928608142</v>
      </c>
      <c r="F25">
        <v>-0.137065437031307</v>
      </c>
      <c r="G25">
        <v>0.62989249362050004</v>
      </c>
      <c r="H25">
        <v>0.39487812773552899</v>
      </c>
      <c r="I25">
        <v>-0.12110172203688099</v>
      </c>
      <c r="J25">
        <v>-0.23658211876726501</v>
      </c>
      <c r="K25">
        <v>0.80706480852439</v>
      </c>
      <c r="L25">
        <v>-0.58345503018704203</v>
      </c>
      <c r="M25">
        <v>1.86764584225465</v>
      </c>
      <c r="N25" s="4">
        <v>2</v>
      </c>
      <c r="O25" s="13">
        <v>106</v>
      </c>
    </row>
    <row r="26" spans="1:15" x14ac:dyDescent="0.35">
      <c r="A26">
        <v>-4.9124585697519201E-2</v>
      </c>
      <c r="B26">
        <v>0.23128912324562201</v>
      </c>
      <c r="C26">
        <v>0.28020980369473403</v>
      </c>
      <c r="D26">
        <v>9.4159760157771805E-2</v>
      </c>
      <c r="E26">
        <v>-9.5769038033518994E-2</v>
      </c>
      <c r="F26">
        <v>-0.13283918443137499</v>
      </c>
      <c r="G26">
        <v>-5.94042285761801E-2</v>
      </c>
      <c r="H26">
        <v>0.64113118768714294</v>
      </c>
      <c r="I26">
        <v>0.29907440971154398</v>
      </c>
      <c r="J26">
        <v>-0.23028492518004101</v>
      </c>
      <c r="K26">
        <v>0.29791042073212798</v>
      </c>
      <c r="L26">
        <v>0.35227511416928697</v>
      </c>
      <c r="M26">
        <v>-0.178569623001269</v>
      </c>
      <c r="N26" s="4">
        <v>2</v>
      </c>
      <c r="O26" s="13">
        <v>301</v>
      </c>
    </row>
    <row r="27" spans="1:15" x14ac:dyDescent="0.35">
      <c r="A27">
        <v>0.257157447033731</v>
      </c>
      <c r="B27">
        <v>-7.4270311831132405E-2</v>
      </c>
      <c r="C27">
        <v>0.49655263312192599</v>
      </c>
      <c r="D27">
        <v>-8.0750408360393794E-2</v>
      </c>
      <c r="E27">
        <v>-0.24692532651893601</v>
      </c>
      <c r="F27">
        <v>-0.89009602930932896</v>
      </c>
      <c r="G27">
        <v>0.41108342289909899</v>
      </c>
      <c r="H27">
        <v>-4.4409114697143301E-2</v>
      </c>
      <c r="I27">
        <v>0.19111768964393</v>
      </c>
      <c r="J27">
        <v>-0.236550303081139</v>
      </c>
      <c r="K27">
        <v>1.78373660838405</v>
      </c>
      <c r="L27">
        <v>-0.183868616420784</v>
      </c>
      <c r="M27">
        <v>1.2890253896075901</v>
      </c>
      <c r="N27" s="4">
        <v>2</v>
      </c>
      <c r="O27" s="13">
        <v>302</v>
      </c>
    </row>
    <row r="28" spans="1:15" x14ac:dyDescent="0.35">
      <c r="A28">
        <v>0.22811276997695201</v>
      </c>
      <c r="B28">
        <v>0.78768026880331199</v>
      </c>
      <c r="C28">
        <v>1.0417567319252599E-2</v>
      </c>
      <c r="D28">
        <v>-0.51389271513305701</v>
      </c>
      <c r="E28">
        <v>-0.259277180095974</v>
      </c>
      <c r="F28">
        <v>0.45898969872282203</v>
      </c>
      <c r="G28">
        <v>0.67978337889961704</v>
      </c>
      <c r="H28">
        <v>1.4206103920889099</v>
      </c>
      <c r="I28">
        <v>-0.42267300721555801</v>
      </c>
      <c r="J28">
        <v>-0.23668588710629301</v>
      </c>
      <c r="K28">
        <v>-0.39137914506021199</v>
      </c>
      <c r="L28">
        <v>-0.55745429719115103</v>
      </c>
      <c r="M28">
        <v>0.23253952678036499</v>
      </c>
      <c r="N28" s="4">
        <v>3</v>
      </c>
      <c r="O28" s="13">
        <v>303</v>
      </c>
    </row>
    <row r="29" spans="1:15" x14ac:dyDescent="0.35">
      <c r="A29">
        <v>-1.26333264967837E-2</v>
      </c>
      <c r="B29">
        <v>1.0357569891473899</v>
      </c>
      <c r="C29">
        <v>-0.46017790884006299</v>
      </c>
      <c r="D29">
        <v>-0.77240983085311998</v>
      </c>
      <c r="E29">
        <v>-0.26011617170836299</v>
      </c>
      <c r="F29">
        <v>0.66360936602610998</v>
      </c>
      <c r="G29">
        <v>-7.1995308822597097E-3</v>
      </c>
      <c r="H29">
        <v>0.77995531192770895</v>
      </c>
      <c r="I29">
        <v>-0.13901922688778001</v>
      </c>
      <c r="J29">
        <v>-0.23668636307483201</v>
      </c>
      <c r="K29">
        <v>-1.2363640698754099</v>
      </c>
      <c r="L29">
        <v>-0.14126471799500301</v>
      </c>
      <c r="M29">
        <v>0.78914908347332502</v>
      </c>
      <c r="N29" s="4">
        <v>3</v>
      </c>
      <c r="O29" s="13">
        <v>304</v>
      </c>
    </row>
    <row r="30" spans="1:15" x14ac:dyDescent="0.35">
      <c r="A30">
        <v>0.119250353762068</v>
      </c>
      <c r="B30">
        <v>-0.28026996438530699</v>
      </c>
      <c r="C30">
        <v>1.12521386958781</v>
      </c>
      <c r="D30">
        <v>0.72975204704533003</v>
      </c>
      <c r="E30">
        <v>-8.2407663885266005E-2</v>
      </c>
      <c r="F30">
        <v>0.77114441563302105</v>
      </c>
      <c r="G30">
        <v>0.43692153677989898</v>
      </c>
      <c r="H30">
        <v>-1.13570790132336</v>
      </c>
      <c r="I30">
        <v>0.56954926908676995</v>
      </c>
      <c r="J30">
        <v>-0.22143484986722101</v>
      </c>
      <c r="K30">
        <v>-0.698061217210586</v>
      </c>
      <c r="L30">
        <v>-0.30633262714409099</v>
      </c>
      <c r="M30">
        <v>1.3228632847994499</v>
      </c>
      <c r="N30" s="4">
        <v>1</v>
      </c>
      <c r="O30" s="13">
        <v>305</v>
      </c>
    </row>
    <row r="31" spans="1:15" x14ac:dyDescent="0.35">
      <c r="A31">
        <v>1.8817651441444301</v>
      </c>
      <c r="B31">
        <v>-0.28203901460970598</v>
      </c>
      <c r="C31">
        <v>1.0334666424316299</v>
      </c>
      <c r="D31">
        <v>-0.81734878604202899</v>
      </c>
      <c r="E31">
        <v>-0.26011617198282599</v>
      </c>
      <c r="F31">
        <v>-0.86345476347781303</v>
      </c>
      <c r="G31">
        <v>-2.7863272107027601</v>
      </c>
      <c r="H31">
        <v>0.127734337305559</v>
      </c>
      <c r="I31">
        <v>-0.19520856325542499</v>
      </c>
      <c r="J31">
        <v>-0.23668636307483201</v>
      </c>
      <c r="K31">
        <v>-1.02183733138615</v>
      </c>
      <c r="L31">
        <v>0.17221202340528699</v>
      </c>
      <c r="M31">
        <v>-0.54914492335885001</v>
      </c>
      <c r="N31" s="4">
        <v>3</v>
      </c>
      <c r="O31" s="13">
        <v>306</v>
      </c>
    </row>
    <row r="32" spans="1:15" x14ac:dyDescent="0.35">
      <c r="A32">
        <v>0.56425128750880404</v>
      </c>
      <c r="B32">
        <v>-0.77638471969269995</v>
      </c>
      <c r="C32">
        <v>-0.70108940180719803</v>
      </c>
      <c r="D32">
        <v>-1.36219893454398</v>
      </c>
      <c r="E32">
        <v>5.4989377964967998</v>
      </c>
      <c r="F32">
        <v>-1.9277524189658599</v>
      </c>
      <c r="G32">
        <v>-1.93492318753744</v>
      </c>
      <c r="H32">
        <v>-0.72049623705462396</v>
      </c>
      <c r="I32">
        <v>-0.64154135353456798</v>
      </c>
      <c r="J32">
        <v>4.8023825811056602</v>
      </c>
      <c r="K32">
        <v>0.25372174479370102</v>
      </c>
      <c r="L32">
        <v>-0.16318442926711199</v>
      </c>
      <c r="M32">
        <v>-0.132387980957275</v>
      </c>
      <c r="N32" s="4">
        <v>3</v>
      </c>
      <c r="O32" s="13">
        <v>307</v>
      </c>
    </row>
    <row r="33" spans="1:15" x14ac:dyDescent="0.35">
      <c r="A33">
        <v>1.80048990941662E-2</v>
      </c>
      <c r="B33">
        <v>-0.18593808123505901</v>
      </c>
      <c r="C33">
        <v>-0.12801979630728999</v>
      </c>
      <c r="D33">
        <v>-0.442012209313763</v>
      </c>
      <c r="E33">
        <v>-0.260116171971284</v>
      </c>
      <c r="F33">
        <v>-0.44971756462034801</v>
      </c>
      <c r="G33">
        <v>-0.63854894641351601</v>
      </c>
      <c r="H33">
        <v>-3.6037712091756498E-2</v>
      </c>
      <c r="I33">
        <v>-0.609185209858087</v>
      </c>
      <c r="J33">
        <v>-0.23668636307483201</v>
      </c>
      <c r="K33">
        <v>1.15473492199703</v>
      </c>
      <c r="L33">
        <v>1.3424575883963501</v>
      </c>
      <c r="M33">
        <v>-0.68915605534078705</v>
      </c>
      <c r="N33" s="4">
        <v>3</v>
      </c>
      <c r="O33" s="13">
        <v>308</v>
      </c>
    </row>
    <row r="34" spans="1:15" x14ac:dyDescent="0.35">
      <c r="A34">
        <v>-0.16700708795488101</v>
      </c>
      <c r="B34">
        <v>-0.57538568989888506</v>
      </c>
      <c r="C34">
        <v>-3.43927265589654E-2</v>
      </c>
      <c r="D34">
        <v>-9.9866373829823496E-2</v>
      </c>
      <c r="E34">
        <v>-0.25425400684795102</v>
      </c>
      <c r="F34">
        <v>-0.63503024101725003</v>
      </c>
      <c r="G34">
        <v>0.34767985236155602</v>
      </c>
      <c r="H34">
        <v>0.56057364619267602</v>
      </c>
      <c r="I34">
        <v>-0.55592048319461995</v>
      </c>
      <c r="J34">
        <v>-0.236666207527432</v>
      </c>
      <c r="K34">
        <v>1.0984729670748099</v>
      </c>
      <c r="L34">
        <v>-0.236673669135022</v>
      </c>
      <c r="M34">
        <v>-0.21934139960367599</v>
      </c>
      <c r="N34" s="4">
        <v>3</v>
      </c>
      <c r="O34" s="13">
        <v>309</v>
      </c>
    </row>
    <row r="35" spans="1:15" x14ac:dyDescent="0.35">
      <c r="A35">
        <v>0.59490955773540399</v>
      </c>
      <c r="B35">
        <v>1.44746749714242</v>
      </c>
      <c r="C35">
        <v>1.4965328271917699</v>
      </c>
      <c r="D35">
        <v>0.394582874057467</v>
      </c>
      <c r="E35">
        <v>1.7546445915450799</v>
      </c>
      <c r="F35">
        <v>0.228452491322991</v>
      </c>
      <c r="G35">
        <v>-0.36334258676657699</v>
      </c>
      <c r="H35">
        <v>-1.4787868984075401</v>
      </c>
      <c r="I35">
        <v>0.251049516151161</v>
      </c>
      <c r="J35">
        <v>3.17269070357362</v>
      </c>
      <c r="K35">
        <v>-9.1680858272754004E-2</v>
      </c>
      <c r="L35">
        <v>0.47466486717963002</v>
      </c>
      <c r="M35">
        <v>6.8834877873802797E-2</v>
      </c>
      <c r="N35" s="4">
        <v>2</v>
      </c>
      <c r="O35" s="13">
        <v>310</v>
      </c>
    </row>
    <row r="36" spans="1:15" x14ac:dyDescent="0.35">
      <c r="A36">
        <v>0.39185739860140101</v>
      </c>
      <c r="B36">
        <v>0.118446016752592</v>
      </c>
      <c r="C36">
        <v>-8.9466300160021398E-2</v>
      </c>
      <c r="D36">
        <v>-0.74501417201444697</v>
      </c>
      <c r="E36">
        <v>-0.16092689104291399</v>
      </c>
      <c r="F36">
        <v>0.29563604728410497</v>
      </c>
      <c r="G36">
        <v>-0.58808415931732405</v>
      </c>
      <c r="H36">
        <v>-9.7595112684518495E-2</v>
      </c>
      <c r="I36">
        <v>-0.41477583385385097</v>
      </c>
      <c r="J36">
        <v>-0.23542021989261899</v>
      </c>
      <c r="K36">
        <v>-0.23261899383721699</v>
      </c>
      <c r="L36">
        <v>0.81463406683351103</v>
      </c>
      <c r="M36">
        <v>-0.41006146770469798</v>
      </c>
      <c r="N36" s="4">
        <v>3</v>
      </c>
      <c r="O36" s="13">
        <v>311</v>
      </c>
    </row>
    <row r="37" spans="1:15" x14ac:dyDescent="0.35">
      <c r="A37">
        <v>-9.1619213275415307E-2</v>
      </c>
      <c r="B37">
        <v>-0.63893502455067797</v>
      </c>
      <c r="C37">
        <v>-0.16271765398866</v>
      </c>
      <c r="D37">
        <v>-0.352633870282833</v>
      </c>
      <c r="E37">
        <v>-0.26011617139524901</v>
      </c>
      <c r="F37">
        <v>-0.253253732934209</v>
      </c>
      <c r="G37">
        <v>-2.2818082934441399</v>
      </c>
      <c r="H37">
        <v>0.68395485135372902</v>
      </c>
      <c r="I37">
        <v>-0.55041624528819399</v>
      </c>
      <c r="J37">
        <v>-0.23668636307483201</v>
      </c>
      <c r="K37">
        <v>-0.16367156594222301</v>
      </c>
      <c r="L37">
        <v>1.6198732932697399</v>
      </c>
      <c r="M37">
        <v>-2.9172238429585599E-2</v>
      </c>
      <c r="N37" s="4">
        <v>3</v>
      </c>
      <c r="O37" s="13">
        <v>312</v>
      </c>
    </row>
    <row r="38" spans="1:15" x14ac:dyDescent="0.35">
      <c r="A38">
        <v>0.48848256475198898</v>
      </c>
      <c r="B38">
        <v>-0.97660413160478399</v>
      </c>
      <c r="C38">
        <v>2.6010770483824398E-3</v>
      </c>
      <c r="D38">
        <v>-0.73704709528212897</v>
      </c>
      <c r="E38">
        <v>-0.238729874736829</v>
      </c>
      <c r="F38">
        <v>-2.1958988710236702</v>
      </c>
      <c r="G38">
        <v>-1.21380972711902</v>
      </c>
      <c r="H38">
        <v>0.86259017230892499</v>
      </c>
      <c r="I38">
        <v>-0.56667215227535195</v>
      </c>
      <c r="J38">
        <v>-0.23653090663531101</v>
      </c>
      <c r="K38">
        <v>0.45744128591561101</v>
      </c>
      <c r="L38">
        <v>0.29887081726735998</v>
      </c>
      <c r="M38">
        <v>-0.24034430825668199</v>
      </c>
      <c r="N38" s="4">
        <v>3</v>
      </c>
      <c r="O38" s="13">
        <v>313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A23" workbookViewId="0">
      <selection activeCell="J6" sqref="J6"/>
    </sheetView>
  </sheetViews>
  <sheetFormatPr defaultRowHeight="14.5" x14ac:dyDescent="0.35"/>
  <cols>
    <col min="14" max="14" width="15.08984375" customWidth="1"/>
    <col min="15" max="15" width="14.453125" style="13" customWidth="1"/>
    <col min="16" max="16" width="15.08984375" customWidth="1"/>
  </cols>
  <sheetData>
    <row r="1" spans="1:15" x14ac:dyDescent="0.35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4" t="s">
        <v>17</v>
      </c>
      <c r="O1" s="4" t="s">
        <v>19</v>
      </c>
    </row>
    <row r="2" spans="1:15" x14ac:dyDescent="0.35">
      <c r="A2" s="2" t="s">
        <v>2</v>
      </c>
      <c r="B2" s="2" t="s">
        <v>4</v>
      </c>
      <c r="C2" s="2" t="s">
        <v>3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14</v>
      </c>
      <c r="J2" s="2" t="s">
        <v>13</v>
      </c>
      <c r="K2" s="2" t="s">
        <v>10</v>
      </c>
      <c r="L2" s="2" t="s">
        <v>11</v>
      </c>
      <c r="M2" s="2" t="s">
        <v>12</v>
      </c>
      <c r="N2" s="4" t="s">
        <v>15</v>
      </c>
    </row>
    <row r="3" spans="1:15" x14ac:dyDescent="0.35">
      <c r="A3" s="7">
        <v>86.279700000000005</v>
      </c>
      <c r="B3" s="7">
        <v>24.112950000000001</v>
      </c>
      <c r="C3" s="7">
        <v>4517.2599345500303</v>
      </c>
      <c r="D3" s="7">
        <v>52.443963181311801</v>
      </c>
      <c r="E3" s="8">
        <v>2.04753159410551E+20</v>
      </c>
      <c r="F3" s="7">
        <v>297.92378019939503</v>
      </c>
      <c r="G3" s="7">
        <v>263.48966391884898</v>
      </c>
      <c r="H3" s="7">
        <v>195.393061470866</v>
      </c>
      <c r="I3" s="7">
        <v>23438.6564433811</v>
      </c>
      <c r="J3" s="8">
        <v>3.1515803410943999E+44</v>
      </c>
      <c r="K3" s="7">
        <v>16447.069789915098</v>
      </c>
      <c r="L3" s="7">
        <v>22855.7858371197</v>
      </c>
      <c r="M3" s="7">
        <v>12921.0248763377</v>
      </c>
      <c r="N3" s="3">
        <v>2</v>
      </c>
      <c r="O3" s="17" t="s">
        <v>20</v>
      </c>
    </row>
    <row r="4" spans="1:15" x14ac:dyDescent="0.35">
      <c r="A4" s="7">
        <v>46.3596</v>
      </c>
      <c r="B4" s="7">
        <v>22.347549999999998</v>
      </c>
      <c r="C4" s="7">
        <v>4713.7044605157998</v>
      </c>
      <c r="D4" s="7">
        <v>101.763786551542</v>
      </c>
      <c r="E4" s="7">
        <v>250251414212.87</v>
      </c>
      <c r="F4" s="7">
        <v>350.86584711144098</v>
      </c>
      <c r="G4" s="7">
        <v>349.983536023775</v>
      </c>
      <c r="H4" s="7">
        <v>185.030178659211</v>
      </c>
      <c r="I4" s="7">
        <v>151744.81518003301</v>
      </c>
      <c r="J4" s="8">
        <v>3.8892688506927699E+25</v>
      </c>
      <c r="K4" s="7">
        <v>1246.16848965346</v>
      </c>
      <c r="L4" s="7">
        <v>459.96452676825902</v>
      </c>
      <c r="M4" s="7">
        <v>5581.5504628369299</v>
      </c>
      <c r="N4" s="3">
        <v>1</v>
      </c>
      <c r="O4" s="17" t="s">
        <v>21</v>
      </c>
    </row>
    <row r="5" spans="1:15" x14ac:dyDescent="0.35">
      <c r="A5" s="7">
        <v>37.498899999999999</v>
      </c>
      <c r="B5" s="7">
        <v>15.750999999999999</v>
      </c>
      <c r="C5" s="7">
        <v>1512.28365790875</v>
      </c>
      <c r="D5" s="7">
        <v>40.397351007923596</v>
      </c>
      <c r="E5" s="7">
        <v>736857520890.79602</v>
      </c>
      <c r="F5" s="7">
        <v>349.076410664506</v>
      </c>
      <c r="G5" s="7">
        <v>307.33467066277501</v>
      </c>
      <c r="H5" s="7">
        <v>188.49248697612001</v>
      </c>
      <c r="I5" s="7">
        <v>2969.9690393309902</v>
      </c>
      <c r="J5" s="8">
        <v>2.2733914837277498E+26</v>
      </c>
      <c r="K5" s="7">
        <v>1303.5248160307899</v>
      </c>
      <c r="L5" s="7">
        <v>14025.487764887401</v>
      </c>
      <c r="M5" s="7">
        <v>6046.2601511788698</v>
      </c>
      <c r="N5" s="3">
        <v>2</v>
      </c>
      <c r="O5" s="17" t="s">
        <v>22</v>
      </c>
    </row>
    <row r="6" spans="1:15" x14ac:dyDescent="0.35">
      <c r="A6" s="7">
        <v>36.118899999999996</v>
      </c>
      <c r="B6" s="7">
        <v>8.0195550000000004</v>
      </c>
      <c r="C6" s="7">
        <v>1884.8897733956101</v>
      </c>
      <c r="D6" s="7">
        <v>52.294882841457898</v>
      </c>
      <c r="E6" s="7">
        <v>609057085769.547</v>
      </c>
      <c r="F6" s="7">
        <v>335.44893967436201</v>
      </c>
      <c r="G6" s="7">
        <v>307.072560431601</v>
      </c>
      <c r="H6" s="7">
        <v>188.53049859036801</v>
      </c>
      <c r="I6" s="7">
        <v>10094.420748959599</v>
      </c>
      <c r="J6" s="8">
        <v>2.9298387505000801E+26</v>
      </c>
      <c r="K6" s="7">
        <v>6006.9828987257897</v>
      </c>
      <c r="L6" s="7">
        <v>13775.8413801351</v>
      </c>
      <c r="M6" s="7">
        <v>9660.4610646747606</v>
      </c>
      <c r="N6" s="3">
        <v>1</v>
      </c>
      <c r="O6" s="17" t="s">
        <v>23</v>
      </c>
    </row>
    <row r="7" spans="1:15" x14ac:dyDescent="0.35">
      <c r="A7" s="7">
        <v>44.7986</v>
      </c>
      <c r="B7" s="7">
        <v>23.439900000000002</v>
      </c>
      <c r="C7" s="7">
        <v>1542.6382290336101</v>
      </c>
      <c r="D7" s="7">
        <v>34.518912472370999</v>
      </c>
      <c r="E7" s="8">
        <v>1.49149402347493E+21</v>
      </c>
      <c r="F7" s="7">
        <v>332.96788209497299</v>
      </c>
      <c r="G7" s="7">
        <v>350.60973654305201</v>
      </c>
      <c r="H7" s="7">
        <v>204.072352442012</v>
      </c>
      <c r="I7" s="7">
        <v>3873.8413421953301</v>
      </c>
      <c r="J7" s="8">
        <v>9.6011768827006195E+45</v>
      </c>
      <c r="K7" s="7">
        <v>7735.6138886270301</v>
      </c>
      <c r="L7" s="7">
        <v>6.3991825842292904</v>
      </c>
      <c r="M7" s="7">
        <v>92.929577226192393</v>
      </c>
      <c r="N7" s="3">
        <v>2</v>
      </c>
      <c r="O7" s="17" t="s">
        <v>24</v>
      </c>
    </row>
    <row r="8" spans="1:15" x14ac:dyDescent="0.35">
      <c r="A8" s="7">
        <v>110.7</v>
      </c>
      <c r="B8" s="7">
        <v>44.646700000000003</v>
      </c>
      <c r="C8" s="7">
        <v>1651.4258401831801</v>
      </c>
      <c r="D8" s="7">
        <v>14.938640262297501</v>
      </c>
      <c r="E8" s="8">
        <v>5.3681412082400199E+20</v>
      </c>
      <c r="F8" s="7">
        <v>352.491841316315</v>
      </c>
      <c r="G8" s="7">
        <v>342.66618972354399</v>
      </c>
      <c r="H8" s="7">
        <v>221.32691695903901</v>
      </c>
      <c r="I8" s="7">
        <v>415.53447851530802</v>
      </c>
      <c r="J8" s="8">
        <v>1.76224135356799E+45</v>
      </c>
      <c r="K8" s="7">
        <v>1172.9181963067599</v>
      </c>
      <c r="L8" s="7">
        <v>3206.1150584042598</v>
      </c>
      <c r="M8" s="7">
        <v>10154.9254155454</v>
      </c>
      <c r="N8" s="3">
        <v>2</v>
      </c>
      <c r="O8" s="17" t="s">
        <v>25</v>
      </c>
    </row>
    <row r="9" spans="1:15" x14ac:dyDescent="0.35">
      <c r="A9" s="7">
        <v>103.80200000000001</v>
      </c>
      <c r="B9" s="7">
        <v>20.555099999999999</v>
      </c>
      <c r="C9" s="7">
        <v>3492.7653048584998</v>
      </c>
      <c r="D9" s="7">
        <v>33.754358861872099</v>
      </c>
      <c r="E9" s="8">
        <v>5.4436699812206097E+20</v>
      </c>
      <c r="F9" s="7">
        <v>315.52563511918203</v>
      </c>
      <c r="G9" s="7">
        <v>323.96572929766103</v>
      </c>
      <c r="H9" s="7">
        <v>295.80875969237201</v>
      </c>
      <c r="I9" s="7">
        <v>13425.303710611901</v>
      </c>
      <c r="J9" s="8">
        <v>1.59256530995305E+45</v>
      </c>
      <c r="K9" s="7">
        <v>12426.542348684399</v>
      </c>
      <c r="L9" s="7">
        <v>8301.24775185619</v>
      </c>
      <c r="M9" s="7">
        <v>7439.8305091934799</v>
      </c>
      <c r="N9" s="3">
        <v>1</v>
      </c>
      <c r="O9" s="17" t="s">
        <v>26</v>
      </c>
    </row>
    <row r="10" spans="1:15" x14ac:dyDescent="0.35">
      <c r="A10" s="7">
        <v>112.42</v>
      </c>
      <c r="B10" s="7">
        <v>51.39181</v>
      </c>
      <c r="C10" s="7">
        <v>5717.4558905726899</v>
      </c>
      <c r="D10" s="7">
        <v>50.987599982908201</v>
      </c>
      <c r="E10" s="8">
        <v>9.1142281653292394E+20</v>
      </c>
      <c r="F10" s="7">
        <v>254.63530011217</v>
      </c>
      <c r="G10" s="7">
        <v>322.04836520448799</v>
      </c>
      <c r="H10" s="7">
        <v>46.9442706435754</v>
      </c>
      <c r="I10" s="7">
        <v>51371.514443187902</v>
      </c>
      <c r="J10" s="8">
        <v>9.0262943692764105E+45</v>
      </c>
      <c r="K10" s="7">
        <v>22444.631209519201</v>
      </c>
      <c r="L10" s="7">
        <v>8653.1240608168991</v>
      </c>
      <c r="M10" s="7">
        <v>5682.6666960514303</v>
      </c>
      <c r="N10" s="3">
        <v>1</v>
      </c>
      <c r="O10" s="17" t="s">
        <v>27</v>
      </c>
    </row>
    <row r="11" spans="1:15" x14ac:dyDescent="0.35">
      <c r="A11" s="7">
        <v>55.221400000000003</v>
      </c>
      <c r="B11" s="7">
        <v>18.861149999999999</v>
      </c>
      <c r="C11" s="7">
        <v>2658.1854246075</v>
      </c>
      <c r="D11" s="7">
        <v>48.341201426553397</v>
      </c>
      <c r="E11" s="7">
        <v>3431665120171.3999</v>
      </c>
      <c r="F11" s="7">
        <v>316.70599192728997</v>
      </c>
      <c r="G11" s="7">
        <v>298.15060449427</v>
      </c>
      <c r="H11" s="7">
        <v>144.454015045636</v>
      </c>
      <c r="I11" s="7">
        <v>34526.9174539382</v>
      </c>
      <c r="J11" s="8">
        <v>1.4355579026101301E+28</v>
      </c>
      <c r="K11" s="7">
        <v>10245.1120923976</v>
      </c>
      <c r="L11" s="7">
        <v>12240.163900347299</v>
      </c>
      <c r="M11" s="7">
        <v>24137.156055674401</v>
      </c>
      <c r="N11" s="3">
        <v>1</v>
      </c>
      <c r="O11" s="17" t="s">
        <v>28</v>
      </c>
    </row>
    <row r="12" spans="1:15" x14ac:dyDescent="0.35">
      <c r="A12" s="7">
        <v>104.76</v>
      </c>
      <c r="B12" s="7">
        <v>43.323599999999999</v>
      </c>
      <c r="C12" s="7">
        <v>3047.0173234417498</v>
      </c>
      <c r="D12" s="7">
        <v>29.1044641134208</v>
      </c>
      <c r="E12" s="7">
        <v>2968828358400.21</v>
      </c>
      <c r="F12" s="7">
        <v>294.68353912011901</v>
      </c>
      <c r="G12" s="7">
        <v>330.22751150133098</v>
      </c>
      <c r="H12" s="7">
        <v>178.81863342165499</v>
      </c>
      <c r="I12" s="7">
        <v>18627.963426443999</v>
      </c>
      <c r="J12" s="8">
        <v>5.3572728243525396E+27</v>
      </c>
      <c r="K12" s="7">
        <v>15485.941459124</v>
      </c>
      <c r="L12" s="7">
        <v>6463.0015185490302</v>
      </c>
      <c r="M12" s="7">
        <v>30173.627481883501</v>
      </c>
      <c r="N12" s="3">
        <v>1</v>
      </c>
      <c r="O12" s="17" t="s">
        <v>29</v>
      </c>
    </row>
    <row r="13" spans="1:15" x14ac:dyDescent="0.35">
      <c r="A13" s="7">
        <v>34.418900000000001</v>
      </c>
      <c r="B13" s="7">
        <v>19.059550000000002</v>
      </c>
      <c r="C13" s="7">
        <v>1563.47144079028</v>
      </c>
      <c r="D13" s="7">
        <v>45.526289794809799</v>
      </c>
      <c r="E13" s="7">
        <v>378943853088.849</v>
      </c>
      <c r="F13" s="7">
        <v>332.74145157807902</v>
      </c>
      <c r="G13" s="7">
        <v>344.47799148964401</v>
      </c>
      <c r="H13" s="7">
        <v>204.99163090616301</v>
      </c>
      <c r="I13" s="7">
        <v>5949.8932092757104</v>
      </c>
      <c r="J13" s="8">
        <v>3.0272046338978801E+25</v>
      </c>
      <c r="K13" s="7">
        <v>7437.4514109565598</v>
      </c>
      <c r="L13" s="7">
        <v>2244.7579923389699</v>
      </c>
      <c r="M13" s="7">
        <v>8051.1232791645398</v>
      </c>
      <c r="N13" s="3">
        <v>2</v>
      </c>
      <c r="O13" s="17" t="s">
        <v>30</v>
      </c>
    </row>
    <row r="14" spans="1:15" x14ac:dyDescent="0.35">
      <c r="A14" s="7">
        <v>144.16</v>
      </c>
      <c r="B14" s="7">
        <v>62.792650000000002</v>
      </c>
      <c r="C14" s="7">
        <v>3692.2019006829601</v>
      </c>
      <c r="D14" s="7">
        <v>25.6281632281271</v>
      </c>
      <c r="E14" s="7">
        <v>7818803451655.0303</v>
      </c>
      <c r="F14" s="7">
        <v>350.049927440386</v>
      </c>
      <c r="G14" s="7">
        <v>330.91721092565001</v>
      </c>
      <c r="H14" s="7">
        <v>29.0456860806813</v>
      </c>
      <c r="I14" s="7">
        <v>15551.1100951545</v>
      </c>
      <c r="J14" s="8">
        <v>2.4947935487965301E+29</v>
      </c>
      <c r="K14" s="7">
        <v>1974.5815555690201</v>
      </c>
      <c r="L14" s="7">
        <v>5598.8256107806501</v>
      </c>
      <c r="M14" s="7">
        <v>251.745681061017</v>
      </c>
      <c r="N14" s="3">
        <v>1</v>
      </c>
      <c r="O14" s="17" t="s">
        <v>31</v>
      </c>
    </row>
    <row r="15" spans="1:15" x14ac:dyDescent="0.35">
      <c r="A15" s="7">
        <v>80.560299999999998</v>
      </c>
      <c r="B15" s="7">
        <v>28.758199999999999</v>
      </c>
      <c r="C15" s="7">
        <v>3663.8798851358401</v>
      </c>
      <c r="D15" s="7">
        <v>45.527848253841597</v>
      </c>
      <c r="E15" s="7">
        <v>497452205096.52301</v>
      </c>
      <c r="F15" s="7">
        <v>315.122604950447</v>
      </c>
      <c r="G15" s="7">
        <v>326.04898188195301</v>
      </c>
      <c r="H15" s="7">
        <v>80.488063279815904</v>
      </c>
      <c r="I15" s="7">
        <v>39896.516038614704</v>
      </c>
      <c r="J15" s="8">
        <v>7.7119972682874599E+25</v>
      </c>
      <c r="K15" s="7">
        <v>12026.7691387333</v>
      </c>
      <c r="L15" s="7">
        <v>7695.7249349941503</v>
      </c>
      <c r="M15" s="7">
        <v>12164.388269343901</v>
      </c>
      <c r="N15" s="3">
        <v>1</v>
      </c>
      <c r="O15" s="17" t="s">
        <v>32</v>
      </c>
    </row>
    <row r="16" spans="1:15" x14ac:dyDescent="0.35">
      <c r="A16" s="7">
        <v>43.679400000000001</v>
      </c>
      <c r="B16" s="7">
        <v>18.109719999999999</v>
      </c>
      <c r="C16" s="7">
        <v>1575.21936054906</v>
      </c>
      <c r="D16" s="7">
        <v>36.159004441659</v>
      </c>
      <c r="E16" s="7">
        <v>2108398378859.6201</v>
      </c>
      <c r="F16" s="7">
        <v>320.65996562927103</v>
      </c>
      <c r="G16" s="7">
        <v>275.924163454226</v>
      </c>
      <c r="H16" s="7">
        <v>328.448736602883</v>
      </c>
      <c r="I16" s="7">
        <v>4367.34838457773</v>
      </c>
      <c r="J16" s="8">
        <v>4.5983711617565698E+27</v>
      </c>
      <c r="K16" s="7">
        <v>11277.6597924454</v>
      </c>
      <c r="L16" s="7">
        <v>20841.913120334601</v>
      </c>
      <c r="M16" s="7">
        <v>1676.7430086660399</v>
      </c>
      <c r="N16" s="3">
        <v>3</v>
      </c>
      <c r="O16" s="17" t="s">
        <v>33</v>
      </c>
    </row>
    <row r="17" spans="1:15" x14ac:dyDescent="0.35">
      <c r="A17" s="9">
        <v>138.08000000000001</v>
      </c>
      <c r="B17" s="9">
        <v>29.803315000000001</v>
      </c>
      <c r="C17" s="9">
        <v>7545.1348975442997</v>
      </c>
      <c r="D17" s="9">
        <v>54.692539143802698</v>
      </c>
      <c r="E17" s="10">
        <v>1.30254635921245E+19</v>
      </c>
      <c r="F17" s="9">
        <v>200.458310399026</v>
      </c>
      <c r="G17" s="9">
        <v>268.11646790694999</v>
      </c>
      <c r="H17" s="9">
        <v>129.815993299914</v>
      </c>
      <c r="I17" s="9">
        <v>29188.3808656072</v>
      </c>
      <c r="J17" s="10">
        <v>2.0155928304351901E+42</v>
      </c>
      <c r="K17" s="9">
        <v>21824.693182570601</v>
      </c>
      <c r="L17" s="9">
        <v>16650.619106431299</v>
      </c>
      <c r="M17" s="9">
        <v>21421.579845923501</v>
      </c>
      <c r="N17" s="11">
        <v>2</v>
      </c>
      <c r="O17" s="13">
        <v>201</v>
      </c>
    </row>
    <row r="18" spans="1:15" x14ac:dyDescent="0.35">
      <c r="A18" s="9">
        <v>140.44</v>
      </c>
      <c r="B18" s="9">
        <v>44.514049999999997</v>
      </c>
      <c r="C18" s="9">
        <v>4646.88134751079</v>
      </c>
      <c r="D18" s="9">
        <v>33.137691883554503</v>
      </c>
      <c r="E18" s="10">
        <v>2.9105173458952199E+20</v>
      </c>
      <c r="F18" s="9">
        <v>285.00857120489297</v>
      </c>
      <c r="G18" s="9">
        <v>264.50365691694702</v>
      </c>
      <c r="H18" s="9">
        <v>187.613359000023</v>
      </c>
      <c r="I18" s="9">
        <v>7279.1229813596601</v>
      </c>
      <c r="J18" s="10">
        <v>1.08091378274123E+45</v>
      </c>
      <c r="K18" s="9">
        <v>19091.109866525199</v>
      </c>
      <c r="L18" s="9">
        <v>22595.8993330831</v>
      </c>
      <c r="M18" s="9">
        <v>10921.909026985701</v>
      </c>
      <c r="N18" s="11">
        <v>2</v>
      </c>
      <c r="O18" s="13">
        <v>202</v>
      </c>
    </row>
    <row r="19" spans="1:15" x14ac:dyDescent="0.35">
      <c r="A19" s="9">
        <v>166.58</v>
      </c>
      <c r="B19" s="9">
        <v>36.123249999999999</v>
      </c>
      <c r="C19" s="9">
        <v>4744.9952180238797</v>
      </c>
      <c r="D19" s="9">
        <v>28.5786733999999</v>
      </c>
      <c r="E19" s="10">
        <v>6.4177598843937305E+20</v>
      </c>
      <c r="F19" s="9">
        <v>143.504636382364</v>
      </c>
      <c r="G19" s="9">
        <v>253.46531580181099</v>
      </c>
      <c r="H19" s="9">
        <v>194.851231913155</v>
      </c>
      <c r="I19" s="9">
        <v>8203.5497939328307</v>
      </c>
      <c r="J19" s="10">
        <v>4.4490890725295403E+45</v>
      </c>
      <c r="K19" s="9">
        <v>23952.1464278678</v>
      </c>
      <c r="L19" s="9">
        <v>19289.446519197099</v>
      </c>
      <c r="M19" s="9">
        <v>15509.6817388953</v>
      </c>
      <c r="N19" s="11">
        <v>1</v>
      </c>
      <c r="O19" s="13">
        <v>203</v>
      </c>
    </row>
    <row r="20" spans="1:15" x14ac:dyDescent="0.35">
      <c r="A20">
        <v>462.779</v>
      </c>
      <c r="B20">
        <v>141.47489999999999</v>
      </c>
      <c r="C20">
        <v>8932.91062446465</v>
      </c>
      <c r="D20">
        <v>19.339860651578402</v>
      </c>
      <c r="E20" s="1">
        <v>1.05807466275094E+21</v>
      </c>
      <c r="F20">
        <v>271.751756810247</v>
      </c>
      <c r="G20">
        <v>327.248903161263</v>
      </c>
      <c r="H20">
        <v>227.845280663176</v>
      </c>
      <c r="I20">
        <v>16792.789796757999</v>
      </c>
      <c r="J20" s="1">
        <v>9.1173318147200805E+45</v>
      </c>
      <c r="K20">
        <v>19999.9243023577</v>
      </c>
      <c r="L20">
        <v>6444.2260799466803</v>
      </c>
      <c r="M20">
        <v>14599.454488973201</v>
      </c>
      <c r="N20" s="4">
        <v>2</v>
      </c>
      <c r="O20" s="13">
        <v>101</v>
      </c>
    </row>
    <row r="21" spans="1:15" x14ac:dyDescent="0.35">
      <c r="A21">
        <v>319.59899999999999</v>
      </c>
      <c r="B21">
        <v>156.33674999999999</v>
      </c>
      <c r="C21">
        <v>14101.5018986425</v>
      </c>
      <c r="D21">
        <v>44.1923532263082</v>
      </c>
      <c r="E21" s="1">
        <v>8.1486052157741498E+19</v>
      </c>
      <c r="F21">
        <v>276.82875890565703</v>
      </c>
      <c r="G21">
        <v>315.70184527711899</v>
      </c>
      <c r="H21">
        <v>267.59964556613801</v>
      </c>
      <c r="I21">
        <v>21708.337067948101</v>
      </c>
      <c r="J21" s="1">
        <v>1.0087484472737099E+44</v>
      </c>
      <c r="K21">
        <v>19050.793823243799</v>
      </c>
      <c r="L21">
        <v>10072.9700243182</v>
      </c>
      <c r="M21">
        <v>15942.874007972599</v>
      </c>
      <c r="N21" s="4">
        <v>2</v>
      </c>
      <c r="O21" s="13">
        <v>102</v>
      </c>
    </row>
    <row r="22" spans="1:15" x14ac:dyDescent="0.35">
      <c r="A22">
        <v>223.53899999999999</v>
      </c>
      <c r="B22">
        <v>28.660039999999999</v>
      </c>
      <c r="C22">
        <v>5897.7370444873804</v>
      </c>
      <c r="D22">
        <v>26.427696366612</v>
      </c>
      <c r="E22" s="1">
        <v>1.33542614952561E+21</v>
      </c>
      <c r="F22">
        <v>192.61060641166699</v>
      </c>
      <c r="G22">
        <v>258.67449263355701</v>
      </c>
      <c r="H22">
        <v>129.49206054065601</v>
      </c>
      <c r="I22">
        <v>13626.6114519366</v>
      </c>
      <c r="J22" s="1">
        <v>1.65304372793682E+46</v>
      </c>
      <c r="K22">
        <v>25183.870412161301</v>
      </c>
      <c r="L22">
        <v>21794.4828372874</v>
      </c>
      <c r="M22">
        <v>21315.235623786601</v>
      </c>
      <c r="N22" s="4">
        <v>2</v>
      </c>
      <c r="O22" s="13">
        <v>103</v>
      </c>
    </row>
    <row r="23" spans="1:15" x14ac:dyDescent="0.35">
      <c r="A23">
        <v>303.5</v>
      </c>
      <c r="B23">
        <v>79.651709999999994</v>
      </c>
      <c r="C23">
        <v>11174.4972819667</v>
      </c>
      <c r="D23">
        <v>36.890049575446703</v>
      </c>
      <c r="E23" s="1">
        <v>2.0710911592573302E+20</v>
      </c>
      <c r="F23">
        <v>264.49991910994203</v>
      </c>
      <c r="G23">
        <v>305.661756925541</v>
      </c>
      <c r="H23">
        <v>244.67540135003699</v>
      </c>
      <c r="I23">
        <v>34416.2834137561</v>
      </c>
      <c r="J23" s="1">
        <v>3.8444877768894398E+44</v>
      </c>
      <c r="K23">
        <v>20567.364940295301</v>
      </c>
      <c r="L23">
        <v>13384.433450581</v>
      </c>
      <c r="M23">
        <v>18765.940353654001</v>
      </c>
      <c r="N23" s="4">
        <v>2</v>
      </c>
      <c r="O23" s="13">
        <v>104</v>
      </c>
    </row>
    <row r="24" spans="1:15" x14ac:dyDescent="0.35">
      <c r="A24">
        <v>311.86</v>
      </c>
      <c r="B24">
        <v>102.06355000000001</v>
      </c>
      <c r="C24">
        <v>5910.9303829041201</v>
      </c>
      <c r="D24">
        <v>18.976150480920499</v>
      </c>
      <c r="E24" s="1">
        <v>1.1865416977462699E+21</v>
      </c>
      <c r="F24">
        <v>290.80601528395198</v>
      </c>
      <c r="G24">
        <v>323.30751159843601</v>
      </c>
      <c r="H24">
        <v>198.070845699769</v>
      </c>
      <c r="I24">
        <v>5353.2296077174196</v>
      </c>
      <c r="J24" s="1">
        <v>1.4725258602415801E+46</v>
      </c>
      <c r="K24">
        <v>16593.494734559299</v>
      </c>
      <c r="L24">
        <v>8125.5536330479099</v>
      </c>
      <c r="M24">
        <v>9492.2378141630707</v>
      </c>
      <c r="N24" s="4">
        <v>2</v>
      </c>
      <c r="O24" s="13">
        <v>105</v>
      </c>
    </row>
    <row r="25" spans="1:15" x14ac:dyDescent="0.35">
      <c r="A25">
        <v>268.32</v>
      </c>
      <c r="B25">
        <v>125.9504</v>
      </c>
      <c r="C25">
        <v>7014.3265578177197</v>
      </c>
      <c r="D25">
        <v>26.293911694825798</v>
      </c>
      <c r="E25" s="1">
        <v>1.35819904435852E+20</v>
      </c>
      <c r="F25">
        <v>272.85277285011603</v>
      </c>
      <c r="G25">
        <v>320.77148051712197</v>
      </c>
      <c r="H25">
        <v>216.461916074367</v>
      </c>
      <c r="I25">
        <v>16802.366429820398</v>
      </c>
      <c r="J25" s="1">
        <v>1.46345143624123E+44</v>
      </c>
      <c r="K25">
        <v>19850.019999756001</v>
      </c>
      <c r="L25">
        <v>8321.4972795301692</v>
      </c>
      <c r="M25">
        <v>26097.550252145102</v>
      </c>
      <c r="N25" s="4">
        <v>2</v>
      </c>
      <c r="O25" s="13">
        <v>106</v>
      </c>
    </row>
    <row r="26" spans="1:15" x14ac:dyDescent="0.35">
      <c r="A26">
        <v>160.18</v>
      </c>
      <c r="B26">
        <v>58.150649999999999</v>
      </c>
      <c r="C26">
        <v>5982.0234556830301</v>
      </c>
      <c r="D26">
        <v>37.390753206301603</v>
      </c>
      <c r="E26" s="1">
        <v>1.28160751239956E+21</v>
      </c>
      <c r="F26">
        <v>273.08367808713501</v>
      </c>
      <c r="G26">
        <v>292.37178199566802</v>
      </c>
      <c r="H26">
        <v>232.430929704107</v>
      </c>
      <c r="I26">
        <v>27602.556760375799</v>
      </c>
      <c r="J26" s="1">
        <v>8.9867674310290194E+45</v>
      </c>
      <c r="K26">
        <v>16162.4466719266</v>
      </c>
      <c r="L26">
        <v>14129.3219886139</v>
      </c>
      <c r="M26">
        <v>11650.3649094625</v>
      </c>
      <c r="N26" s="4">
        <v>2</v>
      </c>
      <c r="O26" s="13">
        <v>301</v>
      </c>
    </row>
    <row r="27" spans="1:15" x14ac:dyDescent="0.35">
      <c r="A27">
        <v>190.74</v>
      </c>
      <c r="B27">
        <v>46.776699999999998</v>
      </c>
      <c r="C27">
        <v>6594.8945421201697</v>
      </c>
      <c r="D27">
        <v>34.6401384340489</v>
      </c>
      <c r="E27" s="1">
        <v>1.0286450669855E+20</v>
      </c>
      <c r="F27">
        <v>231.710246869711</v>
      </c>
      <c r="G27">
        <v>311.75633298755901</v>
      </c>
      <c r="H27">
        <v>187.97502554331601</v>
      </c>
      <c r="I27">
        <v>24827.641585301499</v>
      </c>
      <c r="J27" s="1">
        <v>1.9101013554807601E+44</v>
      </c>
      <c r="K27">
        <v>26923.609004502101</v>
      </c>
      <c r="L27">
        <v>10801.622410993399</v>
      </c>
      <c r="M27">
        <v>22012.2341823569</v>
      </c>
      <c r="N27" s="4">
        <v>2</v>
      </c>
      <c r="O27" s="13">
        <v>302</v>
      </c>
    </row>
    <row r="28" spans="1:15" x14ac:dyDescent="0.35">
      <c r="A28">
        <v>187.84200000000001</v>
      </c>
      <c r="B28">
        <v>78.861400000000003</v>
      </c>
      <c r="C28">
        <v>5217.7371539020296</v>
      </c>
      <c r="D28">
        <v>27.828598329833898</v>
      </c>
      <c r="E28" s="1">
        <v>6.5426059872792105E+18</v>
      </c>
      <c r="F28">
        <v>305.41879893191498</v>
      </c>
      <c r="G28">
        <v>322.82703374299598</v>
      </c>
      <c r="H28">
        <v>282.978581951092</v>
      </c>
      <c r="I28">
        <v>9050.79028815116</v>
      </c>
      <c r="J28" s="1">
        <v>6.6819652668438498E+41</v>
      </c>
      <c r="K28">
        <v>11170.236295446501</v>
      </c>
      <c r="L28">
        <v>8482.8768187687001</v>
      </c>
      <c r="M28">
        <v>14552.9771630675</v>
      </c>
      <c r="N28" s="4">
        <v>3</v>
      </c>
      <c r="O28" s="13">
        <v>303</v>
      </c>
    </row>
    <row r="29" spans="1:15" x14ac:dyDescent="0.35">
      <c r="A29">
        <v>163.821</v>
      </c>
      <c r="B29">
        <v>88.095650000000006</v>
      </c>
      <c r="C29">
        <v>3884.60140121823</v>
      </c>
      <c r="D29">
        <v>23.763191478968501</v>
      </c>
      <c r="E29">
        <v>3593062584011.9102</v>
      </c>
      <c r="F29">
        <v>316.59838454829799</v>
      </c>
      <c r="G29">
        <v>294.52266655404298</v>
      </c>
      <c r="H29">
        <v>241.43339380575</v>
      </c>
      <c r="I29">
        <v>16341.8156083515</v>
      </c>
      <c r="J29" s="1">
        <v>1.5261595088537999E+28</v>
      </c>
      <c r="K29">
        <v>5050.3953476399902</v>
      </c>
      <c r="L29">
        <v>11066.0533214144</v>
      </c>
      <c r="M29">
        <v>18482.886581499999</v>
      </c>
      <c r="N29" s="4">
        <v>3</v>
      </c>
      <c r="O29" s="13">
        <v>304</v>
      </c>
    </row>
    <row r="30" spans="1:15" x14ac:dyDescent="0.35">
      <c r="A30">
        <v>176.98</v>
      </c>
      <c r="B30">
        <v>39.108699999999999</v>
      </c>
      <c r="C30">
        <v>8375.81002711168</v>
      </c>
      <c r="D30">
        <v>47.385995611326301</v>
      </c>
      <c r="E30" s="1">
        <v>1.38580182996067E+21</v>
      </c>
      <c r="F30">
        <v>322.47366188447199</v>
      </c>
      <c r="G30">
        <v>312.82088852793601</v>
      </c>
      <c r="H30">
        <v>117.20650310880799</v>
      </c>
      <c r="I30">
        <v>34554.831628363099</v>
      </c>
      <c r="J30" s="1">
        <v>2.1411096135073299E+46</v>
      </c>
      <c r="K30">
        <v>8949.0777303815903</v>
      </c>
      <c r="L30">
        <v>10041.5213158838</v>
      </c>
      <c r="M30">
        <v>22251.144674308402</v>
      </c>
      <c r="N30" s="4">
        <v>1</v>
      </c>
      <c r="O30" s="13">
        <v>305</v>
      </c>
    </row>
    <row r="31" spans="1:15" x14ac:dyDescent="0.35">
      <c r="A31">
        <v>352.839</v>
      </c>
      <c r="B31">
        <v>39.042850000000001</v>
      </c>
      <c r="C31">
        <v>8115.90207021899</v>
      </c>
      <c r="D31">
        <v>23.056487260229101</v>
      </c>
      <c r="E31">
        <v>1452753664163.76</v>
      </c>
      <c r="F31">
        <v>233.16581717835899</v>
      </c>
      <c r="G31">
        <v>180.01989043753201</v>
      </c>
      <c r="H31">
        <v>199.138180761943</v>
      </c>
      <c r="I31">
        <v>14897.527174372701</v>
      </c>
      <c r="J31" s="1">
        <v>3.5887121594216298E+27</v>
      </c>
      <c r="K31">
        <v>6604.1148046978997</v>
      </c>
      <c r="L31">
        <v>13011.718933886499</v>
      </c>
      <c r="M31">
        <v>9033.93954341887</v>
      </c>
      <c r="N31" s="4">
        <v>3</v>
      </c>
      <c r="O31" s="13">
        <v>306</v>
      </c>
    </row>
    <row r="32" spans="1:15" x14ac:dyDescent="0.35">
      <c r="A32">
        <v>221.381</v>
      </c>
      <c r="B32">
        <v>20.641639999999999</v>
      </c>
      <c r="C32">
        <v>3202.13048771079</v>
      </c>
      <c r="D32">
        <v>14.488244030974499</v>
      </c>
      <c r="E32" s="1">
        <v>4.49101036618436E+22</v>
      </c>
      <c r="F32">
        <v>175.01692602994299</v>
      </c>
      <c r="G32">
        <v>215.098568166902</v>
      </c>
      <c r="H32">
        <v>144.13214101656499</v>
      </c>
      <c r="I32">
        <v>3425.0071487258601</v>
      </c>
      <c r="J32" s="1">
        <v>7.0741826156155101E+48</v>
      </c>
      <c r="K32">
        <v>15842.408218582101</v>
      </c>
      <c r="L32">
        <v>10930.003583666899</v>
      </c>
      <c r="M32">
        <v>11976.4277085018</v>
      </c>
      <c r="N32" s="4">
        <v>3</v>
      </c>
      <c r="O32" s="13">
        <v>307</v>
      </c>
    </row>
    <row r="33" spans="1:16" x14ac:dyDescent="0.35">
      <c r="A33">
        <v>166.87799999999999</v>
      </c>
      <c r="B33">
        <v>42.620049999999999</v>
      </c>
      <c r="C33">
        <v>4825.5621154506398</v>
      </c>
      <c r="D33">
        <v>28.958981902261801</v>
      </c>
      <c r="E33">
        <v>1542764385148.26</v>
      </c>
      <c r="F33">
        <v>255.770733403023</v>
      </c>
      <c r="G33">
        <v>268.51045369215097</v>
      </c>
      <c r="H33">
        <v>188.517894096226</v>
      </c>
      <c r="I33">
        <v>4256.6881597691499</v>
      </c>
      <c r="J33" s="1">
        <v>2.2050810500949899E+27</v>
      </c>
      <c r="K33">
        <v>22368.036279423599</v>
      </c>
      <c r="L33">
        <v>20275.117627455402</v>
      </c>
      <c r="M33">
        <v>8045.3990851300196</v>
      </c>
      <c r="N33" s="4">
        <v>3</v>
      </c>
      <c r="O33" s="13">
        <v>308</v>
      </c>
    </row>
    <row r="34" spans="1:16" x14ac:dyDescent="0.35">
      <c r="A34">
        <v>148.41800000000001</v>
      </c>
      <c r="B34">
        <v>28.1235</v>
      </c>
      <c r="C34">
        <v>5090.7954218121604</v>
      </c>
      <c r="D34">
        <v>34.339523224244097</v>
      </c>
      <c r="E34" s="1">
        <v>4.5714183907456696E+19</v>
      </c>
      <c r="F34">
        <v>245.646003171156</v>
      </c>
      <c r="G34">
        <v>309.144043924713</v>
      </c>
      <c r="H34">
        <v>227.206935824168</v>
      </c>
      <c r="I34">
        <v>5625.8025439600497</v>
      </c>
      <c r="J34" s="1">
        <v>2.8295707917972301E+43</v>
      </c>
      <c r="K34">
        <v>21960.556565377901</v>
      </c>
      <c r="L34">
        <v>10473.8756863977</v>
      </c>
      <c r="M34">
        <v>11362.4981508893</v>
      </c>
      <c r="N34" s="4">
        <v>3</v>
      </c>
      <c r="O34" s="13">
        <v>309</v>
      </c>
    </row>
    <row r="35" spans="1:16" x14ac:dyDescent="0.35">
      <c r="A35">
        <v>224.44</v>
      </c>
      <c r="B35">
        <v>103.4209</v>
      </c>
      <c r="C35">
        <v>9427.7083200386005</v>
      </c>
      <c r="D35">
        <v>42.115168384786998</v>
      </c>
      <c r="E35" s="1">
        <v>1.57114545625937E+22</v>
      </c>
      <c r="F35">
        <v>292.823184434761</v>
      </c>
      <c r="G35">
        <v>279.84922463574799</v>
      </c>
      <c r="H35">
        <v>94.958522996028606</v>
      </c>
      <c r="I35">
        <v>26368.126834767001</v>
      </c>
      <c r="J35" s="1">
        <v>4.7863119640021397E+48</v>
      </c>
      <c r="K35">
        <v>13340.8144840106</v>
      </c>
      <c r="L35">
        <v>14888.9621861209</v>
      </c>
      <c r="M35">
        <v>13397.1500058741</v>
      </c>
      <c r="N35" s="4">
        <v>2</v>
      </c>
      <c r="O35" s="13">
        <v>310</v>
      </c>
    </row>
    <row r="36" spans="1:16" x14ac:dyDescent="0.35">
      <c r="A36">
        <v>204.18</v>
      </c>
      <c r="B36">
        <v>53.950249999999997</v>
      </c>
      <c r="C36">
        <v>4934.77915366857</v>
      </c>
      <c r="D36">
        <v>24.194012079826901</v>
      </c>
      <c r="E36" s="1">
        <v>7.7349525143511905E+20</v>
      </c>
      <c r="F36">
        <v>296.49382042874402</v>
      </c>
      <c r="G36">
        <v>270.58965223369302</v>
      </c>
      <c r="H36">
        <v>184.52602098297299</v>
      </c>
      <c r="I36">
        <v>9253.7789134805407</v>
      </c>
      <c r="J36" s="1">
        <v>1.7774966343401401E+45</v>
      </c>
      <c r="K36">
        <v>12320.0637607672</v>
      </c>
      <c r="L36">
        <v>16999.059343924298</v>
      </c>
      <c r="M36">
        <v>10015.9301969227</v>
      </c>
      <c r="N36" s="4">
        <v>3</v>
      </c>
      <c r="O36" s="13">
        <v>311</v>
      </c>
    </row>
    <row r="37" spans="1:16" x14ac:dyDescent="0.35">
      <c r="A37">
        <v>155.94</v>
      </c>
      <c r="B37">
        <v>25.75798</v>
      </c>
      <c r="C37">
        <v>4727.26759933228</v>
      </c>
      <c r="D37">
        <v>30.3645341451113</v>
      </c>
      <c r="E37">
        <v>6034784227030.5195</v>
      </c>
      <c r="F37">
        <v>266.504717363628</v>
      </c>
      <c r="G37">
        <v>200.80656283436801</v>
      </c>
      <c r="H37">
        <v>235.207957810484</v>
      </c>
      <c r="I37">
        <v>5767.2832529348498</v>
      </c>
      <c r="J37" s="1">
        <v>9.8426138070452404E+28</v>
      </c>
      <c r="K37">
        <v>12819.418577742201</v>
      </c>
      <c r="L37">
        <v>21996.9621091888</v>
      </c>
      <c r="M37">
        <v>12705.1764585234</v>
      </c>
      <c r="N37" s="4">
        <v>3</v>
      </c>
      <c r="O37" s="13">
        <v>312</v>
      </c>
    </row>
    <row r="38" spans="1:16" x14ac:dyDescent="0.35">
      <c r="A38">
        <v>213.821</v>
      </c>
      <c r="B38">
        <v>13.188800000000001</v>
      </c>
      <c r="C38">
        <v>5195.5940540030497</v>
      </c>
      <c r="D38">
        <v>24.319301301930199</v>
      </c>
      <c r="E38" s="1">
        <v>1.66774063909268E+20</v>
      </c>
      <c r="F38">
        <v>160.36649551161801</v>
      </c>
      <c r="G38">
        <v>244.80914739377101</v>
      </c>
      <c r="H38">
        <v>246.79209762034901</v>
      </c>
      <c r="I38">
        <v>5349.4420758871502</v>
      </c>
      <c r="J38" s="1">
        <v>2.18240165818257E+44</v>
      </c>
      <c r="K38">
        <v>17317.856067428402</v>
      </c>
      <c r="L38">
        <v>13797.8559169169</v>
      </c>
      <c r="M38">
        <v>11214.208335277201</v>
      </c>
      <c r="N38" s="4">
        <v>3</v>
      </c>
      <c r="O38" s="13">
        <v>313</v>
      </c>
    </row>
    <row r="40" spans="1:16" x14ac:dyDescent="0.35">
      <c r="A40" s="6">
        <f>ROUND(AVERAGE(A3:A16),2)</f>
        <v>74.34</v>
      </c>
      <c r="B40" s="6">
        <f>ROUND(AVERAGE(B3:B16),2)</f>
        <v>28.65</v>
      </c>
      <c r="C40" s="6">
        <f>ROUND(AVERAGE(C3:C16)/1000,2)</f>
        <v>2.95</v>
      </c>
      <c r="D40" s="6">
        <f>ROUND(AVERAGE(D3:D16)/1000,2)</f>
        <v>0.04</v>
      </c>
      <c r="E40" s="6">
        <f t="shared" ref="E40:M40" si="0">ROUND(AVERAGE(E3:E16),2)</f>
        <v>2.63489366940338E+20</v>
      </c>
      <c r="F40" s="6">
        <f t="shared" si="0"/>
        <v>322.77999999999997</v>
      </c>
      <c r="G40" s="6">
        <f t="shared" si="0"/>
        <v>319.49</v>
      </c>
      <c r="H40" s="6">
        <f t="shared" si="0"/>
        <v>177.99</v>
      </c>
      <c r="I40" s="6">
        <f>ROUND(AVERAGE(I3:I16)/1000000,2)</f>
        <v>0.03</v>
      </c>
      <c r="J40" s="6">
        <f t="shared" si="0"/>
        <v>1.59267399640054E+45</v>
      </c>
      <c r="K40" s="6">
        <f t="shared" si="0"/>
        <v>9087.93</v>
      </c>
      <c r="L40" s="6">
        <f t="shared" si="0"/>
        <v>9026.31</v>
      </c>
      <c r="M40" s="6">
        <f t="shared" si="0"/>
        <v>9573.89</v>
      </c>
      <c r="N40" s="6"/>
      <c r="O40" s="20" t="s">
        <v>18</v>
      </c>
    </row>
    <row r="41" spans="1:16" x14ac:dyDescent="0.35">
      <c r="A41" s="5">
        <f>ROUND(_xlfn.STDEV.P(A3:A16),2)</f>
        <v>34.840000000000003</v>
      </c>
      <c r="B41" s="5">
        <f t="shared" ref="B41:M41" si="1">ROUND(_xlfn.STDEV.P(B3:B16),2)</f>
        <v>15.11</v>
      </c>
      <c r="C41" s="5">
        <f>ROUND(_xlfn.STDEV.P(C3:C16)/1000,2)</f>
        <v>1.35</v>
      </c>
      <c r="D41" s="5">
        <f>ROUND(_xlfn.STDEV.P(D3:D16)/1000,2)</f>
        <v>0.02</v>
      </c>
      <c r="E41" s="5">
        <f t="shared" si="1"/>
        <v>4.3994330859933703E+20</v>
      </c>
      <c r="F41" s="5">
        <f t="shared" si="1"/>
        <v>26.29</v>
      </c>
      <c r="G41" s="5">
        <f t="shared" si="1"/>
        <v>25.59</v>
      </c>
      <c r="H41" s="5">
        <f t="shared" si="1"/>
        <v>80.34</v>
      </c>
      <c r="I41" s="5">
        <f>ROUND(_xlfn.STDEV.P(I3:I16)/1000000,2)</f>
        <v>0.04</v>
      </c>
      <c r="J41" s="5">
        <f t="shared" si="1"/>
        <v>3.20585540837325E+45</v>
      </c>
      <c r="K41" s="5">
        <f t="shared" si="1"/>
        <v>6260.95</v>
      </c>
      <c r="L41" s="5">
        <f t="shared" si="1"/>
        <v>6782.86</v>
      </c>
      <c r="M41" s="5">
        <f t="shared" si="1"/>
        <v>8212.58</v>
      </c>
      <c r="N41" s="5"/>
      <c r="O41" s="21" t="s">
        <v>36</v>
      </c>
    </row>
    <row r="42" spans="1:16" x14ac:dyDescent="0.35">
      <c r="A42" s="6">
        <f>ROUND(AVERAGE(A4,A6,A9,A10,A11,A12,A14,A15),2)</f>
        <v>85.43</v>
      </c>
      <c r="B42" s="6">
        <f t="shared" ref="B42:M42" si="2">ROUND(AVERAGE(B4,B6,B9,B10,B11,B12,B14,B15),2)</f>
        <v>32.01</v>
      </c>
      <c r="C42" s="6">
        <f>ROUND(AVERAGE(C4,C6,C9,C10,C11,C12,C14,C15)/1000,2)</f>
        <v>3.61</v>
      </c>
      <c r="D42" s="6">
        <f>ROUND(AVERAGE(D4,D6,D9,D10,D11,D12,D14,D15)/1000,2)</f>
        <v>0.05</v>
      </c>
      <c r="E42" s="6">
        <f t="shared" si="2"/>
        <v>1.8197372877887999E+20</v>
      </c>
      <c r="F42" s="6">
        <f t="shared" si="2"/>
        <v>316.63</v>
      </c>
      <c r="G42" s="6">
        <f t="shared" si="2"/>
        <v>323.55</v>
      </c>
      <c r="H42" s="6">
        <f t="shared" si="2"/>
        <v>143.63999999999999</v>
      </c>
      <c r="I42" s="6">
        <f>ROUND(AVERAGE(I4,I6,I9,I10,I11,I12,I14,I15)/1000000,2)</f>
        <v>0.04</v>
      </c>
      <c r="J42" s="6">
        <f t="shared" si="2"/>
        <v>1.32735745990368E+45</v>
      </c>
      <c r="K42" s="6">
        <f t="shared" si="2"/>
        <v>10232.09</v>
      </c>
      <c r="L42" s="6">
        <f t="shared" si="2"/>
        <v>7898.49</v>
      </c>
      <c r="M42" s="6">
        <f t="shared" si="2"/>
        <v>11886.43</v>
      </c>
      <c r="N42" s="6"/>
      <c r="O42" s="20" t="s">
        <v>34</v>
      </c>
      <c r="P42" s="16" t="s">
        <v>37</v>
      </c>
    </row>
    <row r="43" spans="1:16" x14ac:dyDescent="0.35">
      <c r="A43" s="5">
        <f>ROUND(_xlfn.STDEV.P(A5,A7,A10,A11,A12,A13,A15,A16),2)</f>
        <v>28.97</v>
      </c>
      <c r="B43" s="5">
        <f t="shared" ref="B43:M43" si="3">ROUND(_xlfn.STDEV.P(B5,B7,B10,B11,B12,B13,B15,B16),2)</f>
        <v>12.3</v>
      </c>
      <c r="C43" s="5">
        <f>ROUND(_xlfn.STDEV.P(C5,C7,C10,C11,C12,C13,C15,C16)/1000,2)</f>
        <v>1.39</v>
      </c>
      <c r="D43" s="5">
        <f>ROUND(_xlfn.STDEV.P(D5,D7,D10,D11,D12,D13,D15,D16)/1000,2)</f>
        <v>0.01</v>
      </c>
      <c r="E43" s="5">
        <f t="shared" si="3"/>
        <v>5.4008041056152099E+20</v>
      </c>
      <c r="F43" s="5">
        <f t="shared" si="3"/>
        <v>27.13</v>
      </c>
      <c r="G43" s="5">
        <f t="shared" si="3"/>
        <v>23.07</v>
      </c>
      <c r="H43" s="5">
        <f t="shared" si="3"/>
        <v>80.38</v>
      </c>
      <c r="I43" s="5">
        <f>ROUND(_xlfn.STDEV.P(I5,I7,I10,I11,I12,I13,I15,I16)/1000000,2)</f>
        <v>0.02</v>
      </c>
      <c r="J43" s="5">
        <f t="shared" si="3"/>
        <v>4.03552586285747E+45</v>
      </c>
      <c r="K43" s="5">
        <f t="shared" si="3"/>
        <v>5811.34</v>
      </c>
      <c r="L43" s="5">
        <f t="shared" si="3"/>
        <v>6232.55</v>
      </c>
      <c r="M43" s="5">
        <f t="shared" si="3"/>
        <v>10055.879999999999</v>
      </c>
      <c r="N43" s="5"/>
      <c r="O43" s="21" t="s">
        <v>35</v>
      </c>
      <c r="P43" s="16"/>
    </row>
    <row r="44" spans="1:16" x14ac:dyDescent="0.35">
      <c r="A44" s="6">
        <f>ROUND(AVERAGE(A3,A5,A7,A8,A13,A16),2)</f>
        <v>59.56</v>
      </c>
      <c r="B44" s="6">
        <f t="shared" ref="B44:M44" si="4">ROUND(AVERAGE(B3,B5,B7,B8,B13,B16),2)</f>
        <v>24.19</v>
      </c>
      <c r="C44" s="6">
        <f>ROUND(AVERAGE(C3,C5,C7,C8,C13,C16)/1000,2)</f>
        <v>2.06</v>
      </c>
      <c r="D44" s="6">
        <f>ROUND(AVERAGE(D3,D5,D7,D8,D13,D16)/1000,2)</f>
        <v>0.04</v>
      </c>
      <c r="E44" s="6">
        <f t="shared" si="4"/>
        <v>3.7217688448894697E+20</v>
      </c>
      <c r="F44" s="6">
        <f t="shared" si="4"/>
        <v>330.98</v>
      </c>
      <c r="G44" s="6">
        <f t="shared" si="4"/>
        <v>314.08</v>
      </c>
      <c r="H44" s="6">
        <f t="shared" si="4"/>
        <v>223.79</v>
      </c>
      <c r="I44" s="6">
        <f>ROUND(AVERAGE(I3,I5,I7,I8,I13,I16)/1000000,2)</f>
        <v>0.01</v>
      </c>
      <c r="J44" s="6">
        <f t="shared" si="4"/>
        <v>1.9464293783963399E+45</v>
      </c>
      <c r="K44" s="6">
        <f t="shared" si="4"/>
        <v>7562.37</v>
      </c>
      <c r="L44" s="6">
        <f t="shared" si="4"/>
        <v>10530.08</v>
      </c>
      <c r="M44" s="6">
        <f t="shared" si="4"/>
        <v>6490.5</v>
      </c>
      <c r="N44" s="6"/>
      <c r="O44" s="20" t="s">
        <v>34</v>
      </c>
      <c r="P44" s="16" t="s">
        <v>38</v>
      </c>
    </row>
    <row r="45" spans="1:16" x14ac:dyDescent="0.35">
      <c r="A45" s="5">
        <f>ROUND(_xlfn.STDEV.P(A4,A6,A8,A9,A14,A17),2)</f>
        <v>41.66</v>
      </c>
      <c r="B45" s="5">
        <f t="shared" ref="B45:M45" si="5">ROUND(_xlfn.STDEV.P(B4,B6,B8,B9,B14,B17),2)</f>
        <v>17.84</v>
      </c>
      <c r="C45" s="5">
        <f>ROUND(_xlfn.STDEV.P(C4,C6,C8,C9,C14,C17)/1000,2)</f>
        <v>1.97</v>
      </c>
      <c r="D45" s="5">
        <f>ROUND(_xlfn.STDEV.P(D4,D6,D8,D9,D14,D17)/1000,2)</f>
        <v>0.03</v>
      </c>
      <c r="E45" s="5">
        <f t="shared" si="5"/>
        <v>2.53353008321084E+20</v>
      </c>
      <c r="F45" s="5">
        <f t="shared" si="5"/>
        <v>53.89</v>
      </c>
      <c r="G45" s="5">
        <f t="shared" si="5"/>
        <v>27.1</v>
      </c>
      <c r="H45" s="5">
        <f t="shared" si="5"/>
        <v>82.03</v>
      </c>
      <c r="I45" s="5">
        <f>ROUND(_xlfn.STDEV.P(I4,I6,I8,I9,I14,I17)/1000000,2)</f>
        <v>0.05</v>
      </c>
      <c r="J45" s="5">
        <f t="shared" si="5"/>
        <v>7.9201434195586401E+44</v>
      </c>
      <c r="K45" s="5">
        <f t="shared" si="5"/>
        <v>7542.65</v>
      </c>
      <c r="L45" s="5">
        <f t="shared" si="5"/>
        <v>5684.53</v>
      </c>
      <c r="M45" s="5">
        <f t="shared" si="5"/>
        <v>6411.89</v>
      </c>
      <c r="N45" s="5"/>
      <c r="O45" s="21" t="s">
        <v>35</v>
      </c>
      <c r="P45" s="16"/>
    </row>
  </sheetData>
  <mergeCells count="3">
    <mergeCell ref="A1:M1"/>
    <mergeCell ref="P42:P43"/>
    <mergeCell ref="P44:P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R1" workbookViewId="0">
      <selection activeCell="AA1" sqref="AA1"/>
    </sheetView>
  </sheetViews>
  <sheetFormatPr defaultRowHeight="14.5" x14ac:dyDescent="0.35"/>
  <cols>
    <col min="27" max="27" width="14.6328125" style="4" customWidth="1"/>
  </cols>
  <sheetData>
    <row r="1" spans="1:28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9" t="s">
        <v>1</v>
      </c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8" t="s">
        <v>17</v>
      </c>
      <c r="AB1" s="4" t="s">
        <v>19</v>
      </c>
    </row>
    <row r="2" spans="1:28" x14ac:dyDescent="0.35">
      <c r="A2" s="2" t="s">
        <v>2</v>
      </c>
      <c r="B2" s="2" t="s">
        <v>4</v>
      </c>
      <c r="C2" s="2" t="s">
        <v>3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14</v>
      </c>
      <c r="J2" s="2" t="s">
        <v>13</v>
      </c>
      <c r="K2" s="2" t="s">
        <v>10</v>
      </c>
      <c r="L2" s="2" t="s">
        <v>11</v>
      </c>
      <c r="M2" s="2" t="s">
        <v>12</v>
      </c>
      <c r="N2" s="2" t="s">
        <v>2</v>
      </c>
      <c r="O2" s="2" t="s">
        <v>4</v>
      </c>
      <c r="P2" s="2" t="s">
        <v>3</v>
      </c>
      <c r="Q2" s="2" t="s">
        <v>5</v>
      </c>
      <c r="R2" s="2" t="s">
        <v>6</v>
      </c>
      <c r="S2" s="2" t="s">
        <v>7</v>
      </c>
      <c r="T2" s="2" t="s">
        <v>8</v>
      </c>
      <c r="U2" s="2" t="s">
        <v>9</v>
      </c>
      <c r="V2" s="2" t="s">
        <v>14</v>
      </c>
      <c r="W2" s="2" t="s">
        <v>13</v>
      </c>
      <c r="X2" s="2" t="s">
        <v>10</v>
      </c>
      <c r="Y2" s="2" t="s">
        <v>11</v>
      </c>
      <c r="Z2" s="2" t="s">
        <v>12</v>
      </c>
      <c r="AA2" s="4" t="s">
        <v>15</v>
      </c>
      <c r="AB2" s="13"/>
    </row>
    <row r="3" spans="1:28" x14ac:dyDescent="0.35">
      <c r="A3">
        <v>-0.78977687965855303</v>
      </c>
      <c r="B3">
        <v>-0.65443125834264404</v>
      </c>
      <c r="C3">
        <v>0.140406630253266</v>
      </c>
      <c r="D3">
        <v>1.69338202115265</v>
      </c>
      <c r="E3" s="1">
        <v>-0.15002838814749</v>
      </c>
      <c r="F3">
        <v>0.17393610925818501</v>
      </c>
      <c r="G3">
        <v>-1.08328974986008</v>
      </c>
      <c r="H3">
        <v>0.56494383065467202</v>
      </c>
      <c r="I3">
        <v>1.4452469726611099</v>
      </c>
      <c r="J3" s="1">
        <v>-0.16762051596129199</v>
      </c>
      <c r="K3">
        <v>0.260022973435595</v>
      </c>
      <c r="L3">
        <v>1.4610654788069599</v>
      </c>
      <c r="M3">
        <v>0.37148058854847799</v>
      </c>
      <c r="N3">
        <v>-0.78977687965855303</v>
      </c>
      <c r="O3">
        <v>-0.29216690910225701</v>
      </c>
      <c r="P3">
        <v>-0.37643118653588498</v>
      </c>
      <c r="Q3">
        <v>0.55063199183634604</v>
      </c>
      <c r="R3" s="1">
        <v>-0.19181552059652901</v>
      </c>
      <c r="S3">
        <v>0.41980268780299401</v>
      </c>
      <c r="T3">
        <v>-0.391064489800027</v>
      </c>
      <c r="U3">
        <v>-0.63776248621773202</v>
      </c>
      <c r="V3">
        <v>7.3385143906986805E-2</v>
      </c>
      <c r="W3" s="1">
        <v>-0.16821073271714099</v>
      </c>
      <c r="X3">
        <v>0.31442809315093601</v>
      </c>
      <c r="Y3">
        <v>1.3420242227528001</v>
      </c>
      <c r="Z3">
        <v>-0.39442670677397301</v>
      </c>
      <c r="AA3" s="4">
        <v>2</v>
      </c>
      <c r="AB3" s="12" t="s">
        <v>20</v>
      </c>
    </row>
    <row r="4" spans="1:28" x14ac:dyDescent="0.35">
      <c r="A4">
        <v>-1.18986880946336</v>
      </c>
      <c r="B4">
        <v>-0.61403639431678003</v>
      </c>
      <c r="C4">
        <v>-0.773851993983386</v>
      </c>
      <c r="D4">
        <v>1.8037214201532501</v>
      </c>
      <c r="E4">
        <v>-0.224052877832353</v>
      </c>
      <c r="F4">
        <v>0.94731217710093696</v>
      </c>
      <c r="G4">
        <v>0.88134008641536099</v>
      </c>
      <c r="H4">
        <v>0.69245376112177603</v>
      </c>
      <c r="I4">
        <v>0.59345878649301498</v>
      </c>
      <c r="J4" s="1">
        <v>-0.16801439027763601</v>
      </c>
      <c r="K4">
        <v>-1.35952342350088</v>
      </c>
      <c r="L4">
        <v>-0.91009822732629597</v>
      </c>
      <c r="M4">
        <v>-0.103217835926185</v>
      </c>
      <c r="N4">
        <v>-1.18986880946336</v>
      </c>
      <c r="O4">
        <v>-0.52192231059230598</v>
      </c>
      <c r="P4">
        <v>0.109232648158822</v>
      </c>
      <c r="Q4">
        <v>4.3037320572344102</v>
      </c>
      <c r="R4">
        <v>-0.19329630687358801</v>
      </c>
      <c r="S4">
        <v>1.44849281967637</v>
      </c>
      <c r="T4">
        <v>1.3565607320178901</v>
      </c>
      <c r="U4">
        <v>-1.10806612301657</v>
      </c>
      <c r="V4">
        <v>5.1088074848538199</v>
      </c>
      <c r="W4" s="1">
        <v>-0.16821160291664</v>
      </c>
      <c r="X4">
        <v>-1.6415132397596599</v>
      </c>
      <c r="Y4">
        <v>-2.1796386384800801</v>
      </c>
      <c r="Z4">
        <v>-1.68067752236794</v>
      </c>
      <c r="AA4" s="4">
        <v>1</v>
      </c>
      <c r="AB4" s="12" t="s">
        <v>21</v>
      </c>
    </row>
    <row r="5" spans="1:28" x14ac:dyDescent="0.35">
      <c r="A5">
        <v>-1.2786735610151201</v>
      </c>
      <c r="B5">
        <v>-0.88122519854739301</v>
      </c>
      <c r="C5">
        <v>-1.08452949610363</v>
      </c>
      <c r="D5">
        <v>1.3800953918032</v>
      </c>
      <c r="E5">
        <v>-0.224052877601639</v>
      </c>
      <c r="F5">
        <v>0.85616001353571602</v>
      </c>
      <c r="G5">
        <v>-0.28146281270929802</v>
      </c>
      <c r="H5">
        <v>0.831319145018247</v>
      </c>
      <c r="I5">
        <v>0.13116722206550799</v>
      </c>
      <c r="J5" s="1">
        <v>-0.16801439027763601</v>
      </c>
      <c r="K5">
        <v>-1.20463149791733</v>
      </c>
      <c r="L5">
        <v>0.68877355107036697</v>
      </c>
      <c r="M5">
        <v>-1.0258051524832701</v>
      </c>
      <c r="N5">
        <v>-1.2786735610151201</v>
      </c>
      <c r="O5">
        <v>-0.35996230601052598</v>
      </c>
      <c r="P5">
        <v>-1.2651979096461501</v>
      </c>
      <c r="Q5">
        <v>-0.243768291895991</v>
      </c>
      <c r="R5">
        <v>-0.19329630688928601</v>
      </c>
      <c r="S5">
        <v>1.47502159917947</v>
      </c>
      <c r="T5">
        <v>0.62117475931635402</v>
      </c>
      <c r="U5">
        <v>-1.19757084996915</v>
      </c>
      <c r="V5">
        <v>-0.66584536597696498</v>
      </c>
      <c r="W5" s="1">
        <v>-0.16821160291664</v>
      </c>
      <c r="X5">
        <v>-1.7791234266273199</v>
      </c>
      <c r="Y5">
        <v>-0.24548690640816101</v>
      </c>
      <c r="Z5">
        <v>-0.58155832811311603</v>
      </c>
      <c r="AA5" s="4">
        <v>2</v>
      </c>
      <c r="AB5" s="12" t="s">
        <v>22</v>
      </c>
    </row>
    <row r="6" spans="1:28" x14ac:dyDescent="0.35">
      <c r="A6">
        <v>-1.2925043596135799</v>
      </c>
      <c r="B6">
        <v>-0.88010941924562802</v>
      </c>
      <c r="C6">
        <v>-0.88534199986389595</v>
      </c>
      <c r="D6">
        <v>2.4292515462264301</v>
      </c>
      <c r="E6">
        <v>-0.22405287785890901</v>
      </c>
      <c r="F6">
        <v>0.70605296424633202</v>
      </c>
      <c r="G6">
        <v>-0.28934994817745002</v>
      </c>
      <c r="H6">
        <v>0.62433543248669299</v>
      </c>
      <c r="I6">
        <v>3.36245107650389</v>
      </c>
      <c r="J6" s="1">
        <v>-0.16801439027763601</v>
      </c>
      <c r="K6">
        <v>-0.834407129282696</v>
      </c>
      <c r="L6">
        <v>0.65919845792298903</v>
      </c>
      <c r="M6">
        <v>-9.5067733603652893E-3</v>
      </c>
      <c r="N6">
        <v>-1.2925043596135799</v>
      </c>
      <c r="O6">
        <v>-0.93713484559750904</v>
      </c>
      <c r="P6">
        <v>-1.1753329125413401</v>
      </c>
      <c r="Q6">
        <v>0.22480595202225401</v>
      </c>
      <c r="R6">
        <v>-0.19329630681618101</v>
      </c>
      <c r="S6">
        <v>1.1640675049369</v>
      </c>
      <c r="T6">
        <v>0.61713751839845299</v>
      </c>
      <c r="U6">
        <v>-0.91516519036150701</v>
      </c>
      <c r="V6">
        <v>-0.53111660810247097</v>
      </c>
      <c r="W6" s="1">
        <v>-0.16821160291664</v>
      </c>
      <c r="X6">
        <v>-1.04635645595979</v>
      </c>
      <c r="Y6">
        <v>-0.28089628755412399</v>
      </c>
      <c r="Z6">
        <v>-0.78412909783370799</v>
      </c>
      <c r="AA6" s="4">
        <v>1</v>
      </c>
      <c r="AB6" s="12" t="s">
        <v>23</v>
      </c>
    </row>
    <row r="7" spans="1:28" x14ac:dyDescent="0.35">
      <c r="A7">
        <v>-1.2055136475881401</v>
      </c>
      <c r="B7">
        <v>-0.81468334807346598</v>
      </c>
      <c r="C7">
        <v>-1.04406145779946</v>
      </c>
      <c r="D7">
        <v>0.947644112907849</v>
      </c>
      <c r="E7" s="1">
        <v>0.34592138778908299</v>
      </c>
      <c r="F7">
        <v>0.58119877410950505</v>
      </c>
      <c r="G7">
        <v>0.88258389418940097</v>
      </c>
      <c r="H7">
        <v>1.0673910837467599</v>
      </c>
      <c r="I7">
        <v>0.400974207813381</v>
      </c>
      <c r="J7" s="1">
        <v>-0.15597596886569401</v>
      </c>
      <c r="K7">
        <v>-0.45754076857446102</v>
      </c>
      <c r="L7">
        <v>-0.95394904294043903</v>
      </c>
      <c r="M7">
        <v>-1.33864610825037</v>
      </c>
      <c r="N7">
        <v>-1.2055136475881401</v>
      </c>
      <c r="O7">
        <v>4.8927636743145403E-2</v>
      </c>
      <c r="P7">
        <v>-1.26830063040409</v>
      </c>
      <c r="Q7">
        <v>-0.51198999060222605</v>
      </c>
      <c r="R7">
        <v>-0.193296306877172</v>
      </c>
      <c r="S7">
        <v>1.19940854326877</v>
      </c>
      <c r="T7">
        <v>1.37766314530852</v>
      </c>
      <c r="U7">
        <v>-1.0718999231595301</v>
      </c>
      <c r="V7">
        <v>-0.64255986695973799</v>
      </c>
      <c r="W7" s="1">
        <v>-0.16821160291664</v>
      </c>
      <c r="X7">
        <v>-1.0117125641600899</v>
      </c>
      <c r="Y7">
        <v>-2.2560632029917902</v>
      </c>
      <c r="Z7">
        <v>-1.7020204552852101</v>
      </c>
      <c r="AA7" s="4">
        <v>2</v>
      </c>
      <c r="AB7" s="12" t="s">
        <v>24</v>
      </c>
    </row>
    <row r="8" spans="1:28" x14ac:dyDescent="0.35">
      <c r="A8">
        <v>-0.54502887167730496</v>
      </c>
      <c r="B8">
        <v>-0.54925117319379202</v>
      </c>
      <c r="C8">
        <v>-0.99484488315864195</v>
      </c>
      <c r="D8">
        <v>-0.85734488889604499</v>
      </c>
      <c r="E8">
        <v>-0.22405287755449299</v>
      </c>
      <c r="F8">
        <v>0.92455560587873897</v>
      </c>
      <c r="G8">
        <v>0.66009031971582799</v>
      </c>
      <c r="H8">
        <v>0.70264780443300801</v>
      </c>
      <c r="I8">
        <v>-1.06556743792971</v>
      </c>
      <c r="J8" s="1">
        <v>-0.16801439027763601</v>
      </c>
      <c r="K8">
        <v>-1.2199236150781201</v>
      </c>
      <c r="L8">
        <v>-0.57700852162376004</v>
      </c>
      <c r="M8">
        <v>-0.64330127813834803</v>
      </c>
      <c r="N8">
        <v>-0.54502887167730496</v>
      </c>
      <c r="O8">
        <v>0.97680213496222901</v>
      </c>
      <c r="P8">
        <v>-1.23821951664397</v>
      </c>
      <c r="Q8">
        <v>-1.24967470333748</v>
      </c>
      <c r="R8" s="1">
        <v>-0.121344537059095</v>
      </c>
      <c r="S8">
        <v>1.5239389558634</v>
      </c>
      <c r="T8">
        <v>1.2445456184166299</v>
      </c>
      <c r="U8">
        <v>-8.1650295239634699E-2</v>
      </c>
      <c r="V8">
        <v>-0.712464790487634</v>
      </c>
      <c r="W8" s="1">
        <v>-0.166716577711678</v>
      </c>
      <c r="X8">
        <v>-1.79458709319567</v>
      </c>
      <c r="Y8">
        <v>-1.7996234601009</v>
      </c>
      <c r="Z8">
        <v>1.3752438302358E-2</v>
      </c>
      <c r="AA8" s="4">
        <v>2</v>
      </c>
      <c r="AB8" s="12" t="s">
        <v>25</v>
      </c>
    </row>
    <row r="9" spans="1:28" x14ac:dyDescent="0.35">
      <c r="A9">
        <v>-0.61416282003398603</v>
      </c>
      <c r="B9">
        <v>-0.74450798437537102</v>
      </c>
      <c r="C9">
        <v>-1.26744017735711</v>
      </c>
      <c r="D9">
        <v>-1.1999796148561599</v>
      </c>
      <c r="E9">
        <v>-0.22405287756556</v>
      </c>
      <c r="F9">
        <v>0.64303672954608604</v>
      </c>
      <c r="G9">
        <v>0.91923190435656799</v>
      </c>
      <c r="H9">
        <v>0.79237726237474204</v>
      </c>
      <c r="I9">
        <v>-1.1304481510548201</v>
      </c>
      <c r="J9" s="1">
        <v>-0.16801439027763601</v>
      </c>
      <c r="K9">
        <v>-0.55810931217538995</v>
      </c>
      <c r="L9">
        <v>-0.95400029241475404</v>
      </c>
      <c r="M9">
        <v>-1.3377240514234601</v>
      </c>
      <c r="N9">
        <v>-0.61416282003398603</v>
      </c>
      <c r="O9">
        <v>-0.33668027672540801</v>
      </c>
      <c r="P9">
        <v>-0.25364585550412799</v>
      </c>
      <c r="Q9">
        <v>0.34649235764123798</v>
      </c>
      <c r="R9" s="1">
        <v>-0.120332188704647</v>
      </c>
      <c r="S9">
        <v>0.56195071537984798</v>
      </c>
      <c r="T9">
        <v>0.42147236154859802</v>
      </c>
      <c r="U9">
        <v>1.9310588351034801</v>
      </c>
      <c r="V9">
        <v>-0.20284109824914001</v>
      </c>
      <c r="W9" s="1">
        <v>-0.16686052505542201</v>
      </c>
      <c r="X9">
        <v>0.17693931222061601</v>
      </c>
      <c r="Y9">
        <v>0.122916280811628</v>
      </c>
      <c r="Z9">
        <v>9.2164968140644302E-2</v>
      </c>
      <c r="AA9" s="4">
        <v>1</v>
      </c>
      <c r="AB9" s="12" t="s">
        <v>26</v>
      </c>
    </row>
    <row r="10" spans="1:28" x14ac:dyDescent="0.35">
      <c r="A10">
        <v>-0.52779048501834702</v>
      </c>
      <c r="B10">
        <v>0.35175050734149199</v>
      </c>
      <c r="C10">
        <v>-0.57402224003709501</v>
      </c>
      <c r="D10">
        <v>-0.259027587619864</v>
      </c>
      <c r="E10" s="1">
        <v>0.124247244034991</v>
      </c>
      <c r="F10">
        <v>0.15022393580739399</v>
      </c>
      <c r="G10">
        <v>0.72655118129253105</v>
      </c>
      <c r="H10">
        <v>-2.1003721672279299</v>
      </c>
      <c r="I10">
        <v>-0.80621284770756096</v>
      </c>
      <c r="J10" s="1">
        <v>-0.156696784453565</v>
      </c>
      <c r="K10">
        <v>0.36427689389802798</v>
      </c>
      <c r="L10">
        <v>-0.67124743849346002</v>
      </c>
      <c r="M10">
        <v>-9.0787612686748495E-2</v>
      </c>
      <c r="N10">
        <v>-0.52779048501834702</v>
      </c>
      <c r="O10">
        <v>-0.72096861514974897</v>
      </c>
      <c r="P10">
        <v>0.496120881582235</v>
      </c>
      <c r="Q10">
        <v>1.2724194581492001</v>
      </c>
      <c r="R10">
        <v>-0.193296306798701</v>
      </c>
      <c r="S10">
        <v>-0.99519014456188604</v>
      </c>
      <c r="T10">
        <v>0.47981593018955299</v>
      </c>
      <c r="U10">
        <v>-1.2698392533828999</v>
      </c>
      <c r="V10">
        <v>1.2609131638443201</v>
      </c>
      <c r="W10" s="1">
        <v>-0.16821160291664</v>
      </c>
      <c r="X10">
        <v>1.6072694561206899</v>
      </c>
      <c r="Y10">
        <v>-0.12214144060530201</v>
      </c>
      <c r="Z10">
        <v>-1.6692491933874201</v>
      </c>
      <c r="AA10" s="4">
        <v>1</v>
      </c>
      <c r="AB10" s="12" t="s">
        <v>27</v>
      </c>
    </row>
    <row r="11" spans="1:28" x14ac:dyDescent="0.35">
      <c r="A11">
        <v>-1.1010530333619899</v>
      </c>
      <c r="B11">
        <v>-0.65023300552645003</v>
      </c>
      <c r="C11">
        <v>-1.2468671759552501</v>
      </c>
      <c r="D11">
        <v>-0.25484758635104898</v>
      </c>
      <c r="E11">
        <v>-0.224052877732867</v>
      </c>
      <c r="F11">
        <v>0.93322485781672104</v>
      </c>
      <c r="G11">
        <v>0.83753293268459295</v>
      </c>
      <c r="H11">
        <v>-0.44060489398077402</v>
      </c>
      <c r="I11">
        <v>-0.71621228728166098</v>
      </c>
      <c r="J11" s="1">
        <v>-0.16801439027763601</v>
      </c>
      <c r="K11">
        <v>-1.35781952406132</v>
      </c>
      <c r="L11">
        <v>-0.95078523663479997</v>
      </c>
      <c r="M11">
        <v>2.0166093560171099</v>
      </c>
      <c r="N11">
        <v>-1.1010530333619899</v>
      </c>
      <c r="O11">
        <v>-0.69262375683802202</v>
      </c>
      <c r="P11">
        <v>-0.65561894330901904</v>
      </c>
      <c r="Q11">
        <v>1.06672132648544</v>
      </c>
      <c r="R11">
        <v>-0.193296306482061</v>
      </c>
      <c r="S11">
        <v>0.32753175637225002</v>
      </c>
      <c r="T11">
        <v>-0.428669356241479</v>
      </c>
      <c r="U11">
        <v>-0.73102035535455001</v>
      </c>
      <c r="V11">
        <v>0.60080520423930095</v>
      </c>
      <c r="W11" s="1">
        <v>-0.16821160291664</v>
      </c>
      <c r="X11">
        <v>0.44908977272967199</v>
      </c>
      <c r="Y11">
        <v>1.24864177223366</v>
      </c>
      <c r="Z11">
        <v>0.58872862946178695</v>
      </c>
      <c r="AA11" s="4">
        <v>1</v>
      </c>
      <c r="AB11" s="12" t="s">
        <v>28</v>
      </c>
    </row>
    <row r="12" spans="1:28" x14ac:dyDescent="0.35">
      <c r="A12">
        <v>-0.60456143955765895</v>
      </c>
      <c r="B12">
        <v>-0.23536708129473799</v>
      </c>
      <c r="C12">
        <v>-1.3790279372804499</v>
      </c>
      <c r="D12">
        <v>-1.3854055370785201</v>
      </c>
      <c r="E12">
        <v>-0.22405287731554699</v>
      </c>
      <c r="F12">
        <v>0.60542397687835003</v>
      </c>
      <c r="G12">
        <v>0.89693582189868504</v>
      </c>
      <c r="H12">
        <v>-0.75940188115723095</v>
      </c>
      <c r="I12">
        <v>-1.1208049306775201</v>
      </c>
      <c r="J12" s="1">
        <v>-0.16801439027763601</v>
      </c>
      <c r="K12">
        <v>-0.52179455014287501</v>
      </c>
      <c r="L12">
        <v>-0.95408640664296895</v>
      </c>
      <c r="M12">
        <v>2.25222903922882</v>
      </c>
      <c r="N12">
        <v>-0.60456143955765895</v>
      </c>
      <c r="O12">
        <v>0.112447045825155</v>
      </c>
      <c r="P12">
        <v>-0.41563183189632302</v>
      </c>
      <c r="Q12">
        <v>6.7412457798269598E-2</v>
      </c>
      <c r="R12">
        <v>-0.19329630669046799</v>
      </c>
      <c r="S12">
        <v>-9.4625962950178805E-2</v>
      </c>
      <c r="T12">
        <v>0.65510085066877</v>
      </c>
      <c r="U12">
        <v>0.68715972462471098</v>
      </c>
      <c r="V12">
        <v>-6.1311621347815196E-4</v>
      </c>
      <c r="W12" s="1">
        <v>-0.16821160291664</v>
      </c>
      <c r="X12">
        <v>0.85286316842531595</v>
      </c>
      <c r="Y12">
        <v>-0.40417722168368297</v>
      </c>
      <c r="Z12">
        <v>1.81199870677152</v>
      </c>
      <c r="AA12" s="4">
        <v>1</v>
      </c>
      <c r="AB12" s="12" t="s">
        <v>29</v>
      </c>
    </row>
    <row r="13" spans="1:28" x14ac:dyDescent="0.35">
      <c r="A13">
        <v>-1.30954229991604</v>
      </c>
      <c r="B13">
        <v>-0.85331092728439095</v>
      </c>
      <c r="C13">
        <v>-1.03411823246613</v>
      </c>
      <c r="D13">
        <v>1.9443487717749699</v>
      </c>
      <c r="E13">
        <v>-0.224052877826865</v>
      </c>
      <c r="F13">
        <v>0.58020424879545496</v>
      </c>
      <c r="G13">
        <v>0.71439583699320197</v>
      </c>
      <c r="H13">
        <v>0.971386855343221</v>
      </c>
      <c r="I13">
        <v>1.2100940708666099</v>
      </c>
      <c r="J13" s="1">
        <v>-0.16801439027763601</v>
      </c>
      <c r="K13">
        <v>-0.47788229778673802</v>
      </c>
      <c r="L13">
        <v>-0.69177160614733701</v>
      </c>
      <c r="M13">
        <v>-0.83142071410005702</v>
      </c>
      <c r="N13">
        <v>-1.30954229991604</v>
      </c>
      <c r="O13">
        <v>-0.18226176240193101</v>
      </c>
      <c r="P13">
        <v>-1.26276276301285</v>
      </c>
      <c r="Q13">
        <v>-8.9599163050577801E-2</v>
      </c>
      <c r="R13">
        <v>-0.19329630685826299</v>
      </c>
      <c r="S13">
        <v>1.1928278598899</v>
      </c>
      <c r="T13">
        <v>1.27259132928381</v>
      </c>
      <c r="U13">
        <v>-0.91507172787023305</v>
      </c>
      <c r="V13">
        <v>-0.59744660604970001</v>
      </c>
      <c r="W13" s="1">
        <v>-0.16821160291664</v>
      </c>
      <c r="X13">
        <v>-1.0612123741810999</v>
      </c>
      <c r="Y13">
        <v>-1.9349122587294101</v>
      </c>
      <c r="Z13">
        <v>-0.29933686630997403</v>
      </c>
      <c r="AA13" s="4">
        <v>2</v>
      </c>
      <c r="AB13" s="12" t="s">
        <v>30</v>
      </c>
    </row>
    <row r="14" spans="1:28" x14ac:dyDescent="0.35">
      <c r="A14">
        <v>-0.20968211725362601</v>
      </c>
      <c r="B14">
        <v>-6.1832727355931099E-3</v>
      </c>
      <c r="C14">
        <v>-0.920002955448046</v>
      </c>
      <c r="D14">
        <v>-1.08334583014571</v>
      </c>
      <c r="E14">
        <v>-0.22405287769506399</v>
      </c>
      <c r="F14">
        <v>0.96760004175208603</v>
      </c>
      <c r="G14">
        <v>0.86932144048224402</v>
      </c>
      <c r="H14">
        <v>-2.3968446897148699</v>
      </c>
      <c r="I14">
        <v>-1.1612857795334399</v>
      </c>
      <c r="J14" s="1">
        <v>-0.16801439027763601</v>
      </c>
      <c r="K14">
        <v>-1.31804338431715</v>
      </c>
      <c r="L14">
        <v>-0.95435111519337101</v>
      </c>
      <c r="M14">
        <v>-1.33761135435046</v>
      </c>
      <c r="N14">
        <v>-0.20968211725362601</v>
      </c>
      <c r="O14">
        <v>0.99967179704603204</v>
      </c>
      <c r="P14">
        <v>-0.30909896924687102</v>
      </c>
      <c r="Q14">
        <v>-0.32947631847286701</v>
      </c>
      <c r="R14">
        <v>-0.19329630590729099</v>
      </c>
      <c r="S14">
        <v>1.4022720793416501</v>
      </c>
      <c r="T14">
        <v>0.697212095593439</v>
      </c>
      <c r="U14">
        <v>-1.3798732715418001</v>
      </c>
      <c r="V14">
        <v>-0.11867400617088</v>
      </c>
      <c r="W14" s="1">
        <v>-0.16821160291664</v>
      </c>
      <c r="X14">
        <v>-1.5125796755484699</v>
      </c>
      <c r="Y14">
        <v>-0.65169420602887995</v>
      </c>
      <c r="Z14">
        <v>-1.66432010323769</v>
      </c>
      <c r="AA14" s="4">
        <v>1</v>
      </c>
      <c r="AB14" s="12" t="s">
        <v>31</v>
      </c>
    </row>
    <row r="15" spans="1:28" x14ac:dyDescent="0.35">
      <c r="A15">
        <v>-0.84709852422671805</v>
      </c>
      <c r="B15">
        <v>-0.48311575256102601</v>
      </c>
      <c r="C15">
        <v>-1.2076482316931101</v>
      </c>
      <c r="D15">
        <v>-0.78874023693177397</v>
      </c>
      <c r="E15">
        <v>-0.22405287774976099</v>
      </c>
      <c r="F15">
        <v>0.77041270614107504</v>
      </c>
      <c r="G15">
        <v>0.85382695858048197</v>
      </c>
      <c r="H15">
        <v>-2.0758567602876998</v>
      </c>
      <c r="I15">
        <v>-1.0067206588108</v>
      </c>
      <c r="J15" s="1">
        <v>-0.16801439027763601</v>
      </c>
      <c r="K15">
        <v>-0.84167612512599699</v>
      </c>
      <c r="L15">
        <v>-0.85120620637322997</v>
      </c>
      <c r="M15">
        <v>-0.46397844799662702</v>
      </c>
      <c r="N15">
        <v>-0.84709852422671805</v>
      </c>
      <c r="O15">
        <v>-0.36512618357655702</v>
      </c>
      <c r="P15">
        <v>-0.19875316600222301</v>
      </c>
      <c r="Q15">
        <v>1.0780055956701899</v>
      </c>
      <c r="R15">
        <v>-0.19329630686942301</v>
      </c>
      <c r="S15">
        <v>0.42846870886831201</v>
      </c>
      <c r="T15">
        <v>0.53694900889555297</v>
      </c>
      <c r="U15">
        <v>-0.34178781219892101</v>
      </c>
      <c r="V15">
        <v>0.82279880151562401</v>
      </c>
      <c r="W15" s="1">
        <v>-0.16821160291664</v>
      </c>
      <c r="X15">
        <v>0.360333736945536</v>
      </c>
      <c r="Y15">
        <v>-0.17652225930944801</v>
      </c>
      <c r="Z15">
        <v>0.31318764441414998</v>
      </c>
      <c r="AA15" s="4">
        <v>1</v>
      </c>
      <c r="AB15" s="12" t="s">
        <v>32</v>
      </c>
    </row>
    <row r="16" spans="1:28" x14ac:dyDescent="0.35">
      <c r="A16">
        <v>-1.2167306256978601</v>
      </c>
      <c r="B16">
        <v>-0.93091406271631405</v>
      </c>
      <c r="C16">
        <v>-1.0409067899217801</v>
      </c>
      <c r="D16">
        <v>1.0404948106866201</v>
      </c>
      <c r="E16">
        <v>-0.22405287734540699</v>
      </c>
      <c r="F16">
        <v>0.35780101212820498</v>
      </c>
      <c r="G16">
        <v>-1.0824277143723799</v>
      </c>
      <c r="H16">
        <v>1.0264797310907099</v>
      </c>
      <c r="I16">
        <v>0.57788755421345805</v>
      </c>
      <c r="J16" s="1">
        <v>-0.16801439027763601</v>
      </c>
      <c r="K16">
        <v>-1.3351767498484299E-2</v>
      </c>
      <c r="L16">
        <v>1.45120073431244</v>
      </c>
      <c r="M16">
        <v>-1.3355441871548099</v>
      </c>
      <c r="N16">
        <v>-1.2167306256978601</v>
      </c>
      <c r="O16">
        <v>-6.3440568105581699E-2</v>
      </c>
      <c r="P16">
        <v>-1.25430987076862</v>
      </c>
      <c r="Q16">
        <v>-0.42527894399837501</v>
      </c>
      <c r="R16">
        <v>-0.193296306795322</v>
      </c>
      <c r="S16">
        <v>1.0013730099890401</v>
      </c>
      <c r="T16">
        <v>4.3484938322555698E-2</v>
      </c>
      <c r="U16">
        <v>2.5483522506812699</v>
      </c>
      <c r="V16">
        <v>-0.63115416630559096</v>
      </c>
      <c r="W16" s="1">
        <v>-0.16821160291664</v>
      </c>
      <c r="X16">
        <v>-0.62105526349141504</v>
      </c>
      <c r="Y16">
        <v>0.77652706035028396</v>
      </c>
      <c r="Z16">
        <v>-1.3183389865755899</v>
      </c>
      <c r="AA16" s="4">
        <v>3</v>
      </c>
      <c r="AB16" s="12" t="s">
        <v>33</v>
      </c>
    </row>
    <row r="17" spans="1:28" x14ac:dyDescent="0.35">
      <c r="A17">
        <v>-0.27061780962947701</v>
      </c>
      <c r="B17">
        <v>-0.19316687722536299</v>
      </c>
      <c r="C17">
        <v>1.2583162522684599</v>
      </c>
      <c r="D17">
        <v>1.563674190992</v>
      </c>
      <c r="E17">
        <v>-0.22405287781411701</v>
      </c>
      <c r="F17">
        <v>-0.430689607758031</v>
      </c>
      <c r="G17">
        <v>9.8970725149979497E-2</v>
      </c>
      <c r="H17">
        <v>-1.1654005706038899</v>
      </c>
      <c r="I17">
        <v>2.64495294175026</v>
      </c>
      <c r="J17" s="1">
        <v>-0.16801439027763601</v>
      </c>
      <c r="K17">
        <v>1.0122071124117999</v>
      </c>
      <c r="L17">
        <v>1.6613351804989698E-2</v>
      </c>
      <c r="M17">
        <v>1.43762119318139</v>
      </c>
      <c r="N17">
        <v>-0.27061780962947701</v>
      </c>
      <c r="O17">
        <v>-0.99510698706685796</v>
      </c>
      <c r="P17">
        <v>0.56914305931259002</v>
      </c>
      <c r="Q17">
        <v>0.77929806664749302</v>
      </c>
      <c r="R17" s="1">
        <v>-0.19155044158797299</v>
      </c>
      <c r="S17">
        <v>-2.2463530077586298</v>
      </c>
      <c r="T17">
        <v>-0.998821478024151</v>
      </c>
      <c r="U17">
        <v>-0.16546240449293101</v>
      </c>
      <c r="V17">
        <v>0.244336260612458</v>
      </c>
      <c r="W17" s="1">
        <v>-0.16820989295672001</v>
      </c>
      <c r="X17">
        <v>0.83171097747705502</v>
      </c>
      <c r="Y17">
        <v>1.3298355751480799</v>
      </c>
      <c r="Z17">
        <v>0.54370849170815705</v>
      </c>
      <c r="AA17" s="4">
        <v>2</v>
      </c>
      <c r="AB17" s="13">
        <v>201</v>
      </c>
    </row>
    <row r="18" spans="1:28" x14ac:dyDescent="0.35">
      <c r="A18">
        <v>-0.24696513956253499</v>
      </c>
      <c r="B18">
        <v>-2.7437878998288E-2</v>
      </c>
      <c r="C18">
        <v>-0.137537745755794</v>
      </c>
      <c r="D18">
        <v>-0.135652590962066</v>
      </c>
      <c r="E18">
        <v>-0.224052877567018</v>
      </c>
      <c r="F18">
        <v>-9.8913316785927893E-2</v>
      </c>
      <c r="G18">
        <v>-1.0768660320064201</v>
      </c>
      <c r="H18">
        <v>0.57974478819179698</v>
      </c>
      <c r="I18">
        <v>-0.24838000032907101</v>
      </c>
      <c r="J18" s="1">
        <v>-0.16801439027763601</v>
      </c>
      <c r="K18">
        <v>0.73403581938062701</v>
      </c>
      <c r="L18">
        <v>1.46926697759781</v>
      </c>
      <c r="M18">
        <v>-0.10893250569118799</v>
      </c>
      <c r="N18">
        <v>-0.24696513956253499</v>
      </c>
      <c r="O18">
        <v>-0.30656261095000398</v>
      </c>
      <c r="P18">
        <v>-0.19585789550069499</v>
      </c>
      <c r="Q18">
        <v>-0.15566868274404699</v>
      </c>
      <c r="R18" s="1">
        <v>-0.15428524779542399</v>
      </c>
      <c r="S18">
        <v>0.24822942046610399</v>
      </c>
      <c r="T18">
        <v>-0.35976451505353702</v>
      </c>
      <c r="U18">
        <v>-0.880846417146114</v>
      </c>
      <c r="V18">
        <v>-0.48122380497065897</v>
      </c>
      <c r="W18" s="1">
        <v>-0.167294592686278</v>
      </c>
      <c r="X18">
        <v>0.46723413638820399</v>
      </c>
      <c r="Y18">
        <v>1.2574549264212</v>
      </c>
      <c r="Z18">
        <v>-0.36968868614343398</v>
      </c>
      <c r="AA18" s="4">
        <v>2</v>
      </c>
      <c r="AB18" s="13">
        <v>202</v>
      </c>
    </row>
    <row r="19" spans="1:28" x14ac:dyDescent="0.35">
      <c r="A19">
        <v>1.5018248382323801E-2</v>
      </c>
      <c r="B19">
        <v>3.7930348226442097E-2</v>
      </c>
      <c r="C19">
        <v>5.7028912418127999E-2</v>
      </c>
      <c r="D19">
        <v>-0.26692208312994198</v>
      </c>
      <c r="E19">
        <v>-0.22405287777188301</v>
      </c>
      <c r="F19">
        <v>-2.57906553703139</v>
      </c>
      <c r="G19">
        <v>-2.31486300680027</v>
      </c>
      <c r="H19">
        <v>-9.3618358733543294E-2</v>
      </c>
      <c r="I19">
        <v>-0.23863694927171</v>
      </c>
      <c r="J19" s="1">
        <v>-0.16801439027763601</v>
      </c>
      <c r="K19">
        <v>1.7391553588406401</v>
      </c>
      <c r="L19">
        <v>1.8281641322663</v>
      </c>
      <c r="M19">
        <v>-0.87723663184957501</v>
      </c>
      <c r="N19">
        <v>1.5018248382323801E-2</v>
      </c>
      <c r="O19">
        <v>-1.08953647565437</v>
      </c>
      <c r="P19">
        <v>-0.233304826916089</v>
      </c>
      <c r="Q19">
        <v>-0.450880131327558</v>
      </c>
      <c r="R19" s="1">
        <v>-0.10727599470955999</v>
      </c>
      <c r="S19">
        <v>-2.1117896836426802</v>
      </c>
      <c r="T19">
        <v>5.9923435421823497E-2</v>
      </c>
      <c r="U19">
        <v>0.24177533598175099</v>
      </c>
      <c r="V19">
        <v>-0.44564603837189698</v>
      </c>
      <c r="W19" s="1">
        <v>-0.164437148135468</v>
      </c>
      <c r="X19">
        <v>0.61791894416764503</v>
      </c>
      <c r="Y19">
        <v>-0.129960886913289</v>
      </c>
      <c r="Z19">
        <v>1.57206006080829</v>
      </c>
      <c r="AA19" s="4">
        <v>1</v>
      </c>
      <c r="AB19" s="13">
        <v>203</v>
      </c>
    </row>
    <row r="20" spans="1:28" x14ac:dyDescent="0.35">
      <c r="A20">
        <v>2.98361876582223</v>
      </c>
      <c r="B20">
        <v>3.0001569514088202</v>
      </c>
      <c r="C20">
        <v>1.8290536586974699</v>
      </c>
      <c r="D20">
        <v>-0.87478118945272398</v>
      </c>
      <c r="E20" s="1">
        <v>9.2371403455094106E-2</v>
      </c>
      <c r="F20">
        <v>-0.28142866993877502</v>
      </c>
      <c r="G20">
        <v>0.84152420564503305</v>
      </c>
      <c r="H20">
        <v>0.67348054877603403</v>
      </c>
      <c r="I20">
        <v>-0.57733157604298402</v>
      </c>
      <c r="J20" s="1">
        <v>-0.15704166065033601</v>
      </c>
      <c r="K20">
        <v>0.81473867702483904</v>
      </c>
      <c r="L20">
        <v>-0.93940964039629105</v>
      </c>
      <c r="M20">
        <v>-0.57578358452163403</v>
      </c>
      <c r="N20">
        <v>2.98361876582223</v>
      </c>
      <c r="O20">
        <v>-0.491314262199122</v>
      </c>
      <c r="P20">
        <v>0.97743551718660004</v>
      </c>
      <c r="Q20">
        <v>-0.90309988288573295</v>
      </c>
      <c r="R20" s="1">
        <v>-0.16245976255868699</v>
      </c>
      <c r="S20">
        <v>-1.98603710318913E-2</v>
      </c>
      <c r="T20">
        <v>0.58694607662742604</v>
      </c>
      <c r="U20">
        <v>0.144809009361314</v>
      </c>
      <c r="V20">
        <v>-9.6111671361286302E-2</v>
      </c>
      <c r="W20" s="1">
        <v>-0.16790102337450699</v>
      </c>
      <c r="X20">
        <v>0.59988770185126405</v>
      </c>
      <c r="Y20">
        <v>-0.427520275861411</v>
      </c>
      <c r="Z20">
        <v>1.0276190357146999</v>
      </c>
      <c r="AA20" s="4">
        <v>2</v>
      </c>
      <c r="AB20" s="13">
        <v>101</v>
      </c>
    </row>
    <row r="21" spans="1:28" x14ac:dyDescent="0.35">
      <c r="A21">
        <v>1.54862329964224</v>
      </c>
      <c r="B21">
        <v>3.0176928007353498</v>
      </c>
      <c r="C21">
        <v>2.6857304819994501</v>
      </c>
      <c r="D21">
        <v>0.161768570126373</v>
      </c>
      <c r="E21" s="1">
        <v>-0.208635114669174</v>
      </c>
      <c r="F21">
        <v>0.27525127021638401</v>
      </c>
      <c r="G21">
        <v>0.503675924351358</v>
      </c>
      <c r="H21">
        <v>0.799679143509055</v>
      </c>
      <c r="I21">
        <v>0.20558284339083999</v>
      </c>
      <c r="J21" s="1">
        <v>-0.167951767501476</v>
      </c>
      <c r="K21">
        <v>6.1181648015935702E-2</v>
      </c>
      <c r="L21">
        <v>-0.35144456917343703</v>
      </c>
      <c r="M21">
        <v>-0.62365410741941196</v>
      </c>
      <c r="N21">
        <v>1.54862329964224</v>
      </c>
      <c r="O21">
        <v>0.57013005904806902</v>
      </c>
      <c r="P21">
        <v>3.0437182839539298</v>
      </c>
      <c r="Q21">
        <v>0.56907615380832999</v>
      </c>
      <c r="R21" s="1">
        <v>-0.18778194856845701</v>
      </c>
      <c r="S21">
        <v>-0.376163963661103</v>
      </c>
      <c r="T21">
        <v>0.402830381359644</v>
      </c>
      <c r="U21">
        <v>1.1126566053832601</v>
      </c>
      <c r="V21">
        <v>6.0763623402577398E-2</v>
      </c>
      <c r="W21" s="1">
        <v>-0.16816839531521799</v>
      </c>
      <c r="X21">
        <v>1.1135718157858301</v>
      </c>
      <c r="Y21">
        <v>-0.10624543400372299</v>
      </c>
      <c r="Z21">
        <v>1.4070139330420099</v>
      </c>
      <c r="AA21" s="4">
        <v>2</v>
      </c>
      <c r="AB21" s="13">
        <v>102</v>
      </c>
    </row>
    <row r="22" spans="1:28" x14ac:dyDescent="0.35">
      <c r="A22">
        <v>0.58587944937510095</v>
      </c>
      <c r="B22">
        <v>-0.20693373671399801</v>
      </c>
      <c r="C22">
        <v>0.66303304931011198</v>
      </c>
      <c r="D22">
        <v>-0.31164734746532602</v>
      </c>
      <c r="E22">
        <v>-0.224052877636959</v>
      </c>
      <c r="F22">
        <v>-1.5203037214922199</v>
      </c>
      <c r="G22">
        <v>-2.23569723047755</v>
      </c>
      <c r="H22">
        <v>-1.1993111025710901</v>
      </c>
      <c r="I22">
        <v>1.3937905070126599E-2</v>
      </c>
      <c r="J22" s="1">
        <v>-0.16801439027763601</v>
      </c>
      <c r="K22">
        <v>1.6955512303343401</v>
      </c>
      <c r="L22">
        <v>2.1025998802769599</v>
      </c>
      <c r="M22">
        <v>1.0980365013804101</v>
      </c>
      <c r="N22">
        <v>0.58587944937510095</v>
      </c>
      <c r="O22">
        <v>-1.0464541336703801</v>
      </c>
      <c r="P22">
        <v>4.9110891821408501E-2</v>
      </c>
      <c r="Q22">
        <v>-0.59751391631266004</v>
      </c>
      <c r="R22" s="1">
        <v>-1.43027385084812E-2</v>
      </c>
      <c r="S22">
        <v>-1.4795567634073199</v>
      </c>
      <c r="T22">
        <v>0.19066662128189699</v>
      </c>
      <c r="U22">
        <v>-0.12865780311139099</v>
      </c>
      <c r="V22">
        <v>-0.24556754689875901</v>
      </c>
      <c r="W22" s="1">
        <v>-0.15418774612104999</v>
      </c>
      <c r="X22">
        <v>0.94678920076976802</v>
      </c>
      <c r="Y22">
        <v>0.25267253271635198</v>
      </c>
      <c r="Z22">
        <v>0.88049128220373096</v>
      </c>
      <c r="AA22" s="4">
        <v>2</v>
      </c>
      <c r="AB22" s="13">
        <v>103</v>
      </c>
    </row>
    <row r="23" spans="1:28" x14ac:dyDescent="0.35">
      <c r="A23">
        <v>1.3872740049779599</v>
      </c>
      <c r="B23">
        <v>1.3442065131838501</v>
      </c>
      <c r="C23">
        <v>1.1005214912133801</v>
      </c>
      <c r="D23">
        <v>-0.57406967556630395</v>
      </c>
      <c r="E23" s="1">
        <v>-0.20421396792161101</v>
      </c>
      <c r="F23">
        <v>-0.31499881722448397</v>
      </c>
      <c r="G23">
        <v>-0.89507216773314202</v>
      </c>
      <c r="H23">
        <v>0.32056819034620299</v>
      </c>
      <c r="I23">
        <v>-0.50253531672298501</v>
      </c>
      <c r="J23" s="1">
        <v>-0.167933810001547</v>
      </c>
      <c r="K23">
        <v>0.83432693532206703</v>
      </c>
      <c r="L23">
        <v>1.2950716348437501</v>
      </c>
      <c r="M23">
        <v>0.12468415542276701</v>
      </c>
      <c r="N23">
        <v>1.3872740049779599</v>
      </c>
      <c r="O23">
        <v>-1.0433803262616499</v>
      </c>
      <c r="P23">
        <v>2.3465964297366302</v>
      </c>
      <c r="Q23">
        <v>0.32073839381015801</v>
      </c>
      <c r="R23" s="1">
        <v>-0.172494754865164</v>
      </c>
      <c r="S23">
        <v>-0.22899785668522901</v>
      </c>
      <c r="T23">
        <v>0.96209940140417904</v>
      </c>
      <c r="U23">
        <v>1.1068143319995101</v>
      </c>
      <c r="V23">
        <v>0.58705389058689195</v>
      </c>
      <c r="W23" s="1">
        <v>-0.16793997111736</v>
      </c>
      <c r="X23">
        <v>0.71272903589340397</v>
      </c>
      <c r="Y23">
        <v>-1.17119874525039</v>
      </c>
      <c r="Z23">
        <v>1.2973873905825</v>
      </c>
      <c r="AA23" s="4">
        <v>2</v>
      </c>
      <c r="AB23" s="13">
        <v>104</v>
      </c>
    </row>
    <row r="24" spans="1:28" x14ac:dyDescent="0.35">
      <c r="A24">
        <v>1.47106058199476</v>
      </c>
      <c r="B24">
        <v>-9.5686658694636995E-3</v>
      </c>
      <c r="C24">
        <v>0.14786300311544101</v>
      </c>
      <c r="D24">
        <v>-1.1221677583053</v>
      </c>
      <c r="E24" s="1">
        <v>-7.9622384406508304E-2</v>
      </c>
      <c r="F24">
        <v>0.29437235155518598</v>
      </c>
      <c r="G24">
        <v>0.81325898753362202</v>
      </c>
      <c r="H24">
        <v>0.65651250678845097</v>
      </c>
      <c r="I24">
        <v>-0.78956726664323396</v>
      </c>
      <c r="J24" s="1">
        <v>-0.16728139828289601</v>
      </c>
      <c r="K24">
        <v>-1.20263823780735E-2</v>
      </c>
      <c r="L24">
        <v>-0.82639745143788101</v>
      </c>
      <c r="M24">
        <v>-0.39894353571797098</v>
      </c>
      <c r="N24">
        <v>1.47106058199476</v>
      </c>
      <c r="O24">
        <v>3.9257774473075799</v>
      </c>
      <c r="P24">
        <v>0.276847533256877</v>
      </c>
      <c r="Q24">
        <v>-0.82544948141586805</v>
      </c>
      <c r="R24" s="1">
        <v>-8.4915814124265396E-2</v>
      </c>
      <c r="S24">
        <v>6.9907973101866E-2</v>
      </c>
      <c r="T24">
        <v>0.467428912131513</v>
      </c>
      <c r="U24">
        <v>-0.68546978477773002</v>
      </c>
      <c r="V24">
        <v>-0.53232741563004904</v>
      </c>
      <c r="W24" s="1">
        <v>-0.15621514718618301</v>
      </c>
      <c r="X24">
        <v>0.61359012640896304</v>
      </c>
      <c r="Y24">
        <v>-8.3605535962265096E-2</v>
      </c>
      <c r="Z24">
        <v>-0.40921071446959101</v>
      </c>
      <c r="AA24" s="4">
        <v>2</v>
      </c>
      <c r="AB24" s="13">
        <v>105</v>
      </c>
    </row>
    <row r="25" spans="1:28" x14ac:dyDescent="0.35">
      <c r="A25">
        <v>1.03468886389533</v>
      </c>
      <c r="B25">
        <v>2.36938392676258</v>
      </c>
      <c r="C25">
        <v>0.46988683399856102</v>
      </c>
      <c r="D25">
        <v>-0.74669105352974496</v>
      </c>
      <c r="E25" s="1">
        <v>-0.19240617488070599</v>
      </c>
      <c r="F25">
        <v>-0.121607108820421</v>
      </c>
      <c r="G25">
        <v>0.85045308860420898</v>
      </c>
      <c r="H25">
        <v>-0.60345276745351595</v>
      </c>
      <c r="I25">
        <v>-0.71059497875754896</v>
      </c>
      <c r="J25" s="1">
        <v>-0.16791317350128299</v>
      </c>
      <c r="K25">
        <v>0.67559997378013303</v>
      </c>
      <c r="L25">
        <v>-0.91721521597824296</v>
      </c>
      <c r="M25">
        <v>1.8542254336523201</v>
      </c>
      <c r="N25">
        <v>1.03468886389533</v>
      </c>
      <c r="O25">
        <v>-0.105360851886222</v>
      </c>
      <c r="P25">
        <v>0.65812999572320796</v>
      </c>
      <c r="Q25">
        <v>-0.42198621353520199</v>
      </c>
      <c r="R25" s="1">
        <v>-0.186191440860945</v>
      </c>
      <c r="S25">
        <v>-0.13399420866176501</v>
      </c>
      <c r="T25">
        <v>0.35447398378406703</v>
      </c>
      <c r="U25">
        <v>1.5540687366046699</v>
      </c>
      <c r="V25">
        <v>-8.9850038496083695E-2</v>
      </c>
      <c r="W25" s="1">
        <v>-0.16815593293605499</v>
      </c>
      <c r="X25">
        <v>0.70062852861673497</v>
      </c>
      <c r="Y25">
        <v>8.37138376898999E-2</v>
      </c>
      <c r="Z25">
        <v>1.2412084898284399</v>
      </c>
      <c r="AA25" s="4">
        <v>2</v>
      </c>
      <c r="AB25" s="13">
        <v>106</v>
      </c>
    </row>
    <row r="26" spans="1:28" x14ac:dyDescent="0.35">
      <c r="A26">
        <v>-4.9124585697519201E-2</v>
      </c>
      <c r="B26">
        <v>8.9237929597952098E-2</v>
      </c>
      <c r="C26">
        <v>-0.102016043138192</v>
      </c>
      <c r="D26">
        <v>-0.35419024493506701</v>
      </c>
      <c r="E26" s="1">
        <v>0.19715116024764601</v>
      </c>
      <c r="F26">
        <v>0.727919276746269</v>
      </c>
      <c r="G26">
        <v>0.75695865347311397</v>
      </c>
      <c r="H26">
        <v>0.85127303093727102</v>
      </c>
      <c r="I26">
        <v>0.721519023878331</v>
      </c>
      <c r="J26" s="1">
        <v>-0.157055165697743</v>
      </c>
      <c r="K26">
        <v>-0.86550063349793005</v>
      </c>
      <c r="L26">
        <v>-0.67915982807459796</v>
      </c>
      <c r="M26">
        <v>-1.16358554522318</v>
      </c>
      <c r="N26">
        <v>-4.9124585697519201E-2</v>
      </c>
      <c r="O26">
        <v>0.42188962270467101</v>
      </c>
      <c r="P26">
        <v>0.417783169325398</v>
      </c>
      <c r="Q26">
        <v>0.26539386416959598</v>
      </c>
      <c r="R26" s="1">
        <v>-0.16924891002363801</v>
      </c>
      <c r="S26">
        <v>-0.92732556251292797</v>
      </c>
      <c r="T26">
        <v>-0.57842875855434195</v>
      </c>
      <c r="U26">
        <v>3.4592722631477599E-2</v>
      </c>
      <c r="V26">
        <v>0.26755733890488198</v>
      </c>
      <c r="W26" s="1">
        <v>-0.168002652082994</v>
      </c>
      <c r="X26">
        <v>1.3451004590268101</v>
      </c>
      <c r="Y26">
        <v>1.4580834223196899</v>
      </c>
      <c r="Z26">
        <v>0.93495682592185103</v>
      </c>
      <c r="AA26" s="4">
        <v>2</v>
      </c>
      <c r="AB26" s="13">
        <v>301</v>
      </c>
    </row>
    <row r="27" spans="1:28" x14ac:dyDescent="0.35">
      <c r="A27">
        <v>0.257157447033731</v>
      </c>
      <c r="B27">
        <v>-0.21429818454748101</v>
      </c>
      <c r="C27">
        <v>0.51218035220104496</v>
      </c>
      <c r="D27">
        <v>-0.120806473802248</v>
      </c>
      <c r="E27" s="1">
        <v>-0.184743218934248</v>
      </c>
      <c r="F27">
        <v>-0.77487760716959198</v>
      </c>
      <c r="G27">
        <v>0.75576229413525298</v>
      </c>
      <c r="H27">
        <v>-5.9347548498377603E-2</v>
      </c>
      <c r="I27">
        <v>-0.63664309303503697</v>
      </c>
      <c r="J27" s="1">
        <v>-0.16777489250212699</v>
      </c>
      <c r="K27">
        <v>1.6290765552198301</v>
      </c>
      <c r="L27">
        <v>-0.743293124974994</v>
      </c>
      <c r="M27">
        <v>1.56868928566952</v>
      </c>
      <c r="N27">
        <v>0.257157447033731</v>
      </c>
      <c r="O27">
        <v>0.31759415595017798</v>
      </c>
      <c r="P27">
        <v>0.44237148752347699</v>
      </c>
      <c r="Q27">
        <v>-4.6242648088120897E-2</v>
      </c>
      <c r="R27">
        <v>-0.193296306822134</v>
      </c>
      <c r="S27">
        <v>-0.88413714145491695</v>
      </c>
      <c r="T27">
        <v>0.10065835760463</v>
      </c>
      <c r="U27">
        <v>-1.8761574951296201E-3</v>
      </c>
      <c r="V27">
        <v>0.21948285813701099</v>
      </c>
      <c r="W27" s="1">
        <v>-0.16821160291664</v>
      </c>
      <c r="X27">
        <v>1.4160612192367601</v>
      </c>
      <c r="Y27">
        <v>0.58219049284408797</v>
      </c>
      <c r="Z27">
        <v>0.54801546814485202</v>
      </c>
      <c r="AA27" s="4">
        <v>2</v>
      </c>
      <c r="AB27" s="13">
        <v>302</v>
      </c>
    </row>
    <row r="28" spans="1:28" x14ac:dyDescent="0.35">
      <c r="A28">
        <v>0.22811276997695201</v>
      </c>
      <c r="B28">
        <v>0.43449779635102398</v>
      </c>
      <c r="C28">
        <v>-0.686120205671226</v>
      </c>
      <c r="D28">
        <v>-1.1394125480600299</v>
      </c>
      <c r="E28">
        <v>-0.224052877438363</v>
      </c>
      <c r="F28">
        <v>0.88169049636164898</v>
      </c>
      <c r="G28">
        <v>0.34099179946953001</v>
      </c>
      <c r="H28">
        <v>0.76074159037499101</v>
      </c>
      <c r="I28">
        <v>-1.09636489567145</v>
      </c>
      <c r="J28" s="1">
        <v>-0.16801439027763601</v>
      </c>
      <c r="K28">
        <v>-1.20629219968054</v>
      </c>
      <c r="L28">
        <v>-0.112232945174544</v>
      </c>
      <c r="M28">
        <v>-0.27056819620609701</v>
      </c>
      <c r="N28">
        <v>0.22811276997695201</v>
      </c>
      <c r="O28">
        <v>1.1180843391609001</v>
      </c>
      <c r="P28">
        <v>0.30893150459840502</v>
      </c>
      <c r="Q28">
        <v>-0.13597666719127299</v>
      </c>
      <c r="R28" s="1">
        <v>-0.192419370201484</v>
      </c>
      <c r="S28">
        <v>1.3423858962503801E-3</v>
      </c>
      <c r="T28">
        <v>0.75806487177205395</v>
      </c>
      <c r="U28">
        <v>1.60634048387748</v>
      </c>
      <c r="V28">
        <v>-0.37474328366642201</v>
      </c>
      <c r="W28" s="1">
        <v>-0.16821103604159299</v>
      </c>
      <c r="X28">
        <v>0.51651537382357404</v>
      </c>
      <c r="Y28">
        <v>-0.85497262511612504</v>
      </c>
      <c r="Z28">
        <v>0.69021084842008296</v>
      </c>
      <c r="AA28" s="4">
        <v>3</v>
      </c>
      <c r="AB28" s="13">
        <v>303</v>
      </c>
    </row>
    <row r="29" spans="1:28" x14ac:dyDescent="0.35">
      <c r="A29">
        <v>-1.26333264967837E-2</v>
      </c>
      <c r="B29">
        <v>0.44201142068051402</v>
      </c>
      <c r="C29">
        <v>-0.52512209766364604</v>
      </c>
      <c r="D29">
        <v>-0.81944159377064196</v>
      </c>
      <c r="E29">
        <v>-0.22405287767353799</v>
      </c>
      <c r="F29">
        <v>0.71951470205474699</v>
      </c>
      <c r="G29">
        <v>0.63234810949396902</v>
      </c>
      <c r="H29">
        <v>0.28950064587416202</v>
      </c>
      <c r="I29">
        <v>-0.22564819834602701</v>
      </c>
      <c r="J29" s="1">
        <v>-0.16801439027763601</v>
      </c>
      <c r="K29">
        <v>-1.16029244263876</v>
      </c>
      <c r="L29">
        <v>-0.72320612644669402</v>
      </c>
      <c r="M29">
        <v>0.64976815377271502</v>
      </c>
      <c r="N29">
        <v>-1.26333264967837E-2</v>
      </c>
      <c r="O29">
        <v>1.7858554388849599</v>
      </c>
      <c r="P29">
        <v>-0.388267544884142</v>
      </c>
      <c r="Q29">
        <v>-0.58590883106479996</v>
      </c>
      <c r="R29">
        <v>-0.193296306481237</v>
      </c>
      <c r="S29">
        <v>0.52546101123923505</v>
      </c>
      <c r="T29">
        <v>-0.42204229816698702</v>
      </c>
      <c r="U29">
        <v>1.0561224380159799</v>
      </c>
      <c r="V29">
        <v>-0.12921810667672701</v>
      </c>
      <c r="W29" s="1">
        <v>-0.16821160291664</v>
      </c>
      <c r="X29">
        <v>-0.95118161925700995</v>
      </c>
      <c r="Y29">
        <v>0.63344954342178705</v>
      </c>
      <c r="Z29">
        <v>0.66729466076766997</v>
      </c>
      <c r="AA29" s="4">
        <v>3</v>
      </c>
      <c r="AB29" s="13">
        <v>304</v>
      </c>
    </row>
    <row r="30" spans="1:28" x14ac:dyDescent="0.35">
      <c r="A30">
        <v>0.119250353762068</v>
      </c>
      <c r="B30">
        <v>-5.8398090756287803E-2</v>
      </c>
      <c r="C30">
        <v>0.30781206631973101</v>
      </c>
      <c r="D30">
        <v>-0.14812251324046999</v>
      </c>
      <c r="E30">
        <v>-0.22405287765469101</v>
      </c>
      <c r="F30">
        <v>0.75906836286767299</v>
      </c>
      <c r="G30">
        <v>0.82887837259994102</v>
      </c>
      <c r="H30">
        <v>-1.50502890839882</v>
      </c>
      <c r="I30">
        <v>0.243835990989032</v>
      </c>
      <c r="J30" s="1">
        <v>-0.16801439027763601</v>
      </c>
      <c r="K30">
        <v>-1.01340265661512</v>
      </c>
      <c r="L30">
        <v>-0.89171147009209095</v>
      </c>
      <c r="M30">
        <v>1.2092636059984001</v>
      </c>
      <c r="N30">
        <v>0.119250353762068</v>
      </c>
      <c r="O30">
        <v>-0.632622471536611</v>
      </c>
      <c r="P30">
        <v>1.36914512670657</v>
      </c>
      <c r="Q30">
        <v>0.94753058798310097</v>
      </c>
      <c r="R30" s="1">
        <v>-7.5506445671264704E-3</v>
      </c>
      <c r="S30">
        <v>0.68324947999639896</v>
      </c>
      <c r="T30">
        <v>9.0310476724226693E-2</v>
      </c>
      <c r="U30">
        <v>-6.5256021743752807E-2</v>
      </c>
      <c r="V30">
        <v>0.55947018930004599</v>
      </c>
      <c r="W30" s="1">
        <v>-0.15004716231774301</v>
      </c>
      <c r="X30">
        <v>-0.18788134714318799</v>
      </c>
      <c r="Y30">
        <v>0.545801076327874</v>
      </c>
      <c r="Z30">
        <v>0.99035462816333597</v>
      </c>
      <c r="AA30" s="4">
        <v>1</v>
      </c>
      <c r="AB30" s="13">
        <v>305</v>
      </c>
    </row>
    <row r="31" spans="1:28" x14ac:dyDescent="0.35">
      <c r="A31">
        <v>1.8817651441444301</v>
      </c>
      <c r="B31">
        <v>-0.27507847341542802</v>
      </c>
      <c r="C31">
        <v>1.12403778838848</v>
      </c>
      <c r="D31">
        <v>-0.79050183990658995</v>
      </c>
      <c r="E31">
        <v>-0.224052877725928</v>
      </c>
      <c r="F31">
        <v>-0.66306426957537801</v>
      </c>
      <c r="G31">
        <v>-1.65916761378586</v>
      </c>
      <c r="H31">
        <v>-3.0008594543718702E-2</v>
      </c>
      <c r="I31">
        <v>0.34703104038072902</v>
      </c>
      <c r="J31" s="1">
        <v>-0.16801439027763601</v>
      </c>
      <c r="K31">
        <v>-0.877576892393229</v>
      </c>
      <c r="L31">
        <v>0.8680188716892</v>
      </c>
      <c r="M31">
        <v>-0.195174210755373</v>
      </c>
      <c r="N31">
        <v>1.8817651441444301</v>
      </c>
      <c r="O31">
        <v>-0.108696939695068</v>
      </c>
      <c r="P31">
        <v>0.89574092906234404</v>
      </c>
      <c r="Q31">
        <v>-0.65272451124279496</v>
      </c>
      <c r="R31">
        <v>-0.19329630674973799</v>
      </c>
      <c r="S31">
        <v>-0.94123254274412504</v>
      </c>
      <c r="T31">
        <v>-2.9369561799294202</v>
      </c>
      <c r="U31">
        <v>0.27818656198727898</v>
      </c>
      <c r="V31">
        <v>-0.210781435665681</v>
      </c>
      <c r="W31" s="1">
        <v>-0.16821160291664</v>
      </c>
      <c r="X31">
        <v>-0.86545279879646497</v>
      </c>
      <c r="Y31">
        <v>-0.75555320748940802</v>
      </c>
      <c r="Z31">
        <v>-0.73887328632208105</v>
      </c>
      <c r="AA31" s="4">
        <v>3</v>
      </c>
      <c r="AB31" s="13">
        <v>306</v>
      </c>
    </row>
    <row r="32" spans="1:28" x14ac:dyDescent="0.35">
      <c r="A32">
        <v>0.56425128750880404</v>
      </c>
      <c r="B32">
        <v>-0.57531291592985101</v>
      </c>
      <c r="C32">
        <v>0.51931979653312199</v>
      </c>
      <c r="D32">
        <v>-0.402602733475736</v>
      </c>
      <c r="E32">
        <v>-0.224052877792112</v>
      </c>
      <c r="F32">
        <v>-2.6260634329018102</v>
      </c>
      <c r="G32">
        <v>-0.502214705767837</v>
      </c>
      <c r="H32">
        <v>-0.71763194719343204</v>
      </c>
      <c r="I32">
        <v>0.31774308906848298</v>
      </c>
      <c r="J32" s="1">
        <v>-0.16801439027763601</v>
      </c>
      <c r="K32">
        <v>1.3382011782291201</v>
      </c>
      <c r="L32">
        <v>-0.15345743352844801</v>
      </c>
      <c r="M32">
        <v>0.69896740380915001</v>
      </c>
      <c r="N32">
        <v>0.56425128750880404</v>
      </c>
      <c r="O32">
        <v>-0.74317848971144596</v>
      </c>
      <c r="P32">
        <v>-1.15885139250348</v>
      </c>
      <c r="Q32">
        <v>-1.4786297367960199</v>
      </c>
      <c r="R32" s="1">
        <v>5.8262201729080596</v>
      </c>
      <c r="S32">
        <v>-1.0211425692127101</v>
      </c>
      <c r="T32">
        <v>-2.4626594210027299</v>
      </c>
      <c r="U32">
        <v>-0.36373159353684498</v>
      </c>
      <c r="V32">
        <v>-0.656365072477193</v>
      </c>
      <c r="W32" s="1">
        <v>5.8332826268255502</v>
      </c>
      <c r="X32">
        <v>-0.87686472697292706</v>
      </c>
      <c r="Y32">
        <v>-0.102708257835623</v>
      </c>
      <c r="Z32">
        <v>-0.97507684464899103</v>
      </c>
      <c r="AA32" s="4">
        <v>3</v>
      </c>
      <c r="AB32" s="13">
        <v>307</v>
      </c>
    </row>
    <row r="33" spans="1:28" x14ac:dyDescent="0.35">
      <c r="A33">
        <v>1.80048990941662E-2</v>
      </c>
      <c r="B33">
        <v>-0.19114233906526901</v>
      </c>
      <c r="C33">
        <v>0.203384407723597</v>
      </c>
      <c r="D33">
        <v>-0.126082608819893</v>
      </c>
      <c r="E33">
        <v>-0.22405287769608601</v>
      </c>
      <c r="F33">
        <v>-0.54669640771938099</v>
      </c>
      <c r="G33">
        <v>-0.53881074184307198</v>
      </c>
      <c r="H33">
        <v>0.61622022951260902</v>
      </c>
      <c r="I33">
        <v>-0.41991462935034202</v>
      </c>
      <c r="J33" s="1">
        <v>-0.16801439027763601</v>
      </c>
      <c r="K33">
        <v>0.96348984893831702</v>
      </c>
      <c r="L33">
        <v>0.79945966633058496</v>
      </c>
      <c r="M33">
        <v>-5.4954363483539798E-2</v>
      </c>
      <c r="N33">
        <v>1.80048990941662E-2</v>
      </c>
      <c r="O33">
        <v>-4.7759469396073999E-2</v>
      </c>
      <c r="P33">
        <v>-0.25828652485912601</v>
      </c>
      <c r="Q33">
        <v>-0.48173821069581302</v>
      </c>
      <c r="R33">
        <v>-0.19329630674814</v>
      </c>
      <c r="S33">
        <v>-0.30037951952633501</v>
      </c>
      <c r="T33">
        <v>-0.56983525529034795</v>
      </c>
      <c r="U33">
        <v>-0.90449688162564701</v>
      </c>
      <c r="V33">
        <v>-0.59137401863180905</v>
      </c>
      <c r="W33" s="1">
        <v>-0.16821160291664</v>
      </c>
      <c r="X33">
        <v>1.00551484326399</v>
      </c>
      <c r="Y33">
        <v>1.41143787843485</v>
      </c>
      <c r="Z33">
        <v>-1.1302094488475201</v>
      </c>
      <c r="AA33" s="4">
        <v>3</v>
      </c>
      <c r="AB33" s="13">
        <v>308</v>
      </c>
    </row>
    <row r="34" spans="1:28" x14ac:dyDescent="0.35">
      <c r="A34">
        <v>-0.16700708795488101</v>
      </c>
      <c r="B34">
        <v>-0.55241280158365202</v>
      </c>
      <c r="C34">
        <v>0.16477508608124</v>
      </c>
      <c r="D34">
        <v>8.7866267911512502E-2</v>
      </c>
      <c r="E34" s="1">
        <v>-0.206583207929003</v>
      </c>
      <c r="F34">
        <v>-0.33193706706328302</v>
      </c>
      <c r="G34">
        <v>0.433529859936713</v>
      </c>
      <c r="H34">
        <v>0.80937746504758301</v>
      </c>
      <c r="I34">
        <v>-0.23360844733272201</v>
      </c>
      <c r="J34" s="1">
        <v>-0.16797891174617799</v>
      </c>
      <c r="K34">
        <v>0.90999501977340702</v>
      </c>
      <c r="L34">
        <v>-0.34530254741280197</v>
      </c>
      <c r="M34">
        <v>-0.76759860459462603</v>
      </c>
      <c r="N34">
        <v>-0.16700708795488101</v>
      </c>
      <c r="O34">
        <v>-0.24316208250260901</v>
      </c>
      <c r="P34">
        <v>-0.11674712524351</v>
      </c>
      <c r="Q34">
        <v>-0.158543960611919</v>
      </c>
      <c r="R34">
        <v>-0.19329630687135901</v>
      </c>
      <c r="S34">
        <v>-0.83905251366563405</v>
      </c>
      <c r="T34">
        <v>0.219023953301302</v>
      </c>
      <c r="U34">
        <v>-5.8186633154915603E-2</v>
      </c>
      <c r="V34">
        <v>-0.54627669305661697</v>
      </c>
      <c r="W34" s="1">
        <v>-0.16821160291664</v>
      </c>
      <c r="X34">
        <v>0.96290728563664096</v>
      </c>
      <c r="Y34">
        <v>1.2167727731606801E-3</v>
      </c>
      <c r="Z34">
        <v>0.44159828719178701</v>
      </c>
      <c r="AA34" s="4">
        <v>3</v>
      </c>
      <c r="AB34" s="13">
        <v>309</v>
      </c>
    </row>
    <row r="35" spans="1:28" x14ac:dyDescent="0.35">
      <c r="A35">
        <v>0.59490955773540399</v>
      </c>
      <c r="B35">
        <v>0.96232990549766195</v>
      </c>
      <c r="C35">
        <v>1.06631231799036</v>
      </c>
      <c r="D35">
        <v>-2.3983667740847901E-2</v>
      </c>
      <c r="E35" s="1">
        <v>5.7800776352548304</v>
      </c>
      <c r="F35">
        <v>0.54004182230386999</v>
      </c>
      <c r="G35">
        <v>0.28878588028282398</v>
      </c>
      <c r="H35">
        <v>-1.6477400815875001</v>
      </c>
      <c r="I35">
        <v>-0.13109243623686101</v>
      </c>
      <c r="J35" s="1">
        <v>5.8332957757187804</v>
      </c>
      <c r="K35">
        <v>-0.44704171820352001</v>
      </c>
      <c r="L35">
        <v>-0.16574841067090301</v>
      </c>
      <c r="M35">
        <v>0.872966462245236</v>
      </c>
      <c r="N35">
        <v>0.59490955773540399</v>
      </c>
      <c r="O35">
        <v>1.65466694356896</v>
      </c>
      <c r="P35">
        <v>1.5384857699143599</v>
      </c>
      <c r="Q35">
        <v>0.48837029827309703</v>
      </c>
      <c r="R35">
        <v>-0.19329630665599901</v>
      </c>
      <c r="S35">
        <v>-9.47498840773012E-2</v>
      </c>
      <c r="T35">
        <v>-0.71183726360958599</v>
      </c>
      <c r="U35">
        <v>-0.50892499064860097</v>
      </c>
      <c r="V35">
        <v>0.25714874461148202</v>
      </c>
      <c r="W35" s="1">
        <v>-0.16821160291664</v>
      </c>
      <c r="X35">
        <v>0.28127069442858899</v>
      </c>
      <c r="Y35">
        <v>1.0477383441825301</v>
      </c>
      <c r="Z35">
        <v>-0.81380958893315003</v>
      </c>
      <c r="AA35" s="4">
        <v>2</v>
      </c>
      <c r="AB35" s="13">
        <v>310</v>
      </c>
    </row>
    <row r="36" spans="1:28" x14ac:dyDescent="0.35">
      <c r="A36">
        <v>0.39185739860140101</v>
      </c>
      <c r="B36">
        <v>-0.16492837541491701</v>
      </c>
      <c r="C36">
        <v>0.50919267131679502</v>
      </c>
      <c r="D36">
        <v>-0.25972743183642799</v>
      </c>
      <c r="E36">
        <v>-0.22405287780211799</v>
      </c>
      <c r="F36">
        <v>0.10550904993341099</v>
      </c>
      <c r="G36">
        <v>-0.72617701677823998</v>
      </c>
      <c r="H36">
        <v>0.46811738023437799</v>
      </c>
      <c r="I36">
        <v>-0.207399940685457</v>
      </c>
      <c r="J36" s="1">
        <v>-0.16801439027763601</v>
      </c>
      <c r="K36">
        <v>0.33524824855941898</v>
      </c>
      <c r="L36">
        <v>0.73642629862999898</v>
      </c>
      <c r="M36">
        <v>-0.226524154050046</v>
      </c>
      <c r="N36">
        <v>0.39185739860140101</v>
      </c>
      <c r="O36">
        <v>0.73010252801990205</v>
      </c>
      <c r="P36">
        <v>-0.33833697548696101</v>
      </c>
      <c r="Q36">
        <v>-0.79180413641400604</v>
      </c>
      <c r="R36" s="1">
        <v>-8.9621030455630399E-2</v>
      </c>
      <c r="S36">
        <v>0.436840565955395</v>
      </c>
      <c r="T36">
        <v>-0.37510286726383302</v>
      </c>
      <c r="U36">
        <v>-0.81761472520121403</v>
      </c>
      <c r="V36">
        <v>-0.40611778668954102</v>
      </c>
      <c r="W36" s="1">
        <v>-0.16670363565398699</v>
      </c>
      <c r="X36">
        <v>-0.71841367404836498</v>
      </c>
      <c r="Y36">
        <v>0.54900952331153396</v>
      </c>
      <c r="Z36">
        <v>-0.46543972890060697</v>
      </c>
      <c r="AA36" s="4">
        <v>3</v>
      </c>
      <c r="AB36" s="13">
        <v>311</v>
      </c>
    </row>
    <row r="37" spans="1:28" x14ac:dyDescent="0.35">
      <c r="A37">
        <v>-9.1619213275415307E-2</v>
      </c>
      <c r="B37">
        <v>-0.40000313335719101</v>
      </c>
      <c r="C37">
        <v>0.96635360005447801</v>
      </c>
      <c r="D37">
        <v>0.82569670706589304</v>
      </c>
      <c r="E37">
        <v>-0.22405287587195</v>
      </c>
      <c r="F37">
        <v>-0.54186063671568196</v>
      </c>
      <c r="G37">
        <v>-2.00724989058721</v>
      </c>
      <c r="H37">
        <v>0.58310769402465901</v>
      </c>
      <c r="I37">
        <v>0.146690726342113</v>
      </c>
      <c r="J37" s="1">
        <v>-0.16801439027763601</v>
      </c>
      <c r="K37">
        <v>1.06910818648566</v>
      </c>
      <c r="L37">
        <v>1.9773000919458099</v>
      </c>
      <c r="M37">
        <v>-0.100631404080491</v>
      </c>
      <c r="N37">
        <v>-9.1619213275415307E-2</v>
      </c>
      <c r="O37">
        <v>-0.79088380237397304</v>
      </c>
      <c r="P37">
        <v>-0.63266293245354499</v>
      </c>
      <c r="Q37">
        <v>-0.78000484343436705</v>
      </c>
      <c r="R37">
        <v>-0.193296306785848</v>
      </c>
      <c r="S37">
        <v>5.1472096988124001E-2</v>
      </c>
      <c r="T37">
        <v>-1.98298079972112</v>
      </c>
      <c r="U37">
        <v>0.47865239549938698</v>
      </c>
      <c r="V37">
        <v>-0.55757028096965</v>
      </c>
      <c r="W37" s="1">
        <v>-0.16821160291664</v>
      </c>
      <c r="X37">
        <v>-1.31747583605897</v>
      </c>
      <c r="Y37">
        <v>0.46405818856834602</v>
      </c>
      <c r="Z37">
        <v>5.7174034297653498E-2</v>
      </c>
      <c r="AA37" s="4">
        <v>3</v>
      </c>
      <c r="AB37" s="13">
        <v>312</v>
      </c>
    </row>
    <row r="38" spans="1:28" x14ac:dyDescent="0.35">
      <c r="A38">
        <v>0.48848256475198898</v>
      </c>
      <c r="B38">
        <v>-0.88314774869491097</v>
      </c>
      <c r="C38">
        <v>1.1782512634137401</v>
      </c>
      <c r="D38">
        <v>0.16755082507772801</v>
      </c>
      <c r="E38" s="1">
        <v>-0.16032018936967099</v>
      </c>
      <c r="F38">
        <v>-2.6690042848376399</v>
      </c>
      <c r="G38">
        <v>-0.694299646385651</v>
      </c>
      <c r="H38">
        <v>0.112962152065382</v>
      </c>
      <c r="I38">
        <v>0.66239636993407203</v>
      </c>
      <c r="J38" s="1">
        <v>-0.167740750169009</v>
      </c>
      <c r="K38">
        <v>1.31062066121885</v>
      </c>
      <c r="L38">
        <v>-3.6076270346827803E-2</v>
      </c>
      <c r="M38">
        <v>-0.27341081946245099</v>
      </c>
      <c r="N38">
        <v>0.48848256475198898</v>
      </c>
      <c r="O38">
        <v>-0.545642712217562</v>
      </c>
      <c r="P38">
        <v>-0.50317445450383402</v>
      </c>
      <c r="Q38">
        <v>-0.96466929641143595</v>
      </c>
      <c r="R38">
        <v>-0.19329630674873799</v>
      </c>
      <c r="S38">
        <v>-1.4671074786576801</v>
      </c>
      <c r="T38">
        <v>-1.29797207671529</v>
      </c>
      <c r="U38">
        <v>1.4496412694952501</v>
      </c>
      <c r="V38">
        <v>-0.59663388583743304</v>
      </c>
      <c r="W38" s="1">
        <v>-0.16821160291664</v>
      </c>
      <c r="X38">
        <v>-0.50694378716755895</v>
      </c>
      <c r="Y38">
        <v>0.57614940001624204</v>
      </c>
      <c r="Z38">
        <v>-0.12256026573551</v>
      </c>
      <c r="AA38" s="4">
        <v>3</v>
      </c>
      <c r="AB38" s="13">
        <v>313</v>
      </c>
    </row>
  </sheetData>
  <mergeCells count="2">
    <mergeCell ref="A1:M1"/>
    <mergeCell ref="N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 Features</vt:lpstr>
      <vt:lpstr>13 Features (not normalized)</vt:lpstr>
      <vt:lpstr>26 Features</vt:lpstr>
    </vt:vector>
  </TitlesOfParts>
  <Company>University at Buffalo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2018-02-21T16:32:22Z</dcterms:created>
  <dcterms:modified xsi:type="dcterms:W3CDTF">2018-02-23T02:02:29Z</dcterms:modified>
</cp:coreProperties>
</file>