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jects\"/>
    </mc:Choice>
  </mc:AlternateContent>
  <bookViews>
    <workbookView xWindow="0" yWindow="0" windowWidth="23040" windowHeight="8556" activeTab="1"/>
  </bookViews>
  <sheets>
    <sheet name="Data" sheetId="2" r:id="rId1"/>
    <sheet name="Regression Analysi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F26" i="2"/>
  <c r="E26" i="2"/>
  <c r="C26" i="2"/>
  <c r="F25" i="2"/>
  <c r="E25" i="2"/>
  <c r="C25" i="2"/>
  <c r="F24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</calcChain>
</file>

<file path=xl/sharedStrings.xml><?xml version="1.0" encoding="utf-8"?>
<sst xmlns="http://schemas.openxmlformats.org/spreadsheetml/2006/main" count="36" uniqueCount="34">
  <si>
    <t>Date</t>
  </si>
  <si>
    <t>Market Level (KSE-100 Index)</t>
  </si>
  <si>
    <t>Market Return (Rm)</t>
  </si>
  <si>
    <t xml:space="preserve">Engro Corporation Adjusted Stock price </t>
  </si>
  <si>
    <t>Engro Corporation Return (Ri)</t>
  </si>
  <si>
    <t>STOCK RETURN DATA FOR ENGRO CORPORATION LIMITED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</si>
  <si>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</si>
  <si>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</si>
  <si>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</si>
  <si>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</si>
  <si>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</si>
  <si>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</si>
  <si>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</si>
  <si>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</si>
  <si>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</si>
  <si>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</si>
  <si>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</si>
  <si>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</si>
  <si>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</si>
  <si>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</si>
  <si>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</si>
  <si>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</si>
  <si>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</si>
  <si>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</si>
  <si>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</si>
  <si>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</si>
  <si>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</si>
  <si>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</si>
  <si>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</si>
  <si>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</si>
  <si>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</si>
  <si>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</si>
  <si>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Engro Corporation Return (Ri)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</si>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</sst>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9" fontId="7" fillId="0" borderId="0" xfId="1" applyFont="1" applyAlignment="1">
      <alignment horizontal="center"/>
    </xf>
    <xf numFmtId="9" fontId="7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 Return (Rm)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Engro Corporation Return (Ri)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691427722478093E-2"/>
                  <c:y val="-0.3562364627498486"/>
                </c:manualLayout>
              </c:layout>
              <c:numFmt formatCode="General" sourceLinked="0"/>
            </c:trendlineLbl>
          </c:trendline>
          <c:xVal>
            <c:numRef>
              <c:f>Data!$C$3:$C$49</c:f>
              <c:numCache>
                <c:formatCode>0%</c:formatCode>
                <c:ptCount val="47"/>
                <c:pt idx="0">
                  <c:v>3.1715343160650757E-2</c:v>
                </c:pt>
                <c:pt idx="1">
                  <c:v>0.16585044723380676</c:v>
                </c:pt>
                <c:pt idx="2">
                  <c:v>0.12302317477779204</c:v>
                </c:pt>
                <c:pt idx="3">
                  <c:v>2.7335641061080676E-2</c:v>
                </c:pt>
                <c:pt idx="4">
                  <c:v>-6.3124914124402007E-2</c:v>
                </c:pt>
                <c:pt idx="5">
                  <c:v>0.15878125159066869</c:v>
                </c:pt>
                <c:pt idx="6">
                  <c:v>2.9549563325540389E-3</c:v>
                </c:pt>
                <c:pt idx="7">
                  <c:v>-6.0193574686424368E-3</c:v>
                </c:pt>
                <c:pt idx="8">
                  <c:v>3.9499680381631999E-2</c:v>
                </c:pt>
                <c:pt idx="9">
                  <c:v>-1.2578013975187114E-2</c:v>
                </c:pt>
                <c:pt idx="10">
                  <c:v>-3.9999449266909116E-3</c:v>
                </c:pt>
                <c:pt idx="11">
                  <c:v>6.2495593196018502E-3</c:v>
                </c:pt>
                <c:pt idx="12">
                  <c:v>-4.5531106909479729E-2</c:v>
                </c:pt>
                <c:pt idx="13">
                  <c:v>2.6268724860449445E-2</c:v>
                </c:pt>
                <c:pt idx="14">
                  <c:v>3.3064526521281931E-3</c:v>
                </c:pt>
                <c:pt idx="15">
                  <c:v>-2.8865331874105029E-2</c:v>
                </c:pt>
                <c:pt idx="16">
                  <c:v>5.4813705281845565E-2</c:v>
                </c:pt>
                <c:pt idx="17">
                  <c:v>-3.3472369232872841E-2</c:v>
                </c:pt>
                <c:pt idx="18">
                  <c:v>-3.5686545426520222E-2</c:v>
                </c:pt>
                <c:pt idx="19">
                  <c:v>-4.7984493057478629E-2</c:v>
                </c:pt>
                <c:pt idx="20">
                  <c:v>7.1352848493940694E-3</c:v>
                </c:pt>
                <c:pt idx="21">
                  <c:v>1.0522028177047702E-2</c:v>
                </c:pt>
                <c:pt idx="22">
                  <c:v>-2.0136119968228939E-2</c:v>
                </c:pt>
                <c:pt idx="23">
                  <c:v>1.7459161760217896E-2</c:v>
                </c:pt>
                <c:pt idx="24">
                  <c:v>-1.0567669157918834E-2</c:v>
                </c:pt>
                <c:pt idx="25">
                  <c:v>-2.4084377708553366E-2</c:v>
                </c:pt>
                <c:pt idx="26">
                  <c:v>2.8621858546624038E-2</c:v>
                </c:pt>
                <c:pt idx="27">
                  <c:v>-5.3145377853189402E-2</c:v>
                </c:pt>
                <c:pt idx="28">
                  <c:v>7.7451440635048063E-3</c:v>
                </c:pt>
                <c:pt idx="29">
                  <c:v>-6.3504069809919824E-3</c:v>
                </c:pt>
                <c:pt idx="30">
                  <c:v>-1.1281028988853841E-2</c:v>
                </c:pt>
                <c:pt idx="31">
                  <c:v>8.2101153689309272E-2</c:v>
                </c:pt>
                <c:pt idx="32">
                  <c:v>-7.300195008281404E-3</c:v>
                </c:pt>
                <c:pt idx="33">
                  <c:v>-2.7846275876474019E-2</c:v>
                </c:pt>
                <c:pt idx="34">
                  <c:v>-1.1221600524646345E-2</c:v>
                </c:pt>
                <c:pt idx="35">
                  <c:v>6.0110550976817105E-2</c:v>
                </c:pt>
                <c:pt idx="36">
                  <c:v>6.5416050424628655E-2</c:v>
                </c:pt>
                <c:pt idx="37">
                  <c:v>2.96033894905736E-2</c:v>
                </c:pt>
                <c:pt idx="38">
                  <c:v>-1.6846316673683168E-2</c:v>
                </c:pt>
                <c:pt idx="39">
                  <c:v>-1.3121814563669494E-2</c:v>
                </c:pt>
                <c:pt idx="40">
                  <c:v>4.7187050733549216E-2</c:v>
                </c:pt>
                <c:pt idx="41">
                  <c:v>0.14050697927367226</c:v>
                </c:pt>
                <c:pt idx="42">
                  <c:v>1.4461308947538743E-2</c:v>
                </c:pt>
                <c:pt idx="43">
                  <c:v>-5.2888105057392791E-3</c:v>
                </c:pt>
                <c:pt idx="44">
                  <c:v>0.16694279450034083</c:v>
                </c:pt>
                <c:pt idx="45">
                  <c:v>-0.23041484724204805</c:v>
                </c:pt>
                <c:pt idx="46">
                  <c:v>-8.7610581843835758E-2</c:v>
                </c:pt>
              </c:numCache>
            </c:numRef>
          </c:xVal>
          <c:yVal>
            <c:numRef>
              <c:f>Data!$E$3:$E$49</c:f>
              <c:numCache>
                <c:formatCode>0%</c:formatCode>
                <c:ptCount val="47"/>
                <c:pt idx="0">
                  <c:v>0</c:v>
                </c:pt>
                <c:pt idx="1">
                  <c:v>-3.8461538461538491E-2</c:v>
                </c:pt>
                <c:pt idx="2">
                  <c:v>-5.454545454545446E-2</c:v>
                </c:pt>
                <c:pt idx="3">
                  <c:v>-2.941176470588238E-2</c:v>
                </c:pt>
                <c:pt idx="4">
                  <c:v>-7.6086956521739191E-2</c:v>
                </c:pt>
                <c:pt idx="5">
                  <c:v>2.222222222222224E-2</c:v>
                </c:pt>
                <c:pt idx="6">
                  <c:v>0</c:v>
                </c:pt>
                <c:pt idx="7">
                  <c:v>-0.12087912087912081</c:v>
                </c:pt>
                <c:pt idx="8">
                  <c:v>0.16022099447513802</c:v>
                </c:pt>
                <c:pt idx="9">
                  <c:v>-0.13809523809523802</c:v>
                </c:pt>
                <c:pt idx="10">
                  <c:v>0</c:v>
                </c:pt>
                <c:pt idx="11">
                  <c:v>0</c:v>
                </c:pt>
                <c:pt idx="12">
                  <c:v>4.9999999999999961E-2</c:v>
                </c:pt>
                <c:pt idx="13">
                  <c:v>0</c:v>
                </c:pt>
                <c:pt idx="14">
                  <c:v>-0.14529914529914525</c:v>
                </c:pt>
                <c:pt idx="15">
                  <c:v>-5.6451612903225923E-2</c:v>
                </c:pt>
                <c:pt idx="16">
                  <c:v>8.1300813008131322E-3</c:v>
                </c:pt>
                <c:pt idx="17">
                  <c:v>-5.3846153846153953E-2</c:v>
                </c:pt>
                <c:pt idx="18">
                  <c:v>3.1746031746031869E-2</c:v>
                </c:pt>
                <c:pt idx="19">
                  <c:v>-2.4251341554928595E-4</c:v>
                </c:pt>
                <c:pt idx="20">
                  <c:v>0</c:v>
                </c:pt>
                <c:pt idx="21">
                  <c:v>4.0000473959320867E-2</c:v>
                </c:pt>
                <c:pt idx="22">
                  <c:v>-6.0150896269752022E-2</c:v>
                </c:pt>
                <c:pt idx="23">
                  <c:v>0</c:v>
                </c:pt>
                <c:pt idx="24">
                  <c:v>3.1008451258667667E-2</c:v>
                </c:pt>
                <c:pt idx="25">
                  <c:v>7.8122610842444691E-3</c:v>
                </c:pt>
                <c:pt idx="26">
                  <c:v>2.4000115104406628E-2</c:v>
                </c:pt>
                <c:pt idx="27">
                  <c:v>-8.0882947806010422E-2</c:v>
                </c:pt>
                <c:pt idx="28">
                  <c:v>-3.5460652339145526E-2</c:v>
                </c:pt>
                <c:pt idx="29">
                  <c:v>0</c:v>
                </c:pt>
                <c:pt idx="30">
                  <c:v>6.0150100822889747E-2</c:v>
                </c:pt>
                <c:pt idx="31">
                  <c:v>5.9761671536304878E-2</c:v>
                </c:pt>
                <c:pt idx="32">
                  <c:v>0.15596305243268679</c:v>
                </c:pt>
                <c:pt idx="33">
                  <c:v>9.259477810691575E-3</c:v>
                </c:pt>
                <c:pt idx="34">
                  <c:v>5.8822794353478237E-2</c:v>
                </c:pt>
                <c:pt idx="35">
                  <c:v>4.6154382471204625E-2</c:v>
                </c:pt>
                <c:pt idx="36">
                  <c:v>5.154210202423494E-3</c:v>
                </c:pt>
                <c:pt idx="37">
                  <c:v>1.5706608297965066E-2</c:v>
                </c:pt>
                <c:pt idx="38">
                  <c:v>-2.0512211569153119E-2</c:v>
                </c:pt>
                <c:pt idx="39">
                  <c:v>-2.5000053107985559E-2</c:v>
                </c:pt>
                <c:pt idx="40">
                  <c:v>0.23456819263647782</c:v>
                </c:pt>
                <c:pt idx="41">
                  <c:v>-1.2373227516379648E-2</c:v>
                </c:pt>
                <c:pt idx="42">
                  <c:v>5.6250769462265676E-2</c:v>
                </c:pt>
                <c:pt idx="43">
                  <c:v>-5.8823075011683879E-2</c:v>
                </c:pt>
                <c:pt idx="44">
                  <c:v>2.4095384761432671E-2</c:v>
                </c:pt>
                <c:pt idx="45">
                  <c:v>-9.2896201005602058E-2</c:v>
                </c:pt>
                <c:pt idx="46">
                  <c:v>-1.6128083292736593E-2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F-4F61-810A-481C2147314A}"/>
            </c:ext>
          </c:extLst>
        </c:ser>
        <c:ser>
          <c:idx val="1"/>
          <c:order val="1"/>
          <c:tx>
            <c:v>Predicted Engro Corporation Return (Ri)</c:v>
          </c:tx>
          <c:spPr>
            <a:ln w="19050">
              <a:noFill/>
            </a:ln>
          </c:spPr>
          <c:xVal>
            <c:numRef>
              <c:f>Data!$C$3:$C$49</c:f>
              <c:numCache>
                <c:formatCode>0%</c:formatCode>
                <c:ptCount val="47"/>
                <c:pt idx="0">
                  <c:v>3.1715343160650757E-2</c:v>
                </c:pt>
                <c:pt idx="1">
                  <c:v>0.16585044723380676</c:v>
                </c:pt>
                <c:pt idx="2">
                  <c:v>0.12302317477779204</c:v>
                </c:pt>
                <c:pt idx="3">
                  <c:v>2.7335641061080676E-2</c:v>
                </c:pt>
                <c:pt idx="4">
                  <c:v>-6.3124914124402007E-2</c:v>
                </c:pt>
                <c:pt idx="5">
                  <c:v>0.15878125159066869</c:v>
                </c:pt>
                <c:pt idx="6">
                  <c:v>2.9549563325540389E-3</c:v>
                </c:pt>
                <c:pt idx="7">
                  <c:v>-6.0193574686424368E-3</c:v>
                </c:pt>
                <c:pt idx="8">
                  <c:v>3.9499680381631999E-2</c:v>
                </c:pt>
                <c:pt idx="9">
                  <c:v>-1.2578013975187114E-2</c:v>
                </c:pt>
                <c:pt idx="10">
                  <c:v>-3.9999449266909116E-3</c:v>
                </c:pt>
                <c:pt idx="11">
                  <c:v>6.2495593196018502E-3</c:v>
                </c:pt>
                <c:pt idx="12">
                  <c:v>-4.5531106909479729E-2</c:v>
                </c:pt>
                <c:pt idx="13">
                  <c:v>2.6268724860449445E-2</c:v>
                </c:pt>
                <c:pt idx="14">
                  <c:v>3.3064526521281931E-3</c:v>
                </c:pt>
                <c:pt idx="15">
                  <c:v>-2.8865331874105029E-2</c:v>
                </c:pt>
                <c:pt idx="16">
                  <c:v>5.4813705281845565E-2</c:v>
                </c:pt>
                <c:pt idx="17">
                  <c:v>-3.3472369232872841E-2</c:v>
                </c:pt>
                <c:pt idx="18">
                  <c:v>-3.5686545426520222E-2</c:v>
                </c:pt>
                <c:pt idx="19">
                  <c:v>-4.7984493057478629E-2</c:v>
                </c:pt>
                <c:pt idx="20">
                  <c:v>7.1352848493940694E-3</c:v>
                </c:pt>
                <c:pt idx="21">
                  <c:v>1.0522028177047702E-2</c:v>
                </c:pt>
                <c:pt idx="22">
                  <c:v>-2.0136119968228939E-2</c:v>
                </c:pt>
                <c:pt idx="23">
                  <c:v>1.7459161760217896E-2</c:v>
                </c:pt>
                <c:pt idx="24">
                  <c:v>-1.0567669157918834E-2</c:v>
                </c:pt>
                <c:pt idx="25">
                  <c:v>-2.4084377708553366E-2</c:v>
                </c:pt>
                <c:pt idx="26">
                  <c:v>2.8621858546624038E-2</c:v>
                </c:pt>
                <c:pt idx="27">
                  <c:v>-5.3145377853189402E-2</c:v>
                </c:pt>
                <c:pt idx="28">
                  <c:v>7.7451440635048063E-3</c:v>
                </c:pt>
                <c:pt idx="29">
                  <c:v>-6.3504069809919824E-3</c:v>
                </c:pt>
                <c:pt idx="30">
                  <c:v>-1.1281028988853841E-2</c:v>
                </c:pt>
                <c:pt idx="31">
                  <c:v>8.2101153689309272E-2</c:v>
                </c:pt>
                <c:pt idx="32">
                  <c:v>-7.300195008281404E-3</c:v>
                </c:pt>
                <c:pt idx="33">
                  <c:v>-2.7846275876474019E-2</c:v>
                </c:pt>
                <c:pt idx="34">
                  <c:v>-1.1221600524646345E-2</c:v>
                </c:pt>
                <c:pt idx="35">
                  <c:v>6.0110550976817105E-2</c:v>
                </c:pt>
                <c:pt idx="36">
                  <c:v>6.5416050424628655E-2</c:v>
                </c:pt>
                <c:pt idx="37">
                  <c:v>2.96033894905736E-2</c:v>
                </c:pt>
                <c:pt idx="38">
                  <c:v>-1.6846316673683168E-2</c:v>
                </c:pt>
                <c:pt idx="39">
                  <c:v>-1.3121814563669494E-2</c:v>
                </c:pt>
                <c:pt idx="40">
                  <c:v>4.7187050733549216E-2</c:v>
                </c:pt>
                <c:pt idx="41">
                  <c:v>0.14050697927367226</c:v>
                </c:pt>
                <c:pt idx="42">
                  <c:v>1.4461308947538743E-2</c:v>
                </c:pt>
                <c:pt idx="43">
                  <c:v>-5.2888105057392791E-3</c:v>
                </c:pt>
                <c:pt idx="44">
                  <c:v>0.16694279450034083</c:v>
                </c:pt>
                <c:pt idx="45">
                  <c:v>-0.23041484724204805</c:v>
                </c:pt>
                <c:pt idx="46">
                  <c:v>-8.7610581843835758E-2</c:v>
                </c:pt>
              </c:numCache>
            </c:numRef>
          </c:xVal>
          <c:yVal>
            <c:numRef>
              <c:f>'Regression Analysis'!$B$25:$B$71</c:f>
              <c:numCache>
                <c:formatCode>General</c:formatCode>
                <c:ptCount val="47"/>
                <c:pt idx="0">
                  <c:v>4.8184437136054269E-3</c:v>
                </c:pt>
                <c:pt idx="1">
                  <c:v>3.7955473045966269E-2</c:v>
                </c:pt>
                <c:pt idx="2">
                  <c:v>2.7375330037123721E-2</c:v>
                </c:pt>
                <c:pt idx="3">
                  <c:v>3.7364725328077187E-3</c:v>
                </c:pt>
                <c:pt idx="4">
                  <c:v>-1.8611100768869727E-2</c:v>
                </c:pt>
                <c:pt idx="5">
                  <c:v>3.6209083500876683E-2</c:v>
                </c:pt>
                <c:pt idx="6">
                  <c:v>-2.2865851192115953E-3</c:v>
                </c:pt>
                <c:pt idx="7">
                  <c:v>-4.5036192186958656E-3</c:v>
                </c:pt>
                <c:pt idx="8">
                  <c:v>6.7415033973997635E-3</c:v>
                </c:pt>
                <c:pt idx="9">
                  <c:v>-6.1238840594322486E-3</c:v>
                </c:pt>
                <c:pt idx="10">
                  <c:v>-4.0047391298543272E-3</c:v>
                </c:pt>
                <c:pt idx="11">
                  <c:v>-1.472679195220625E-3</c:v>
                </c:pt>
                <c:pt idx="12">
                  <c:v>-1.4264688174066689E-2</c:v>
                </c:pt>
                <c:pt idx="13">
                  <c:v>3.4728992223027658E-3</c:v>
                </c:pt>
                <c:pt idx="14">
                  <c:v>-2.1997507000457283E-3</c:v>
                </c:pt>
                <c:pt idx="15">
                  <c:v>-1.014753867759674E-2</c:v>
                </c:pt>
                <c:pt idx="16">
                  <c:v>1.0524713585525586E-2</c:v>
                </c:pt>
                <c:pt idx="17">
                  <c:v>-1.1285671257786262E-2</c:v>
                </c:pt>
                <c:pt idx="18">
                  <c:v>-1.1832666184900139E-2</c:v>
                </c:pt>
                <c:pt idx="19">
                  <c:v>-1.4870778051221502E-2</c:v>
                </c:pt>
                <c:pt idx="20">
                  <c:v>-1.2538676241263182E-3</c:v>
                </c:pt>
                <c:pt idx="21">
                  <c:v>-4.1719914897138432E-4</c:v>
                </c:pt>
                <c:pt idx="22">
                  <c:v>-7.9910550861302596E-3</c:v>
                </c:pt>
                <c:pt idx="23">
                  <c:v>1.2965654961333306E-3</c:v>
                </c:pt>
                <c:pt idx="24">
                  <c:v>-5.6272440811186942E-3</c:v>
                </c:pt>
                <c:pt idx="25">
                  <c:v>-8.9664413092735758E-3</c:v>
                </c:pt>
                <c:pt idx="26">
                  <c:v>4.0542225121345359E-3</c:v>
                </c:pt>
                <c:pt idx="27">
                  <c:v>-1.6145734312955438E-2</c:v>
                </c:pt>
                <c:pt idx="28">
                  <c:v>-1.1032066707074707E-3</c:v>
                </c:pt>
                <c:pt idx="29">
                  <c:v>-4.5854024139078201E-3</c:v>
                </c:pt>
                <c:pt idx="30">
                  <c:v>-5.8034740531723115E-3</c:v>
                </c:pt>
                <c:pt idx="31">
                  <c:v>1.7265864491035395E-2</c:v>
                </c:pt>
                <c:pt idx="32">
                  <c:v>-4.8200401244257876E-3</c:v>
                </c:pt>
                <c:pt idx="33">
                  <c:v>-9.8957888562643606E-3</c:v>
                </c:pt>
                <c:pt idx="34">
                  <c:v>-5.7887927154626328E-3</c:v>
                </c:pt>
                <c:pt idx="35">
                  <c:v>1.1833257925026253E-2</c:v>
                </c:pt>
                <c:pt idx="36">
                  <c:v>1.31439401065458E-2</c:v>
                </c:pt>
                <c:pt idx="37">
                  <c:v>4.2967020621749018E-3</c:v>
                </c:pt>
                <c:pt idx="38">
                  <c:v>-7.1783348886672212E-3</c:v>
                </c:pt>
                <c:pt idx="39">
                  <c:v>-6.2582257455703373E-3</c:v>
                </c:pt>
                <c:pt idx="40">
                  <c:v>8.6406081738889286E-3</c:v>
                </c:pt>
                <c:pt idx="41">
                  <c:v>3.1694567319746375E-2</c:v>
                </c:pt>
                <c:pt idx="42">
                  <c:v>5.5596938392044916E-4</c:v>
                </c:pt>
                <c:pt idx="43">
                  <c:v>-4.323143299989409E-3</c:v>
                </c:pt>
                <c:pt idx="44">
                  <c:v>3.8225328902584697E-2</c:v>
                </c:pt>
                <c:pt idx="45">
                  <c:v>-5.9938771545527514E-2</c:v>
                </c:pt>
                <c:pt idx="46">
                  <c:v>-2.4660093648457736E-2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F-4F61-810A-481C2147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96351"/>
        <c:axId val="22407215"/>
      </c:scatterChart>
      <c:valAx>
        <c:axId val="197649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Return (Rm)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407215"/>
        <c:crosses val="autoZero"/>
        <c:crossBetween val="midCat"/>
      </c:valAx>
      <c:valAx>
        <c:axId val="22407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Engro Corporation Return (Ri)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764963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147638</xdr:colOff>
      <xdr:row>0</xdr:row>
      <xdr:rowOff>146050</xdr:rowOff>
    </xdr:from>
    <xdr:to>
      <xdr:col>18</xdr:col>
      <xdr:colOff>384175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A9FB3-DD4C-435A-8A33-0399FF4B6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70" zoomScaleNormal="70" workbookViewId="0">
      <selection sqref="A1:E1"/>
    </sheetView>
  </sheetViews>
  <sheetFormatPr defaultRowHeight="14.4" x14ac:dyDescent="0.3"/>
  <cols>
    <col min="1" max="1" width="10.77734375" bestFit="1" customWidth="1"/>
    <col min="2" max="2" width="32.88671875" bestFit="1" customWidth="1"/>
    <col min="3" max="3" width="22.6640625" bestFit="1" customWidth="1"/>
    <col min="4" max="4" width="43.88671875" bestFit="1" customWidth="1"/>
    <col min="5" max="5" width="32.77734375" bestFit="1" customWidth="1"/>
  </cols>
  <sheetData>
    <row r="1" spans="1:5" ht="24" thickBot="1" x14ac:dyDescent="0.5">
      <c r="A1" s="12" t="s">
        <v>5</v>
      </c>
      <c r="B1" s="13"/>
      <c r="C1" s="13"/>
      <c r="D1" s="13"/>
      <c r="E1" s="13"/>
    </row>
    <row r="2" spans="1:5" ht="19.2" thickTop="1" thickBot="1" x14ac:dyDescent="0.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ht="16.2" thickTop="1" x14ac:dyDescent="0.3">
      <c r="A3" s="3">
        <v>45289</v>
      </c>
      <c r="B3" s="1">
        <v>62451.040000000001</v>
      </c>
      <c r="C3" s="10">
        <f>(B3-B4)/B4</f>
        <v>3.1715343160650757E-2</v>
      </c>
      <c r="D3" s="1">
        <v>0.75</v>
      </c>
      <c r="E3" s="10">
        <f t="shared" ref="E3:E49" si="0">(D3-D4)/D4</f>
        <v>0</v>
      </c>
    </row>
    <row r="4" spans="1:5" ht="15.6" x14ac:dyDescent="0.3">
      <c r="A4" s="3">
        <v>45260</v>
      </c>
      <c r="B4" s="1">
        <v>60531.27</v>
      </c>
      <c r="C4" s="10">
        <f>(B4-B5)/B5</f>
        <v>0.16585044723380676</v>
      </c>
      <c r="D4" s="1">
        <v>0.75</v>
      </c>
      <c r="E4" s="10">
        <f t="shared" si="0"/>
        <v>-3.8461538461538491E-2</v>
      </c>
    </row>
    <row r="5" spans="1:5" ht="15.6" x14ac:dyDescent="0.3">
      <c r="A5" s="3">
        <v>45230</v>
      </c>
      <c r="B5" s="1">
        <v>51920.27</v>
      </c>
      <c r="C5" s="10">
        <f>(B5-B6)/B6</f>
        <v>0.12302317477779204</v>
      </c>
      <c r="D5" s="1">
        <v>0.78</v>
      </c>
      <c r="E5" s="10">
        <f t="shared" si="0"/>
        <v>-5.454545454545446E-2</v>
      </c>
    </row>
    <row r="6" spans="1:5" ht="15.6" x14ac:dyDescent="0.3">
      <c r="A6" s="3">
        <v>45197</v>
      </c>
      <c r="B6" s="1">
        <v>46232.59</v>
      </c>
      <c r="C6" s="10">
        <f>(B6-B7)/B7</f>
        <v>2.7335641061080676E-2</v>
      </c>
      <c r="D6" s="1">
        <v>0.82499999999999996</v>
      </c>
      <c r="E6" s="10">
        <f t="shared" si="0"/>
        <v>-2.941176470588238E-2</v>
      </c>
    </row>
    <row r="7" spans="1:5" ht="15.6" x14ac:dyDescent="0.3">
      <c r="A7" s="4">
        <v>45169</v>
      </c>
      <c r="B7" s="2">
        <v>45002.42</v>
      </c>
      <c r="C7" s="10">
        <f t="shared" ref="C7:C48" si="1">(B7-B8)/B8</f>
        <v>-6.3124914124402007E-2</v>
      </c>
      <c r="D7" s="2">
        <v>0.85</v>
      </c>
      <c r="E7" s="10">
        <f t="shared" si="0"/>
        <v>-7.6086956521739191E-2</v>
      </c>
    </row>
    <row r="8" spans="1:5" ht="15.6" x14ac:dyDescent="0.3">
      <c r="A8" s="4">
        <v>45138</v>
      </c>
      <c r="B8" s="2">
        <v>48034.6</v>
      </c>
      <c r="C8" s="10">
        <f t="shared" si="1"/>
        <v>0.15878125159066869</v>
      </c>
      <c r="D8" s="2">
        <v>0.92</v>
      </c>
      <c r="E8" s="10">
        <f t="shared" si="0"/>
        <v>2.222222222222224E-2</v>
      </c>
    </row>
    <row r="9" spans="1:5" ht="15.6" x14ac:dyDescent="0.3">
      <c r="A9" s="4">
        <v>45104</v>
      </c>
      <c r="B9" s="2">
        <v>41452.69</v>
      </c>
      <c r="C9" s="10">
        <f t="shared" si="1"/>
        <v>2.9549563325540389E-3</v>
      </c>
      <c r="D9" s="2">
        <v>0.9</v>
      </c>
      <c r="E9" s="10">
        <f t="shared" si="0"/>
        <v>0</v>
      </c>
    </row>
    <row r="10" spans="1:5" ht="15.6" x14ac:dyDescent="0.3">
      <c r="A10" s="4">
        <v>45077</v>
      </c>
      <c r="B10" s="2">
        <v>41330.559999999998</v>
      </c>
      <c r="C10" s="10">
        <f t="shared" si="1"/>
        <v>-6.0193574686424368E-3</v>
      </c>
      <c r="D10" s="2">
        <v>0.9</v>
      </c>
      <c r="E10" s="10">
        <f t="shared" si="0"/>
        <v>-0.12087912087912081</v>
      </c>
    </row>
    <row r="11" spans="1:5" ht="15.6" x14ac:dyDescent="0.3">
      <c r="A11" s="4">
        <v>45044</v>
      </c>
      <c r="B11" s="2">
        <v>41580.85</v>
      </c>
      <c r="C11" s="10">
        <f t="shared" si="1"/>
        <v>3.9499680381631999E-2</v>
      </c>
      <c r="D11" s="2">
        <v>1.0237499999999999</v>
      </c>
      <c r="E11" s="10">
        <f t="shared" si="0"/>
        <v>0.16022099447513802</v>
      </c>
    </row>
    <row r="12" spans="1:5" ht="15.6" x14ac:dyDescent="0.3">
      <c r="A12" s="4">
        <v>45016</v>
      </c>
      <c r="B12" s="2">
        <v>40000.83</v>
      </c>
      <c r="C12" s="10">
        <f t="shared" si="1"/>
        <v>-1.2578013975187114E-2</v>
      </c>
      <c r="D12" s="2">
        <v>0.88237500000000002</v>
      </c>
      <c r="E12" s="10">
        <f t="shared" si="0"/>
        <v>-0.13809523809523802</v>
      </c>
    </row>
    <row r="13" spans="1:5" ht="15.6" x14ac:dyDescent="0.3">
      <c r="A13" s="4">
        <v>44985</v>
      </c>
      <c r="B13" s="2">
        <v>40510.370000000003</v>
      </c>
      <c r="C13" s="10">
        <f t="shared" si="1"/>
        <v>-3.9999449266909116E-3</v>
      </c>
      <c r="D13" s="2">
        <v>1.0237499999999999</v>
      </c>
      <c r="E13" s="10">
        <f t="shared" si="0"/>
        <v>0</v>
      </c>
    </row>
    <row r="14" spans="1:5" ht="15.6" x14ac:dyDescent="0.3">
      <c r="A14" s="4">
        <v>44957</v>
      </c>
      <c r="B14" s="2">
        <v>40673.06</v>
      </c>
      <c r="C14" s="10">
        <f t="shared" si="1"/>
        <v>6.2495593196018502E-3</v>
      </c>
      <c r="D14" s="2">
        <v>1.0237499999999999</v>
      </c>
      <c r="E14" s="10">
        <f t="shared" si="0"/>
        <v>0</v>
      </c>
    </row>
    <row r="15" spans="1:5" ht="15.6" x14ac:dyDescent="0.3">
      <c r="A15" s="4">
        <v>44925</v>
      </c>
      <c r="B15" s="2">
        <v>40420.449999999997</v>
      </c>
      <c r="C15" s="10">
        <f t="shared" si="1"/>
        <v>-4.5531106909479729E-2</v>
      </c>
      <c r="D15" s="2">
        <v>1.0237499999999999</v>
      </c>
      <c r="E15" s="10">
        <f t="shared" si="0"/>
        <v>4.9999999999999961E-2</v>
      </c>
    </row>
    <row r="16" spans="1:5" ht="15.6" x14ac:dyDescent="0.3">
      <c r="A16" s="4">
        <v>44895</v>
      </c>
      <c r="B16" s="2">
        <v>42348.63</v>
      </c>
      <c r="C16" s="10">
        <f t="shared" si="1"/>
        <v>2.6268724860449445E-2</v>
      </c>
      <c r="D16" s="2">
        <v>0.97499999999999998</v>
      </c>
      <c r="E16" s="10">
        <f t="shared" si="0"/>
        <v>0</v>
      </c>
    </row>
    <row r="17" spans="1:6" ht="15.6" x14ac:dyDescent="0.3">
      <c r="A17" s="4">
        <v>44865</v>
      </c>
      <c r="B17" s="2">
        <v>41264.660000000003</v>
      </c>
      <c r="C17" s="10">
        <f t="shared" si="1"/>
        <v>3.3064526521281931E-3</v>
      </c>
      <c r="D17" s="2">
        <v>0.97499999999999998</v>
      </c>
      <c r="E17" s="10">
        <f t="shared" si="0"/>
        <v>-0.14529914529914525</v>
      </c>
    </row>
    <row r="18" spans="1:6" ht="15.6" x14ac:dyDescent="0.3">
      <c r="A18" s="4">
        <v>44834</v>
      </c>
      <c r="B18" s="2">
        <v>41128.67</v>
      </c>
      <c r="C18" s="10">
        <f t="shared" si="1"/>
        <v>-2.8865331874105029E-2</v>
      </c>
      <c r="D18" s="2">
        <v>1.1407499999999999</v>
      </c>
      <c r="E18" s="10">
        <f t="shared" si="0"/>
        <v>-5.6451612903225923E-2</v>
      </c>
    </row>
    <row r="19" spans="1:6" ht="15.6" x14ac:dyDescent="0.3">
      <c r="A19" s="4">
        <v>44804</v>
      </c>
      <c r="B19" s="2">
        <v>42351.15</v>
      </c>
      <c r="C19" s="10">
        <f t="shared" si="1"/>
        <v>5.4813705281845565E-2</v>
      </c>
      <c r="D19" s="2">
        <v>1.2090000000000001</v>
      </c>
      <c r="E19" s="10">
        <f t="shared" si="0"/>
        <v>8.1300813008131322E-3</v>
      </c>
    </row>
    <row r="20" spans="1:6" ht="15.6" x14ac:dyDescent="0.3">
      <c r="A20" s="4">
        <v>44771</v>
      </c>
      <c r="B20" s="2">
        <v>40150.36</v>
      </c>
      <c r="C20" s="10">
        <f t="shared" si="1"/>
        <v>-3.3472369232872841E-2</v>
      </c>
      <c r="D20" s="2">
        <v>1.1992499999999999</v>
      </c>
      <c r="E20" s="10">
        <f t="shared" si="0"/>
        <v>-5.3846153846153953E-2</v>
      </c>
    </row>
    <row r="21" spans="1:6" ht="15.6" x14ac:dyDescent="0.3">
      <c r="A21" s="4">
        <v>44742</v>
      </c>
      <c r="B21" s="2">
        <v>41540.83</v>
      </c>
      <c r="C21" s="10">
        <f t="shared" si="1"/>
        <v>-3.5686545426520222E-2</v>
      </c>
      <c r="D21" s="2">
        <v>1.2675000000000001</v>
      </c>
      <c r="E21" s="10">
        <f t="shared" si="0"/>
        <v>3.1746031746031869E-2</v>
      </c>
    </row>
    <row r="22" spans="1:6" ht="15.6" x14ac:dyDescent="0.3">
      <c r="A22" s="4">
        <v>44712</v>
      </c>
      <c r="B22" s="2">
        <v>43078.14</v>
      </c>
      <c r="C22" s="10">
        <f t="shared" si="1"/>
        <v>-4.7984493057478629E-2</v>
      </c>
      <c r="D22" s="2">
        <v>1.2284999999999999</v>
      </c>
      <c r="E22" s="10">
        <f t="shared" si="0"/>
        <v>-2.4251341554928595E-4</v>
      </c>
    </row>
    <row r="23" spans="1:6" ht="15.6" x14ac:dyDescent="0.3">
      <c r="A23" s="4">
        <v>44679</v>
      </c>
      <c r="B23" s="2">
        <v>45249.41</v>
      </c>
      <c r="C23" s="10">
        <f t="shared" si="1"/>
        <v>7.1352848493940694E-3</v>
      </c>
      <c r="D23" s="2">
        <v>1.2287980000000001</v>
      </c>
      <c r="E23" s="10">
        <f t="shared" si="0"/>
        <v>0</v>
      </c>
    </row>
    <row r="24" spans="1:6" ht="15.6" x14ac:dyDescent="0.3">
      <c r="A24" s="4">
        <v>44651</v>
      </c>
      <c r="B24" s="2">
        <v>44928.83</v>
      </c>
      <c r="C24" s="10">
        <f t="shared" si="1"/>
        <v>1.0522028177047702E-2</v>
      </c>
      <c r="D24" s="2">
        <v>1.2287980000000001</v>
      </c>
      <c r="E24" s="10">
        <f t="shared" si="0"/>
        <v>4.0000473959320867E-2</v>
      </c>
      <c r="F24">
        <f>RSQ(E3:E50,C3:C50)</f>
        <v>5.7831557341260963E-2</v>
      </c>
    </row>
    <row r="25" spans="1:6" ht="15.6" x14ac:dyDescent="0.3">
      <c r="A25" s="4">
        <v>44620</v>
      </c>
      <c r="B25" s="2">
        <v>44461.01</v>
      </c>
      <c r="C25" s="10">
        <f t="shared" si="1"/>
        <v>-2.0136119968228939E-2</v>
      </c>
      <c r="D25" s="2">
        <v>1.1815359999999999</v>
      </c>
      <c r="E25" s="10">
        <f t="shared" si="0"/>
        <v>-6.0150896269752022E-2</v>
      </c>
      <c r="F25">
        <f>SLOPE(E3:E50,C3:C50)</f>
        <v>0.24704218602080649</v>
      </c>
    </row>
    <row r="26" spans="1:6" ht="15.6" x14ac:dyDescent="0.3">
      <c r="A26" s="4">
        <v>44592</v>
      </c>
      <c r="B26" s="2">
        <v>45374.68</v>
      </c>
      <c r="C26" s="10">
        <f t="shared" si="1"/>
        <v>1.7459161760217896E-2</v>
      </c>
      <c r="D26" s="2">
        <v>1.257155</v>
      </c>
      <c r="E26" s="10">
        <f t="shared" si="0"/>
        <v>0</v>
      </c>
      <c r="F26">
        <f>INTERCEPT(E3:E50,C3:C50)</f>
        <v>-3.0165839912017702E-3</v>
      </c>
    </row>
    <row r="27" spans="1:6" ht="15.6" x14ac:dyDescent="0.3">
      <c r="A27" s="4">
        <v>44561</v>
      </c>
      <c r="B27" s="2">
        <v>44596.07</v>
      </c>
      <c r="C27" s="10">
        <f t="shared" si="1"/>
        <v>-1.0567669157918834E-2</v>
      </c>
      <c r="D27" s="2">
        <v>1.257155</v>
      </c>
      <c r="E27" s="10">
        <f t="shared" si="0"/>
        <v>3.1008451258667667E-2</v>
      </c>
    </row>
    <row r="28" spans="1:6" ht="15.6" x14ac:dyDescent="0.3">
      <c r="A28" s="4">
        <v>44530</v>
      </c>
      <c r="B28" s="2">
        <v>45072.38</v>
      </c>
      <c r="C28" s="10">
        <f t="shared" si="1"/>
        <v>-2.4084377708553366E-2</v>
      </c>
      <c r="D28" s="2">
        <v>1.2193449999999999</v>
      </c>
      <c r="E28" s="10">
        <f t="shared" si="0"/>
        <v>7.8122610842444691E-3</v>
      </c>
    </row>
    <row r="29" spans="1:6" ht="15.6" x14ac:dyDescent="0.3">
      <c r="A29" s="4">
        <v>44498</v>
      </c>
      <c r="B29" s="2">
        <v>46184.71</v>
      </c>
      <c r="C29" s="10">
        <f t="shared" si="1"/>
        <v>2.8621858546624038E-2</v>
      </c>
      <c r="D29" s="2">
        <v>1.2098930000000001</v>
      </c>
      <c r="E29" s="10">
        <f t="shared" si="0"/>
        <v>2.4000115104406628E-2</v>
      </c>
    </row>
    <row r="30" spans="1:6" ht="15.6" x14ac:dyDescent="0.3">
      <c r="A30" s="4">
        <v>44469</v>
      </c>
      <c r="B30" s="2">
        <v>44899.6</v>
      </c>
      <c r="C30" s="10">
        <f t="shared" si="1"/>
        <v>-5.3145377853189402E-2</v>
      </c>
      <c r="D30" s="2">
        <v>1.1815359999999999</v>
      </c>
      <c r="E30" s="10">
        <f t="shared" si="0"/>
        <v>-8.0882947806010422E-2</v>
      </c>
    </row>
    <row r="31" spans="1:6" ht="15.6" x14ac:dyDescent="0.3">
      <c r="A31" s="4">
        <v>44439</v>
      </c>
      <c r="B31" s="2">
        <v>47419.74</v>
      </c>
      <c r="C31" s="10">
        <f t="shared" si="1"/>
        <v>7.7451440635048063E-3</v>
      </c>
      <c r="D31" s="2">
        <v>1.285512</v>
      </c>
      <c r="E31" s="10">
        <f t="shared" si="0"/>
        <v>-3.5460652339145526E-2</v>
      </c>
    </row>
    <row r="32" spans="1:6" ht="15.6" x14ac:dyDescent="0.3">
      <c r="A32" s="4">
        <v>44407</v>
      </c>
      <c r="B32" s="2">
        <v>47055.29</v>
      </c>
      <c r="C32" s="10">
        <f t="shared" si="1"/>
        <v>-6.3504069809919824E-3</v>
      </c>
      <c r="D32" s="2">
        <v>1.332773</v>
      </c>
      <c r="E32" s="10">
        <f t="shared" si="0"/>
        <v>0</v>
      </c>
    </row>
    <row r="33" spans="1:5" ht="15.6" x14ac:dyDescent="0.3">
      <c r="A33" s="4">
        <v>44377</v>
      </c>
      <c r="B33" s="2">
        <v>47356.02</v>
      </c>
      <c r="C33" s="10">
        <f t="shared" si="1"/>
        <v>-1.1281028988853841E-2</v>
      </c>
      <c r="D33" s="2">
        <v>1.332773</v>
      </c>
      <c r="E33" s="10">
        <f t="shared" si="0"/>
        <v>6.0150100822889747E-2</v>
      </c>
    </row>
    <row r="34" spans="1:5" ht="15.6" x14ac:dyDescent="0.3">
      <c r="A34" s="4">
        <v>44347</v>
      </c>
      <c r="B34" s="2">
        <v>47896.34</v>
      </c>
      <c r="C34" s="10">
        <f t="shared" si="1"/>
        <v>8.2101153689309272E-2</v>
      </c>
      <c r="D34" s="2">
        <v>1.257155</v>
      </c>
      <c r="E34" s="10">
        <f t="shared" si="0"/>
        <v>5.9761671536304878E-2</v>
      </c>
    </row>
    <row r="35" spans="1:5" ht="15.6" x14ac:dyDescent="0.3">
      <c r="A35" s="4">
        <v>44316</v>
      </c>
      <c r="B35" s="2">
        <v>44262.35</v>
      </c>
      <c r="C35" s="10">
        <f t="shared" si="1"/>
        <v>-7.300195008281404E-3</v>
      </c>
      <c r="D35" s="2">
        <v>1.1862619999999999</v>
      </c>
      <c r="E35" s="10">
        <f t="shared" si="0"/>
        <v>0.15596305243268679</v>
      </c>
    </row>
    <row r="36" spans="1:5" ht="15.6" x14ac:dyDescent="0.3">
      <c r="A36" s="4">
        <v>44286</v>
      </c>
      <c r="B36" s="2">
        <v>44587.85</v>
      </c>
      <c r="C36" s="10">
        <f t="shared" si="1"/>
        <v>-2.7846275876474019E-2</v>
      </c>
      <c r="D36" s="2">
        <v>1.026211</v>
      </c>
      <c r="E36" s="10">
        <f t="shared" si="0"/>
        <v>9.259477810691575E-3</v>
      </c>
    </row>
    <row r="37" spans="1:5" ht="15.6" x14ac:dyDescent="0.3">
      <c r="A37" s="4">
        <v>44253</v>
      </c>
      <c r="B37" s="2">
        <v>45865.02</v>
      </c>
      <c r="C37" s="10">
        <f t="shared" si="1"/>
        <v>-1.1221600524646345E-2</v>
      </c>
      <c r="D37" s="2">
        <v>1.016796</v>
      </c>
      <c r="E37" s="10">
        <f t="shared" si="0"/>
        <v>5.8822794353478237E-2</v>
      </c>
    </row>
    <row r="38" spans="1:5" ht="15.6" x14ac:dyDescent="0.3">
      <c r="A38" s="4">
        <v>44225</v>
      </c>
      <c r="B38" s="2">
        <v>46385.54</v>
      </c>
      <c r="C38" s="10">
        <f t="shared" si="1"/>
        <v>6.0110550976817105E-2</v>
      </c>
      <c r="D38" s="2">
        <v>0.96030800000000005</v>
      </c>
      <c r="E38" s="10">
        <f t="shared" si="0"/>
        <v>4.6154382471204625E-2</v>
      </c>
    </row>
    <row r="39" spans="1:5" ht="15.6" x14ac:dyDescent="0.3">
      <c r="A39" s="4">
        <v>44196</v>
      </c>
      <c r="B39" s="2">
        <v>43755.38</v>
      </c>
      <c r="C39" s="10">
        <f t="shared" si="1"/>
        <v>6.5416050424628655E-2</v>
      </c>
      <c r="D39" s="2">
        <v>0.91794100000000001</v>
      </c>
      <c r="E39" s="10">
        <f t="shared" si="0"/>
        <v>5.154210202423494E-3</v>
      </c>
    </row>
    <row r="40" spans="1:5" ht="15.6" x14ac:dyDescent="0.3">
      <c r="A40" s="4">
        <v>44165</v>
      </c>
      <c r="B40" s="2">
        <v>41068.82</v>
      </c>
      <c r="C40" s="10">
        <f t="shared" si="1"/>
        <v>2.96033894905736E-2</v>
      </c>
      <c r="D40" s="2">
        <v>0.91323399999999999</v>
      </c>
      <c r="E40" s="10">
        <f t="shared" si="0"/>
        <v>1.5706608297965066E-2</v>
      </c>
    </row>
    <row r="41" spans="1:5" ht="15.6" x14ac:dyDescent="0.3">
      <c r="A41" s="4">
        <v>44134</v>
      </c>
      <c r="B41" s="2">
        <v>39888</v>
      </c>
      <c r="C41" s="10">
        <f t="shared" si="1"/>
        <v>-1.6846316673683168E-2</v>
      </c>
      <c r="D41" s="2">
        <v>0.89911200000000002</v>
      </c>
      <c r="E41" s="10">
        <f t="shared" si="0"/>
        <v>-2.0512211569153119E-2</v>
      </c>
    </row>
    <row r="42" spans="1:5" ht="15.6" x14ac:dyDescent="0.3">
      <c r="A42" s="4">
        <v>44104</v>
      </c>
      <c r="B42" s="2">
        <v>40571.480000000003</v>
      </c>
      <c r="C42" s="10">
        <f t="shared" si="1"/>
        <v>-1.3121814563669494E-2</v>
      </c>
      <c r="D42" s="2">
        <v>0.91794100000000001</v>
      </c>
      <c r="E42" s="10">
        <f t="shared" si="0"/>
        <v>-2.5000053107985559E-2</v>
      </c>
    </row>
    <row r="43" spans="1:5" ht="15.6" x14ac:dyDescent="0.3">
      <c r="A43" s="4">
        <v>44074</v>
      </c>
      <c r="B43" s="2">
        <v>41110.93</v>
      </c>
      <c r="C43" s="10">
        <f t="shared" si="1"/>
        <v>4.7187050733549216E-2</v>
      </c>
      <c r="D43" s="2">
        <v>0.94147800000000004</v>
      </c>
      <c r="E43" s="10">
        <f t="shared" si="0"/>
        <v>0.23456819263647782</v>
      </c>
    </row>
    <row r="44" spans="1:5" ht="15.6" x14ac:dyDescent="0.3">
      <c r="A44" s="4">
        <v>44042</v>
      </c>
      <c r="B44" s="2">
        <v>39258.44</v>
      </c>
      <c r="C44" s="10">
        <f t="shared" si="1"/>
        <v>0.14050697927367226</v>
      </c>
      <c r="D44" s="2">
        <v>0.76259699999999997</v>
      </c>
      <c r="E44" s="10">
        <f t="shared" si="0"/>
        <v>-1.2373227516379648E-2</v>
      </c>
    </row>
    <row r="45" spans="1:5" ht="15.6" x14ac:dyDescent="0.3">
      <c r="A45" s="4">
        <v>44012</v>
      </c>
      <c r="B45" s="2">
        <v>34421.919999999998</v>
      </c>
      <c r="C45" s="10">
        <f t="shared" si="1"/>
        <v>1.4461308947538743E-2</v>
      </c>
      <c r="D45" s="2">
        <v>0.77215100000000003</v>
      </c>
      <c r="E45" s="10">
        <f t="shared" si="0"/>
        <v>5.6250769462265676E-2</v>
      </c>
    </row>
    <row r="46" spans="1:5" ht="15.6" x14ac:dyDescent="0.3">
      <c r="A46" s="4">
        <v>43980</v>
      </c>
      <c r="B46" s="2">
        <v>33931.230000000003</v>
      </c>
      <c r="C46" s="10">
        <f t="shared" si="1"/>
        <v>-5.2888105057392791E-3</v>
      </c>
      <c r="D46" s="2">
        <v>0.73102999999999996</v>
      </c>
      <c r="E46" s="10">
        <f t="shared" si="0"/>
        <v>-5.8823075011683879E-2</v>
      </c>
    </row>
    <row r="47" spans="1:5" ht="15.6" x14ac:dyDescent="0.3">
      <c r="A47" s="4">
        <v>43951</v>
      </c>
      <c r="B47" s="2">
        <v>34111.64</v>
      </c>
      <c r="C47" s="10">
        <f t="shared" si="1"/>
        <v>0.16694279450034083</v>
      </c>
      <c r="D47" s="2">
        <v>0.77671900000000005</v>
      </c>
      <c r="E47" s="10">
        <f t="shared" si="0"/>
        <v>2.4095384761432671E-2</v>
      </c>
    </row>
    <row r="48" spans="1:5" ht="15.6" x14ac:dyDescent="0.3">
      <c r="A48" s="4">
        <v>43921</v>
      </c>
      <c r="B48" s="2">
        <v>29231.63</v>
      </c>
      <c r="C48" s="10">
        <f t="shared" si="1"/>
        <v>-0.23041484724204805</v>
      </c>
      <c r="D48" s="2">
        <v>0.75844400000000001</v>
      </c>
      <c r="E48" s="10">
        <f t="shared" si="0"/>
        <v>-9.2896201005602058E-2</v>
      </c>
    </row>
    <row r="49" spans="1:5" ht="15.6" x14ac:dyDescent="0.3">
      <c r="A49" s="4">
        <v>43889</v>
      </c>
      <c r="B49" s="2">
        <v>37983.620000000003</v>
      </c>
      <c r="C49" s="10">
        <f>(B49-B50)/B50</f>
        <v>-8.7610581843835758E-2</v>
      </c>
      <c r="D49" s="2">
        <v>0.83611599999999997</v>
      </c>
      <c r="E49" s="10">
        <f t="shared" si="0"/>
        <v>-1.6128083292736593E-2</v>
      </c>
    </row>
    <row r="50" spans="1:5" ht="15.6" x14ac:dyDescent="0.3">
      <c r="A50" s="4">
        <v>43861</v>
      </c>
      <c r="B50" s="2">
        <v>41630.93</v>
      </c>
      <c r="C50" s="11" t="str">
        <f>IFERROR((B50-B51)/B51,"NA")</f>
        <v>NA</v>
      </c>
      <c r="D50" s="2">
        <v>0.84982199999999997</v>
      </c>
      <c r="E50" s="10" t="str">
        <f>IFERROR((D50-D51)/D51,"NA")</f>
        <v>NA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80" zoomScaleNormal="80" workbookViewId="0"/>
  </sheetViews>
  <sheetFormatPr defaultRowHeight="14.4" x14ac:dyDescent="0.3"/>
  <cols>
    <col min="1" max="1" width="17.77734375" bestFit="1" customWidth="1"/>
    <col min="2" max="2" width="34.5546875" bestFit="1" customWidth="1"/>
    <col min="3" max="3" width="13.77734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9" t="s">
        <v>7</v>
      </c>
      <c r="B3" s="9"/>
    </row>
    <row r="4" spans="1:9" x14ac:dyDescent="0.3">
      <c r="A4" s="6" t="s">
        <v>8</v>
      </c>
      <c r="B4" s="6">
        <v>0.24048192726535902</v>
      </c>
    </row>
    <row r="5" spans="1:9" x14ac:dyDescent="0.3">
      <c r="A5" s="6" t="s">
        <v>9</v>
      </c>
      <c r="B5" s="6">
        <v>5.7831557341261434E-2</v>
      </c>
    </row>
    <row r="6" spans="1:9" x14ac:dyDescent="0.3">
      <c r="A6" s="6" t="s">
        <v>10</v>
      </c>
      <c r="B6" s="6">
        <v>3.689448083773391E-2</v>
      </c>
    </row>
    <row r="7" spans="1:9" x14ac:dyDescent="0.3">
      <c r="A7" s="6" t="s">
        <v>11</v>
      </c>
      <c r="B7" s="6">
        <v>6.8805929778631425E-2</v>
      </c>
    </row>
    <row r="8" spans="1:9" ht="15" thickBot="1" x14ac:dyDescent="0.35">
      <c r="A8" s="7" t="s">
        <v>12</v>
      </c>
      <c r="B8" s="7">
        <v>47</v>
      </c>
    </row>
    <row r="10" spans="1:9" ht="15" thickBot="1" x14ac:dyDescent="0.35">
      <c r="A10" t="s">
        <v>13</v>
      </c>
    </row>
    <row r="11" spans="1:9" x14ac:dyDescent="0.3">
      <c r="A11" s="8"/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</row>
    <row r="12" spans="1:9" x14ac:dyDescent="0.3">
      <c r="A12" s="6" t="s">
        <v>14</v>
      </c>
      <c r="B12" s="6">
        <v>1</v>
      </c>
      <c r="C12" s="6">
        <v>1.3076772953826393E-2</v>
      </c>
      <c r="D12" s="6">
        <v>1.3076772953826393E-2</v>
      </c>
      <c r="E12" s="6">
        <v>2.7621601006003798</v>
      </c>
      <c r="F12" s="6">
        <v>0.10346956118106808</v>
      </c>
    </row>
    <row r="13" spans="1:9" x14ac:dyDescent="0.3">
      <c r="A13" s="6" t="s">
        <v>15</v>
      </c>
      <c r="B13" s="6">
        <v>45</v>
      </c>
      <c r="C13" s="6">
        <v>0.21304151877158817</v>
      </c>
      <c r="D13" s="6">
        <v>4.7342559727019595E-3</v>
      </c>
      <c r="E13" s="6"/>
      <c r="F13" s="6"/>
    </row>
    <row r="14" spans="1:9" ht="15" thickBot="1" x14ac:dyDescent="0.35">
      <c r="A14" s="7" t="s">
        <v>16</v>
      </c>
      <c r="B14" s="7">
        <v>46</v>
      </c>
      <c r="C14" s="7">
        <v>0.22611829172541456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23</v>
      </c>
      <c r="C16" s="8" t="s">
        <v>11</v>
      </c>
      <c r="D16" s="8" t="s">
        <v>24</v>
      </c>
      <c r="E16" s="8" t="s">
        <v>25</v>
      </c>
      <c r="F16" s="8" t="s">
        <v>26</v>
      </c>
      <c r="G16" s="8" t="s">
        <v>27</v>
      </c>
      <c r="H16" s="8" t="s">
        <v>28</v>
      </c>
      <c r="I16" s="8" t="s">
        <v>29</v>
      </c>
    </row>
    <row r="17" spans="1:9" x14ac:dyDescent="0.3">
      <c r="A17" s="6" t="s">
        <v>17</v>
      </c>
      <c r="B17" s="6">
        <v>-3.0165839912017702E-3</v>
      </c>
      <c r="C17" s="6">
        <v>1.0167747034349061E-2</v>
      </c>
      <c r="D17" s="6">
        <v>-0.29668165238681038</v>
      </c>
      <c r="E17" s="6">
        <v>0.76807464586891161</v>
      </c>
      <c r="F17" s="6">
        <v>-2.3495477750367384E-2</v>
      </c>
      <c r="G17" s="6">
        <v>1.7462309767963844E-2</v>
      </c>
      <c r="H17" s="6">
        <v>-2.3495477750367384E-2</v>
      </c>
      <c r="I17" s="6">
        <v>1.7462309767963844E-2</v>
      </c>
    </row>
    <row r="18" spans="1:9" ht="15" thickBot="1" x14ac:dyDescent="0.35">
      <c r="A18" s="7" t="s">
        <v>2</v>
      </c>
      <c r="B18" s="7">
        <v>0.24704218602080649</v>
      </c>
      <c r="C18" s="7">
        <v>0.14864376527752943</v>
      </c>
      <c r="D18" s="7">
        <v>1.6619747593150618</v>
      </c>
      <c r="E18" s="7">
        <v>0.1034695611810699</v>
      </c>
      <c r="F18" s="7">
        <v>-5.2341725360674524E-2</v>
      </c>
      <c r="G18" s="7">
        <v>0.54642609740228754</v>
      </c>
      <c r="H18" s="7">
        <v>-5.2341725360674524E-2</v>
      </c>
      <c r="I18" s="7">
        <v>0.54642609740228754</v>
      </c>
    </row>
    <row r="22" spans="1:9" x14ac:dyDescent="0.3">
      <c r="A22" t="s">
        <v>30</v>
      </c>
    </row>
    <row r="23" spans="1:9" ht="15" thickBot="1" x14ac:dyDescent="0.35"/>
    <row r="24" spans="1:9" x14ac:dyDescent="0.3">
      <c r="A24" s="8" t="s">
        <v>31</v>
      </c>
      <c r="B24" s="8" t="s">
        <v>32</v>
      </c>
      <c r="C24" s="8" t="s">
        <v>33</v>
      </c>
    </row>
    <row r="25" spans="1:9" x14ac:dyDescent="0.3">
      <c r="A25" s="6">
        <v>1</v>
      </c>
      <c r="B25" s="6">
        <v>4.8184437136054269E-3</v>
      </c>
      <c r="C25" s="6">
        <v>-4.8184437136054269E-3</v>
      </c>
    </row>
    <row r="26" spans="1:9" x14ac:dyDescent="0.3">
      <c r="A26" s="6">
        <v>2</v>
      </c>
      <c r="B26" s="6">
        <v>3.7955473045966269E-2</v>
      </c>
      <c r="C26" s="6">
        <v>-7.6417011507504767E-2</v>
      </c>
    </row>
    <row r="27" spans="1:9" x14ac:dyDescent="0.3">
      <c r="A27" s="6">
        <v>3</v>
      </c>
      <c r="B27" s="6">
        <v>2.7375330037123721E-2</v>
      </c>
      <c r="C27" s="6">
        <v>-8.1920784582578177E-2</v>
      </c>
    </row>
    <row r="28" spans="1:9" x14ac:dyDescent="0.3">
      <c r="A28" s="6">
        <v>4</v>
      </c>
      <c r="B28" s="6">
        <v>3.7364725328077187E-3</v>
      </c>
      <c r="C28" s="6">
        <v>-3.3148237238690099E-2</v>
      </c>
    </row>
    <row r="29" spans="1:9" x14ac:dyDescent="0.3">
      <c r="A29" s="6">
        <v>5</v>
      </c>
      <c r="B29" s="6">
        <v>-1.8611100768869727E-2</v>
      </c>
      <c r="C29" s="6">
        <v>-5.7475855752869467E-2</v>
      </c>
    </row>
    <row r="30" spans="1:9" x14ac:dyDescent="0.3">
      <c r="A30" s="6">
        <v>6</v>
      </c>
      <c r="B30" s="6">
        <v>3.6209083500876683E-2</v>
      </c>
      <c r="C30" s="6">
        <v>-1.3986861278654443E-2</v>
      </c>
    </row>
    <row r="31" spans="1:9" x14ac:dyDescent="0.3">
      <c r="A31" s="6">
        <v>7</v>
      </c>
      <c r="B31" s="6">
        <v>-2.2865851192115953E-3</v>
      </c>
      <c r="C31" s="6">
        <v>2.2865851192115953E-3</v>
      </c>
    </row>
    <row r="32" spans="1:9" x14ac:dyDescent="0.3">
      <c r="A32" s="6">
        <v>8</v>
      </c>
      <c r="B32" s="6">
        <v>-4.5036192186958656E-3</v>
      </c>
      <c r="C32" s="6">
        <v>-0.11637550166042494</v>
      </c>
    </row>
    <row r="33" spans="1:3" x14ac:dyDescent="0.3">
      <c r="A33" s="6">
        <v>9</v>
      </c>
      <c r="B33" s="6">
        <v>6.7415033973997635E-3</v>
      </c>
      <c r="C33" s="6">
        <v>0.15347949107773826</v>
      </c>
    </row>
    <row r="34" spans="1:3" x14ac:dyDescent="0.3">
      <c r="A34" s="6">
        <v>10</v>
      </c>
      <c r="B34" s="6">
        <v>-6.1238840594322486E-3</v>
      </c>
      <c r="C34" s="6">
        <v>-0.13197135403580576</v>
      </c>
    </row>
    <row r="35" spans="1:3" x14ac:dyDescent="0.3">
      <c r="A35" s="6">
        <v>11</v>
      </c>
      <c r="B35" s="6">
        <v>-4.0047391298543272E-3</v>
      </c>
      <c r="C35" s="6">
        <v>4.0047391298543272E-3</v>
      </c>
    </row>
    <row r="36" spans="1:3" x14ac:dyDescent="0.3">
      <c r="A36" s="6">
        <v>12</v>
      </c>
      <c r="B36" s="6">
        <v>-1.472679195220625E-3</v>
      </c>
      <c r="C36" s="6">
        <v>1.472679195220625E-3</v>
      </c>
    </row>
    <row r="37" spans="1:3" x14ac:dyDescent="0.3">
      <c r="A37" s="6">
        <v>13</v>
      </c>
      <c r="B37" s="6">
        <v>-1.4264688174066689E-2</v>
      </c>
      <c r="C37" s="6">
        <v>6.426468817406665E-2</v>
      </c>
    </row>
    <row r="38" spans="1:3" x14ac:dyDescent="0.3">
      <c r="A38" s="6">
        <v>14</v>
      </c>
      <c r="B38" s="6">
        <v>3.4728992223027658E-3</v>
      </c>
      <c r="C38" s="6">
        <v>-3.4728992223027658E-3</v>
      </c>
    </row>
    <row r="39" spans="1:3" x14ac:dyDescent="0.3">
      <c r="A39" s="6">
        <v>15</v>
      </c>
      <c r="B39" s="6">
        <v>-2.1997507000457283E-3</v>
      </c>
      <c r="C39" s="6">
        <v>-0.14309939459909954</v>
      </c>
    </row>
    <row r="40" spans="1:3" x14ac:dyDescent="0.3">
      <c r="A40" s="6">
        <v>16</v>
      </c>
      <c r="B40" s="6">
        <v>-1.014753867759674E-2</v>
      </c>
      <c r="C40" s="6">
        <v>-4.6304074225629183E-2</v>
      </c>
    </row>
    <row r="41" spans="1:3" x14ac:dyDescent="0.3">
      <c r="A41" s="6">
        <v>17</v>
      </c>
      <c r="B41" s="6">
        <v>1.0524713585525586E-2</v>
      </c>
      <c r="C41" s="6">
        <v>-2.394632284712454E-3</v>
      </c>
    </row>
    <row r="42" spans="1:3" x14ac:dyDescent="0.3">
      <c r="A42" s="6">
        <v>18</v>
      </c>
      <c r="B42" s="6">
        <v>-1.1285671257786262E-2</v>
      </c>
      <c r="C42" s="6">
        <v>-4.2560482588367692E-2</v>
      </c>
    </row>
    <row r="43" spans="1:3" x14ac:dyDescent="0.3">
      <c r="A43" s="6">
        <v>19</v>
      </c>
      <c r="B43" s="6">
        <v>-1.1832666184900139E-2</v>
      </c>
      <c r="C43" s="6">
        <v>4.3578697930932012E-2</v>
      </c>
    </row>
    <row r="44" spans="1:3" x14ac:dyDescent="0.3">
      <c r="A44" s="6">
        <v>20</v>
      </c>
      <c r="B44" s="6">
        <v>-1.4870778051221502E-2</v>
      </c>
      <c r="C44" s="6">
        <v>1.4628264635672216E-2</v>
      </c>
    </row>
    <row r="45" spans="1:3" x14ac:dyDescent="0.3">
      <c r="A45" s="6">
        <v>21</v>
      </c>
      <c r="B45" s="6">
        <v>-1.2538676241263182E-3</v>
      </c>
      <c r="C45" s="6">
        <v>1.2538676241263182E-3</v>
      </c>
    </row>
    <row r="46" spans="1:3" x14ac:dyDescent="0.3">
      <c r="A46" s="6">
        <v>22</v>
      </c>
      <c r="B46" s="6">
        <v>-4.1719914897138432E-4</v>
      </c>
      <c r="C46" s="6">
        <v>4.0417673108292251E-2</v>
      </c>
    </row>
    <row r="47" spans="1:3" x14ac:dyDescent="0.3">
      <c r="A47" s="6">
        <v>23</v>
      </c>
      <c r="B47" s="6">
        <v>-7.9910550861302596E-3</v>
      </c>
      <c r="C47" s="6">
        <v>-5.2159841183621762E-2</v>
      </c>
    </row>
    <row r="48" spans="1:3" x14ac:dyDescent="0.3">
      <c r="A48" s="6">
        <v>24</v>
      </c>
      <c r="B48" s="6">
        <v>1.2965654961333306E-3</v>
      </c>
      <c r="C48" s="6">
        <v>-1.2965654961333306E-3</v>
      </c>
    </row>
    <row r="49" spans="1:3" x14ac:dyDescent="0.3">
      <c r="A49" s="6">
        <v>25</v>
      </c>
      <c r="B49" s="6">
        <v>-5.6272440811186942E-3</v>
      </c>
      <c r="C49" s="6">
        <v>3.6635695339786362E-2</v>
      </c>
    </row>
    <row r="50" spans="1:3" x14ac:dyDescent="0.3">
      <c r="A50" s="6">
        <v>26</v>
      </c>
      <c r="B50" s="6">
        <v>-8.9664413092735758E-3</v>
      </c>
      <c r="C50" s="6">
        <v>1.6778702393518044E-2</v>
      </c>
    </row>
    <row r="51" spans="1:3" x14ac:dyDescent="0.3">
      <c r="A51" s="6">
        <v>27</v>
      </c>
      <c r="B51" s="6">
        <v>4.0542225121345359E-3</v>
      </c>
      <c r="C51" s="6">
        <v>1.9945892592272092E-2</v>
      </c>
    </row>
    <row r="52" spans="1:3" x14ac:dyDescent="0.3">
      <c r="A52" s="6">
        <v>28</v>
      </c>
      <c r="B52" s="6">
        <v>-1.6145734312955438E-2</v>
      </c>
      <c r="C52" s="6">
        <v>-6.4737213493054988E-2</v>
      </c>
    </row>
    <row r="53" spans="1:3" x14ac:dyDescent="0.3">
      <c r="A53" s="6">
        <v>29</v>
      </c>
      <c r="B53" s="6">
        <v>-1.1032066707074707E-3</v>
      </c>
      <c r="C53" s="6">
        <v>-3.4357445668438055E-2</v>
      </c>
    </row>
    <row r="54" spans="1:3" x14ac:dyDescent="0.3">
      <c r="A54" s="6">
        <v>30</v>
      </c>
      <c r="B54" s="6">
        <v>-4.5854024139078201E-3</v>
      </c>
      <c r="C54" s="6">
        <v>4.5854024139078201E-3</v>
      </c>
    </row>
    <row r="55" spans="1:3" x14ac:dyDescent="0.3">
      <c r="A55" s="6">
        <v>31</v>
      </c>
      <c r="B55" s="6">
        <v>-5.8034740531723115E-3</v>
      </c>
      <c r="C55" s="6">
        <v>6.5953574876062057E-2</v>
      </c>
    </row>
    <row r="56" spans="1:3" x14ac:dyDescent="0.3">
      <c r="A56" s="6">
        <v>32</v>
      </c>
      <c r="B56" s="6">
        <v>1.7265864491035395E-2</v>
      </c>
      <c r="C56" s="6">
        <v>4.2495807045269479E-2</v>
      </c>
    </row>
    <row r="57" spans="1:3" x14ac:dyDescent="0.3">
      <c r="A57" s="6">
        <v>33</v>
      </c>
      <c r="B57" s="6">
        <v>-4.8200401244257876E-3</v>
      </c>
      <c r="C57" s="6">
        <v>0.16078309255711259</v>
      </c>
    </row>
    <row r="58" spans="1:3" x14ac:dyDescent="0.3">
      <c r="A58" s="6">
        <v>34</v>
      </c>
      <c r="B58" s="6">
        <v>-9.8957888562643606E-3</v>
      </c>
      <c r="C58" s="6">
        <v>1.9155266666955936E-2</v>
      </c>
    </row>
    <row r="59" spans="1:3" x14ac:dyDescent="0.3">
      <c r="A59" s="6">
        <v>35</v>
      </c>
      <c r="B59" s="6">
        <v>-5.7887927154626328E-3</v>
      </c>
      <c r="C59" s="6">
        <v>6.4611587068940865E-2</v>
      </c>
    </row>
    <row r="60" spans="1:3" x14ac:dyDescent="0.3">
      <c r="A60" s="6">
        <v>36</v>
      </c>
      <c r="B60" s="6">
        <v>1.1833257925026253E-2</v>
      </c>
      <c r="C60" s="6">
        <v>3.4321124546178375E-2</v>
      </c>
    </row>
    <row r="61" spans="1:3" x14ac:dyDescent="0.3">
      <c r="A61" s="6">
        <v>37</v>
      </c>
      <c r="B61" s="6">
        <v>1.31439401065458E-2</v>
      </c>
      <c r="C61" s="6">
        <v>-7.9897299041223058E-3</v>
      </c>
    </row>
    <row r="62" spans="1:3" x14ac:dyDescent="0.3">
      <c r="A62" s="6">
        <v>38</v>
      </c>
      <c r="B62" s="6">
        <v>4.2967020621749018E-3</v>
      </c>
      <c r="C62" s="6">
        <v>1.1409906235790164E-2</v>
      </c>
    </row>
    <row r="63" spans="1:3" x14ac:dyDescent="0.3">
      <c r="A63" s="6">
        <v>39</v>
      </c>
      <c r="B63" s="6">
        <v>-7.1783348886672212E-3</v>
      </c>
      <c r="C63" s="6">
        <v>-1.3333876680485898E-2</v>
      </c>
    </row>
    <row r="64" spans="1:3" x14ac:dyDescent="0.3">
      <c r="A64" s="6">
        <v>40</v>
      </c>
      <c r="B64" s="6">
        <v>-6.2582257455703373E-3</v>
      </c>
      <c r="C64" s="6">
        <v>-1.8741827362415222E-2</v>
      </c>
    </row>
    <row r="65" spans="1:3" x14ac:dyDescent="0.3">
      <c r="A65" s="6">
        <v>41</v>
      </c>
      <c r="B65" s="6">
        <v>8.6406081738889286E-3</v>
      </c>
      <c r="C65" s="6">
        <v>0.2259275844625889</v>
      </c>
    </row>
    <row r="66" spans="1:3" x14ac:dyDescent="0.3">
      <c r="A66" s="6">
        <v>42</v>
      </c>
      <c r="B66" s="6">
        <v>3.1694567319746375E-2</v>
      </c>
      <c r="C66" s="6">
        <v>-4.4067794836126023E-2</v>
      </c>
    </row>
    <row r="67" spans="1:3" x14ac:dyDescent="0.3">
      <c r="A67" s="6">
        <v>43</v>
      </c>
      <c r="B67" s="6">
        <v>5.5596938392044916E-4</v>
      </c>
      <c r="C67" s="6">
        <v>5.5694800078345229E-2</v>
      </c>
    </row>
    <row r="68" spans="1:3" x14ac:dyDescent="0.3">
      <c r="A68" s="6">
        <v>44</v>
      </c>
      <c r="B68" s="6">
        <v>-4.323143299989409E-3</v>
      </c>
      <c r="C68" s="6">
        <v>-5.4499931711694469E-2</v>
      </c>
    </row>
    <row r="69" spans="1:3" x14ac:dyDescent="0.3">
      <c r="A69" s="6">
        <v>45</v>
      </c>
      <c r="B69" s="6">
        <v>3.8225328902584697E-2</v>
      </c>
      <c r="C69" s="6">
        <v>-1.4129944141152026E-2</v>
      </c>
    </row>
    <row r="70" spans="1:3" x14ac:dyDescent="0.3">
      <c r="A70" s="6">
        <v>46</v>
      </c>
      <c r="B70" s="6">
        <v>-5.9938771545527514E-2</v>
      </c>
      <c r="C70" s="6">
        <v>-3.2957429460074544E-2</v>
      </c>
    </row>
    <row r="71" spans="1:3" ht="15" thickBot="1" x14ac:dyDescent="0.35">
      <c r="A71" s="7">
        <v>47</v>
      </c>
      <c r="B71" s="7">
        <v>-2.4660093648457736E-2</v>
      </c>
      <c r="C71" s="7">
        <v>8.5320103557211431E-3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2024-05-01T11:14:33Z</dcterms:created>
  <dcterms:modified xsi:type="dcterms:W3CDTF">2024-05-06T17:41:43Z</dcterms:modified>
</cp:coreProperties>
</file>