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Block" sheetId="2" r:id="rId5"/>
    <sheet state="visible" name="Input" sheetId="3" r:id="rId6"/>
  </sheets>
  <definedNames/>
  <calcPr/>
</workbook>
</file>

<file path=xl/sharedStrings.xml><?xml version="1.0" encoding="utf-8"?>
<sst xmlns="http://schemas.openxmlformats.org/spreadsheetml/2006/main" count="1407" uniqueCount="104">
  <si>
    <t>עד ה-</t>
  </si>
  <si>
    <t>יום ראשון</t>
  </si>
  <si>
    <t>יום שני</t>
  </si>
  <si>
    <t>יום שלישי</t>
  </si>
  <si>
    <t>יום רביעי</t>
  </si>
  <si>
    <t>יום חמישי</t>
  </si>
  <si>
    <t>יום שישי</t>
  </si>
  <si>
    <t>יום שבת</t>
  </si>
  <si>
    <t>תאריכים</t>
  </si>
  <si>
    <t>עד</t>
  </si>
  <si>
    <t>משמרת בוקר</t>
  </si>
  <si>
    <t>איתן</t>
  </si>
  <si>
    <t>אביאל</t>
  </si>
  <si>
    <t>מאור</t>
  </si>
  <si>
    <t>דניס</t>
  </si>
  <si>
    <t>שם העובד</t>
  </si>
  <si>
    <t>משמרות סה"כ</t>
  </si>
  <si>
    <t>משמרת סופ"ש</t>
  </si>
  <si>
    <t>משמרות לילה</t>
  </si>
  <si>
    <t>משמרות ליווי\אימון</t>
  </si>
  <si>
    <t>משמרות בשבוע שעבר</t>
  </si>
  <si>
    <t>אמיר</t>
  </si>
  <si>
    <t>ראובן</t>
  </si>
  <si>
    <t xml:space="preserve"> </t>
  </si>
  <si>
    <t>יוסי</t>
  </si>
  <si>
    <t>רועי</t>
  </si>
  <si>
    <t>נעם</t>
  </si>
  <si>
    <t>טל</t>
  </si>
  <si>
    <t>יוסי קריחלי</t>
  </si>
  <si>
    <t>עדן</t>
  </si>
  <si>
    <t>בן</t>
  </si>
  <si>
    <t>יהונתן ליווי</t>
  </si>
  <si>
    <t>בן ליווי</t>
  </si>
  <si>
    <t>אנדריי</t>
  </si>
  <si>
    <t>משמרת צהרים</t>
  </si>
  <si>
    <t>יהונתן</t>
  </si>
  <si>
    <t>הערות</t>
  </si>
  <si>
    <t>דניס 12:00</t>
  </si>
  <si>
    <t>יוסי 15:15</t>
  </si>
  <si>
    <t>איתן 12:00</t>
  </si>
  <si>
    <t>נעם 14:15</t>
  </si>
  <si>
    <t>רועי 14:45</t>
  </si>
  <si>
    <t>טל 15:15</t>
  </si>
  <si>
    <t>עדן 14:45</t>
  </si>
  <si>
    <t>אביאל 14:45</t>
  </si>
  <si>
    <t>אנדריי 15:15</t>
  </si>
  <si>
    <t>משמרת לילה</t>
  </si>
  <si>
    <t>טל ביו</t>
  </si>
  <si>
    <t xml:space="preserve">
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</si>
  <si>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</si>
  <si>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ליוויים\אימונים פירוט</t>
  </si>
  <si>
    <t>שם</t>
  </si>
  <si>
    <t>יום</t>
  </si>
  <si>
    <t>שעה</t>
  </si>
  <si>
    <t>מקום</t>
  </si>
  <si>
    <t>שלישי</t>
  </si>
  <si>
    <t>צהל</t>
  </si>
  <si>
    <t>שישי</t>
  </si>
  <si>
    <t>נמל חיפה</t>
  </si>
  <si>
    <t xml:space="preserve">  </t>
  </si>
  <si>
    <t>ג'זון גדג'</t>
  </si>
  <si>
    <t>בן מוסקוביץ'</t>
  </si>
  <si>
    <t>אביאל היילו</t>
  </si>
  <si>
    <t>איתן אלחדד</t>
  </si>
  <si>
    <t>אמיר הרטמן</t>
  </si>
  <si>
    <t>אנדריי קליפיניצר</t>
  </si>
  <si>
    <t>דניס סטולר</t>
  </si>
  <si>
    <t>ניקיטה מיליקובסקי</t>
  </si>
  <si>
    <t>ראובן שליו</t>
  </si>
  <si>
    <t>דניאל מלכה</t>
  </si>
  <si>
    <t>יונתן קפון</t>
  </si>
  <si>
    <t>רועי חליווא</t>
  </si>
  <si>
    <t>שי קוטלרסקי</t>
  </si>
  <si>
    <t>נעם אופק</t>
  </si>
  <si>
    <t>מאבטח</t>
  </si>
  <si>
    <t>ראשון</t>
  </si>
  <si>
    <t>שני</t>
  </si>
  <si>
    <t>רביעי</t>
  </si>
  <si>
    <t>חמישי</t>
  </si>
  <si>
    <t>שבת</t>
  </si>
  <si>
    <t>בוקר</t>
  </si>
  <si>
    <t>צהריים</t>
  </si>
  <si>
    <t>לילה</t>
  </si>
  <si>
    <t>ראשון בוקר</t>
  </si>
  <si>
    <t>ראשון צהריים</t>
  </si>
  <si>
    <t>ראשון לילה</t>
  </si>
  <si>
    <t>שני בוקר</t>
  </si>
  <si>
    <t>שני צהריים</t>
  </si>
  <si>
    <t>שני לילה</t>
  </si>
  <si>
    <t>שלישי בוקר</t>
  </si>
  <si>
    <t>שלישי צהריים</t>
  </si>
  <si>
    <t>שלישי לילה</t>
  </si>
  <si>
    <t>רביעי בוקר</t>
  </si>
  <si>
    <t>רביעי צהריים</t>
  </si>
  <si>
    <t>רביעי לילה</t>
  </si>
  <si>
    <t>חמישי בוקר</t>
  </si>
  <si>
    <t>חמישי צהריים</t>
  </si>
  <si>
    <t>חמישי לילה</t>
  </si>
  <si>
    <t>שישי בוקר</t>
  </si>
  <si>
    <t>שישי צהריים</t>
  </si>
  <si>
    <t>שישי לילה</t>
  </si>
  <si>
    <t>שבת בוקר</t>
  </si>
  <si>
    <t>שבת צהריים</t>
  </si>
  <si>
    <t>שבת לילה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</si>
</sst>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yy"/>
    <numFmt numFmtId="166" formatCode="hh:mm"/>
    <numFmt numFmtId="167" formatCode="HH:mm:ss"/>
  </numFmts>
  <fonts count="15">
    <font>
      <sz val="11.0"/>
      <color theme="1"/>
      <name val="Calibri"/>
      <scheme val="minor"/>
    </font>
    <font>
      <sz val="10.0"/>
      <color theme="1"/>
      <name val="Calibri"/>
      <scheme val="minor"/>
    </font>
    <font/>
    <font>
      <b/>
      <sz val="10.0"/>
      <color theme="1"/>
      <name val="Calibri"/>
      <scheme val="minor"/>
    </font>
    <font>
      <color theme="1"/>
      <name val="Calibri"/>
      <scheme val="minor"/>
    </font>
    <font>
      <sz val="10.0"/>
      <color rgb="FFFFFFFF"/>
      <name val="Calibri"/>
      <scheme val="minor"/>
    </font>
    <font>
      <sz val="10.0"/>
      <color rgb="FF000000"/>
      <name val="Calibri"/>
      <scheme val="minor"/>
    </font>
    <font>
      <b/>
      <color theme="1"/>
      <name val="Calibri"/>
      <scheme val="minor"/>
    </font>
    <font>
      <i/>
      <color theme="1"/>
      <name val="Calibri"/>
      <scheme val="minor"/>
    </font>
    <font>
      <b/>
      <sz val="11.0"/>
      <color theme="1"/>
      <name val="Calibri"/>
      <scheme val="minor"/>
    </font>
    <font>
      <color rgb="FF434343"/>
      <name val="Calibri"/>
      <scheme val="minor"/>
    </font>
    <font>
      <sz val="10.0"/>
      <color rgb="FFE7E6E6"/>
      <name val="Calibri"/>
      <scheme val="minor"/>
    </font>
    <font>
      <sz val="11.0"/>
      <color theme="1"/>
      <name val="Arial"/>
    </font>
    <font>
      <sz val="9.0"/>
      <color theme="1"/>
      <name val="Calibri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44546A"/>
        <bgColor rgb="FF44546A"/>
      </patternFill>
    </fill>
    <fill>
      <patternFill patternType="solid">
        <fgColor rgb="FF2E75B5"/>
        <bgColor rgb="FF2E75B5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</fills>
  <borders count="47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readingOrder="0"/>
    </xf>
    <xf borderId="3" fillId="2" fontId="1" numFmtId="0" xfId="0" applyAlignment="1" applyBorder="1" applyFill="1" applyFont="1">
      <alignment readingOrder="0"/>
    </xf>
    <xf borderId="4" fillId="0" fontId="1" numFmtId="165" xfId="0" applyAlignment="1" applyBorder="1" applyFont="1" applyNumberFormat="1">
      <alignment readingOrder="0"/>
    </xf>
    <xf borderId="4" fillId="0" fontId="1" numFmtId="0" xfId="0" applyAlignment="1" applyBorder="1" applyFont="1">
      <alignment readingOrder="0"/>
    </xf>
    <xf borderId="5" fillId="0" fontId="1" numFmtId="164" xfId="0" applyAlignment="1" applyBorder="1" applyFont="1" applyNumberFormat="1">
      <alignment readingOrder="0"/>
    </xf>
    <xf borderId="0" fillId="0" fontId="1" numFmtId="0" xfId="0" applyFont="1"/>
    <xf borderId="6" fillId="0" fontId="2" numFmtId="0" xfId="0" applyBorder="1" applyFont="1"/>
    <xf borderId="7" fillId="0" fontId="1" numFmtId="164" xfId="0" applyAlignment="1" applyBorder="1" applyFont="1" applyNumberFormat="1">
      <alignment readingOrder="0"/>
    </xf>
    <xf borderId="7" fillId="0" fontId="1" numFmtId="164" xfId="0" applyBorder="1" applyFont="1" applyNumberFormat="1"/>
    <xf borderId="8" fillId="0" fontId="3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right"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8" fillId="0" fontId="2" numFmtId="0" xfId="0" applyBorder="1" applyFont="1"/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0" fillId="0" fontId="4" numFmtId="0" xfId="0" applyFont="1"/>
    <xf borderId="0" fillId="0" fontId="4" numFmtId="0" xfId="0" applyAlignment="1" applyFont="1">
      <alignment horizontal="right" readingOrder="2"/>
    </xf>
    <xf borderId="16" fillId="0" fontId="1" numFmtId="0" xfId="0" applyAlignment="1" applyBorder="1" applyFont="1">
      <alignment readingOrder="0"/>
    </xf>
    <xf borderId="16" fillId="0" fontId="1" numFmtId="0" xfId="0" applyBorder="1" applyFont="1"/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5" fillId="0" fontId="1" numFmtId="0" xfId="0" applyAlignment="1" applyBorder="1" applyFont="1">
      <alignment horizontal="right" readingOrder="0"/>
    </xf>
    <xf borderId="19" fillId="0" fontId="3" numFmtId="0" xfId="0" applyAlignment="1" applyBorder="1" applyFont="1">
      <alignment horizontal="right" readingOrder="0"/>
    </xf>
    <xf borderId="19" fillId="0" fontId="5" numFmtId="0" xfId="0" applyAlignment="1" applyBorder="1" applyFont="1">
      <alignment horizontal="right" readingOrder="0"/>
    </xf>
    <xf borderId="0" fillId="0" fontId="4" numFmtId="0" xfId="0" applyAlignment="1" applyFont="1">
      <alignment horizontal="right" readingOrder="2"/>
    </xf>
    <xf borderId="20" fillId="0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right" readingOrder="2"/>
    </xf>
    <xf borderId="17" fillId="0" fontId="4" numFmtId="0" xfId="0" applyBorder="1" applyFont="1"/>
    <xf borderId="15" fillId="0" fontId="5" numFmtId="0" xfId="0" applyAlignment="1" applyBorder="1" applyFont="1">
      <alignment horizontal="right" readingOrder="0"/>
    </xf>
    <xf borderId="15" fillId="0" fontId="1" numFmtId="0" xfId="0" applyAlignment="1" applyBorder="1" applyFont="1">
      <alignment horizontal="right"/>
    </xf>
    <xf borderId="21" fillId="0" fontId="2" numFmtId="0" xfId="0" applyBorder="1" applyFont="1"/>
    <xf borderId="22" fillId="0" fontId="2" numFmtId="0" xfId="0" applyBorder="1" applyFont="1"/>
    <xf borderId="7" fillId="0" fontId="1" numFmtId="0" xfId="0" applyAlignment="1" applyBorder="1" applyFont="1">
      <alignment horizontal="right" readingOrder="0"/>
    </xf>
    <xf borderId="20" fillId="0" fontId="3" numFmtId="0" xfId="0" applyAlignment="1" applyBorder="1" applyFont="1">
      <alignment horizontal="center" readingOrder="0" vertical="center"/>
    </xf>
    <xf borderId="23" fillId="0" fontId="2" numFmtId="0" xfId="0" applyBorder="1" applyFont="1"/>
    <xf borderId="2" fillId="0" fontId="5" numFmtId="0" xfId="0" applyAlignment="1" applyBorder="1" applyFont="1">
      <alignment horizontal="right" readingOrder="0"/>
    </xf>
    <xf borderId="19" fillId="0" fontId="6" numFmtId="0" xfId="0" applyAlignment="1" applyBorder="1" applyFont="1">
      <alignment horizontal="right" readingOrder="0"/>
    </xf>
    <xf borderId="24" fillId="0" fontId="1" numFmtId="0" xfId="0" applyAlignment="1" applyBorder="1" applyFont="1">
      <alignment readingOrder="0"/>
    </xf>
    <xf borderId="24" fillId="0" fontId="1" numFmtId="0" xfId="0" applyBorder="1" applyFont="1"/>
    <xf borderId="25" fillId="0" fontId="1" numFmtId="0" xfId="0" applyBorder="1" applyFont="1"/>
    <xf borderId="0" fillId="0" fontId="4" numFmtId="0" xfId="0" applyAlignment="1" applyFont="1">
      <alignment readingOrder="0"/>
    </xf>
    <xf borderId="26" fillId="0" fontId="4" numFmtId="0" xfId="0" applyAlignment="1" applyBorder="1" applyFont="1">
      <alignment readingOrder="0"/>
    </xf>
    <xf borderId="26" fillId="0" fontId="1" numFmtId="0" xfId="0" applyAlignment="1" applyBorder="1" applyFont="1">
      <alignment readingOrder="0"/>
    </xf>
    <xf borderId="26" fillId="0" fontId="4" numFmtId="0" xfId="0" applyBorder="1" applyFont="1"/>
    <xf borderId="0" fillId="0" fontId="4" numFmtId="0" xfId="0" applyAlignment="1" applyFont="1">
      <alignment readingOrder="0"/>
    </xf>
    <xf borderId="0" fillId="0" fontId="7" numFmtId="0" xfId="0" applyFont="1"/>
    <xf borderId="0" fillId="0" fontId="0" numFmtId="0" xfId="0" applyFont="1"/>
    <xf borderId="0" fillId="0" fontId="1" numFmtId="0" xfId="0" applyAlignment="1" applyFont="1">
      <alignment horizontal="right"/>
    </xf>
    <xf borderId="0" fillId="0" fontId="8" numFmtId="0" xfId="0" applyFont="1"/>
    <xf borderId="20" fillId="0" fontId="9" numFmtId="0" xfId="0" applyAlignment="1" applyBorder="1" applyFont="1">
      <alignment horizontal="center" readingOrder="0" vertical="center"/>
    </xf>
    <xf borderId="27" fillId="0" fontId="1" numFmtId="0" xfId="0" applyAlignment="1" applyBorder="1" applyFont="1">
      <alignment readingOrder="0"/>
    </xf>
    <xf borderId="28" fillId="0" fontId="1" numFmtId="0" xfId="0" applyAlignment="1" applyBorder="1" applyFont="1">
      <alignment horizontal="right" readingOrder="0"/>
    </xf>
    <xf borderId="29" fillId="0" fontId="1" numFmtId="0" xfId="0" applyAlignment="1" applyBorder="1" applyFont="1">
      <alignment horizontal="right" readingOrder="0"/>
    </xf>
    <xf borderId="30" fillId="0" fontId="1" numFmtId="0" xfId="0" applyAlignment="1" applyBorder="1" applyFont="1">
      <alignment horizontal="right"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horizontal="right" readingOrder="0"/>
    </xf>
    <xf borderId="12" fillId="0" fontId="1" numFmtId="166" xfId="0" applyAlignment="1" applyBorder="1" applyFont="1" applyNumberFormat="1">
      <alignment horizontal="right" readingOrder="0"/>
    </xf>
    <xf borderId="31" fillId="0" fontId="1" numFmtId="0" xfId="0" applyAlignment="1" applyBorder="1" applyFont="1">
      <alignment horizontal="right" readingOrder="0"/>
    </xf>
    <xf borderId="11" fillId="0" fontId="1" numFmtId="0" xfId="0" applyAlignment="1" applyBorder="1" applyFont="1">
      <alignment horizontal="right" readingOrder="0"/>
    </xf>
    <xf borderId="13" fillId="0" fontId="1" numFmtId="0" xfId="0" applyAlignment="1" applyBorder="1" applyFont="1">
      <alignment horizontal="right" readingOrder="0"/>
    </xf>
    <xf borderId="32" fillId="0" fontId="1" numFmtId="0" xfId="0" applyAlignment="1" applyBorder="1" applyFont="1">
      <alignment readingOrder="0"/>
    </xf>
    <xf borderId="16" fillId="0" fontId="1" numFmtId="0" xfId="0" applyAlignment="1" applyBorder="1" applyFont="1">
      <alignment horizontal="right" readingOrder="0"/>
    </xf>
    <xf borderId="16" fillId="0" fontId="1" numFmtId="166" xfId="0" applyAlignment="1" applyBorder="1" applyFont="1" applyNumberFormat="1">
      <alignment horizontal="right" readingOrder="0"/>
    </xf>
    <xf borderId="32" fillId="0" fontId="1" numFmtId="0" xfId="0" applyAlignment="1" applyBorder="1" applyFont="1">
      <alignment horizontal="right" readingOrder="0"/>
    </xf>
    <xf borderId="17" fillId="0" fontId="1" numFmtId="0" xfId="0" applyAlignment="1" applyBorder="1" applyFont="1">
      <alignment horizontal="right" readingOrder="0"/>
    </xf>
    <xf borderId="0" fillId="0" fontId="10" numFmtId="0" xfId="0" applyFont="1"/>
    <xf borderId="31" fillId="0" fontId="1" numFmtId="166" xfId="0" applyAlignment="1" applyBorder="1" applyFont="1" applyNumberFormat="1">
      <alignment horizontal="right" readingOrder="0"/>
    </xf>
    <xf borderId="32" fillId="0" fontId="5" numFmtId="0" xfId="0" applyAlignment="1" applyBorder="1" applyFont="1">
      <alignment readingOrder="0"/>
    </xf>
    <xf borderId="16" fillId="0" fontId="4" numFmtId="0" xfId="0" applyAlignment="1" applyBorder="1" applyFont="1">
      <alignment horizontal="right" readingOrder="0"/>
    </xf>
    <xf borderId="16" fillId="0" fontId="4" numFmtId="166" xfId="0" applyAlignment="1" applyBorder="1" applyFont="1" applyNumberFormat="1">
      <alignment horizontal="right" readingOrder="0"/>
    </xf>
    <xf borderId="17" fillId="0" fontId="4" numFmtId="0" xfId="0" applyAlignment="1" applyBorder="1" applyFont="1">
      <alignment horizontal="right" readingOrder="0"/>
    </xf>
    <xf borderId="33" fillId="0" fontId="1" numFmtId="0" xfId="0" applyAlignment="1" applyBorder="1" applyFont="1">
      <alignment readingOrder="0"/>
    </xf>
    <xf borderId="34" fillId="0" fontId="4" numFmtId="0" xfId="0" applyAlignment="1" applyBorder="1" applyFont="1">
      <alignment horizontal="right" readingOrder="0"/>
    </xf>
    <xf borderId="34" fillId="0" fontId="4" numFmtId="167" xfId="0" applyAlignment="1" applyBorder="1" applyFont="1" applyNumberFormat="1">
      <alignment horizontal="right" readingOrder="0"/>
    </xf>
    <xf borderId="35" fillId="0" fontId="4" numFmtId="0" xfId="0" applyAlignment="1" applyBorder="1" applyFont="1">
      <alignment horizontal="right" readingOrder="0"/>
    </xf>
    <xf borderId="33" fillId="0" fontId="1" numFmtId="0" xfId="0" applyAlignment="1" applyBorder="1" applyFont="1">
      <alignment horizontal="right" readingOrder="0"/>
    </xf>
    <xf borderId="34" fillId="0" fontId="4" numFmtId="166" xfId="0" applyAlignment="1" applyBorder="1" applyFont="1" applyNumberFormat="1">
      <alignment horizontal="right" readingOrder="0"/>
    </xf>
    <xf borderId="36" fillId="0" fontId="4" numFmtId="0" xfId="0" applyAlignment="1" applyBorder="1" applyFont="1">
      <alignment horizontal="right"/>
    </xf>
    <xf borderId="0" fillId="0" fontId="1" numFmtId="0" xfId="0" applyFont="1"/>
    <xf borderId="0" fillId="0" fontId="11" numFmtId="0" xfId="0" applyAlignment="1" applyFont="1">
      <alignment readingOrder="0"/>
    </xf>
    <xf borderId="0" fillId="0" fontId="11" numFmtId="0" xfId="0" applyFont="1"/>
    <xf borderId="16" fillId="3" fontId="12" numFmtId="0" xfId="0" applyAlignment="1" applyBorder="1" applyFill="1" applyFont="1">
      <alignment horizontal="right" readingOrder="2" vertical="center"/>
    </xf>
    <xf borderId="37" fillId="4" fontId="0" numFmtId="0" xfId="0" applyAlignment="1" applyBorder="1" applyFill="1" applyFont="1">
      <alignment horizontal="center" readingOrder="0"/>
    </xf>
    <xf borderId="38" fillId="0" fontId="2" numFmtId="0" xfId="0" applyBorder="1" applyFont="1"/>
    <xf borderId="10" fillId="4" fontId="0" numFmtId="0" xfId="0" applyAlignment="1" applyBorder="1" applyFont="1">
      <alignment horizontal="center" readingOrder="0"/>
    </xf>
    <xf borderId="39" fillId="0" fontId="2" numFmtId="0" xfId="0" applyBorder="1" applyFont="1"/>
    <xf borderId="25" fillId="5" fontId="12" numFmtId="0" xfId="0" applyAlignment="1" applyBorder="1" applyFill="1" applyFont="1">
      <alignment horizontal="center" vertical="center"/>
    </xf>
    <xf borderId="32" fillId="5" fontId="0" numFmtId="0" xfId="0" applyBorder="1" applyFont="1"/>
    <xf borderId="40" fillId="5" fontId="13" numFmtId="0" xfId="0" applyAlignment="1" applyBorder="1" applyFont="1">
      <alignment readingOrder="0"/>
    </xf>
    <xf borderId="32" fillId="5" fontId="13" numFmtId="0" xfId="0" applyBorder="1" applyFont="1"/>
    <xf borderId="41" fillId="5" fontId="13" numFmtId="0" xfId="0" applyAlignment="1" applyBorder="1" applyFont="1">
      <alignment readingOrder="0"/>
    </xf>
    <xf borderId="42" fillId="0" fontId="2" numFmtId="0" xfId="0" applyBorder="1" applyFont="1"/>
    <xf borderId="43" fillId="0" fontId="2" numFmtId="0" xfId="0" applyBorder="1" applyFont="1"/>
    <xf borderId="25" fillId="6" fontId="12" numFmtId="0" xfId="0" applyAlignment="1" applyBorder="1" applyFill="1" applyFont="1">
      <alignment horizontal="center" vertical="center"/>
    </xf>
    <xf borderId="32" fillId="6" fontId="0" numFmtId="0" xfId="0" applyBorder="1" applyFont="1"/>
    <xf borderId="40" fillId="6" fontId="13" numFmtId="0" xfId="0" applyAlignment="1" applyBorder="1" applyFont="1">
      <alignment readingOrder="0"/>
    </xf>
    <xf borderId="32" fillId="6" fontId="13" numFmtId="0" xfId="0" applyBorder="1" applyFont="1"/>
    <xf borderId="41" fillId="6" fontId="13" numFmtId="0" xfId="0" applyAlignment="1" applyBorder="1" applyFont="1">
      <alignment readingOrder="0"/>
    </xf>
    <xf borderId="32" fillId="5" fontId="0" numFmtId="0" xfId="0" applyAlignment="1" applyBorder="1" applyFont="1">
      <alignment readingOrder="0"/>
    </xf>
    <xf borderId="32" fillId="5" fontId="13" numFmtId="0" xfId="0" applyAlignment="1" applyBorder="1" applyFont="1">
      <alignment readingOrder="0"/>
    </xf>
    <xf borderId="32" fillId="6" fontId="0" numFmtId="0" xfId="0" applyAlignment="1" applyBorder="1" applyFont="1">
      <alignment readingOrder="0"/>
    </xf>
    <xf borderId="32" fillId="6" fontId="13" numFmtId="0" xfId="0" applyAlignment="1" applyBorder="1" applyFont="1">
      <alignment readingOrder="0"/>
    </xf>
    <xf borderId="44" fillId="6" fontId="0" numFmtId="0" xfId="0" applyBorder="1" applyFont="1"/>
    <xf borderId="45" fillId="6" fontId="13" numFmtId="0" xfId="0" applyAlignment="1" applyBorder="1" applyFont="1">
      <alignment readingOrder="0"/>
    </xf>
    <xf borderId="44" fillId="6" fontId="13" numFmtId="0" xfId="0" applyBorder="1" applyFont="1"/>
    <xf borderId="46" fillId="6" fontId="13" numFmtId="0" xfId="0" applyAlignment="1" applyBorder="1" applyFont="1">
      <alignment readingOrder="0"/>
    </xf>
    <xf borderId="0" fillId="0" fontId="14" numFmtId="0" xfId="0" applyAlignment="1" applyFont="1">
      <alignment horizontal="right" readingOrder="2" vertical="center"/>
    </xf>
    <xf borderId="0" fillId="0" fontId="0" numFmtId="0" xfId="0" applyAlignment="1" applyFont="1">
      <alignment horizontal="right" readingOrder="2" vertical="center"/>
    </xf>
    <xf borderId="0" fillId="0" fontId="0" numFmtId="0" xfId="0" applyAlignment="1" applyFont="1">
      <alignment horizontal="right" readingOrder="2" vertical="center"/>
    </xf>
    <xf borderId="0" fillId="0" fontId="0" numFmtId="0" xfId="0" applyAlignment="1" applyFont="1">
      <alignment horizontal="right" readingOrder="2" vertical="center"/>
    </xf>
  </cellXfs>
  <cellStyles count="1">
    <cellStyle xfId="0" name="Normal" builtinId="0"/>
  </cellStyles>
  <dxfs count="18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FFFFFF"/>
      </font>
      <fill>
        <patternFill patternType="solid">
          <fgColor rgb="FFC00000"/>
          <bgColor rgb="FFC00000"/>
        </patternFill>
      </fill>
      <border/>
    </dxf>
    <dxf>
      <font>
        <color rgb="FFFFFFFF"/>
      </font>
      <fill>
        <patternFill patternType="solid">
          <fgColor rgb="FF002060"/>
          <bgColor rgb="FF002060"/>
        </patternFill>
      </fill>
      <border/>
    </dxf>
    <dxf>
      <font>
        <color rgb="FF000000"/>
      </font>
      <fill>
        <patternFill patternType="solid">
          <fgColor rgb="FFFF0066"/>
          <bgColor rgb="FFFF0066"/>
        </patternFill>
      </fill>
      <border/>
    </dxf>
    <dxf>
      <font>
        <color rgb="FF000000"/>
      </font>
      <fill>
        <patternFill patternType="solid">
          <fgColor rgb="FFED7D31"/>
          <bgColor rgb="FFED7D31"/>
        </patternFill>
      </fill>
      <border/>
    </dxf>
    <dxf>
      <font>
        <color rgb="FF000000"/>
      </font>
      <fill>
        <patternFill patternType="solid">
          <fgColor rgb="FF00B050"/>
          <bgColor rgb="FF00B050"/>
        </patternFill>
      </fill>
      <border/>
    </dxf>
    <dxf>
      <font>
        <color rgb="FF000000"/>
      </font>
      <fill>
        <patternFill patternType="solid">
          <fgColor rgb="FF00B0F0"/>
          <bgColor rgb="FF00B0F0"/>
        </patternFill>
      </fill>
      <border/>
    </dxf>
    <dxf>
      <font>
        <color rgb="FF000000"/>
      </font>
      <fill>
        <patternFill patternType="solid">
          <fgColor rgb="FF00FFFF"/>
          <bgColor rgb="FF00FFFF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FFC000"/>
          <bgColor rgb="FFFFC000"/>
        </patternFill>
      </fill>
      <border/>
    </dxf>
    <dxf>
      <font>
        <color rgb="FF000000"/>
      </font>
      <fill>
        <patternFill patternType="solid">
          <fgColor rgb="FF0070C0"/>
          <bgColor rgb="FF0070C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FF00FF"/>
          <bgColor rgb="FFFF00FF"/>
        </patternFill>
      </fill>
      <border/>
    </dxf>
    <dxf>
      <font>
        <color rgb="FFFFFFFF"/>
      </font>
      <fill>
        <patternFill patternType="solid">
          <fgColor rgb="FFA64D79"/>
          <bgColor rgb="FFA64D79"/>
        </patternFill>
      </fill>
      <border/>
    </dxf>
    <dxf>
      <font>
        <color rgb="FFFFFFFF"/>
      </font>
      <fill>
        <patternFill patternType="solid">
          <fgColor rgb="FFB801FF"/>
          <bgColor rgb="FFB801FF"/>
        </patternFill>
      </fill>
      <border/>
    </dxf>
    <dxf>
      <font>
        <color rgb="FFFFFFFF"/>
      </font>
      <fill>
        <patternFill patternType="solid">
          <fgColor rgb="FF674EA7"/>
          <bgColor rgb="FF674EA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1.86"/>
    <col customWidth="1" min="2" max="2" width="7.86"/>
    <col customWidth="1" min="3" max="10" width="14.57"/>
    <col customWidth="1" min="11" max="11" width="11.29"/>
    <col customWidth="1" min="12" max="12" width="15.57"/>
    <col customWidth="1" min="13" max="13" width="12.43"/>
    <col customWidth="1" min="14" max="14" width="12.86"/>
    <col customWidth="1" min="15" max="15" width="12.0"/>
    <col customWidth="1" min="16" max="16" width="12.57"/>
    <col customWidth="1" min="17" max="17" width="19.29"/>
    <col customWidth="1" min="18" max="26" width="9.86"/>
  </cols>
  <sheetData>
    <row r="1" ht="12.75" customHeight="1">
      <c r="A1" s="1">
        <f>M1</f>
        <v>44612</v>
      </c>
      <c r="B1" s="2" t="s">
        <v>0</v>
      </c>
      <c r="C1" s="1">
        <f>O1</f>
        <v>44618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L1" s="4" t="s">
        <v>8</v>
      </c>
      <c r="M1" s="5">
        <v>44612.0</v>
      </c>
      <c r="N1" s="6" t="s">
        <v>9</v>
      </c>
      <c r="O1" s="7">
        <f>M1+6</f>
        <v>44618</v>
      </c>
      <c r="P1" s="8"/>
      <c r="Q1" s="8"/>
    </row>
    <row r="2" ht="12.75" customHeight="1">
      <c r="A2" s="9"/>
      <c r="B2" s="9"/>
      <c r="C2" s="9"/>
      <c r="D2" s="10">
        <f>M1</f>
        <v>44612</v>
      </c>
      <c r="E2" s="11">
        <f>SUM(M1,1)</f>
        <v>44613</v>
      </c>
      <c r="F2" s="11">
        <f>SUM(M1,2)</f>
        <v>44614</v>
      </c>
      <c r="G2" s="11">
        <f>SUM(M1,3)</f>
        <v>44615</v>
      </c>
      <c r="H2" s="11">
        <f>SUM(M1,4)</f>
        <v>44616</v>
      </c>
      <c r="I2" s="11">
        <f>SUM(M1,5)</f>
        <v>44617</v>
      </c>
      <c r="J2" s="11">
        <f>SUM(M1,6)</f>
        <v>44618</v>
      </c>
      <c r="L2" s="8"/>
      <c r="M2" s="8"/>
      <c r="N2" s="8"/>
      <c r="O2" s="8"/>
      <c r="P2" s="8"/>
      <c r="Q2" s="8"/>
    </row>
    <row r="3" ht="12.75" customHeight="1">
      <c r="A3" s="12" t="s">
        <v>10</v>
      </c>
      <c r="B3" s="13"/>
      <c r="C3" s="14">
        <v>1.0</v>
      </c>
      <c r="D3" s="15" t="s">
        <v>11</v>
      </c>
      <c r="E3" s="15" t="s">
        <v>12</v>
      </c>
      <c r="F3" s="15" t="s">
        <v>13</v>
      </c>
      <c r="G3" s="15" t="s">
        <v>12</v>
      </c>
      <c r="H3" s="15" t="s">
        <v>12</v>
      </c>
      <c r="I3" s="15" t="s">
        <v>12</v>
      </c>
      <c r="J3" s="15" t="s">
        <v>14</v>
      </c>
      <c r="L3" s="16" t="s">
        <v>15</v>
      </c>
      <c r="M3" s="17" t="s">
        <v>16</v>
      </c>
      <c r="N3" s="17" t="s">
        <v>17</v>
      </c>
      <c r="O3" s="17" t="s">
        <v>18</v>
      </c>
      <c r="P3" s="18" t="s">
        <v>19</v>
      </c>
      <c r="Q3" s="19" t="s">
        <v>20</v>
      </c>
    </row>
    <row r="4" ht="12.75" customHeight="1">
      <c r="A4" s="20"/>
      <c r="B4" s="13"/>
      <c r="C4" s="21">
        <v>2.0</v>
      </c>
      <c r="D4" s="22" t="s">
        <v>21</v>
      </c>
      <c r="E4" s="22" t="s">
        <v>22</v>
      </c>
      <c r="F4" s="22" t="s">
        <v>21</v>
      </c>
      <c r="G4" s="22" t="s">
        <v>22</v>
      </c>
      <c r="H4" s="22" t="s">
        <v>21</v>
      </c>
      <c r="I4" s="22" t="s">
        <v>21</v>
      </c>
      <c r="J4" s="22" t="s">
        <v>21</v>
      </c>
      <c r="K4" s="23" t="s">
        <v>23</v>
      </c>
      <c r="L4" s="24" t="s">
        <v>21</v>
      </c>
      <c r="M4" s="25">
        <f>countif(D3:J5,L4)+COUNTIF(D12:J14,L4)+COUNTIF(D21:J23,L4)+P4</f>
        <v>6</v>
      </c>
      <c r="N4" s="26">
        <f>COUNTIF(I3:J29,L4)</f>
        <v>2</v>
      </c>
      <c r="O4" s="26">
        <f>COUNTIF(D21:J23,L4)</f>
        <v>0</v>
      </c>
      <c r="P4" s="25"/>
      <c r="Q4" s="27"/>
    </row>
    <row r="5" ht="12.75" customHeight="1">
      <c r="A5" s="20"/>
      <c r="B5" s="13"/>
      <c r="C5" s="28">
        <v>3.0</v>
      </c>
      <c r="D5" s="29" t="s">
        <v>24</v>
      </c>
      <c r="E5" s="15" t="s">
        <v>21</v>
      </c>
      <c r="F5" s="15" t="s">
        <v>25</v>
      </c>
      <c r="G5" s="22" t="s">
        <v>26</v>
      </c>
      <c r="H5" s="30" t="s">
        <v>27</v>
      </c>
      <c r="I5" s="29" t="s">
        <v>28</v>
      </c>
      <c r="J5" s="31" t="s">
        <v>29</v>
      </c>
      <c r="L5" s="32" t="s">
        <v>30</v>
      </c>
      <c r="M5" s="25">
        <f>countif(D3:J5,L5)+COUNTIF(D12:J14,L5)+COUNTIF(D21:J23,L5)+P5</f>
        <v>4</v>
      </c>
      <c r="N5" s="26">
        <f>COUNTIF(I3:J29,L5)</f>
        <v>0</v>
      </c>
      <c r="O5" s="26">
        <f>COUNTIF(D21:J23,L5)</f>
        <v>4</v>
      </c>
      <c r="P5" s="25"/>
      <c r="Q5" s="27"/>
    </row>
    <row r="6" ht="12.75" customHeight="1">
      <c r="A6" s="20"/>
      <c r="B6" s="13"/>
      <c r="C6" s="33"/>
      <c r="D6" s="15"/>
      <c r="E6" s="15"/>
      <c r="F6" s="15"/>
      <c r="G6" s="15"/>
      <c r="H6" s="15"/>
      <c r="I6" s="15"/>
      <c r="J6" s="15"/>
      <c r="L6" s="34" t="s">
        <v>12</v>
      </c>
      <c r="M6" s="25">
        <f>countif(D3:J5,L6)+COUNTIF(D12:J14,L6)+COUNTIF(D21:J23,L6)+P6</f>
        <v>6</v>
      </c>
      <c r="N6" s="26">
        <f>COUNTIF(I3:J29,L6)</f>
        <v>2</v>
      </c>
      <c r="O6" s="26">
        <f>COUNTIF(D21:J23,L6)</f>
        <v>0</v>
      </c>
      <c r="P6" s="25"/>
      <c r="Q6" s="27"/>
    </row>
    <row r="7" ht="12.75" customHeight="1">
      <c r="A7" s="20"/>
      <c r="B7" s="13"/>
      <c r="C7" s="20"/>
      <c r="D7" s="29"/>
      <c r="E7" s="29"/>
      <c r="F7" s="29"/>
      <c r="G7" s="29"/>
      <c r="H7" s="29"/>
      <c r="I7" s="29"/>
      <c r="J7" s="29"/>
      <c r="L7" s="34" t="s">
        <v>11</v>
      </c>
      <c r="M7" s="25">
        <f>countif(D3:J5,L7)+COUNTIF(D12:J14,L7)+COUNTIF(D21:J23,L7)+P7</f>
        <v>5</v>
      </c>
      <c r="N7" s="26">
        <f>COUNTIF(I3:J29,L7)</f>
        <v>2</v>
      </c>
      <c r="O7" s="26">
        <f>COUNTIF(D21:J23,L7)</f>
        <v>3</v>
      </c>
      <c r="P7" s="25"/>
      <c r="Q7" s="35"/>
    </row>
    <row r="8" ht="12.75" customHeight="1">
      <c r="A8" s="20"/>
      <c r="B8" s="13"/>
      <c r="C8" s="20"/>
      <c r="D8" s="29"/>
      <c r="E8" s="29"/>
      <c r="F8" s="29"/>
      <c r="G8" s="29"/>
      <c r="H8" s="29"/>
      <c r="I8" s="36"/>
      <c r="J8" s="37"/>
      <c r="L8" s="24" t="s">
        <v>14</v>
      </c>
      <c r="M8" s="25">
        <f>countif(D3:J5,L8)+COUNTIF(D12:J14,L8)+COUNTIF(D21:J23,L8)+P8</f>
        <v>6</v>
      </c>
      <c r="N8" s="26">
        <f>COUNTIF(I3:J29,L8)</f>
        <v>2</v>
      </c>
      <c r="O8" s="26">
        <f>COUNTIF(D21:J23,L8)</f>
        <v>1</v>
      </c>
      <c r="P8" s="25"/>
      <c r="Q8" s="27"/>
    </row>
    <row r="9" ht="12.75" customHeight="1">
      <c r="A9" s="20"/>
      <c r="B9" s="13"/>
      <c r="C9" s="20"/>
      <c r="D9" s="29"/>
      <c r="E9" s="29"/>
      <c r="F9" s="29" t="s">
        <v>31</v>
      </c>
      <c r="G9" s="29"/>
      <c r="H9" s="29"/>
      <c r="I9" s="29" t="s">
        <v>32</v>
      </c>
      <c r="J9" s="29"/>
      <c r="L9" s="34" t="s">
        <v>33</v>
      </c>
      <c r="M9" s="25">
        <f>countif(D3:J5,L9)+COUNTIF(D12:J14,L9)+COUNTIF(D21:J23,L9)+P9</f>
        <v>4</v>
      </c>
      <c r="N9" s="26">
        <f>COUNTIF(I3:J29,L9)</f>
        <v>1</v>
      </c>
      <c r="O9" s="26">
        <f>COUNTIF(D21:J23,L9)</f>
        <v>3</v>
      </c>
      <c r="P9" s="25"/>
      <c r="Q9" s="27"/>
    </row>
    <row r="10" ht="12.75" customHeight="1">
      <c r="A10" s="20"/>
      <c r="B10" s="13"/>
      <c r="C10" s="20"/>
      <c r="D10" s="29"/>
      <c r="E10" s="29"/>
      <c r="F10" s="29"/>
      <c r="G10" s="29"/>
      <c r="H10" s="29"/>
      <c r="I10" s="29"/>
      <c r="J10" s="29"/>
      <c r="L10" s="34" t="s">
        <v>14</v>
      </c>
      <c r="M10" s="25">
        <f>countif(D3:J5,L10)+COUNTIF(D12:J14,L10)+COUNTIF(D21:J23,L10)+P10</f>
        <v>6</v>
      </c>
      <c r="N10" s="26">
        <f>COUNTIF(I3:J29,L10)</f>
        <v>2</v>
      </c>
      <c r="O10" s="26">
        <f>COUNTIF(D21:J23,L10)</f>
        <v>1</v>
      </c>
      <c r="P10" s="25"/>
      <c r="Q10" s="27"/>
    </row>
    <row r="11" ht="12.75" customHeight="1">
      <c r="A11" s="38"/>
      <c r="B11" s="39"/>
      <c r="C11" s="38"/>
      <c r="D11" s="40"/>
      <c r="E11" s="40"/>
      <c r="F11" s="40"/>
      <c r="G11" s="40"/>
      <c r="H11" s="40"/>
      <c r="I11" s="40"/>
      <c r="J11" s="40"/>
      <c r="L11" s="34" t="s">
        <v>27</v>
      </c>
      <c r="M11" s="25">
        <f>countif(D3:J5,L11)+COUNTIF(D12:J14,L11)+COUNTIF(D21:J23,L11)+P11</f>
        <v>5</v>
      </c>
      <c r="N11" s="26">
        <f>COUNTIF(I3:J29,L11)</f>
        <v>1</v>
      </c>
      <c r="O11" s="26">
        <f>COUNTIF(D21:J23,L11)</f>
        <v>1</v>
      </c>
      <c r="P11" s="25"/>
      <c r="Q11" s="27"/>
    </row>
    <row r="12" ht="12.75" customHeight="1">
      <c r="A12" s="41" t="s">
        <v>34</v>
      </c>
      <c r="B12" s="42"/>
      <c r="C12" s="14">
        <v>1.0</v>
      </c>
      <c r="D12" s="43" t="s">
        <v>14</v>
      </c>
      <c r="E12" s="43" t="s">
        <v>14</v>
      </c>
      <c r="F12" s="15" t="s">
        <v>12</v>
      </c>
      <c r="G12" s="15" t="s">
        <v>11</v>
      </c>
      <c r="H12" s="15" t="s">
        <v>14</v>
      </c>
      <c r="I12" s="15" t="s">
        <v>14</v>
      </c>
      <c r="J12" s="15" t="s">
        <v>12</v>
      </c>
      <c r="L12" s="34" t="s">
        <v>22</v>
      </c>
      <c r="M12" s="25">
        <f>countif(D3:J5,L12)+COUNTIF(D12:J14,L12)+COUNTIF(D21:J23,L12)+P12</f>
        <v>3</v>
      </c>
      <c r="N12" s="26">
        <f>COUNTIF(I3:J29,L12)</f>
        <v>0</v>
      </c>
      <c r="O12" s="26">
        <f>COUNTIF(D21:J23,L12)</f>
        <v>0</v>
      </c>
      <c r="P12" s="25"/>
      <c r="Q12" s="27"/>
    </row>
    <row r="13" ht="12.75" customHeight="1">
      <c r="A13" s="20"/>
      <c r="B13" s="13"/>
      <c r="C13" s="21">
        <v>2.0</v>
      </c>
      <c r="D13" s="22" t="s">
        <v>22</v>
      </c>
      <c r="E13" s="22" t="s">
        <v>27</v>
      </c>
      <c r="F13" s="22" t="s">
        <v>27</v>
      </c>
      <c r="G13" s="22" t="s">
        <v>29</v>
      </c>
      <c r="H13" s="22" t="s">
        <v>26</v>
      </c>
      <c r="I13" s="22" t="s">
        <v>29</v>
      </c>
      <c r="J13" s="22" t="s">
        <v>27</v>
      </c>
      <c r="L13" s="24" t="s">
        <v>26</v>
      </c>
      <c r="M13" s="25">
        <f>countif(D3:J5,L13)+COUNTIF(D12:J14,L13)+COUNTIF(D21:J23,L13)+P13</f>
        <v>4</v>
      </c>
      <c r="N13" s="26">
        <f>COUNTIF(I3:J29,L13)</f>
        <v>2</v>
      </c>
      <c r="O13" s="26">
        <f>COUNTIF(D21:J23,L13)</f>
        <v>1</v>
      </c>
      <c r="P13" s="25"/>
      <c r="Q13" s="27"/>
    </row>
    <row r="14" ht="12.75" customHeight="1">
      <c r="A14" s="20"/>
      <c r="B14" s="13"/>
      <c r="C14" s="28">
        <v>3.0</v>
      </c>
      <c r="D14" s="22" t="s">
        <v>35</v>
      </c>
      <c r="E14" s="30" t="s">
        <v>25</v>
      </c>
      <c r="F14" s="22" t="s">
        <v>24</v>
      </c>
      <c r="G14" s="22" t="s">
        <v>33</v>
      </c>
      <c r="H14" s="22" t="s">
        <v>13</v>
      </c>
      <c r="I14" s="44" t="s">
        <v>26</v>
      </c>
      <c r="J14" s="44" t="s">
        <v>35</v>
      </c>
      <c r="L14" s="24" t="s">
        <v>35</v>
      </c>
      <c r="M14" s="25">
        <f>countif(D3:J5,L14)+COUNTIF(D12:J14,L14)+COUNTIF(D21:J23,L14)+P14</f>
        <v>3</v>
      </c>
      <c r="N14" s="26">
        <f>COUNTIF(I3:J29,L14)</f>
        <v>1</v>
      </c>
      <c r="O14" s="26">
        <f>COUNTIF(D21:J23,L14)</f>
        <v>1</v>
      </c>
      <c r="P14" s="25"/>
      <c r="Q14" s="27"/>
    </row>
    <row r="15" ht="12.75" customHeight="1">
      <c r="A15" s="20"/>
      <c r="B15" s="13"/>
      <c r="C15" s="33" t="s">
        <v>36</v>
      </c>
      <c r="D15" s="15"/>
      <c r="E15" s="43" t="s">
        <v>37</v>
      </c>
      <c r="F15" s="15" t="s">
        <v>38</v>
      </c>
      <c r="G15" s="15" t="s">
        <v>39</v>
      </c>
      <c r="H15" s="15" t="s">
        <v>40</v>
      </c>
      <c r="I15" s="15"/>
      <c r="J15" s="15"/>
      <c r="L15" s="24" t="s">
        <v>25</v>
      </c>
      <c r="M15" s="25">
        <f>countif(D3:J5,L15)+COUNTIF(D12:J14,L15)+COUNTIF(D21:J23,L15)+P15</f>
        <v>4</v>
      </c>
      <c r="N15" s="26">
        <f>COUNTIF(I3:J29,L15)</f>
        <v>0</v>
      </c>
      <c r="O15" s="26">
        <f>COUNTIF(D21:J23,L15)</f>
        <v>1</v>
      </c>
      <c r="P15" s="25">
        <v>1.0</v>
      </c>
      <c r="Q15" s="27"/>
    </row>
    <row r="16" ht="12.75" customHeight="1">
      <c r="A16" s="20"/>
      <c r="B16" s="13"/>
      <c r="C16" s="20"/>
      <c r="D16" s="29"/>
      <c r="E16" s="29" t="s">
        <v>41</v>
      </c>
      <c r="F16" s="29" t="s">
        <v>42</v>
      </c>
      <c r="G16" s="29" t="s">
        <v>43</v>
      </c>
      <c r="H16" s="29"/>
      <c r="I16" s="37"/>
      <c r="J16" s="37"/>
      <c r="L16" s="24" t="s">
        <v>29</v>
      </c>
      <c r="M16" s="25">
        <f>countif(D3:J5,L16)+COUNTIF(D12:J14,L16)+COUNTIF(D21:J23,L16)+P16</f>
        <v>4</v>
      </c>
      <c r="N16" s="26">
        <f>COUNTIF(I3:J29,L16)</f>
        <v>2</v>
      </c>
      <c r="O16" s="26">
        <f>COUNTIF(D21:J23,L16)</f>
        <v>1</v>
      </c>
      <c r="P16" s="25"/>
      <c r="Q16" s="27"/>
    </row>
    <row r="17" ht="12.75" customHeight="1">
      <c r="A17" s="20"/>
      <c r="B17" s="13"/>
      <c r="C17" s="20"/>
      <c r="D17" s="29"/>
      <c r="E17" s="29"/>
      <c r="F17" s="29" t="s">
        <v>44</v>
      </c>
      <c r="G17" s="29" t="s">
        <v>45</v>
      </c>
      <c r="H17" s="29"/>
      <c r="I17" s="37"/>
      <c r="J17" s="29"/>
      <c r="L17" s="24" t="s">
        <v>24</v>
      </c>
      <c r="M17" s="25">
        <f>countif(D3:J5,L17)+COUNTIF(D12:J14,L17)+COUNTIF(D21:J23,L17)+P17</f>
        <v>3</v>
      </c>
      <c r="N17" s="26">
        <f>COUNTIF(I3:J29,L17)</f>
        <v>0</v>
      </c>
      <c r="O17" s="26">
        <f>COUNTIF(D21:J23,L17)</f>
        <v>1</v>
      </c>
      <c r="P17" s="25"/>
      <c r="Q17" s="27"/>
    </row>
    <row r="18" ht="12.75" customHeight="1">
      <c r="A18" s="20"/>
      <c r="B18" s="13"/>
      <c r="C18" s="20"/>
      <c r="D18" s="29"/>
      <c r="E18" s="29"/>
      <c r="F18" s="29"/>
      <c r="G18" s="29"/>
      <c r="H18" s="29"/>
      <c r="I18" s="29"/>
      <c r="J18" s="36"/>
      <c r="L18" s="24" t="s">
        <v>13</v>
      </c>
      <c r="M18" s="45">
        <f>countif(D3:J5,L18)+COUNTIF(D12:J14,L18)+COUNTIF(D21:J23,L18)+P18</f>
        <v>6</v>
      </c>
      <c r="N18" s="46">
        <f>COUNTIF(I3:J29,L18)</f>
        <v>2</v>
      </c>
      <c r="O18" s="46">
        <f>COUNTIF(D21:J23,L18)</f>
        <v>3</v>
      </c>
      <c r="P18" s="45">
        <v>1.0</v>
      </c>
      <c r="Q18" s="47"/>
    </row>
    <row r="19" ht="12.75" customHeight="1">
      <c r="A19" s="20"/>
      <c r="B19" s="13"/>
      <c r="C19" s="20"/>
      <c r="D19" s="29"/>
      <c r="E19" s="29"/>
      <c r="F19" s="29"/>
      <c r="G19" s="29"/>
      <c r="H19" s="29"/>
      <c r="I19" s="29"/>
      <c r="J19" s="48"/>
      <c r="L19" s="49"/>
      <c r="M19" s="50" t="s">
        <v>23</v>
      </c>
      <c r="N19" s="51"/>
      <c r="O19" s="51"/>
      <c r="P19" s="51"/>
      <c r="Q19" s="51"/>
    </row>
    <row r="20" ht="12.75" customHeight="1">
      <c r="A20" s="38"/>
      <c r="B20" s="39"/>
      <c r="C20" s="38"/>
      <c r="D20" s="40"/>
      <c r="E20" s="40"/>
      <c r="F20" s="40"/>
      <c r="G20" s="40"/>
      <c r="H20" s="40"/>
      <c r="I20" s="40"/>
      <c r="J20" s="40"/>
      <c r="L20" s="52" t="s">
        <v>23</v>
      </c>
    </row>
    <row r="21" ht="12.75" customHeight="1">
      <c r="A21" s="41" t="s">
        <v>46</v>
      </c>
      <c r="B21" s="42"/>
      <c r="C21" s="14">
        <v>1.0</v>
      </c>
      <c r="D21" s="15" t="s">
        <v>30</v>
      </c>
      <c r="E21" s="15" t="s">
        <v>30</v>
      </c>
      <c r="F21" s="15" t="s">
        <v>30</v>
      </c>
      <c r="G21" s="15" t="s">
        <v>30</v>
      </c>
      <c r="H21" s="43" t="s">
        <v>11</v>
      </c>
      <c r="I21" s="43" t="s">
        <v>11</v>
      </c>
      <c r="J21" s="15" t="s">
        <v>11</v>
      </c>
      <c r="K21" s="53"/>
    </row>
    <row r="22" ht="12.75" customHeight="1">
      <c r="A22" s="20"/>
      <c r="B22" s="13"/>
      <c r="C22" s="21">
        <v>2.0</v>
      </c>
      <c r="D22" s="22" t="s">
        <v>33</v>
      </c>
      <c r="E22" s="22" t="s">
        <v>35</v>
      </c>
      <c r="F22" s="22" t="s">
        <v>33</v>
      </c>
      <c r="G22" s="22" t="s">
        <v>14</v>
      </c>
      <c r="H22" s="22" t="s">
        <v>47</v>
      </c>
      <c r="I22" s="22" t="s">
        <v>33</v>
      </c>
      <c r="J22" s="22" t="s">
        <v>26</v>
      </c>
      <c r="K22" s="23" t="s">
        <v>23</v>
      </c>
    </row>
    <row r="23" ht="12.75" customHeight="1">
      <c r="A23" s="20"/>
      <c r="B23" s="13"/>
      <c r="C23" s="28">
        <v>3.0</v>
      </c>
      <c r="D23" s="29" t="s">
        <v>27</v>
      </c>
      <c r="E23" s="30" t="s">
        <v>24</v>
      </c>
      <c r="F23" s="30" t="s">
        <v>29</v>
      </c>
      <c r="G23" s="22" t="s">
        <v>13</v>
      </c>
      <c r="H23" s="22" t="s">
        <v>25</v>
      </c>
      <c r="I23" s="31" t="s">
        <v>13</v>
      </c>
      <c r="J23" s="31" t="s">
        <v>13</v>
      </c>
      <c r="K23" s="52" t="s">
        <v>23</v>
      </c>
    </row>
    <row r="24" ht="12.75" customHeight="1">
      <c r="A24" s="20"/>
      <c r="B24" s="13"/>
      <c r="C24" s="33" t="s">
        <v>36</v>
      </c>
      <c r="D24" s="15"/>
      <c r="E24" s="15"/>
      <c r="F24" s="15"/>
      <c r="G24" s="15"/>
      <c r="H24" s="15"/>
      <c r="I24" s="15"/>
      <c r="J24" s="15"/>
      <c r="M24" s="52" t="s">
        <v>48</v>
      </c>
    </row>
    <row r="25" ht="12.75" customHeight="1">
      <c r="A25" s="20"/>
      <c r="B25" s="13"/>
      <c r="C25" s="20"/>
      <c r="D25" s="37"/>
      <c r="E25" s="37"/>
      <c r="F25" s="37"/>
      <c r="G25" s="37"/>
      <c r="H25" s="37"/>
      <c r="I25" s="37"/>
      <c r="J25" s="37"/>
      <c r="L25" s="48"/>
      <c r="O25" s="52" t="s">
        <v>49</v>
      </c>
    </row>
    <row r="26" ht="12.75" customHeight="1">
      <c r="A26" s="20"/>
      <c r="B26" s="13"/>
      <c r="C26" s="20"/>
      <c r="D26" s="37"/>
      <c r="E26" s="37"/>
      <c r="F26" s="37"/>
      <c r="G26" s="37"/>
      <c r="H26" s="29"/>
      <c r="I26" s="37"/>
      <c r="J26" s="37"/>
      <c r="N26" s="23"/>
    </row>
    <row r="27" ht="12.75" customHeight="1">
      <c r="A27" s="20"/>
      <c r="B27" s="13"/>
      <c r="C27" s="20"/>
      <c r="D27" s="29"/>
      <c r="E27" s="29"/>
      <c r="F27" s="29"/>
      <c r="G27" s="29"/>
      <c r="H27" s="29"/>
      <c r="I27" s="29"/>
      <c r="J27" s="29"/>
    </row>
    <row r="28" ht="12.75" customHeight="1">
      <c r="A28" s="20"/>
      <c r="B28" s="13"/>
      <c r="C28" s="20"/>
      <c r="D28" s="29"/>
      <c r="E28" s="29"/>
      <c r="F28" s="29"/>
      <c r="G28" s="29"/>
      <c r="H28" s="29"/>
      <c r="I28" s="29"/>
      <c r="J28" s="29"/>
    </row>
    <row r="29" ht="12.75" customHeight="1">
      <c r="A29" s="38"/>
      <c r="B29" s="39"/>
      <c r="C29" s="38"/>
      <c r="D29" s="40"/>
      <c r="E29" s="40"/>
      <c r="F29" s="40"/>
      <c r="G29" s="40"/>
      <c r="H29" s="40"/>
      <c r="I29" s="40"/>
      <c r="J29" s="40"/>
      <c r="L29" s="52" t="s">
        <v>23</v>
      </c>
    </row>
    <row r="30" ht="12.75" customHeight="1">
      <c r="A30" s="8"/>
      <c r="B30" s="8"/>
      <c r="C30" s="54"/>
      <c r="D30" s="55"/>
      <c r="E30" s="55"/>
      <c r="F30" s="55"/>
      <c r="G30" s="55"/>
      <c r="H30" s="55"/>
      <c r="I30" s="55"/>
      <c r="J30" s="55"/>
      <c r="P30" s="56"/>
    </row>
    <row r="31" ht="12.75" customHeight="1">
      <c r="A31" s="57" t="s">
        <v>50</v>
      </c>
      <c r="B31" s="42"/>
      <c r="C31" s="58" t="s">
        <v>51</v>
      </c>
      <c r="D31" s="59" t="s">
        <v>52</v>
      </c>
      <c r="E31" s="60" t="s">
        <v>53</v>
      </c>
      <c r="F31" s="61" t="s">
        <v>54</v>
      </c>
      <c r="G31" s="58" t="s">
        <v>51</v>
      </c>
      <c r="H31" s="59" t="s">
        <v>52</v>
      </c>
      <c r="I31" s="60" t="s">
        <v>53</v>
      </c>
      <c r="J31" s="61" t="s">
        <v>54</v>
      </c>
      <c r="M31" s="23"/>
    </row>
    <row r="32" ht="12.75" customHeight="1">
      <c r="A32" s="20"/>
      <c r="B32" s="13"/>
      <c r="C32" s="62" t="s">
        <v>35</v>
      </c>
      <c r="D32" s="63" t="s">
        <v>55</v>
      </c>
      <c r="E32" s="64">
        <v>0.3333333333333333</v>
      </c>
      <c r="F32" s="65" t="s">
        <v>56</v>
      </c>
      <c r="G32" s="66"/>
      <c r="H32" s="63"/>
      <c r="I32" s="64"/>
      <c r="J32" s="67"/>
    </row>
    <row r="33" ht="12.75" customHeight="1">
      <c r="A33" s="20"/>
      <c r="B33" s="13"/>
      <c r="C33" s="68" t="s">
        <v>30</v>
      </c>
      <c r="D33" s="69" t="s">
        <v>57</v>
      </c>
      <c r="E33" s="70">
        <v>0.3645833333333333</v>
      </c>
      <c r="F33" s="48" t="s">
        <v>58</v>
      </c>
      <c r="G33" s="71"/>
      <c r="H33" s="69"/>
      <c r="I33" s="70"/>
      <c r="J33" s="72"/>
      <c r="L33" s="73"/>
    </row>
    <row r="34" ht="12.75" customHeight="1">
      <c r="A34" s="20"/>
      <c r="B34" s="13"/>
      <c r="C34" s="15"/>
      <c r="D34" s="69"/>
      <c r="E34" s="70"/>
      <c r="F34" s="65"/>
      <c r="G34" s="71"/>
      <c r="H34" s="69"/>
      <c r="I34" s="70"/>
      <c r="J34" s="72"/>
      <c r="O34" s="48"/>
    </row>
    <row r="35" ht="12.75" customHeight="1">
      <c r="A35" s="20"/>
      <c r="B35" s="13"/>
      <c r="C35" s="22"/>
      <c r="D35" s="69"/>
      <c r="E35" s="70"/>
      <c r="F35" s="68"/>
      <c r="G35" s="69"/>
      <c r="H35" s="69"/>
      <c r="I35" s="74"/>
      <c r="J35" s="72"/>
    </row>
    <row r="36" ht="12.75" customHeight="1">
      <c r="A36" s="20"/>
      <c r="B36" s="13"/>
      <c r="C36" s="75"/>
      <c r="D36" s="69"/>
      <c r="E36" s="70"/>
      <c r="F36" s="65"/>
      <c r="G36" s="71"/>
      <c r="H36" s="76"/>
      <c r="I36" s="77"/>
      <c r="J36" s="78"/>
    </row>
    <row r="37" ht="12.75" customHeight="1">
      <c r="A37" s="38"/>
      <c r="B37" s="39"/>
      <c r="C37" s="79"/>
      <c r="D37" s="80"/>
      <c r="E37" s="81"/>
      <c r="F37" s="82"/>
      <c r="G37" s="83"/>
      <c r="H37" s="80"/>
      <c r="I37" s="84"/>
      <c r="J37" s="85"/>
    </row>
    <row r="38" ht="13.5" customHeight="1">
      <c r="A38" s="54" t="s">
        <v>23</v>
      </c>
      <c r="B38" s="54" t="s">
        <v>23</v>
      </c>
      <c r="C38" s="54" t="s">
        <v>23</v>
      </c>
      <c r="D38" s="54" t="s">
        <v>23</v>
      </c>
      <c r="E38" s="23" t="s">
        <v>23</v>
      </c>
      <c r="F38" s="23" t="s">
        <v>23</v>
      </c>
      <c r="G38" s="23" t="s">
        <v>23</v>
      </c>
      <c r="H38" s="23" t="s">
        <v>23</v>
      </c>
      <c r="I38" s="23" t="s">
        <v>23</v>
      </c>
      <c r="J38" s="23" t="s">
        <v>23</v>
      </c>
    </row>
    <row r="39" ht="13.5" customHeight="1">
      <c r="A39" s="54" t="s">
        <v>23</v>
      </c>
      <c r="B39" s="54" t="s">
        <v>23</v>
      </c>
      <c r="C39" s="54" t="s">
        <v>23</v>
      </c>
      <c r="D39" s="54" t="s">
        <v>23</v>
      </c>
      <c r="E39" s="23" t="s">
        <v>23</v>
      </c>
      <c r="F39" s="23" t="s">
        <v>23</v>
      </c>
      <c r="G39" s="23" t="s">
        <v>23</v>
      </c>
      <c r="H39" s="23" t="s">
        <v>23</v>
      </c>
      <c r="I39" s="23" t="s">
        <v>23</v>
      </c>
      <c r="J39" s="23" t="s">
        <v>23</v>
      </c>
    </row>
    <row r="40" ht="13.5" customHeight="1">
      <c r="A40" s="54" t="s">
        <v>23</v>
      </c>
      <c r="B40" s="54" t="s">
        <v>23</v>
      </c>
      <c r="C40" s="54" t="s">
        <v>23</v>
      </c>
      <c r="D40" s="54" t="s">
        <v>23</v>
      </c>
      <c r="E40" s="23" t="s">
        <v>23</v>
      </c>
      <c r="F40" s="23" t="s">
        <v>23</v>
      </c>
      <c r="G40" s="23" t="s">
        <v>23</v>
      </c>
      <c r="H40" s="23" t="s">
        <v>23</v>
      </c>
      <c r="I40" s="23" t="s">
        <v>23</v>
      </c>
      <c r="J40" s="52" t="s">
        <v>59</v>
      </c>
    </row>
    <row r="41" ht="13.5" customHeight="1">
      <c r="A41" s="23" t="s">
        <v>23</v>
      </c>
      <c r="B41" s="23" t="s">
        <v>23</v>
      </c>
      <c r="C41" s="23" t="s">
        <v>23</v>
      </c>
      <c r="D41" s="23" t="s">
        <v>23</v>
      </c>
      <c r="E41" s="23" t="s">
        <v>23</v>
      </c>
      <c r="F41" s="23" t="s">
        <v>23</v>
      </c>
      <c r="G41" s="23" t="s">
        <v>23</v>
      </c>
      <c r="H41" s="23" t="s">
        <v>23</v>
      </c>
      <c r="I41" s="23" t="s">
        <v>23</v>
      </c>
      <c r="J41" s="23" t="s">
        <v>23</v>
      </c>
    </row>
    <row r="42" ht="13.5" customHeight="1">
      <c r="A42" s="23" t="s">
        <v>23</v>
      </c>
      <c r="B42" s="23" t="s">
        <v>23</v>
      </c>
      <c r="C42" s="23" t="s">
        <v>23</v>
      </c>
      <c r="D42" s="23" t="s">
        <v>23</v>
      </c>
      <c r="E42" s="23" t="s">
        <v>23</v>
      </c>
      <c r="F42" s="23" t="s">
        <v>23</v>
      </c>
      <c r="G42" s="23" t="s">
        <v>23</v>
      </c>
      <c r="H42" s="23" t="s">
        <v>23</v>
      </c>
      <c r="I42" s="23" t="s">
        <v>23</v>
      </c>
      <c r="J42" s="23" t="s">
        <v>23</v>
      </c>
    </row>
    <row r="43" ht="13.5" customHeight="1">
      <c r="A43" s="23" t="s">
        <v>23</v>
      </c>
      <c r="B43" s="23" t="s">
        <v>23</v>
      </c>
      <c r="C43" s="23" t="s">
        <v>23</v>
      </c>
      <c r="D43" s="23" t="s">
        <v>23</v>
      </c>
      <c r="E43" s="23" t="s">
        <v>23</v>
      </c>
      <c r="F43" s="23" t="s">
        <v>23</v>
      </c>
      <c r="G43" s="23" t="s">
        <v>23</v>
      </c>
      <c r="H43" s="23" t="s">
        <v>23</v>
      </c>
      <c r="I43" s="23" t="s">
        <v>23</v>
      </c>
      <c r="J43" s="23" t="s">
        <v>23</v>
      </c>
    </row>
    <row r="44" ht="13.5" customHeight="1">
      <c r="A44" s="23" t="s">
        <v>23</v>
      </c>
      <c r="B44" s="23" t="s">
        <v>23</v>
      </c>
      <c r="C44" s="23" t="s">
        <v>23</v>
      </c>
      <c r="D44" s="23" t="s">
        <v>23</v>
      </c>
      <c r="E44" s="23" t="s">
        <v>23</v>
      </c>
      <c r="F44" s="23" t="s">
        <v>23</v>
      </c>
      <c r="G44" s="23" t="s">
        <v>23</v>
      </c>
      <c r="H44" s="23" t="s">
        <v>23</v>
      </c>
      <c r="I44" s="23" t="s">
        <v>23</v>
      </c>
      <c r="J44" s="23" t="s">
        <v>23</v>
      </c>
    </row>
    <row r="45" ht="13.5" customHeight="1">
      <c r="A45" s="23" t="s">
        <v>23</v>
      </c>
      <c r="B45" s="23" t="s">
        <v>23</v>
      </c>
      <c r="C45" s="23" t="s">
        <v>23</v>
      </c>
      <c r="D45" s="23" t="s">
        <v>23</v>
      </c>
      <c r="E45" s="23" t="s">
        <v>23</v>
      </c>
      <c r="F45" s="23" t="s">
        <v>23</v>
      </c>
      <c r="G45" s="23" t="s">
        <v>23</v>
      </c>
      <c r="H45" s="86" t="s">
        <v>23</v>
      </c>
      <c r="I45" s="23" t="s">
        <v>23</v>
      </c>
      <c r="J45" s="23" t="s">
        <v>23</v>
      </c>
    </row>
    <row r="46" ht="13.5" customHeight="1">
      <c r="A46" s="23" t="s">
        <v>23</v>
      </c>
      <c r="B46" s="23" t="s">
        <v>23</v>
      </c>
      <c r="C46" s="23" t="s">
        <v>23</v>
      </c>
      <c r="D46" s="23" t="s">
        <v>23</v>
      </c>
      <c r="E46" s="23" t="s">
        <v>23</v>
      </c>
      <c r="F46" s="23" t="s">
        <v>23</v>
      </c>
      <c r="G46" s="23" t="s">
        <v>23</v>
      </c>
      <c r="H46" s="23" t="s">
        <v>23</v>
      </c>
      <c r="I46" s="23" t="s">
        <v>23</v>
      </c>
      <c r="J46" s="23" t="s">
        <v>23</v>
      </c>
    </row>
    <row r="47" ht="13.5" customHeight="1">
      <c r="A47" s="23" t="s">
        <v>23</v>
      </c>
      <c r="B47" s="23" t="s">
        <v>23</v>
      </c>
      <c r="C47" s="23" t="s">
        <v>23</v>
      </c>
      <c r="D47" s="23" t="s">
        <v>23</v>
      </c>
      <c r="E47" s="23" t="s">
        <v>23</v>
      </c>
      <c r="F47" s="23" t="s">
        <v>23</v>
      </c>
      <c r="G47" s="23" t="s">
        <v>23</v>
      </c>
      <c r="H47" s="23" t="s">
        <v>23</v>
      </c>
      <c r="I47" s="23" t="s">
        <v>23</v>
      </c>
      <c r="J47" s="23" t="s">
        <v>23</v>
      </c>
    </row>
    <row r="48" ht="13.5" customHeight="1">
      <c r="A48" s="23" t="s">
        <v>23</v>
      </c>
      <c r="B48" s="23" t="s">
        <v>23</v>
      </c>
      <c r="C48" s="23" t="s">
        <v>23</v>
      </c>
      <c r="D48" s="23" t="s">
        <v>23</v>
      </c>
      <c r="E48" s="23" t="s">
        <v>23</v>
      </c>
      <c r="F48" s="23" t="s">
        <v>23</v>
      </c>
      <c r="G48" s="23" t="s">
        <v>23</v>
      </c>
      <c r="H48" s="23" t="s">
        <v>23</v>
      </c>
      <c r="I48" s="23" t="s">
        <v>23</v>
      </c>
      <c r="J48" s="23" t="s">
        <v>23</v>
      </c>
    </row>
    <row r="49" ht="13.5" customHeight="1">
      <c r="A49" s="23" t="s">
        <v>23</v>
      </c>
      <c r="B49" s="23" t="s">
        <v>23</v>
      </c>
      <c r="C49" s="23" t="s">
        <v>23</v>
      </c>
      <c r="D49" s="23" t="s">
        <v>23</v>
      </c>
      <c r="E49" s="23" t="s">
        <v>23</v>
      </c>
      <c r="F49" s="23" t="s">
        <v>23</v>
      </c>
      <c r="G49" s="23" t="s">
        <v>23</v>
      </c>
      <c r="H49" s="23" t="s">
        <v>23</v>
      </c>
      <c r="I49" s="23" t="s">
        <v>23</v>
      </c>
      <c r="J49" s="23" t="s">
        <v>23</v>
      </c>
    </row>
    <row r="50" ht="13.5" customHeight="1">
      <c r="A50" s="23" t="s">
        <v>23</v>
      </c>
      <c r="B50" s="23" t="s">
        <v>23</v>
      </c>
      <c r="C50" s="23" t="s">
        <v>23</v>
      </c>
      <c r="D50" s="23" t="s">
        <v>23</v>
      </c>
      <c r="E50" s="23" t="s">
        <v>23</v>
      </c>
      <c r="F50" s="23" t="s">
        <v>23</v>
      </c>
      <c r="G50" s="23" t="s">
        <v>23</v>
      </c>
      <c r="H50" s="23" t="s">
        <v>23</v>
      </c>
      <c r="I50" s="23" t="s">
        <v>23</v>
      </c>
      <c r="J50" s="23" t="s">
        <v>23</v>
      </c>
    </row>
    <row r="51" ht="13.5" customHeight="1">
      <c r="A51" s="23" t="s">
        <v>23</v>
      </c>
      <c r="B51" s="23" t="s">
        <v>23</v>
      </c>
      <c r="C51" s="23" t="s">
        <v>23</v>
      </c>
      <c r="D51" s="23" t="s">
        <v>23</v>
      </c>
      <c r="E51" s="23" t="s">
        <v>23</v>
      </c>
      <c r="F51" s="23" t="s">
        <v>23</v>
      </c>
      <c r="G51" s="23" t="s">
        <v>23</v>
      </c>
      <c r="H51" s="23" t="s">
        <v>23</v>
      </c>
      <c r="I51" s="23" t="s">
        <v>23</v>
      </c>
      <c r="J51" s="23" t="s">
        <v>23</v>
      </c>
    </row>
    <row r="52" ht="13.5" customHeight="1">
      <c r="A52" s="23" t="s">
        <v>23</v>
      </c>
      <c r="B52" s="23" t="s">
        <v>23</v>
      </c>
      <c r="C52" s="23" t="s">
        <v>23</v>
      </c>
      <c r="D52" s="23" t="s">
        <v>23</v>
      </c>
      <c r="E52" s="23" t="s">
        <v>23</v>
      </c>
      <c r="F52" s="23" t="s">
        <v>23</v>
      </c>
      <c r="G52" s="23" t="s">
        <v>23</v>
      </c>
      <c r="H52" s="23" t="s">
        <v>23</v>
      </c>
      <c r="I52" s="23" t="s">
        <v>23</v>
      </c>
      <c r="J52" s="23" t="s">
        <v>23</v>
      </c>
    </row>
    <row r="53" ht="13.5" customHeight="1">
      <c r="A53" s="23" t="s">
        <v>23</v>
      </c>
      <c r="B53" s="23" t="s">
        <v>23</v>
      </c>
      <c r="C53" s="23" t="s">
        <v>23</v>
      </c>
      <c r="D53" s="23" t="s">
        <v>23</v>
      </c>
      <c r="E53" s="23" t="s">
        <v>23</v>
      </c>
      <c r="F53" s="23" t="s">
        <v>23</v>
      </c>
      <c r="G53" s="23" t="s">
        <v>23</v>
      </c>
      <c r="H53" s="23" t="s">
        <v>23</v>
      </c>
      <c r="I53" s="23" t="s">
        <v>23</v>
      </c>
      <c r="J53" s="23" t="s">
        <v>23</v>
      </c>
    </row>
    <row r="54" ht="13.5" customHeight="1">
      <c r="A54" s="23" t="s">
        <v>23</v>
      </c>
      <c r="B54" s="23" t="s">
        <v>23</v>
      </c>
      <c r="C54" s="23" t="s">
        <v>23</v>
      </c>
      <c r="D54" s="23" t="s">
        <v>23</v>
      </c>
      <c r="E54" s="23" t="s">
        <v>23</v>
      </c>
      <c r="F54" s="23" t="s">
        <v>23</v>
      </c>
      <c r="G54" s="23" t="s">
        <v>23</v>
      </c>
      <c r="H54" s="23" t="s">
        <v>23</v>
      </c>
      <c r="I54" s="23" t="s">
        <v>23</v>
      </c>
      <c r="J54" s="23" t="s">
        <v>23</v>
      </c>
    </row>
    <row r="55" ht="13.5" customHeight="1">
      <c r="A55" s="23" t="s">
        <v>23</v>
      </c>
      <c r="B55" s="23" t="s">
        <v>23</v>
      </c>
      <c r="C55" s="23" t="s">
        <v>23</v>
      </c>
      <c r="D55" s="23" t="s">
        <v>23</v>
      </c>
      <c r="E55" s="23" t="s">
        <v>23</v>
      </c>
      <c r="F55" s="23" t="s">
        <v>23</v>
      </c>
      <c r="G55" s="23" t="s">
        <v>23</v>
      </c>
      <c r="H55" s="23" t="s">
        <v>23</v>
      </c>
      <c r="I55" s="23" t="s">
        <v>23</v>
      </c>
      <c r="J55" s="23" t="s">
        <v>23</v>
      </c>
    </row>
    <row r="56" ht="13.5" customHeight="1">
      <c r="A56" s="23" t="s">
        <v>23</v>
      </c>
      <c r="B56" s="23" t="s">
        <v>23</v>
      </c>
      <c r="C56" s="23" t="s">
        <v>23</v>
      </c>
      <c r="D56" s="23" t="s">
        <v>23</v>
      </c>
      <c r="E56" s="23" t="s">
        <v>23</v>
      </c>
      <c r="F56" s="23" t="s">
        <v>23</v>
      </c>
      <c r="G56" s="23" t="s">
        <v>23</v>
      </c>
      <c r="H56" s="23" t="s">
        <v>23</v>
      </c>
      <c r="I56" s="23" t="s">
        <v>23</v>
      </c>
      <c r="J56" s="23" t="s">
        <v>23</v>
      </c>
    </row>
    <row r="57" ht="13.5" customHeight="1">
      <c r="A57" s="23" t="s">
        <v>23</v>
      </c>
      <c r="B57" s="23" t="s">
        <v>23</v>
      </c>
      <c r="C57" s="23" t="s">
        <v>23</v>
      </c>
      <c r="D57" s="23" t="s">
        <v>23</v>
      </c>
      <c r="E57" s="23" t="s">
        <v>23</v>
      </c>
      <c r="F57" s="23" t="s">
        <v>23</v>
      </c>
      <c r="G57" s="23" t="s">
        <v>23</v>
      </c>
      <c r="H57" s="23" t="s">
        <v>23</v>
      </c>
      <c r="I57" s="23" t="s">
        <v>23</v>
      </c>
      <c r="J57" s="23" t="s">
        <v>23</v>
      </c>
    </row>
    <row r="58" ht="13.5" customHeight="1">
      <c r="A58" s="23" t="s">
        <v>23</v>
      </c>
      <c r="B58" s="23" t="s">
        <v>23</v>
      </c>
      <c r="C58" s="23" t="s">
        <v>23</v>
      </c>
      <c r="D58" s="23" t="s">
        <v>23</v>
      </c>
      <c r="E58" s="23" t="s">
        <v>23</v>
      </c>
      <c r="F58" s="23" t="s">
        <v>23</v>
      </c>
      <c r="G58" s="23" t="s">
        <v>23</v>
      </c>
      <c r="H58" s="23" t="s">
        <v>23</v>
      </c>
      <c r="I58" s="23" t="s">
        <v>23</v>
      </c>
      <c r="J58" s="23" t="s">
        <v>23</v>
      </c>
    </row>
    <row r="59" ht="13.5" customHeight="1">
      <c r="A59" s="23" t="s">
        <v>23</v>
      </c>
      <c r="B59" s="23" t="s">
        <v>23</v>
      </c>
      <c r="C59" s="23" t="s">
        <v>23</v>
      </c>
      <c r="D59" s="23" t="s">
        <v>23</v>
      </c>
      <c r="E59" s="23" t="s">
        <v>23</v>
      </c>
      <c r="F59" s="23" t="s">
        <v>23</v>
      </c>
      <c r="G59" s="23" t="s">
        <v>23</v>
      </c>
      <c r="H59" s="23" t="s">
        <v>23</v>
      </c>
      <c r="I59" s="23" t="s">
        <v>23</v>
      </c>
      <c r="J59" s="23" t="s">
        <v>23</v>
      </c>
    </row>
    <row r="60" ht="13.5" customHeight="1">
      <c r="A60" s="23" t="s">
        <v>23</v>
      </c>
      <c r="B60" s="23" t="s">
        <v>23</v>
      </c>
      <c r="C60" s="23" t="s">
        <v>23</v>
      </c>
      <c r="D60" s="23" t="s">
        <v>23</v>
      </c>
      <c r="E60" s="23" t="s">
        <v>23</v>
      </c>
      <c r="F60" s="23" t="s">
        <v>23</v>
      </c>
      <c r="G60" s="23" t="s">
        <v>23</v>
      </c>
      <c r="H60" s="23" t="s">
        <v>23</v>
      </c>
      <c r="I60" s="23" t="s">
        <v>23</v>
      </c>
      <c r="J60" s="23" t="s">
        <v>23</v>
      </c>
    </row>
    <row r="61" ht="13.5" customHeight="1">
      <c r="A61" s="23" t="s">
        <v>23</v>
      </c>
      <c r="B61" s="23" t="s">
        <v>23</v>
      </c>
      <c r="C61" s="23" t="s">
        <v>23</v>
      </c>
      <c r="D61" s="23" t="s">
        <v>23</v>
      </c>
      <c r="E61" s="23" t="s">
        <v>23</v>
      </c>
      <c r="F61" s="23" t="s">
        <v>23</v>
      </c>
      <c r="G61" s="23" t="s">
        <v>23</v>
      </c>
      <c r="H61" s="23" t="s">
        <v>23</v>
      </c>
      <c r="I61" s="23" t="s">
        <v>23</v>
      </c>
      <c r="J61" s="23" t="s">
        <v>23</v>
      </c>
    </row>
    <row r="62" ht="13.5" customHeight="1">
      <c r="A62" s="23" t="s">
        <v>23</v>
      </c>
      <c r="B62" s="23" t="s">
        <v>23</v>
      </c>
      <c r="C62" s="23" t="s">
        <v>23</v>
      </c>
      <c r="D62" s="23" t="s">
        <v>23</v>
      </c>
      <c r="E62" s="23" t="s">
        <v>23</v>
      </c>
      <c r="F62" s="23" t="s">
        <v>23</v>
      </c>
      <c r="G62" s="23" t="s">
        <v>23</v>
      </c>
      <c r="H62" s="23" t="s">
        <v>23</v>
      </c>
      <c r="I62" s="23" t="s">
        <v>23</v>
      </c>
      <c r="J62" s="23" t="s">
        <v>23</v>
      </c>
    </row>
    <row r="63" ht="13.5" customHeight="1">
      <c r="A63" s="23" t="s">
        <v>23</v>
      </c>
      <c r="B63" s="23" t="s">
        <v>23</v>
      </c>
      <c r="C63" s="23" t="s">
        <v>23</v>
      </c>
      <c r="D63" s="23" t="s">
        <v>23</v>
      </c>
      <c r="E63" s="23" t="s">
        <v>23</v>
      </c>
      <c r="F63" s="23" t="s">
        <v>23</v>
      </c>
      <c r="G63" s="23" t="s">
        <v>23</v>
      </c>
      <c r="H63" s="23" t="s">
        <v>23</v>
      </c>
      <c r="I63" s="23" t="s">
        <v>23</v>
      </c>
      <c r="J63" s="23" t="s">
        <v>23</v>
      </c>
    </row>
    <row r="64" ht="13.5" customHeight="1">
      <c r="A64" s="23" t="s">
        <v>23</v>
      </c>
      <c r="B64" s="23" t="s">
        <v>23</v>
      </c>
      <c r="C64" s="23" t="s">
        <v>23</v>
      </c>
      <c r="D64" s="23" t="s">
        <v>23</v>
      </c>
      <c r="E64" s="23" t="s">
        <v>23</v>
      </c>
      <c r="F64" s="23" t="s">
        <v>23</v>
      </c>
      <c r="G64" s="23" t="s">
        <v>23</v>
      </c>
      <c r="H64" s="23" t="s">
        <v>23</v>
      </c>
      <c r="I64" s="23" t="s">
        <v>23</v>
      </c>
      <c r="J64" s="23" t="s">
        <v>23</v>
      </c>
    </row>
    <row r="65" ht="13.5" customHeight="1">
      <c r="A65" s="23" t="s">
        <v>23</v>
      </c>
      <c r="B65" s="23" t="s">
        <v>23</v>
      </c>
      <c r="C65" s="23" t="s">
        <v>23</v>
      </c>
      <c r="D65" s="23" t="s">
        <v>23</v>
      </c>
      <c r="E65" s="23" t="s">
        <v>23</v>
      </c>
      <c r="F65" s="23" t="s">
        <v>23</v>
      </c>
      <c r="G65" s="23" t="s">
        <v>23</v>
      </c>
      <c r="H65" s="23" t="s">
        <v>23</v>
      </c>
      <c r="I65" s="23" t="s">
        <v>23</v>
      </c>
      <c r="J65" s="23" t="s">
        <v>23</v>
      </c>
    </row>
    <row r="66" ht="13.5" customHeight="1">
      <c r="A66" s="23" t="s">
        <v>23</v>
      </c>
      <c r="B66" s="23" t="s">
        <v>23</v>
      </c>
      <c r="C66" s="23" t="s">
        <v>23</v>
      </c>
      <c r="D66" s="23" t="s">
        <v>23</v>
      </c>
      <c r="E66" s="23" t="s">
        <v>23</v>
      </c>
      <c r="F66" s="23" t="s">
        <v>23</v>
      </c>
      <c r="G66" s="23" t="s">
        <v>23</v>
      </c>
      <c r="H66" s="23" t="s">
        <v>23</v>
      </c>
      <c r="I66" s="23" t="s">
        <v>23</v>
      </c>
      <c r="J66" s="23" t="s">
        <v>23</v>
      </c>
    </row>
    <row r="67" ht="13.5" customHeight="1">
      <c r="A67" s="23" t="s">
        <v>23</v>
      </c>
      <c r="B67" s="23" t="s">
        <v>23</v>
      </c>
      <c r="C67" s="23" t="s">
        <v>23</v>
      </c>
      <c r="D67" s="23" t="s">
        <v>23</v>
      </c>
      <c r="E67" s="23" t="s">
        <v>23</v>
      </c>
      <c r="F67" s="23" t="s">
        <v>23</v>
      </c>
      <c r="G67" s="23" t="s">
        <v>23</v>
      </c>
      <c r="H67" s="23" t="s">
        <v>23</v>
      </c>
      <c r="I67" s="23" t="s">
        <v>23</v>
      </c>
      <c r="J67" s="23" t="s">
        <v>23</v>
      </c>
    </row>
    <row r="68" ht="13.5" customHeight="1">
      <c r="A68" s="23" t="s">
        <v>23</v>
      </c>
      <c r="B68" s="23" t="s">
        <v>23</v>
      </c>
      <c r="C68" s="23" t="s">
        <v>23</v>
      </c>
      <c r="D68" s="23" t="s">
        <v>23</v>
      </c>
      <c r="E68" s="23" t="s">
        <v>23</v>
      </c>
      <c r="F68" s="23" t="s">
        <v>23</v>
      </c>
      <c r="G68" s="23" t="s">
        <v>23</v>
      </c>
      <c r="H68" s="23" t="s">
        <v>23</v>
      </c>
      <c r="I68" s="23" t="s">
        <v>23</v>
      </c>
      <c r="J68" s="23" t="s">
        <v>23</v>
      </c>
    </row>
    <row r="69" ht="13.5" customHeight="1">
      <c r="A69" s="23" t="s">
        <v>23</v>
      </c>
      <c r="B69" s="23" t="s">
        <v>23</v>
      </c>
      <c r="C69" s="23" t="s">
        <v>23</v>
      </c>
      <c r="D69" s="23" t="s">
        <v>23</v>
      </c>
      <c r="E69" s="23" t="s">
        <v>23</v>
      </c>
      <c r="F69" s="23" t="s">
        <v>23</v>
      </c>
      <c r="G69" s="23" t="s">
        <v>23</v>
      </c>
      <c r="H69" s="23" t="s">
        <v>23</v>
      </c>
      <c r="I69" s="23" t="s">
        <v>23</v>
      </c>
      <c r="J69" s="23" t="s">
        <v>23</v>
      </c>
    </row>
    <row r="70" ht="13.5" customHeight="1">
      <c r="A70" s="23" t="s">
        <v>23</v>
      </c>
      <c r="B70" s="23" t="s">
        <v>23</v>
      </c>
      <c r="C70" s="23" t="s">
        <v>23</v>
      </c>
      <c r="D70" s="23" t="s">
        <v>23</v>
      </c>
      <c r="E70" s="23" t="s">
        <v>23</v>
      </c>
      <c r="F70" s="23" t="s">
        <v>23</v>
      </c>
      <c r="G70" s="23" t="s">
        <v>23</v>
      </c>
      <c r="H70" s="23" t="s">
        <v>23</v>
      </c>
      <c r="I70" s="23" t="s">
        <v>23</v>
      </c>
      <c r="J70" s="23" t="s">
        <v>23</v>
      </c>
    </row>
    <row r="71" ht="13.5" customHeight="1">
      <c r="A71" s="23" t="s">
        <v>23</v>
      </c>
      <c r="B71" s="23" t="s">
        <v>23</v>
      </c>
      <c r="C71" s="23" t="s">
        <v>23</v>
      </c>
      <c r="D71" s="23" t="s">
        <v>23</v>
      </c>
      <c r="E71" s="23" t="s">
        <v>23</v>
      </c>
      <c r="F71" s="23" t="s">
        <v>23</v>
      </c>
      <c r="G71" s="23" t="s">
        <v>23</v>
      </c>
      <c r="H71" s="23" t="s">
        <v>23</v>
      </c>
      <c r="I71" s="23" t="s">
        <v>23</v>
      </c>
      <c r="J71" s="23" t="s">
        <v>23</v>
      </c>
    </row>
    <row r="72" ht="13.5" customHeight="1">
      <c r="A72" s="23" t="s">
        <v>23</v>
      </c>
      <c r="B72" s="23" t="s">
        <v>23</v>
      </c>
      <c r="C72" s="23" t="s">
        <v>23</v>
      </c>
      <c r="D72" s="23" t="s">
        <v>23</v>
      </c>
      <c r="E72" s="23" t="s">
        <v>23</v>
      </c>
      <c r="F72" s="23" t="s">
        <v>23</v>
      </c>
      <c r="G72" s="23" t="s">
        <v>23</v>
      </c>
      <c r="H72" s="23" t="s">
        <v>23</v>
      </c>
      <c r="I72" s="23" t="s">
        <v>23</v>
      </c>
      <c r="J72" s="23" t="s">
        <v>23</v>
      </c>
    </row>
    <row r="73" ht="13.5" customHeight="1">
      <c r="A73" s="23" t="s">
        <v>23</v>
      </c>
      <c r="B73" s="23" t="s">
        <v>23</v>
      </c>
      <c r="C73" s="23" t="s">
        <v>23</v>
      </c>
      <c r="D73" s="23" t="s">
        <v>23</v>
      </c>
      <c r="E73" s="23" t="s">
        <v>23</v>
      </c>
      <c r="F73" s="23" t="s">
        <v>23</v>
      </c>
      <c r="G73" s="23" t="s">
        <v>23</v>
      </c>
      <c r="H73" s="23" t="s">
        <v>23</v>
      </c>
      <c r="I73" s="23" t="s">
        <v>23</v>
      </c>
      <c r="J73" s="23" t="s">
        <v>23</v>
      </c>
    </row>
    <row r="74" ht="13.5" customHeight="1">
      <c r="A74" s="23" t="s">
        <v>23</v>
      </c>
      <c r="B74" s="23" t="s">
        <v>23</v>
      </c>
      <c r="C74" s="23" t="s">
        <v>23</v>
      </c>
      <c r="D74" s="23" t="s">
        <v>23</v>
      </c>
      <c r="E74" s="23" t="s">
        <v>23</v>
      </c>
      <c r="F74" s="23" t="s">
        <v>23</v>
      </c>
      <c r="G74" s="23" t="s">
        <v>23</v>
      </c>
      <c r="H74" s="23" t="s">
        <v>23</v>
      </c>
      <c r="I74" s="23" t="s">
        <v>23</v>
      </c>
      <c r="J74" s="23" t="s">
        <v>23</v>
      </c>
    </row>
    <row r="75" ht="13.5" customHeight="1">
      <c r="A75" s="23" t="s">
        <v>23</v>
      </c>
      <c r="B75" s="23" t="s">
        <v>23</v>
      </c>
      <c r="C75" s="23" t="s">
        <v>23</v>
      </c>
      <c r="D75" s="23" t="s">
        <v>23</v>
      </c>
      <c r="E75" s="23" t="s">
        <v>23</v>
      </c>
      <c r="F75" s="23" t="s">
        <v>23</v>
      </c>
      <c r="G75" s="23" t="s">
        <v>23</v>
      </c>
      <c r="H75" s="23" t="s">
        <v>23</v>
      </c>
      <c r="I75" s="23" t="s">
        <v>23</v>
      </c>
      <c r="J75" s="23" t="s">
        <v>23</v>
      </c>
    </row>
    <row r="76" ht="13.5" customHeight="1">
      <c r="A76" s="23" t="s">
        <v>23</v>
      </c>
      <c r="B76" s="23" t="s">
        <v>23</v>
      </c>
      <c r="C76" s="23" t="s">
        <v>23</v>
      </c>
      <c r="D76" s="23" t="s">
        <v>23</v>
      </c>
      <c r="E76" s="23" t="s">
        <v>23</v>
      </c>
      <c r="F76" s="23" t="s">
        <v>23</v>
      </c>
      <c r="G76" s="23" t="s">
        <v>23</v>
      </c>
      <c r="H76" s="23" t="s">
        <v>23</v>
      </c>
      <c r="I76" s="23" t="s">
        <v>23</v>
      </c>
      <c r="J76" s="23" t="s">
        <v>23</v>
      </c>
    </row>
    <row r="77" ht="13.5" customHeight="1">
      <c r="A77" s="23" t="s">
        <v>23</v>
      </c>
      <c r="B77" s="23" t="s">
        <v>23</v>
      </c>
      <c r="C77" s="23" t="s">
        <v>23</v>
      </c>
      <c r="D77" s="23" t="s">
        <v>23</v>
      </c>
      <c r="E77" s="23" t="s">
        <v>23</v>
      </c>
      <c r="F77" s="23" t="s">
        <v>23</v>
      </c>
      <c r="G77" s="23" t="s">
        <v>23</v>
      </c>
      <c r="H77" s="23" t="s">
        <v>23</v>
      </c>
      <c r="I77" s="23" t="s">
        <v>23</v>
      </c>
      <c r="J77" s="23" t="s">
        <v>23</v>
      </c>
    </row>
    <row r="78" ht="13.5" customHeight="1">
      <c r="A78" s="23" t="s">
        <v>23</v>
      </c>
      <c r="B78" s="23" t="s">
        <v>23</v>
      </c>
      <c r="C78" s="23" t="s">
        <v>23</v>
      </c>
      <c r="D78" s="23" t="s">
        <v>23</v>
      </c>
      <c r="E78" s="23" t="s">
        <v>23</v>
      </c>
      <c r="F78" s="23" t="s">
        <v>23</v>
      </c>
      <c r="G78" s="23" t="s">
        <v>23</v>
      </c>
      <c r="H78" s="23" t="s">
        <v>23</v>
      </c>
      <c r="I78" s="23" t="s">
        <v>23</v>
      </c>
      <c r="J78" s="23" t="s">
        <v>23</v>
      </c>
    </row>
    <row r="79" ht="13.5" customHeight="1">
      <c r="A79" s="23" t="s">
        <v>23</v>
      </c>
      <c r="B79" s="23" t="s">
        <v>23</v>
      </c>
      <c r="C79" s="23" t="s">
        <v>23</v>
      </c>
      <c r="D79" s="23" t="s">
        <v>23</v>
      </c>
      <c r="E79" s="23" t="s">
        <v>23</v>
      </c>
      <c r="F79" s="23" t="s">
        <v>23</v>
      </c>
      <c r="G79" s="23" t="s">
        <v>23</v>
      </c>
      <c r="H79" s="23" t="s">
        <v>23</v>
      </c>
      <c r="I79" s="23" t="s">
        <v>23</v>
      </c>
      <c r="J79" s="23" t="s">
        <v>23</v>
      </c>
    </row>
    <row r="80" ht="13.5" customHeight="1">
      <c r="A80" s="23" t="s">
        <v>23</v>
      </c>
      <c r="B80" s="23" t="s">
        <v>23</v>
      </c>
      <c r="C80" s="23" t="s">
        <v>23</v>
      </c>
      <c r="D80" s="23" t="s">
        <v>23</v>
      </c>
      <c r="E80" s="23" t="s">
        <v>23</v>
      </c>
      <c r="F80" s="23" t="s">
        <v>23</v>
      </c>
      <c r="G80" s="23" t="s">
        <v>23</v>
      </c>
      <c r="H80" s="23" t="s">
        <v>23</v>
      </c>
      <c r="I80" s="23" t="s">
        <v>23</v>
      </c>
      <c r="J80" s="23" t="s">
        <v>23</v>
      </c>
    </row>
    <row r="81" ht="13.5" customHeight="1">
      <c r="A81" s="23" t="s">
        <v>23</v>
      </c>
      <c r="B81" s="23" t="s">
        <v>23</v>
      </c>
      <c r="C81" s="23" t="s">
        <v>23</v>
      </c>
      <c r="D81" s="23" t="s">
        <v>23</v>
      </c>
      <c r="E81" s="23" t="s">
        <v>23</v>
      </c>
      <c r="F81" s="23" t="s">
        <v>23</v>
      </c>
      <c r="G81" s="23" t="s">
        <v>23</v>
      </c>
      <c r="H81" s="23" t="s">
        <v>23</v>
      </c>
      <c r="I81" s="23" t="s">
        <v>23</v>
      </c>
      <c r="J81" s="23" t="s">
        <v>23</v>
      </c>
    </row>
    <row r="82" ht="13.5" customHeight="1">
      <c r="A82" s="23" t="s">
        <v>23</v>
      </c>
      <c r="B82" s="23" t="s">
        <v>23</v>
      </c>
      <c r="C82" s="23" t="s">
        <v>23</v>
      </c>
      <c r="D82" s="23" t="s">
        <v>23</v>
      </c>
      <c r="E82" s="23" t="s">
        <v>23</v>
      </c>
      <c r="F82" s="23" t="s">
        <v>23</v>
      </c>
      <c r="G82" s="23" t="s">
        <v>23</v>
      </c>
      <c r="H82" s="23" t="s">
        <v>23</v>
      </c>
      <c r="I82" s="23" t="s">
        <v>23</v>
      </c>
      <c r="J82" s="23" t="s">
        <v>23</v>
      </c>
    </row>
    <row r="83" ht="13.5" customHeight="1">
      <c r="A83" s="23" t="s">
        <v>23</v>
      </c>
      <c r="B83" s="23" t="s">
        <v>23</v>
      </c>
      <c r="C83" s="23" t="s">
        <v>23</v>
      </c>
      <c r="D83" s="23" t="s">
        <v>23</v>
      </c>
      <c r="E83" s="23" t="s">
        <v>23</v>
      </c>
      <c r="F83" s="23" t="s">
        <v>23</v>
      </c>
      <c r="G83" s="23" t="s">
        <v>23</v>
      </c>
      <c r="H83" s="23" t="s">
        <v>23</v>
      </c>
      <c r="I83" s="23" t="s">
        <v>23</v>
      </c>
      <c r="J83" s="23" t="s">
        <v>23</v>
      </c>
    </row>
    <row r="84" ht="13.5" customHeight="1">
      <c r="A84" s="23" t="s">
        <v>23</v>
      </c>
      <c r="B84" s="23" t="s">
        <v>23</v>
      </c>
      <c r="C84" s="23" t="s">
        <v>23</v>
      </c>
      <c r="D84" s="23" t="s">
        <v>23</v>
      </c>
      <c r="E84" s="23" t="s">
        <v>23</v>
      </c>
      <c r="F84" s="23" t="s">
        <v>23</v>
      </c>
      <c r="G84" s="23" t="s">
        <v>23</v>
      </c>
      <c r="H84" s="23" t="s">
        <v>23</v>
      </c>
      <c r="I84" s="23" t="s">
        <v>23</v>
      </c>
      <c r="J84" s="23" t="s">
        <v>23</v>
      </c>
    </row>
    <row r="85" ht="13.5" customHeight="1">
      <c r="A85" s="23" t="s">
        <v>23</v>
      </c>
      <c r="B85" s="23" t="s">
        <v>23</v>
      </c>
      <c r="C85" s="23" t="s">
        <v>23</v>
      </c>
      <c r="D85" s="23" t="s">
        <v>23</v>
      </c>
      <c r="E85" s="23" t="s">
        <v>23</v>
      </c>
      <c r="F85" s="23" t="s">
        <v>23</v>
      </c>
      <c r="G85" s="23" t="s">
        <v>23</v>
      </c>
      <c r="H85" s="23" t="s">
        <v>23</v>
      </c>
      <c r="I85" s="23" t="s">
        <v>23</v>
      </c>
      <c r="J85" s="23" t="s">
        <v>23</v>
      </c>
    </row>
    <row r="86" ht="13.5" customHeight="1">
      <c r="A86" s="23" t="s">
        <v>23</v>
      </c>
      <c r="B86" s="23" t="s">
        <v>23</v>
      </c>
      <c r="C86" s="23" t="s">
        <v>23</v>
      </c>
      <c r="D86" s="23" t="s">
        <v>23</v>
      </c>
      <c r="E86" s="23" t="s">
        <v>23</v>
      </c>
      <c r="F86" s="23" t="s">
        <v>23</v>
      </c>
      <c r="G86" s="23" t="s">
        <v>23</v>
      </c>
      <c r="H86" s="23" t="s">
        <v>23</v>
      </c>
      <c r="I86" s="23" t="s">
        <v>23</v>
      </c>
      <c r="J86" s="23" t="s">
        <v>23</v>
      </c>
    </row>
    <row r="87" ht="13.5" customHeight="1">
      <c r="A87" s="23" t="s">
        <v>23</v>
      </c>
      <c r="B87" s="23" t="s">
        <v>23</v>
      </c>
      <c r="C87" s="23" t="s">
        <v>23</v>
      </c>
      <c r="D87" s="23" t="s">
        <v>23</v>
      </c>
      <c r="E87" s="23" t="s">
        <v>23</v>
      </c>
      <c r="F87" s="23" t="s">
        <v>23</v>
      </c>
      <c r="G87" s="23" t="s">
        <v>23</v>
      </c>
      <c r="H87" s="23" t="s">
        <v>23</v>
      </c>
      <c r="I87" s="23" t="s">
        <v>23</v>
      </c>
      <c r="J87" s="23" t="s">
        <v>23</v>
      </c>
    </row>
    <row r="88" ht="13.5" customHeight="1">
      <c r="A88" s="23" t="s">
        <v>23</v>
      </c>
      <c r="B88" s="23" t="s">
        <v>23</v>
      </c>
      <c r="C88" s="23" t="s">
        <v>23</v>
      </c>
      <c r="D88" s="23" t="s">
        <v>23</v>
      </c>
      <c r="E88" s="23" t="s">
        <v>23</v>
      </c>
      <c r="F88" s="23" t="s">
        <v>23</v>
      </c>
      <c r="G88" s="23" t="s">
        <v>23</v>
      </c>
      <c r="H88" s="23" t="s">
        <v>23</v>
      </c>
      <c r="I88" s="23" t="s">
        <v>23</v>
      </c>
      <c r="J88" s="23" t="s">
        <v>23</v>
      </c>
    </row>
    <row r="89" ht="13.5" customHeight="1">
      <c r="A89" s="23" t="s">
        <v>23</v>
      </c>
      <c r="B89" s="23" t="s">
        <v>23</v>
      </c>
      <c r="C89" s="23" t="s">
        <v>23</v>
      </c>
      <c r="D89" s="23" t="s">
        <v>23</v>
      </c>
      <c r="E89" s="23" t="s">
        <v>23</v>
      </c>
      <c r="F89" s="23" t="s">
        <v>23</v>
      </c>
      <c r="G89" s="23" t="s">
        <v>23</v>
      </c>
      <c r="H89" s="23" t="s">
        <v>23</v>
      </c>
      <c r="I89" s="23" t="s">
        <v>23</v>
      </c>
      <c r="J89" s="23" t="s">
        <v>23</v>
      </c>
    </row>
    <row r="90" ht="13.5" customHeight="1">
      <c r="A90" s="23" t="s">
        <v>23</v>
      </c>
      <c r="B90" s="23" t="s">
        <v>23</v>
      </c>
      <c r="C90" s="23" t="s">
        <v>23</v>
      </c>
      <c r="D90" s="23" t="s">
        <v>23</v>
      </c>
      <c r="E90" s="23" t="s">
        <v>23</v>
      </c>
      <c r="F90" s="23" t="s">
        <v>23</v>
      </c>
      <c r="G90" s="23" t="s">
        <v>23</v>
      </c>
      <c r="H90" s="23" t="s">
        <v>23</v>
      </c>
      <c r="I90" s="23" t="s">
        <v>23</v>
      </c>
      <c r="J90" s="23" t="s">
        <v>23</v>
      </c>
    </row>
    <row r="91" ht="13.5" customHeight="1">
      <c r="A91" s="23" t="s">
        <v>23</v>
      </c>
      <c r="B91" s="23" t="s">
        <v>23</v>
      </c>
      <c r="C91" s="23" t="s">
        <v>23</v>
      </c>
      <c r="D91" s="23" t="s">
        <v>23</v>
      </c>
      <c r="E91" s="23" t="s">
        <v>23</v>
      </c>
      <c r="F91" s="23" t="s">
        <v>23</v>
      </c>
      <c r="G91" s="23" t="s">
        <v>23</v>
      </c>
      <c r="H91" s="23" t="s">
        <v>23</v>
      </c>
      <c r="I91" s="23" t="s">
        <v>23</v>
      </c>
      <c r="J91" s="23" t="s">
        <v>23</v>
      </c>
    </row>
    <row r="92" ht="13.5" customHeight="1">
      <c r="A92" s="23" t="s">
        <v>23</v>
      </c>
      <c r="B92" s="23" t="s">
        <v>23</v>
      </c>
      <c r="C92" s="23" t="s">
        <v>23</v>
      </c>
      <c r="D92" s="23" t="s">
        <v>23</v>
      </c>
      <c r="E92" s="23" t="s">
        <v>23</v>
      </c>
      <c r="F92" s="23" t="s">
        <v>23</v>
      </c>
      <c r="G92" s="23" t="s">
        <v>23</v>
      </c>
      <c r="H92" s="23" t="s">
        <v>23</v>
      </c>
      <c r="I92" s="23" t="s">
        <v>23</v>
      </c>
      <c r="J92" s="23" t="s">
        <v>23</v>
      </c>
    </row>
    <row r="93" ht="13.5" customHeight="1">
      <c r="A93" s="23" t="s">
        <v>23</v>
      </c>
      <c r="B93" s="23" t="s">
        <v>23</v>
      </c>
      <c r="C93" s="23" t="s">
        <v>23</v>
      </c>
      <c r="D93" s="23" t="s">
        <v>23</v>
      </c>
      <c r="E93" s="23" t="s">
        <v>23</v>
      </c>
      <c r="F93" s="23" t="s">
        <v>23</v>
      </c>
      <c r="G93" s="23" t="s">
        <v>23</v>
      </c>
      <c r="H93" s="23" t="s">
        <v>23</v>
      </c>
      <c r="I93" s="23" t="s">
        <v>23</v>
      </c>
      <c r="J93" s="23" t="s">
        <v>23</v>
      </c>
    </row>
    <row r="94" ht="13.5" customHeight="1">
      <c r="A94" s="23" t="s">
        <v>23</v>
      </c>
      <c r="B94" s="23" t="s">
        <v>23</v>
      </c>
      <c r="C94" s="23" t="s">
        <v>23</v>
      </c>
      <c r="D94" s="23" t="s">
        <v>23</v>
      </c>
      <c r="E94" s="23" t="s">
        <v>23</v>
      </c>
      <c r="F94" s="23" t="s">
        <v>23</v>
      </c>
      <c r="G94" s="23" t="s">
        <v>23</v>
      </c>
      <c r="H94" s="23" t="s">
        <v>23</v>
      </c>
      <c r="I94" s="23" t="s">
        <v>23</v>
      </c>
      <c r="J94" s="23" t="s">
        <v>23</v>
      </c>
    </row>
    <row r="95" ht="13.5" customHeight="1">
      <c r="A95" s="23" t="s">
        <v>23</v>
      </c>
      <c r="B95" s="23" t="s">
        <v>23</v>
      </c>
      <c r="C95" s="23" t="s">
        <v>23</v>
      </c>
      <c r="D95" s="23" t="s">
        <v>23</v>
      </c>
      <c r="E95" s="23" t="s">
        <v>23</v>
      </c>
      <c r="F95" s="23" t="s">
        <v>23</v>
      </c>
      <c r="G95" s="23" t="s">
        <v>23</v>
      </c>
      <c r="H95" s="23" t="s">
        <v>23</v>
      </c>
      <c r="I95" s="23" t="s">
        <v>23</v>
      </c>
      <c r="J95" s="23" t="s">
        <v>23</v>
      </c>
    </row>
    <row r="96" ht="13.5" customHeight="1">
      <c r="A96" s="23" t="s">
        <v>23</v>
      </c>
      <c r="B96" s="23" t="s">
        <v>23</v>
      </c>
      <c r="C96" s="23" t="s">
        <v>23</v>
      </c>
      <c r="D96" s="23" t="s">
        <v>23</v>
      </c>
      <c r="E96" s="23" t="s">
        <v>23</v>
      </c>
      <c r="F96" s="23" t="s">
        <v>23</v>
      </c>
      <c r="G96" s="23" t="s">
        <v>23</v>
      </c>
      <c r="H96" s="23" t="s">
        <v>23</v>
      </c>
      <c r="I96" s="23" t="s">
        <v>23</v>
      </c>
      <c r="J96" s="23" t="s">
        <v>23</v>
      </c>
    </row>
    <row r="97" ht="13.5" customHeight="1">
      <c r="A97" s="23" t="s">
        <v>23</v>
      </c>
      <c r="B97" s="23" t="s">
        <v>23</v>
      </c>
      <c r="C97" s="23" t="s">
        <v>23</v>
      </c>
      <c r="D97" s="23" t="s">
        <v>23</v>
      </c>
      <c r="E97" s="23" t="s">
        <v>23</v>
      </c>
      <c r="F97" s="23" t="s">
        <v>23</v>
      </c>
      <c r="G97" s="23" t="s">
        <v>23</v>
      </c>
      <c r="H97" s="23" t="s">
        <v>23</v>
      </c>
      <c r="I97" s="23" t="s">
        <v>23</v>
      </c>
      <c r="J97" s="23" t="s">
        <v>23</v>
      </c>
    </row>
    <row r="98" ht="13.5" customHeight="1">
      <c r="A98" s="23" t="s">
        <v>23</v>
      </c>
      <c r="B98" s="23" t="s">
        <v>23</v>
      </c>
      <c r="C98" s="23" t="s">
        <v>23</v>
      </c>
      <c r="D98" s="23" t="s">
        <v>23</v>
      </c>
      <c r="E98" s="23" t="s">
        <v>23</v>
      </c>
      <c r="F98" s="23" t="s">
        <v>23</v>
      </c>
      <c r="G98" s="23" t="s">
        <v>23</v>
      </c>
      <c r="H98" s="23" t="s">
        <v>23</v>
      </c>
      <c r="I98" s="23" t="s">
        <v>23</v>
      </c>
      <c r="J98" s="23" t="s">
        <v>23</v>
      </c>
    </row>
    <row r="99" ht="13.5" customHeight="1">
      <c r="A99" s="23" t="s">
        <v>23</v>
      </c>
      <c r="B99" s="23" t="s">
        <v>23</v>
      </c>
      <c r="C99" s="23" t="s">
        <v>23</v>
      </c>
      <c r="D99" s="23" t="s">
        <v>23</v>
      </c>
      <c r="E99" s="23" t="s">
        <v>23</v>
      </c>
      <c r="F99" s="23" t="s">
        <v>23</v>
      </c>
      <c r="G99" s="23" t="s">
        <v>23</v>
      </c>
      <c r="H99" s="23" t="s">
        <v>23</v>
      </c>
      <c r="I99" s="23" t="s">
        <v>23</v>
      </c>
      <c r="J99" s="23" t="s">
        <v>23</v>
      </c>
    </row>
    <row r="100" ht="13.5" customHeight="1">
      <c r="A100" s="23" t="s">
        <v>23</v>
      </c>
      <c r="B100" s="23" t="s">
        <v>23</v>
      </c>
      <c r="C100" s="23" t="s">
        <v>23</v>
      </c>
      <c r="D100" s="23" t="s">
        <v>23</v>
      </c>
      <c r="E100" s="23" t="s">
        <v>23</v>
      </c>
      <c r="F100" s="23" t="s">
        <v>23</v>
      </c>
      <c r="G100" s="23" t="s">
        <v>23</v>
      </c>
      <c r="H100" s="23" t="s">
        <v>23</v>
      </c>
      <c r="I100" s="23" t="s">
        <v>23</v>
      </c>
      <c r="J100" s="23" t="s">
        <v>23</v>
      </c>
    </row>
    <row r="101" ht="13.5" customHeight="1">
      <c r="A101" s="87" t="s">
        <v>60</v>
      </c>
      <c r="B101" s="87" t="s">
        <v>60</v>
      </c>
      <c r="C101" s="87" t="s">
        <v>60</v>
      </c>
      <c r="D101" s="87" t="s">
        <v>60</v>
      </c>
      <c r="E101" s="87" t="s">
        <v>60</v>
      </c>
      <c r="F101" s="87" t="s">
        <v>60</v>
      </c>
      <c r="G101" s="87" t="s">
        <v>60</v>
      </c>
      <c r="H101" s="87" t="s">
        <v>60</v>
      </c>
      <c r="I101" s="87" t="s">
        <v>60</v>
      </c>
      <c r="J101" s="87" t="s">
        <v>60</v>
      </c>
    </row>
    <row r="102" ht="13.5" customHeight="1">
      <c r="A102" s="87" t="s">
        <v>61</v>
      </c>
      <c r="B102" s="87" t="s">
        <v>61</v>
      </c>
      <c r="C102" s="87" t="s">
        <v>61</v>
      </c>
      <c r="D102" s="87" t="s">
        <v>61</v>
      </c>
      <c r="E102" s="87" t="s">
        <v>61</v>
      </c>
      <c r="F102" s="87" t="s">
        <v>61</v>
      </c>
      <c r="G102" s="87" t="s">
        <v>61</v>
      </c>
      <c r="H102" s="87" t="s">
        <v>61</v>
      </c>
      <c r="I102" s="87" t="s">
        <v>61</v>
      </c>
      <c r="J102" s="87" t="s">
        <v>61</v>
      </c>
    </row>
    <row r="103" ht="13.5" customHeight="1">
      <c r="A103" s="87" t="s">
        <v>62</v>
      </c>
      <c r="B103" s="87" t="s">
        <v>62</v>
      </c>
      <c r="C103" s="87" t="s">
        <v>62</v>
      </c>
      <c r="D103" s="87" t="s">
        <v>62</v>
      </c>
      <c r="E103" s="87" t="s">
        <v>62</v>
      </c>
      <c r="F103" s="87" t="s">
        <v>62</v>
      </c>
      <c r="G103" s="87" t="s">
        <v>62</v>
      </c>
      <c r="H103" s="87" t="s">
        <v>62</v>
      </c>
      <c r="I103" s="87" t="s">
        <v>62</v>
      </c>
      <c r="J103" s="87" t="s">
        <v>62</v>
      </c>
    </row>
    <row r="104" ht="13.5" customHeight="1">
      <c r="A104" s="87" t="s">
        <v>63</v>
      </c>
      <c r="B104" s="87" t="s">
        <v>63</v>
      </c>
      <c r="C104" s="87" t="s">
        <v>63</v>
      </c>
      <c r="D104" s="87" t="s">
        <v>63</v>
      </c>
      <c r="E104" s="87" t="s">
        <v>63</v>
      </c>
      <c r="F104" s="87" t="s">
        <v>63</v>
      </c>
      <c r="G104" s="87" t="s">
        <v>63</v>
      </c>
      <c r="H104" s="87" t="s">
        <v>63</v>
      </c>
      <c r="I104" s="87" t="s">
        <v>63</v>
      </c>
      <c r="J104" s="87" t="s">
        <v>63</v>
      </c>
    </row>
    <row r="105" ht="13.5" customHeight="1">
      <c r="A105" s="87" t="s">
        <v>64</v>
      </c>
      <c r="B105" s="87" t="s">
        <v>64</v>
      </c>
      <c r="C105" s="87" t="s">
        <v>64</v>
      </c>
      <c r="D105" s="87" t="s">
        <v>64</v>
      </c>
      <c r="E105" s="87" t="s">
        <v>64</v>
      </c>
      <c r="F105" s="87" t="s">
        <v>64</v>
      </c>
      <c r="G105" s="87" t="s">
        <v>64</v>
      </c>
      <c r="H105" s="87" t="s">
        <v>64</v>
      </c>
      <c r="I105" s="87" t="s">
        <v>64</v>
      </c>
      <c r="J105" s="87" t="s">
        <v>64</v>
      </c>
    </row>
    <row r="106" ht="13.5" customHeight="1">
      <c r="A106" s="87" t="s">
        <v>65</v>
      </c>
      <c r="B106" s="87" t="s">
        <v>65</v>
      </c>
      <c r="C106" s="87" t="s">
        <v>65</v>
      </c>
      <c r="D106" s="87" t="s">
        <v>65</v>
      </c>
      <c r="E106" s="87" t="s">
        <v>65</v>
      </c>
      <c r="F106" s="87" t="s">
        <v>65</v>
      </c>
      <c r="G106" s="87" t="s">
        <v>65</v>
      </c>
      <c r="H106" s="87" t="s">
        <v>65</v>
      </c>
      <c r="I106" s="87" t="s">
        <v>65</v>
      </c>
      <c r="J106" s="87" t="s">
        <v>65</v>
      </c>
    </row>
    <row r="107" ht="13.5" customHeight="1">
      <c r="A107" s="87" t="s">
        <v>66</v>
      </c>
      <c r="B107" s="87" t="s">
        <v>66</v>
      </c>
      <c r="C107" s="87" t="s">
        <v>66</v>
      </c>
      <c r="D107" s="87" t="s">
        <v>66</v>
      </c>
      <c r="E107" s="87" t="s">
        <v>66</v>
      </c>
      <c r="F107" s="87" t="s">
        <v>66</v>
      </c>
      <c r="G107" s="87" t="s">
        <v>66</v>
      </c>
      <c r="H107" s="87" t="s">
        <v>66</v>
      </c>
      <c r="I107" s="87" t="s">
        <v>66</v>
      </c>
      <c r="J107" s="87" t="s">
        <v>66</v>
      </c>
    </row>
    <row r="108" ht="13.5" customHeight="1">
      <c r="A108" s="87" t="s">
        <v>47</v>
      </c>
      <c r="B108" s="87" t="s">
        <v>47</v>
      </c>
      <c r="C108" s="87" t="s">
        <v>47</v>
      </c>
      <c r="D108" s="87" t="s">
        <v>47</v>
      </c>
      <c r="E108" s="87" t="s">
        <v>47</v>
      </c>
      <c r="F108" s="87" t="s">
        <v>47</v>
      </c>
      <c r="G108" s="87" t="s">
        <v>47</v>
      </c>
      <c r="H108" s="87" t="s">
        <v>47</v>
      </c>
      <c r="I108" s="87" t="s">
        <v>47</v>
      </c>
      <c r="J108" s="87" t="s">
        <v>47</v>
      </c>
    </row>
    <row r="109" ht="13.5" customHeight="1">
      <c r="A109" s="87" t="s">
        <v>67</v>
      </c>
      <c r="B109" s="87" t="s">
        <v>67</v>
      </c>
      <c r="C109" s="87" t="s">
        <v>67</v>
      </c>
      <c r="D109" s="87" t="s">
        <v>67</v>
      </c>
      <c r="E109" s="87" t="s">
        <v>67</v>
      </c>
      <c r="F109" s="87" t="s">
        <v>67</v>
      </c>
      <c r="G109" s="87" t="s">
        <v>67</v>
      </c>
      <c r="H109" s="87" t="s">
        <v>67</v>
      </c>
      <c r="I109" s="87" t="s">
        <v>67</v>
      </c>
      <c r="J109" s="87" t="s">
        <v>67</v>
      </c>
    </row>
    <row r="110" ht="13.5" customHeight="1">
      <c r="A110" s="87" t="s">
        <v>68</v>
      </c>
      <c r="B110" s="87" t="s">
        <v>68</v>
      </c>
      <c r="C110" s="87" t="s">
        <v>68</v>
      </c>
      <c r="D110" s="87" t="s">
        <v>68</v>
      </c>
      <c r="E110" s="87" t="s">
        <v>68</v>
      </c>
      <c r="F110" s="87" t="s">
        <v>68</v>
      </c>
      <c r="G110" s="87" t="s">
        <v>68</v>
      </c>
      <c r="H110" s="87" t="s">
        <v>68</v>
      </c>
      <c r="I110" s="87" t="s">
        <v>68</v>
      </c>
      <c r="J110" s="87" t="s">
        <v>68</v>
      </c>
    </row>
    <row r="111" ht="13.5" customHeight="1">
      <c r="A111" s="87" t="s">
        <v>69</v>
      </c>
      <c r="B111" s="87" t="s">
        <v>69</v>
      </c>
      <c r="C111" s="87" t="s">
        <v>69</v>
      </c>
      <c r="D111" s="87" t="s">
        <v>69</v>
      </c>
      <c r="E111" s="87" t="s">
        <v>69</v>
      </c>
      <c r="F111" s="87" t="s">
        <v>69</v>
      </c>
      <c r="G111" s="87" t="s">
        <v>69</v>
      </c>
      <c r="H111" s="87" t="s">
        <v>69</v>
      </c>
      <c r="I111" s="87" t="s">
        <v>69</v>
      </c>
      <c r="J111" s="87" t="s">
        <v>69</v>
      </c>
    </row>
    <row r="112" ht="13.5" customHeight="1">
      <c r="A112" s="87" t="s">
        <v>70</v>
      </c>
      <c r="B112" s="87" t="s">
        <v>70</v>
      </c>
      <c r="C112" s="87" t="s">
        <v>70</v>
      </c>
      <c r="D112" s="87" t="s">
        <v>70</v>
      </c>
      <c r="E112" s="87" t="s">
        <v>70</v>
      </c>
      <c r="F112" s="87" t="s">
        <v>70</v>
      </c>
      <c r="G112" s="87" t="s">
        <v>70</v>
      </c>
      <c r="H112" s="87" t="s">
        <v>70</v>
      </c>
      <c r="I112" s="87" t="s">
        <v>70</v>
      </c>
      <c r="J112" s="87" t="s">
        <v>70</v>
      </c>
    </row>
    <row r="113" ht="13.5" customHeight="1">
      <c r="A113" s="87" t="s">
        <v>71</v>
      </c>
      <c r="B113" s="87" t="s">
        <v>71</v>
      </c>
      <c r="C113" s="87" t="s">
        <v>71</v>
      </c>
      <c r="D113" s="87" t="s">
        <v>71</v>
      </c>
      <c r="E113" s="87" t="s">
        <v>71</v>
      </c>
      <c r="F113" s="87" t="s">
        <v>71</v>
      </c>
      <c r="G113" s="87" t="s">
        <v>71</v>
      </c>
      <c r="H113" s="87" t="s">
        <v>71</v>
      </c>
      <c r="I113" s="87" t="s">
        <v>71</v>
      </c>
      <c r="J113" s="87" t="s">
        <v>71</v>
      </c>
    </row>
    <row r="114" ht="13.5" customHeight="1">
      <c r="A114" s="87" t="s">
        <v>72</v>
      </c>
      <c r="B114" s="87" t="s">
        <v>72</v>
      </c>
      <c r="C114" s="87" t="s">
        <v>72</v>
      </c>
      <c r="D114" s="87" t="s">
        <v>72</v>
      </c>
      <c r="E114" s="87" t="s">
        <v>72</v>
      </c>
      <c r="F114" s="87" t="s">
        <v>72</v>
      </c>
      <c r="G114" s="87" t="s">
        <v>72</v>
      </c>
      <c r="H114" s="87" t="s">
        <v>72</v>
      </c>
      <c r="I114" s="87" t="s">
        <v>72</v>
      </c>
      <c r="J114" s="87" t="s">
        <v>72</v>
      </c>
    </row>
    <row r="115" ht="13.5" customHeight="1">
      <c r="A115" s="87" t="s">
        <v>73</v>
      </c>
      <c r="B115" s="87" t="s">
        <v>73</v>
      </c>
      <c r="C115" s="87" t="s">
        <v>73</v>
      </c>
      <c r="D115" s="87" t="s">
        <v>73</v>
      </c>
      <c r="E115" s="87" t="s">
        <v>73</v>
      </c>
      <c r="F115" s="87" t="s">
        <v>73</v>
      </c>
      <c r="G115" s="87" t="s">
        <v>73</v>
      </c>
      <c r="H115" s="87" t="s">
        <v>73</v>
      </c>
      <c r="I115" s="87" t="s">
        <v>73</v>
      </c>
      <c r="J115" s="87" t="s">
        <v>73</v>
      </c>
    </row>
    <row r="116" ht="13.5" customHeight="1">
      <c r="A116" s="88" t="s">
        <v>23</v>
      </c>
      <c r="B116" s="88" t="s">
        <v>23</v>
      </c>
      <c r="C116" s="88" t="s">
        <v>23</v>
      </c>
      <c r="D116" s="88" t="s">
        <v>23</v>
      </c>
      <c r="E116" s="88" t="s">
        <v>23</v>
      </c>
      <c r="F116" s="88" t="s">
        <v>23</v>
      </c>
      <c r="G116" s="88" t="s">
        <v>23</v>
      </c>
      <c r="H116" s="88" t="s">
        <v>23</v>
      </c>
      <c r="I116" s="88" t="s">
        <v>23</v>
      </c>
      <c r="J116" s="88" t="s">
        <v>23</v>
      </c>
    </row>
    <row r="117" ht="13.5" customHeight="1">
      <c r="A117" s="88" t="s">
        <v>23</v>
      </c>
      <c r="B117" s="88" t="s">
        <v>23</v>
      </c>
      <c r="C117" s="88" t="s">
        <v>23</v>
      </c>
      <c r="D117" s="88" t="s">
        <v>23</v>
      </c>
      <c r="E117" s="88" t="s">
        <v>23</v>
      </c>
      <c r="F117" s="88" t="s">
        <v>23</v>
      </c>
      <c r="G117" s="88" t="s">
        <v>23</v>
      </c>
      <c r="H117" s="88" t="s">
        <v>23</v>
      </c>
      <c r="I117" s="88" t="s">
        <v>23</v>
      </c>
      <c r="J117" s="88" t="s">
        <v>23</v>
      </c>
    </row>
    <row r="118" ht="13.5" customHeight="1">
      <c r="A118" s="88" t="s">
        <v>23</v>
      </c>
      <c r="B118" s="88" t="s">
        <v>23</v>
      </c>
      <c r="C118" s="88" t="s">
        <v>23</v>
      </c>
      <c r="D118" s="88" t="s">
        <v>23</v>
      </c>
      <c r="E118" s="88" t="s">
        <v>23</v>
      </c>
      <c r="F118" s="88" t="s">
        <v>23</v>
      </c>
      <c r="G118" s="88" t="s">
        <v>23</v>
      </c>
      <c r="H118" s="88" t="s">
        <v>23</v>
      </c>
      <c r="I118" s="88" t="s">
        <v>23</v>
      </c>
      <c r="J118" s="88" t="s">
        <v>23</v>
      </c>
    </row>
    <row r="119" ht="13.5" customHeight="1">
      <c r="A119" s="88" t="s">
        <v>23</v>
      </c>
      <c r="B119" s="88" t="s">
        <v>23</v>
      </c>
      <c r="C119" s="88" t="s">
        <v>23</v>
      </c>
      <c r="D119" s="88" t="s">
        <v>23</v>
      </c>
      <c r="E119" s="88" t="s">
        <v>23</v>
      </c>
      <c r="F119" s="88" t="s">
        <v>23</v>
      </c>
      <c r="G119" s="88" t="s">
        <v>23</v>
      </c>
      <c r="H119" s="88" t="s">
        <v>23</v>
      </c>
      <c r="I119" s="88" t="s">
        <v>23</v>
      </c>
      <c r="J119" s="88" t="s">
        <v>23</v>
      </c>
    </row>
    <row r="120" ht="13.5" customHeight="1">
      <c r="A120" s="88" t="s">
        <v>23</v>
      </c>
      <c r="B120" s="88" t="s">
        <v>23</v>
      </c>
      <c r="C120" s="88" t="s">
        <v>23</v>
      </c>
      <c r="D120" s="88" t="s">
        <v>23</v>
      </c>
      <c r="E120" s="88" t="s">
        <v>23</v>
      </c>
      <c r="F120" s="88" t="s">
        <v>23</v>
      </c>
      <c r="G120" s="88" t="s">
        <v>23</v>
      </c>
      <c r="H120" s="88" t="s">
        <v>23</v>
      </c>
      <c r="I120" s="88" t="s">
        <v>23</v>
      </c>
      <c r="J120" s="88" t="s">
        <v>23</v>
      </c>
    </row>
    <row r="121" ht="13.5" customHeight="1">
      <c r="A121" s="88" t="s">
        <v>23</v>
      </c>
      <c r="B121" s="88" t="s">
        <v>23</v>
      </c>
      <c r="C121" s="88" t="s">
        <v>23</v>
      </c>
      <c r="D121" s="88" t="s">
        <v>23</v>
      </c>
      <c r="E121" s="88" t="s">
        <v>23</v>
      </c>
      <c r="F121" s="88" t="s">
        <v>23</v>
      </c>
      <c r="G121" s="88" t="s">
        <v>23</v>
      </c>
      <c r="H121" s="88" t="s">
        <v>23</v>
      </c>
      <c r="I121" s="88" t="s">
        <v>23</v>
      </c>
      <c r="J121" s="88" t="s">
        <v>23</v>
      </c>
    </row>
    <row r="122" ht="13.5" customHeight="1">
      <c r="A122" s="88" t="s">
        <v>23</v>
      </c>
      <c r="B122" s="88" t="s">
        <v>23</v>
      </c>
      <c r="C122" s="88" t="s">
        <v>23</v>
      </c>
      <c r="D122" s="88" t="s">
        <v>23</v>
      </c>
      <c r="E122" s="88" t="s">
        <v>23</v>
      </c>
      <c r="F122" s="88" t="s">
        <v>23</v>
      </c>
      <c r="G122" s="88" t="s">
        <v>23</v>
      </c>
      <c r="H122" s="88" t="s">
        <v>23</v>
      </c>
      <c r="I122" s="88" t="s">
        <v>23</v>
      </c>
      <c r="J122" s="88" t="s">
        <v>23</v>
      </c>
    </row>
    <row r="123" ht="13.5" customHeight="1">
      <c r="A123" s="88" t="s">
        <v>23</v>
      </c>
      <c r="B123" s="88" t="s">
        <v>23</v>
      </c>
      <c r="C123" s="88" t="s">
        <v>23</v>
      </c>
      <c r="D123" s="88" t="s">
        <v>23</v>
      </c>
      <c r="E123" s="88" t="s">
        <v>23</v>
      </c>
      <c r="F123" s="88" t="s">
        <v>23</v>
      </c>
      <c r="G123" s="88" t="s">
        <v>23</v>
      </c>
      <c r="H123" s="88" t="s">
        <v>23</v>
      </c>
      <c r="I123" s="88" t="s">
        <v>23</v>
      </c>
      <c r="J123" s="88" t="s">
        <v>23</v>
      </c>
    </row>
    <row r="124" ht="13.5" customHeight="1">
      <c r="A124" s="88" t="s">
        <v>23</v>
      </c>
      <c r="B124" s="88" t="s">
        <v>23</v>
      </c>
      <c r="C124" s="88" t="s">
        <v>23</v>
      </c>
      <c r="D124" s="88" t="s">
        <v>23</v>
      </c>
      <c r="E124" s="88" t="s">
        <v>23</v>
      </c>
      <c r="F124" s="88" t="s">
        <v>23</v>
      </c>
      <c r="G124" s="88" t="s">
        <v>23</v>
      </c>
      <c r="H124" s="88" t="s">
        <v>23</v>
      </c>
      <c r="I124" s="88" t="s">
        <v>23</v>
      </c>
      <c r="J124" s="88" t="s">
        <v>23</v>
      </c>
    </row>
    <row r="125" ht="13.5" customHeight="1">
      <c r="A125" s="88" t="s">
        <v>23</v>
      </c>
      <c r="B125" s="88" t="s">
        <v>23</v>
      </c>
      <c r="C125" s="88" t="s">
        <v>23</v>
      </c>
      <c r="D125" s="88" t="s">
        <v>23</v>
      </c>
      <c r="E125" s="88" t="s">
        <v>23</v>
      </c>
      <c r="F125" s="88" t="s">
        <v>23</v>
      </c>
      <c r="G125" s="88" t="s">
        <v>23</v>
      </c>
      <c r="H125" s="88" t="s">
        <v>23</v>
      </c>
      <c r="I125" s="88" t="s">
        <v>23</v>
      </c>
      <c r="J125" s="88" t="s">
        <v>23</v>
      </c>
    </row>
    <row r="126" ht="13.5" customHeight="1">
      <c r="A126" s="88" t="s">
        <v>23</v>
      </c>
      <c r="B126" s="88" t="s">
        <v>23</v>
      </c>
      <c r="C126" s="88" t="s">
        <v>23</v>
      </c>
      <c r="D126" s="88" t="s">
        <v>23</v>
      </c>
      <c r="E126" s="88" t="s">
        <v>23</v>
      </c>
      <c r="F126" s="88" t="s">
        <v>23</v>
      </c>
      <c r="G126" s="88" t="s">
        <v>23</v>
      </c>
      <c r="H126" s="88" t="s">
        <v>23</v>
      </c>
      <c r="I126" s="88" t="s">
        <v>23</v>
      </c>
      <c r="J126" s="88" t="s">
        <v>23</v>
      </c>
    </row>
    <row r="127" ht="13.5" customHeight="1">
      <c r="A127" s="88" t="s">
        <v>23</v>
      </c>
      <c r="B127" s="88" t="s">
        <v>23</v>
      </c>
      <c r="C127" s="88" t="s">
        <v>23</v>
      </c>
      <c r="D127" s="88" t="s">
        <v>23</v>
      </c>
      <c r="E127" s="88" t="s">
        <v>23</v>
      </c>
      <c r="F127" s="88" t="s">
        <v>23</v>
      </c>
      <c r="G127" s="88" t="s">
        <v>23</v>
      </c>
      <c r="H127" s="88" t="s">
        <v>23</v>
      </c>
      <c r="I127" s="88" t="s">
        <v>23</v>
      </c>
      <c r="J127" s="88" t="s">
        <v>23</v>
      </c>
    </row>
    <row r="128" ht="13.5" customHeight="1">
      <c r="A128" s="88" t="s">
        <v>23</v>
      </c>
      <c r="B128" s="88" t="s">
        <v>23</v>
      </c>
      <c r="C128" s="88" t="s">
        <v>23</v>
      </c>
      <c r="D128" s="88" t="s">
        <v>23</v>
      </c>
      <c r="E128" s="88" t="s">
        <v>23</v>
      </c>
      <c r="F128" s="88" t="s">
        <v>23</v>
      </c>
      <c r="G128" s="88" t="s">
        <v>23</v>
      </c>
      <c r="H128" s="88" t="s">
        <v>23</v>
      </c>
      <c r="I128" s="88" t="s">
        <v>23</v>
      </c>
      <c r="J128" s="88" t="s">
        <v>23</v>
      </c>
    </row>
    <row r="129" ht="13.5" customHeight="1">
      <c r="A129" s="88" t="s">
        <v>23</v>
      </c>
      <c r="B129" s="88" t="s">
        <v>23</v>
      </c>
      <c r="C129" s="88" t="s">
        <v>23</v>
      </c>
      <c r="D129" s="88" t="s">
        <v>23</v>
      </c>
      <c r="E129" s="88" t="s">
        <v>23</v>
      </c>
      <c r="F129" s="88" t="s">
        <v>23</v>
      </c>
      <c r="G129" s="88" t="s">
        <v>23</v>
      </c>
      <c r="H129" s="88" t="s">
        <v>23</v>
      </c>
      <c r="I129" s="88" t="s">
        <v>23</v>
      </c>
      <c r="J129" s="88" t="s">
        <v>23</v>
      </c>
    </row>
    <row r="130" ht="13.5" customHeight="1">
      <c r="A130" s="88" t="s">
        <v>23</v>
      </c>
      <c r="B130" s="88" t="s">
        <v>23</v>
      </c>
      <c r="C130" s="88" t="s">
        <v>23</v>
      </c>
      <c r="D130" s="88" t="s">
        <v>23</v>
      </c>
      <c r="E130" s="88" t="s">
        <v>23</v>
      </c>
      <c r="F130" s="88" t="s">
        <v>23</v>
      </c>
      <c r="G130" s="88" t="s">
        <v>23</v>
      </c>
      <c r="H130" s="88" t="s">
        <v>23</v>
      </c>
      <c r="I130" s="88" t="s">
        <v>23</v>
      </c>
      <c r="J130" s="88" t="s">
        <v>23</v>
      </c>
    </row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0">
    <mergeCell ref="A21:B29"/>
    <mergeCell ref="C24:C29"/>
    <mergeCell ref="A31:B37"/>
    <mergeCell ref="A1:A2"/>
    <mergeCell ref="B1:B2"/>
    <mergeCell ref="C1:C2"/>
    <mergeCell ref="A3:B11"/>
    <mergeCell ref="C6:C11"/>
    <mergeCell ref="A12:B20"/>
    <mergeCell ref="C15:C20"/>
  </mergeCells>
  <conditionalFormatting sqref="M4:M19 Q4:Q6 Q8:Q18">
    <cfRule type="cellIs" dxfId="0" priority="1" operator="lessThan">
      <formula>4</formula>
    </cfRule>
  </conditionalFormatting>
  <conditionalFormatting sqref="M4:M19 Q4:Q6 Q8:Q18">
    <cfRule type="cellIs" dxfId="1" priority="2" operator="greaterThan">
      <formula>3</formula>
    </cfRule>
  </conditionalFormatting>
  <conditionalFormatting sqref="N4:N18">
    <cfRule type="cellIs" dxfId="2" priority="3" operator="lessThan">
      <formula>1</formula>
    </cfRule>
  </conditionalFormatting>
  <conditionalFormatting sqref="N4:N18">
    <cfRule type="cellIs" dxfId="1" priority="4" operator="greaterThan">
      <formula>0</formula>
    </cfRule>
  </conditionalFormatting>
  <conditionalFormatting sqref="N4:N18">
    <cfRule type="cellIs" dxfId="0" priority="5" operator="lessThan">
      <formula>1</formula>
    </cfRule>
  </conditionalFormatting>
  <conditionalFormatting sqref="O4:O18">
    <cfRule type="cellIs" dxfId="0" priority="6" operator="greaterThan">
      <formula>3</formula>
    </cfRule>
  </conditionalFormatting>
  <conditionalFormatting sqref="O4:O18">
    <cfRule type="cellIs" dxfId="1" priority="7" operator="lessThan">
      <formula>4</formula>
    </cfRule>
  </conditionalFormatting>
  <conditionalFormatting sqref="O4:O18">
    <cfRule type="cellIs" dxfId="1" priority="8" operator="lessThan">
      <formula>3</formula>
    </cfRule>
  </conditionalFormatting>
  <conditionalFormatting sqref="A1:E1000 F1:F32 G1:I1000 J1:J18 K1:K1000 M1:M21 N1:Z1000 L19:L1000 J20:J1000 L4:L1000 F34:F1000">
    <cfRule type="containsText" dxfId="3" priority="9" operator="containsText" text="נעם">
      <formula>NOT(ISERROR(SEARCH(("נעם"),(A1))))</formula>
    </cfRule>
  </conditionalFormatting>
  <conditionalFormatting sqref="A1:E1000 F1:F32 G1:I1000 J1:J18 K1:K1000 M1:M21 N1:Z1000 L19:L1000 J20:J1000 L4:L1000 F34:F1000">
    <cfRule type="containsText" dxfId="4" priority="10" operator="containsText" text="רועי">
      <formula>NOT(ISERROR(SEARCH(("רועי"),(A1))))</formula>
    </cfRule>
  </conditionalFormatting>
  <conditionalFormatting sqref="A1:E1000 F1:F32 G1:I1000 J1:J18 K1:K1000 M1:M21 N1:Z1000 L19:L1000 J20:J1000 L4:L1000 F34:F1000">
    <cfRule type="containsText" dxfId="5" priority="11" operator="containsText" text="דניאל">
      <formula>NOT(ISERROR(SEARCH(("דניאל"),(A1))))</formula>
    </cfRule>
  </conditionalFormatting>
  <conditionalFormatting sqref="A1:E1000 F1:F32 G1:I1000 J1:J18 K1:K1000 M1:M21 N1:Z1000 L19:L1000 J20:J1000 L4:L1000 F34:F1000">
    <cfRule type="containsText" dxfId="6" priority="12" operator="containsText" text="ראובן">
      <formula>NOT(ISERROR(SEARCH(("ראובן"),(A1))))</formula>
    </cfRule>
  </conditionalFormatting>
  <conditionalFormatting sqref="A1:E1000 F1:F32 G1:I1000 J1:J18 K1:K1000 M1:M21 N1:Z1000 L19:L1000 J20:J1000 L4:L1000 F34:F1000">
    <cfRule type="containsText" dxfId="7" priority="13" operator="containsText" text="טל">
      <formula>NOT(ISERROR(SEARCH(("טל"),(A1))))</formula>
    </cfRule>
  </conditionalFormatting>
  <conditionalFormatting sqref="A1:E1000 F1:F32 G1:I1000 J1:J18 K1:K1000 M1:M21 N1:Z1000 L19:L1000 J20:J1000 L4:L1000 F34:F1000">
    <cfRule type="containsText" dxfId="8" priority="14" operator="containsText" text="אנדריי">
      <formula>NOT(ISERROR(SEARCH(("אנדריי"),(A1))))</formula>
    </cfRule>
  </conditionalFormatting>
  <conditionalFormatting sqref="A1:E1000 F1:F32 G1:I1000 J1:J18 K1:K1000 M1:M21 N1:Z1000 L19:L1000 J20:J1000 L4:L1000 F34:F1000">
    <cfRule type="containsText" dxfId="9" priority="15" operator="containsText" text="אמיר">
      <formula>NOT(ISERROR(SEARCH(("אמיר"),(A1))))</formula>
    </cfRule>
  </conditionalFormatting>
  <conditionalFormatting sqref="A1:E1000 F1:F32 G1:I1000 J1:J18 K1:K1000 M1:M21 N1:Z1000 L19:L1000 J20:J1000 L4:L1000 F34:F1000">
    <cfRule type="containsText" dxfId="10" priority="16" operator="containsText" text="איתן">
      <formula>NOT(ISERROR(SEARCH(("איתן"),(A1))))</formula>
    </cfRule>
  </conditionalFormatting>
  <conditionalFormatting sqref="A1:E1000 F1:F32 G1:I1000 J1:J18 K1:K1000 M1:M21 N1:Z1000 L19:L1000 J20:J1000 L4:L1000 F34:F1000">
    <cfRule type="containsText" dxfId="11" priority="17" operator="containsText" text="אביאל">
      <formula>NOT(ISERROR(SEARCH(("אביאל"),(A1))))</formula>
    </cfRule>
  </conditionalFormatting>
  <conditionalFormatting sqref="A1:E1000 F1:F32 G1:I1000 J1:J18 K1:K1000 M1:M21 N1:Z1000 L19:L1000 J20:J1000 L4:L1000 F34:F1000">
    <cfRule type="containsText" dxfId="12" priority="18" operator="containsText" text="דניס">
      <formula>NOT(ISERROR(SEARCH(("דניס"),(A1))))</formula>
    </cfRule>
  </conditionalFormatting>
  <conditionalFormatting sqref="A1:E1000 F1:F32 G1:I1000 J1:J18 K1:K1000 M1:M21 N1:Z1000 L19:L1000 J20:J1000 L4:L1000 F34:F1000">
    <cfRule type="containsText" dxfId="13" priority="19" operator="containsText" text="בן">
      <formula>NOT(ISERROR(SEARCH(("בן"),(A1))))</formula>
    </cfRule>
  </conditionalFormatting>
  <conditionalFormatting sqref="A1:E1000 F1:F32 G1:I1000 J1:J18 K1:K1000 M1:M21 N1:Z1000 L19:L1000 J20:J1000 L4:L1000 F34:F1000">
    <cfRule type="containsText" dxfId="14" priority="20" operator="containsText" text="עדן">
      <formula>NOT(ISERROR(SEARCH(("עדן"),(A1))))</formula>
    </cfRule>
  </conditionalFormatting>
  <conditionalFormatting sqref="A1:E1000 F1:F32 G1:I1000 J1:J18 K1:K1000 M1:M21 N1:Z1000 L19:L1000 J20:J1000 L4:L1000 F34:F1000">
    <cfRule type="containsText" dxfId="15" priority="21" operator="containsText" text="יוסי">
      <formula>NOT(ISERROR(SEARCH(("יוסי"),(A1))))</formula>
    </cfRule>
  </conditionalFormatting>
  <conditionalFormatting sqref="A1:E1000 F1:F32 G1:I1000 J1:J18 K1:K1000 M1:M21 N1:Z1000 L19:L1000 J20:J1000 L4:L1000 F34:F1000">
    <cfRule type="containsText" dxfId="16" priority="22" operator="containsText" text="יהונתן">
      <formula>NOT(ISERROR(SEARCH(("יהונתן"),(A1))))</formula>
    </cfRule>
  </conditionalFormatting>
  <conditionalFormatting sqref="A1:E1000 F1:F32 G1:I1000 J1:J18 K1:K1000 M1:M21 N1:Z1000 L19:L1000 J20:J1000 L4:L1000 F34:F1000">
    <cfRule type="containsText" dxfId="17" priority="23" operator="containsText" text="מאור">
      <formula>NOT(ISERROR(SEARCH(("מאור"),(A1))))</formula>
    </cfRule>
  </conditionalFormatting>
  <dataValidations>
    <dataValidation type="list" allowBlank="1" sqref="F4">
      <formula1>Input!$H$2:$H$100</formula1>
    </dataValidation>
    <dataValidation type="list" allowBlank="1" sqref="H13">
      <formula1>Input!$O$2:$O$100</formula1>
    </dataValidation>
    <dataValidation type="list" allowBlank="1" sqref="G12">
      <formula1>Input!$L$2:$L$6</formula1>
    </dataValidation>
    <dataValidation type="list" allowBlank="1" sqref="J4:J5">
      <formula1>Input!$T$2:$T$100</formula1>
    </dataValidation>
    <dataValidation type="list" allowBlank="1" sqref="I23">
      <formula1>Input!$S$2:$S$100</formula1>
    </dataValidation>
    <dataValidation type="list" allowBlank="1" sqref="I4 G14">
      <formula1>Input!$Q$2:$Q$100</formula1>
    </dataValidation>
    <dataValidation type="list" allowBlank="1" sqref="J22:J23">
      <formula1>Input!$V$2:$V$100</formula1>
    </dataValidation>
    <dataValidation type="list" allowBlank="1" sqref="D3">
      <formula1>Input!$B$2:$B$6</formula1>
    </dataValidation>
    <dataValidation type="list" allowBlank="1" sqref="D22">
      <formula1>Input!$D$2:$D$100</formula1>
    </dataValidation>
    <dataValidation type="list" allowBlank="1" sqref="G4">
      <formula1>Input!$K$2:$K$100</formula1>
    </dataValidation>
    <dataValidation type="list" allowBlank="1" sqref="J3">
      <formula1>Input!$T$2:$T$6</formula1>
    </dataValidation>
    <dataValidation type="list" allowBlank="1" sqref="I21">
      <formula1>Input!$S$2:$S$6</formula1>
    </dataValidation>
    <dataValidation type="list" allowBlank="1" sqref="H14 G22:G23">
      <formula1>Input!$M$2:$M$100</formula1>
    </dataValidation>
    <dataValidation type="list" allowBlank="1" sqref="J12">
      <formula1>Input!$U$2:$U$6</formula1>
    </dataValidation>
    <dataValidation type="list" allowBlank="1" sqref="D4">
      <formula1>Input!$B$2:$B$100</formula1>
    </dataValidation>
    <dataValidation type="list" allowBlank="1" sqref="E12">
      <formula1>Input!$F$2:$F$6</formula1>
    </dataValidation>
    <dataValidation type="list" allowBlank="1" sqref="F13">
      <formula1>Input!$I$2:$I$100</formula1>
    </dataValidation>
    <dataValidation type="list" allowBlank="1" showErrorMessage="1" sqref="F5">
      <formula1>Input!$H$2:$H$100</formula1>
    </dataValidation>
    <dataValidation type="list" allowBlank="1" sqref="E22">
      <formula1>Main!$E$21</formula1>
    </dataValidation>
    <dataValidation type="list" allowBlank="1" sqref="I12">
      <formula1>Input!$R$2:$R$6</formula1>
    </dataValidation>
    <dataValidation type="list" allowBlank="1" sqref="E4">
      <formula1>Input!$E$2:$E$100</formula1>
    </dataValidation>
    <dataValidation type="list" allowBlank="1" showErrorMessage="1" sqref="H12">
      <formula1>Input!$O$2:$O$6</formula1>
    </dataValidation>
    <dataValidation type="list" allowBlank="1" showErrorMessage="1" sqref="D23">
      <formula1>Input!$D$2:$D$100</formula1>
    </dataValidation>
    <dataValidation type="list" allowBlank="1" sqref="D21">
      <formula1>Input!$D$2:$D$6</formula1>
    </dataValidation>
    <dataValidation type="list" allowBlank="1" sqref="D14 I13:I14 I22 H23">
      <formula1>Input!$R$2:$R$100</formula1>
    </dataValidation>
    <dataValidation type="list" allowBlank="1" sqref="F12 C34">
      <formula1>Input!$I$2:$I$6</formula1>
    </dataValidation>
    <dataValidation type="list" allowBlank="1" sqref="H4">
      <formula1>Input!$N$2:$N$100</formula1>
    </dataValidation>
    <dataValidation type="list" allowBlank="1" sqref="F14 F22">
      <formula1>Input!$J$2:$J$100</formula1>
    </dataValidation>
    <dataValidation type="list" allowBlank="1" sqref="I3">
      <formula1>Input!$Q$2:$Q$6</formula1>
    </dataValidation>
    <dataValidation type="list" allowBlank="1" sqref="G5 J13:J14">
      <formula1>Input!$U$2:$U$100</formula1>
    </dataValidation>
    <dataValidation type="list" allowBlank="1" sqref="J21">
      <formula1>Input!$V$2:$V$6</formula1>
    </dataValidation>
    <dataValidation type="list" allowBlank="1" sqref="H22">
      <formula1>Input!$P$2:$P$100</formula1>
    </dataValidation>
    <dataValidation type="list" allowBlank="1" sqref="C35">
      <formula1>Input!$K$2:$K$12</formula1>
    </dataValidation>
    <dataValidation type="list" allowBlank="1" showInputMessage="1" showErrorMessage="1" prompt="Click and enter a value from range" sqref="D5">
      <formula1>Input!$D$2:$D$100</formula1>
    </dataValidation>
    <dataValidation type="list" allowBlank="1" sqref="E21">
      <formula1>Input!$G$2:$G$6</formula1>
    </dataValidation>
    <dataValidation type="list" allowBlank="1" showErrorMessage="1" sqref="I5">
      <formula1>Input!$Q$2:$Q$100</formula1>
    </dataValidation>
    <dataValidation type="list" allowBlank="1" sqref="E13:E14">
      <formula1>Input!$F$2:$F$100</formula1>
    </dataValidation>
    <dataValidation type="list" allowBlank="1" showErrorMessage="1" sqref="E5">
      <formula1>Input!$E$2:$E$100</formula1>
    </dataValidation>
    <dataValidation type="list" allowBlank="1" sqref="F3">
      <formula1>Input!$H$2:$H$6</formula1>
    </dataValidation>
    <dataValidation type="list" allowBlank="1" sqref="F21">
      <formula1>Input!$J$2:$J$6</formula1>
    </dataValidation>
    <dataValidation type="list" allowBlank="1" sqref="G13">
      <formula1>Input!$L$2:$L$100</formula1>
    </dataValidation>
    <dataValidation type="list" allowBlank="1" sqref="G21">
      <formula1>Input!$M$2:$M$6</formula1>
    </dataValidation>
    <dataValidation type="list" allowBlank="1" sqref="H21">
      <formula1>Input!$P$2:$P$6</formula1>
    </dataValidation>
    <dataValidation type="list" allowBlank="1" sqref="H5 E23:F23">
      <formula1>Input!$G$2:$G$100</formula1>
    </dataValidation>
    <dataValidation type="list" allowBlank="1" sqref="G3">
      <formula1>Input!$K$2:$K$6</formula1>
    </dataValidation>
    <dataValidation type="list" allowBlank="1" sqref="E3">
      <formula1>Input!$E$2:$E$6</formula1>
    </dataValidation>
    <dataValidation type="list" allowBlank="1" sqref="C32:C33 G32:G34 F35 C36:C37 G36:G37">
      <formula1>Input!$A$2:$A$15</formula1>
    </dataValidation>
    <dataValidation type="list" allowBlank="1" sqref="H3">
      <formula1>Input!$N$2:$N$6</formula1>
    </dataValidation>
    <dataValidation type="list" allowBlank="1" sqref="D13">
      <formula1>Input!$C$2:$C$100</formula1>
    </dataValidation>
    <dataValidation type="list" allowBlank="1" sqref="D12">
      <formula1>Input!$C$2:$C$6</formula1>
    </dataValidation>
  </dataValidation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5.57"/>
    <col customWidth="1" min="2" max="2" width="2.57"/>
    <col customWidth="1" min="3" max="3" width="10.0"/>
    <col customWidth="1" min="4" max="4" width="2.57"/>
    <col customWidth="1" min="5" max="5" width="10.0"/>
    <col customWidth="1" min="6" max="6" width="2.57"/>
    <col customWidth="1" min="7" max="7" width="10.0"/>
    <col customWidth="1" min="8" max="8" width="2.57"/>
    <col customWidth="1" min="9" max="9" width="10.0"/>
    <col customWidth="1" min="10" max="10" width="2.57"/>
    <col customWidth="1" min="11" max="11" width="10.0"/>
    <col customWidth="1" min="12" max="12" width="2.57"/>
    <col customWidth="1" min="13" max="13" width="10.0"/>
    <col customWidth="1" min="14" max="14" width="2.57"/>
    <col customWidth="1" min="15" max="15" width="10.0"/>
    <col customWidth="1" min="16" max="26" width="9.86"/>
  </cols>
  <sheetData>
    <row r="1" ht="12.75" customHeight="1">
      <c r="A1" s="89" t="s">
        <v>74</v>
      </c>
      <c r="B1" s="90" t="s">
        <v>75</v>
      </c>
      <c r="C1" s="91"/>
      <c r="D1" s="90" t="s">
        <v>76</v>
      </c>
      <c r="E1" s="91"/>
      <c r="F1" s="90" t="s">
        <v>55</v>
      </c>
      <c r="G1" s="91"/>
      <c r="H1" s="90" t="s">
        <v>77</v>
      </c>
      <c r="I1" s="91"/>
      <c r="J1" s="90" t="s">
        <v>78</v>
      </c>
      <c r="K1" s="91"/>
      <c r="L1" s="92" t="s">
        <v>57</v>
      </c>
      <c r="M1" s="93"/>
      <c r="N1" s="92" t="s">
        <v>79</v>
      </c>
      <c r="O1" s="93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3.5" customHeight="1">
      <c r="A2" s="94" t="str">
        <f>Main!L4</f>
        <v>אמיר</v>
      </c>
      <c r="B2" s="95" t="str">
        <f>IFERROR(__xludf.DUMMYFUNCTION("IMPORTRANGE(""https://docs.google.com/spreadsheets/d/1cQCiV87yVTP70w5f1ZD64Ut5Q7f8jmepq0n5nJsYTno/edit?usp=sharing"",""'Block'!B2:B60"")"),"")</f>
        <v/>
      </c>
      <c r="C2" s="96" t="s">
        <v>80</v>
      </c>
      <c r="D2" s="97" t="str">
        <f>IFERROR(__xludf.DUMMYFUNCTION("IMPORTRANGE(""https://docs.google.com/spreadsheets/d/1cQCiV87yVTP70w5f1ZD64Ut5Q7f8jmepq0n5nJsYTno/edit?usp=sharing"",""'Block'!D2:D60"")"),"")</f>
        <v/>
      </c>
      <c r="E2" s="96" t="s">
        <v>80</v>
      </c>
      <c r="F2" s="97" t="str">
        <f>IFERROR(__xludf.DUMMYFUNCTION("IMPORTRANGE(""https://docs.google.com/spreadsheets/d/1cQCiV87yVTP70w5f1ZD64Ut5Q7f8jmepq0n5nJsYTno/edit?usp=sharing"",""'Block'!F2:F60"")"),"")</f>
        <v/>
      </c>
      <c r="G2" s="96" t="s">
        <v>80</v>
      </c>
      <c r="H2" s="97" t="str">
        <f>IFERROR(__xludf.DUMMYFUNCTION("IMPORTRANGE(""https://docs.google.com/spreadsheets/d/1cQCiV87yVTP70w5f1ZD64Ut5Q7f8jmepq0n5nJsYTno/edit?usp=sharing"",""'Block'!H2:H60"")"),"")</f>
        <v/>
      </c>
      <c r="I2" s="96" t="s">
        <v>80</v>
      </c>
      <c r="J2" s="97" t="str">
        <f>IFERROR(__xludf.DUMMYFUNCTION("IMPORTRANGE(""https://docs.google.com/spreadsheets/d/1cQCiV87yVTP70w5f1ZD64Ut5Q7f8jmepq0n5nJsYTno/edit?usp=sharing"",""'Block'!J2:J60"")"),"")</f>
        <v/>
      </c>
      <c r="K2" s="96" t="s">
        <v>80</v>
      </c>
      <c r="L2" s="97" t="str">
        <f>IFERROR(__xludf.DUMMYFUNCTION("IMPORTRANGE(""https://docs.google.com/spreadsheets/d/1cQCiV87yVTP70w5f1ZD64Ut5Q7f8jmepq0n5nJsYTno/edit?usp=sharing"",""'Block'!L2:L60"")"),"")</f>
        <v/>
      </c>
      <c r="M2" s="98" t="s">
        <v>80</v>
      </c>
      <c r="N2" s="97" t="str">
        <f>IFERROR(__xludf.DUMMYFUNCTION("IMPORTRANGE(""https://docs.google.com/spreadsheets/d/1cQCiV87yVTP70w5f1ZD64Ut5Q7f8jmepq0n5nJsYTno/edit?usp=sharing"",""'Block'!N2:N60"")"),"")</f>
        <v/>
      </c>
      <c r="O2" s="98" t="s">
        <v>80</v>
      </c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3.5" customHeight="1">
      <c r="A3" s="99"/>
      <c r="B3" s="95"/>
      <c r="C3" s="96" t="s">
        <v>81</v>
      </c>
      <c r="D3" s="97"/>
      <c r="E3" s="96" t="s">
        <v>81</v>
      </c>
      <c r="F3" s="97"/>
      <c r="G3" s="96" t="s">
        <v>81</v>
      </c>
      <c r="H3" s="97"/>
      <c r="I3" s="96" t="s">
        <v>81</v>
      </c>
      <c r="J3" s="97"/>
      <c r="K3" s="96" t="s">
        <v>81</v>
      </c>
      <c r="L3" s="97"/>
      <c r="M3" s="98" t="s">
        <v>81</v>
      </c>
      <c r="N3" s="97"/>
      <c r="O3" s="98" t="s">
        <v>81</v>
      </c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3.5" customHeight="1">
      <c r="A4" s="100"/>
      <c r="B4" s="95"/>
      <c r="C4" s="96" t="s">
        <v>82</v>
      </c>
      <c r="D4" s="97"/>
      <c r="E4" s="96" t="s">
        <v>82</v>
      </c>
      <c r="F4" s="97"/>
      <c r="G4" s="96" t="s">
        <v>82</v>
      </c>
      <c r="H4" s="97"/>
      <c r="I4" s="96" t="s">
        <v>82</v>
      </c>
      <c r="J4" s="97"/>
      <c r="K4" s="96" t="s">
        <v>82</v>
      </c>
      <c r="L4" s="97"/>
      <c r="M4" s="98" t="s">
        <v>82</v>
      </c>
      <c r="N4" s="97"/>
      <c r="O4" s="98" t="s">
        <v>82</v>
      </c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3.5" customHeight="1">
      <c r="A5" s="101" t="str">
        <f>Main!L5</f>
        <v>בן</v>
      </c>
      <c r="B5" s="102"/>
      <c r="C5" s="103" t="s">
        <v>80</v>
      </c>
      <c r="D5" s="104"/>
      <c r="E5" s="103" t="s">
        <v>80</v>
      </c>
      <c r="F5" s="104"/>
      <c r="G5" s="103" t="s">
        <v>80</v>
      </c>
      <c r="H5" s="104"/>
      <c r="I5" s="103" t="s">
        <v>80</v>
      </c>
      <c r="J5" s="104"/>
      <c r="K5" s="103" t="s">
        <v>80</v>
      </c>
      <c r="L5" s="104"/>
      <c r="M5" s="105" t="s">
        <v>80</v>
      </c>
      <c r="N5" s="104"/>
      <c r="O5" s="105" t="s">
        <v>80</v>
      </c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3.5" customHeight="1">
      <c r="A6" s="99"/>
      <c r="B6" s="102"/>
      <c r="C6" s="103" t="s">
        <v>81</v>
      </c>
      <c r="D6" s="104"/>
      <c r="E6" s="103" t="s">
        <v>81</v>
      </c>
      <c r="F6" s="104"/>
      <c r="G6" s="103" t="s">
        <v>81</v>
      </c>
      <c r="H6" s="104"/>
      <c r="I6" s="103" t="s">
        <v>81</v>
      </c>
      <c r="J6" s="104"/>
      <c r="K6" s="103" t="s">
        <v>81</v>
      </c>
      <c r="L6" s="104"/>
      <c r="M6" s="105" t="s">
        <v>81</v>
      </c>
      <c r="N6" s="104"/>
      <c r="O6" s="105" t="s">
        <v>81</v>
      </c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3.5" customHeight="1">
      <c r="A7" s="100"/>
      <c r="B7" s="102"/>
      <c r="C7" s="103" t="s">
        <v>82</v>
      </c>
      <c r="D7" s="104"/>
      <c r="E7" s="103" t="s">
        <v>82</v>
      </c>
      <c r="F7" s="104"/>
      <c r="G7" s="103" t="s">
        <v>82</v>
      </c>
      <c r="H7" s="104"/>
      <c r="I7" s="103" t="s">
        <v>82</v>
      </c>
      <c r="J7" s="104"/>
      <c r="K7" s="103" t="s">
        <v>82</v>
      </c>
      <c r="L7" s="104"/>
      <c r="M7" s="105" t="s">
        <v>82</v>
      </c>
      <c r="N7" s="104"/>
      <c r="O7" s="105" t="s">
        <v>82</v>
      </c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3.5" customHeight="1">
      <c r="A8" s="94" t="str">
        <f>Main!L6</f>
        <v>אביאל</v>
      </c>
      <c r="B8" s="95"/>
      <c r="C8" s="96" t="s">
        <v>80</v>
      </c>
      <c r="D8" s="97"/>
      <c r="E8" s="96" t="s">
        <v>80</v>
      </c>
      <c r="F8" s="97"/>
      <c r="G8" s="96" t="s">
        <v>80</v>
      </c>
      <c r="H8" s="97"/>
      <c r="I8" s="96" t="s">
        <v>80</v>
      </c>
      <c r="J8" s="97"/>
      <c r="K8" s="96" t="s">
        <v>80</v>
      </c>
      <c r="L8" s="97"/>
      <c r="M8" s="98" t="s">
        <v>80</v>
      </c>
      <c r="N8" s="97"/>
      <c r="O8" s="98" t="s">
        <v>80</v>
      </c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3.5" customHeight="1">
      <c r="A9" s="99"/>
      <c r="B9" s="95"/>
      <c r="C9" s="96" t="s">
        <v>81</v>
      </c>
      <c r="D9" s="97"/>
      <c r="E9" s="96" t="s">
        <v>81</v>
      </c>
      <c r="F9" s="97"/>
      <c r="G9" s="96" t="s">
        <v>81</v>
      </c>
      <c r="H9" s="97"/>
      <c r="I9" s="96" t="s">
        <v>81</v>
      </c>
      <c r="J9" s="97"/>
      <c r="K9" s="96" t="s">
        <v>81</v>
      </c>
      <c r="L9" s="97"/>
      <c r="M9" s="98" t="s">
        <v>81</v>
      </c>
      <c r="N9" s="97"/>
      <c r="O9" s="98" t="s">
        <v>81</v>
      </c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3.5" customHeight="1">
      <c r="A10" s="100"/>
      <c r="B10" s="95"/>
      <c r="C10" s="96" t="s">
        <v>82</v>
      </c>
      <c r="D10" s="97"/>
      <c r="E10" s="96" t="s">
        <v>82</v>
      </c>
      <c r="F10" s="97"/>
      <c r="G10" s="96" t="s">
        <v>82</v>
      </c>
      <c r="H10" s="97"/>
      <c r="I10" s="96" t="s">
        <v>82</v>
      </c>
      <c r="J10" s="97"/>
      <c r="K10" s="96" t="s">
        <v>82</v>
      </c>
      <c r="L10" s="97"/>
      <c r="M10" s="98" t="s">
        <v>82</v>
      </c>
      <c r="N10" s="97"/>
      <c r="O10" s="98" t="s">
        <v>82</v>
      </c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3.5" customHeight="1">
      <c r="A11" s="101" t="str">
        <f>Main!L7</f>
        <v>איתן</v>
      </c>
      <c r="B11" s="102"/>
      <c r="C11" s="103" t="s">
        <v>80</v>
      </c>
      <c r="D11" s="104"/>
      <c r="E11" s="103" t="s">
        <v>80</v>
      </c>
      <c r="F11" s="104"/>
      <c r="G11" s="103" t="s">
        <v>80</v>
      </c>
      <c r="H11" s="104"/>
      <c r="I11" s="103" t="s">
        <v>80</v>
      </c>
      <c r="J11" s="104"/>
      <c r="K11" s="103" t="s">
        <v>80</v>
      </c>
      <c r="L11" s="104"/>
      <c r="M11" s="105" t="s">
        <v>80</v>
      </c>
      <c r="N11" s="104"/>
      <c r="O11" s="105" t="s">
        <v>80</v>
      </c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3.5" customHeight="1">
      <c r="A12" s="99"/>
      <c r="B12" s="102"/>
      <c r="C12" s="103" t="s">
        <v>81</v>
      </c>
      <c r="D12" s="104"/>
      <c r="E12" s="103" t="s">
        <v>81</v>
      </c>
      <c r="F12" s="104"/>
      <c r="G12" s="103" t="s">
        <v>81</v>
      </c>
      <c r="H12" s="104"/>
      <c r="I12" s="103" t="s">
        <v>81</v>
      </c>
      <c r="J12" s="104"/>
      <c r="K12" s="103" t="s">
        <v>81</v>
      </c>
      <c r="L12" s="104"/>
      <c r="M12" s="105" t="s">
        <v>81</v>
      </c>
      <c r="N12" s="104"/>
      <c r="O12" s="105" t="s">
        <v>81</v>
      </c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3.5" customHeight="1">
      <c r="A13" s="100"/>
      <c r="B13" s="102"/>
      <c r="C13" s="103" t="s">
        <v>82</v>
      </c>
      <c r="D13" s="104"/>
      <c r="E13" s="103" t="s">
        <v>82</v>
      </c>
      <c r="F13" s="104"/>
      <c r="G13" s="103" t="s">
        <v>82</v>
      </c>
      <c r="H13" s="104"/>
      <c r="I13" s="103" t="s">
        <v>82</v>
      </c>
      <c r="J13" s="104"/>
      <c r="K13" s="103" t="s">
        <v>82</v>
      </c>
      <c r="L13" s="104"/>
      <c r="M13" s="105" t="s">
        <v>82</v>
      </c>
      <c r="N13" s="104"/>
      <c r="O13" s="105" t="s">
        <v>82</v>
      </c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3.5" customHeight="1">
      <c r="A14" s="94" t="str">
        <f>Main!L8</f>
        <v>דניס</v>
      </c>
      <c r="B14" s="95"/>
      <c r="C14" s="96" t="s">
        <v>80</v>
      </c>
      <c r="D14" s="97"/>
      <c r="E14" s="96" t="s">
        <v>80</v>
      </c>
      <c r="F14" s="97"/>
      <c r="G14" s="96" t="s">
        <v>80</v>
      </c>
      <c r="H14" s="97"/>
      <c r="I14" s="96" t="s">
        <v>80</v>
      </c>
      <c r="J14" s="97"/>
      <c r="K14" s="96" t="s">
        <v>80</v>
      </c>
      <c r="L14" s="97"/>
      <c r="M14" s="98" t="s">
        <v>80</v>
      </c>
      <c r="N14" s="97"/>
      <c r="O14" s="98" t="s">
        <v>80</v>
      </c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3.5" customHeight="1">
      <c r="A15" s="99"/>
      <c r="B15" s="95"/>
      <c r="C15" s="96" t="s">
        <v>81</v>
      </c>
      <c r="D15" s="97"/>
      <c r="E15" s="96" t="s">
        <v>81</v>
      </c>
      <c r="F15" s="97"/>
      <c r="G15" s="96" t="s">
        <v>81</v>
      </c>
      <c r="H15" s="97"/>
      <c r="I15" s="96" t="s">
        <v>81</v>
      </c>
      <c r="J15" s="97"/>
      <c r="K15" s="96" t="s">
        <v>81</v>
      </c>
      <c r="L15" s="97"/>
      <c r="M15" s="98" t="s">
        <v>81</v>
      </c>
      <c r="N15" s="97"/>
      <c r="O15" s="98" t="s">
        <v>81</v>
      </c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3.5" customHeight="1">
      <c r="A16" s="100"/>
      <c r="B16" s="95"/>
      <c r="C16" s="96" t="s">
        <v>82</v>
      </c>
      <c r="D16" s="97"/>
      <c r="E16" s="96" t="s">
        <v>82</v>
      </c>
      <c r="F16" s="97"/>
      <c r="G16" s="96" t="s">
        <v>82</v>
      </c>
      <c r="H16" s="97"/>
      <c r="I16" s="96" t="s">
        <v>82</v>
      </c>
      <c r="J16" s="97"/>
      <c r="K16" s="96" t="s">
        <v>82</v>
      </c>
      <c r="L16" s="97"/>
      <c r="M16" s="98" t="s">
        <v>82</v>
      </c>
      <c r="N16" s="97"/>
      <c r="O16" s="98" t="s">
        <v>82</v>
      </c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3.5" customHeight="1">
      <c r="A17" s="101" t="str">
        <f>Main!L9</f>
        <v>אנדריי</v>
      </c>
      <c r="B17" s="102"/>
      <c r="C17" s="103" t="s">
        <v>80</v>
      </c>
      <c r="D17" s="104"/>
      <c r="E17" s="103" t="s">
        <v>80</v>
      </c>
      <c r="F17" s="104"/>
      <c r="G17" s="103" t="s">
        <v>80</v>
      </c>
      <c r="H17" s="104"/>
      <c r="I17" s="103" t="s">
        <v>80</v>
      </c>
      <c r="J17" s="104"/>
      <c r="K17" s="103" t="s">
        <v>80</v>
      </c>
      <c r="L17" s="104"/>
      <c r="M17" s="105" t="s">
        <v>80</v>
      </c>
      <c r="N17" s="104"/>
      <c r="O17" s="105" t="s">
        <v>80</v>
      </c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3.5" customHeight="1">
      <c r="A18" s="99"/>
      <c r="B18" s="102"/>
      <c r="C18" s="103" t="s">
        <v>81</v>
      </c>
      <c r="D18" s="104"/>
      <c r="E18" s="103" t="s">
        <v>81</v>
      </c>
      <c r="F18" s="104"/>
      <c r="G18" s="103" t="s">
        <v>81</v>
      </c>
      <c r="H18" s="104"/>
      <c r="I18" s="103" t="s">
        <v>81</v>
      </c>
      <c r="J18" s="104"/>
      <c r="K18" s="103" t="s">
        <v>81</v>
      </c>
      <c r="L18" s="104"/>
      <c r="M18" s="105" t="s">
        <v>81</v>
      </c>
      <c r="N18" s="104"/>
      <c r="O18" s="105" t="s">
        <v>81</v>
      </c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3.5" customHeight="1">
      <c r="A19" s="100"/>
      <c r="B19" s="102"/>
      <c r="C19" s="103" t="s">
        <v>82</v>
      </c>
      <c r="D19" s="104"/>
      <c r="E19" s="103" t="s">
        <v>82</v>
      </c>
      <c r="F19" s="104"/>
      <c r="G19" s="103" t="s">
        <v>82</v>
      </c>
      <c r="H19" s="104"/>
      <c r="I19" s="103" t="s">
        <v>82</v>
      </c>
      <c r="J19" s="104"/>
      <c r="K19" s="103" t="s">
        <v>82</v>
      </c>
      <c r="L19" s="104"/>
      <c r="M19" s="105" t="s">
        <v>82</v>
      </c>
      <c r="N19" s="104"/>
      <c r="O19" s="105" t="s">
        <v>82</v>
      </c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3.5" customHeight="1">
      <c r="A20" s="94" t="str">
        <f>Main!L10</f>
        <v>דניס</v>
      </c>
      <c r="B20" s="95"/>
      <c r="C20" s="96" t="s">
        <v>80</v>
      </c>
      <c r="D20" s="97"/>
      <c r="E20" s="96" t="s">
        <v>80</v>
      </c>
      <c r="F20" s="97"/>
      <c r="G20" s="96" t="s">
        <v>80</v>
      </c>
      <c r="H20" s="97"/>
      <c r="I20" s="96" t="s">
        <v>80</v>
      </c>
      <c r="J20" s="97"/>
      <c r="K20" s="96" t="s">
        <v>80</v>
      </c>
      <c r="L20" s="97"/>
      <c r="M20" s="98" t="s">
        <v>80</v>
      </c>
      <c r="N20" s="97"/>
      <c r="O20" s="98" t="s">
        <v>80</v>
      </c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3.5" customHeight="1">
      <c r="A21" s="99"/>
      <c r="B21" s="95"/>
      <c r="C21" s="96" t="s">
        <v>81</v>
      </c>
      <c r="D21" s="97"/>
      <c r="E21" s="96" t="s">
        <v>81</v>
      </c>
      <c r="F21" s="97"/>
      <c r="G21" s="96" t="s">
        <v>81</v>
      </c>
      <c r="H21" s="97"/>
      <c r="I21" s="96" t="s">
        <v>81</v>
      </c>
      <c r="J21" s="97"/>
      <c r="K21" s="96" t="s">
        <v>81</v>
      </c>
      <c r="L21" s="97"/>
      <c r="M21" s="98" t="s">
        <v>81</v>
      </c>
      <c r="N21" s="97"/>
      <c r="O21" s="98" t="s">
        <v>81</v>
      </c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3.5" customHeight="1">
      <c r="A22" s="100"/>
      <c r="B22" s="95"/>
      <c r="C22" s="96" t="s">
        <v>82</v>
      </c>
      <c r="D22" s="97"/>
      <c r="E22" s="96" t="s">
        <v>82</v>
      </c>
      <c r="F22" s="97"/>
      <c r="G22" s="96" t="s">
        <v>82</v>
      </c>
      <c r="H22" s="97"/>
      <c r="I22" s="96" t="s">
        <v>82</v>
      </c>
      <c r="J22" s="97"/>
      <c r="K22" s="96" t="s">
        <v>82</v>
      </c>
      <c r="L22" s="97"/>
      <c r="M22" s="98" t="s">
        <v>82</v>
      </c>
      <c r="N22" s="97"/>
      <c r="O22" s="98" t="s">
        <v>82</v>
      </c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3.5" customHeight="1">
      <c r="A23" s="101" t="str">
        <f>Main!L11</f>
        <v>טל</v>
      </c>
      <c r="B23" s="102"/>
      <c r="C23" s="103" t="s">
        <v>80</v>
      </c>
      <c r="D23" s="104"/>
      <c r="E23" s="103" t="s">
        <v>80</v>
      </c>
      <c r="F23" s="104"/>
      <c r="G23" s="103" t="s">
        <v>80</v>
      </c>
      <c r="H23" s="104"/>
      <c r="I23" s="103" t="s">
        <v>80</v>
      </c>
      <c r="J23" s="104"/>
      <c r="K23" s="103" t="s">
        <v>80</v>
      </c>
      <c r="L23" s="104"/>
      <c r="M23" s="105" t="s">
        <v>80</v>
      </c>
      <c r="N23" s="104"/>
      <c r="O23" s="105" t="s">
        <v>80</v>
      </c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3.5" customHeight="1">
      <c r="A24" s="99"/>
      <c r="B24" s="102"/>
      <c r="C24" s="103" t="s">
        <v>81</v>
      </c>
      <c r="D24" s="104"/>
      <c r="E24" s="103" t="s">
        <v>81</v>
      </c>
      <c r="F24" s="104"/>
      <c r="G24" s="103" t="s">
        <v>81</v>
      </c>
      <c r="H24" s="104"/>
      <c r="I24" s="103" t="s">
        <v>81</v>
      </c>
      <c r="J24" s="104"/>
      <c r="K24" s="103" t="s">
        <v>81</v>
      </c>
      <c r="L24" s="104"/>
      <c r="M24" s="105" t="s">
        <v>81</v>
      </c>
      <c r="N24" s="104"/>
      <c r="O24" s="105" t="s">
        <v>81</v>
      </c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3.5" customHeight="1">
      <c r="A25" s="100"/>
      <c r="B25" s="102"/>
      <c r="C25" s="103" t="s">
        <v>82</v>
      </c>
      <c r="D25" s="104"/>
      <c r="E25" s="103" t="s">
        <v>82</v>
      </c>
      <c r="F25" s="104"/>
      <c r="G25" s="103" t="s">
        <v>82</v>
      </c>
      <c r="H25" s="104"/>
      <c r="I25" s="103" t="s">
        <v>82</v>
      </c>
      <c r="J25" s="104"/>
      <c r="K25" s="103" t="s">
        <v>82</v>
      </c>
      <c r="L25" s="104"/>
      <c r="M25" s="105" t="s">
        <v>82</v>
      </c>
      <c r="N25" s="104"/>
      <c r="O25" s="105" t="s">
        <v>82</v>
      </c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3.5" customHeight="1">
      <c r="A26" s="94" t="str">
        <f>Main!L12</f>
        <v>ראובן</v>
      </c>
      <c r="B26" s="95"/>
      <c r="C26" s="96" t="s">
        <v>80</v>
      </c>
      <c r="D26" s="97"/>
      <c r="E26" s="96" t="s">
        <v>80</v>
      </c>
      <c r="F26" s="97"/>
      <c r="G26" s="96" t="s">
        <v>80</v>
      </c>
      <c r="H26" s="97"/>
      <c r="I26" s="96" t="s">
        <v>80</v>
      </c>
      <c r="J26" s="97"/>
      <c r="K26" s="96" t="s">
        <v>80</v>
      </c>
      <c r="L26" s="97"/>
      <c r="M26" s="98" t="s">
        <v>80</v>
      </c>
      <c r="N26" s="97"/>
      <c r="O26" s="98" t="s">
        <v>80</v>
      </c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3.5" customHeight="1">
      <c r="A27" s="99"/>
      <c r="B27" s="95"/>
      <c r="C27" s="96" t="s">
        <v>81</v>
      </c>
      <c r="D27" s="97"/>
      <c r="E27" s="96" t="s">
        <v>81</v>
      </c>
      <c r="F27" s="97"/>
      <c r="G27" s="96" t="s">
        <v>81</v>
      </c>
      <c r="H27" s="97"/>
      <c r="I27" s="96" t="s">
        <v>81</v>
      </c>
      <c r="J27" s="97"/>
      <c r="K27" s="96" t="s">
        <v>81</v>
      </c>
      <c r="L27" s="97"/>
      <c r="M27" s="98" t="s">
        <v>81</v>
      </c>
      <c r="N27" s="97"/>
      <c r="O27" s="98" t="s">
        <v>81</v>
      </c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3.5" customHeight="1">
      <c r="A28" s="100"/>
      <c r="B28" s="95"/>
      <c r="C28" s="96" t="s">
        <v>82</v>
      </c>
      <c r="D28" s="97"/>
      <c r="E28" s="96" t="s">
        <v>82</v>
      </c>
      <c r="F28" s="97"/>
      <c r="G28" s="96" t="s">
        <v>82</v>
      </c>
      <c r="H28" s="97"/>
      <c r="I28" s="96" t="s">
        <v>82</v>
      </c>
      <c r="J28" s="97"/>
      <c r="K28" s="96" t="s">
        <v>82</v>
      </c>
      <c r="L28" s="97"/>
      <c r="M28" s="98" t="s">
        <v>82</v>
      </c>
      <c r="N28" s="97"/>
      <c r="O28" s="98" t="s">
        <v>82</v>
      </c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3.5" customHeight="1">
      <c r="A29" s="101" t="str">
        <f>Main!L13</f>
        <v>נעם</v>
      </c>
      <c r="B29" s="102"/>
      <c r="C29" s="103" t="s">
        <v>80</v>
      </c>
      <c r="D29" s="104"/>
      <c r="E29" s="103" t="s">
        <v>80</v>
      </c>
      <c r="F29" s="104"/>
      <c r="G29" s="103" t="s">
        <v>80</v>
      </c>
      <c r="H29" s="104"/>
      <c r="I29" s="103" t="s">
        <v>80</v>
      </c>
      <c r="J29" s="104"/>
      <c r="K29" s="103" t="s">
        <v>80</v>
      </c>
      <c r="L29" s="104"/>
      <c r="M29" s="105" t="s">
        <v>80</v>
      </c>
      <c r="N29" s="104"/>
      <c r="O29" s="105" t="s">
        <v>80</v>
      </c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3.5" customHeight="1">
      <c r="A30" s="99"/>
      <c r="B30" s="102"/>
      <c r="C30" s="103" t="s">
        <v>81</v>
      </c>
      <c r="D30" s="104"/>
      <c r="E30" s="103" t="s">
        <v>81</v>
      </c>
      <c r="F30" s="104"/>
      <c r="G30" s="103" t="s">
        <v>81</v>
      </c>
      <c r="H30" s="104"/>
      <c r="I30" s="103" t="s">
        <v>81</v>
      </c>
      <c r="J30" s="104"/>
      <c r="K30" s="103" t="s">
        <v>81</v>
      </c>
      <c r="L30" s="104"/>
      <c r="M30" s="105" t="s">
        <v>81</v>
      </c>
      <c r="N30" s="104"/>
      <c r="O30" s="105" t="s">
        <v>81</v>
      </c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3.5" customHeight="1">
      <c r="A31" s="100"/>
      <c r="B31" s="102"/>
      <c r="C31" s="103" t="s">
        <v>82</v>
      </c>
      <c r="D31" s="104"/>
      <c r="E31" s="103" t="s">
        <v>82</v>
      </c>
      <c r="F31" s="104"/>
      <c r="G31" s="103" t="s">
        <v>82</v>
      </c>
      <c r="H31" s="104"/>
      <c r="I31" s="103" t="s">
        <v>82</v>
      </c>
      <c r="J31" s="104"/>
      <c r="K31" s="103" t="s">
        <v>82</v>
      </c>
      <c r="L31" s="104"/>
      <c r="M31" s="105" t="s">
        <v>82</v>
      </c>
      <c r="N31" s="104"/>
      <c r="O31" s="105" t="s">
        <v>82</v>
      </c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3.5" customHeight="1">
      <c r="A32" s="94" t="str">
        <f>Main!L14</f>
        <v>יהונתן</v>
      </c>
      <c r="B32" s="106"/>
      <c r="C32" s="96" t="s">
        <v>80</v>
      </c>
      <c r="D32" s="107"/>
      <c r="E32" s="96" t="s">
        <v>80</v>
      </c>
      <c r="F32" s="107"/>
      <c r="G32" s="96" t="s">
        <v>80</v>
      </c>
      <c r="H32" s="107"/>
      <c r="I32" s="96" t="s">
        <v>80</v>
      </c>
      <c r="J32" s="107"/>
      <c r="K32" s="96" t="s">
        <v>80</v>
      </c>
      <c r="L32" s="107"/>
      <c r="M32" s="98" t="s">
        <v>80</v>
      </c>
      <c r="N32" s="107"/>
      <c r="O32" s="98" t="s">
        <v>80</v>
      </c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3.5" customHeight="1">
      <c r="A33" s="99"/>
      <c r="B33" s="106"/>
      <c r="C33" s="96" t="s">
        <v>81</v>
      </c>
      <c r="D33" s="107"/>
      <c r="E33" s="96" t="s">
        <v>81</v>
      </c>
      <c r="F33" s="107"/>
      <c r="G33" s="96" t="s">
        <v>81</v>
      </c>
      <c r="H33" s="107"/>
      <c r="I33" s="96" t="s">
        <v>81</v>
      </c>
      <c r="J33" s="107"/>
      <c r="K33" s="96" t="s">
        <v>81</v>
      </c>
      <c r="L33" s="107"/>
      <c r="M33" s="98" t="s">
        <v>81</v>
      </c>
      <c r="N33" s="107"/>
      <c r="O33" s="98" t="s">
        <v>81</v>
      </c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3.5" customHeight="1">
      <c r="A34" s="100"/>
      <c r="B34" s="106"/>
      <c r="C34" s="96" t="s">
        <v>82</v>
      </c>
      <c r="D34" s="107"/>
      <c r="E34" s="96" t="s">
        <v>82</v>
      </c>
      <c r="F34" s="107"/>
      <c r="G34" s="96" t="s">
        <v>82</v>
      </c>
      <c r="H34" s="107"/>
      <c r="I34" s="96" t="s">
        <v>82</v>
      </c>
      <c r="J34" s="107"/>
      <c r="K34" s="96" t="s">
        <v>82</v>
      </c>
      <c r="L34" s="107"/>
      <c r="M34" s="98" t="s">
        <v>82</v>
      </c>
      <c r="N34" s="107"/>
      <c r="O34" s="98" t="s">
        <v>82</v>
      </c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3.5" customHeight="1">
      <c r="A35" s="101" t="str">
        <f>Main!L15</f>
        <v>רועי</v>
      </c>
      <c r="B35" s="108"/>
      <c r="C35" s="103" t="s">
        <v>80</v>
      </c>
      <c r="D35" s="109"/>
      <c r="E35" s="103" t="s">
        <v>80</v>
      </c>
      <c r="F35" s="109"/>
      <c r="G35" s="103" t="s">
        <v>80</v>
      </c>
      <c r="H35" s="109"/>
      <c r="I35" s="103" t="s">
        <v>80</v>
      </c>
      <c r="J35" s="109"/>
      <c r="K35" s="103" t="s">
        <v>80</v>
      </c>
      <c r="L35" s="109"/>
      <c r="M35" s="105" t="s">
        <v>80</v>
      </c>
      <c r="N35" s="109"/>
      <c r="O35" s="105" t="s">
        <v>80</v>
      </c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3.5" customHeight="1">
      <c r="A36" s="99"/>
      <c r="B36" s="108"/>
      <c r="C36" s="103" t="s">
        <v>81</v>
      </c>
      <c r="D36" s="109"/>
      <c r="E36" s="103" t="s">
        <v>81</v>
      </c>
      <c r="F36" s="109"/>
      <c r="G36" s="103" t="s">
        <v>81</v>
      </c>
      <c r="H36" s="109"/>
      <c r="I36" s="103" t="s">
        <v>81</v>
      </c>
      <c r="J36" s="109"/>
      <c r="K36" s="103" t="s">
        <v>81</v>
      </c>
      <c r="L36" s="109"/>
      <c r="M36" s="105" t="s">
        <v>81</v>
      </c>
      <c r="N36" s="109"/>
      <c r="O36" s="105" t="s">
        <v>81</v>
      </c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3.5" customHeight="1">
      <c r="A37" s="100"/>
      <c r="B37" s="108"/>
      <c r="C37" s="103" t="s">
        <v>82</v>
      </c>
      <c r="D37" s="109"/>
      <c r="E37" s="103" t="s">
        <v>82</v>
      </c>
      <c r="F37" s="109"/>
      <c r="G37" s="103" t="s">
        <v>82</v>
      </c>
      <c r="H37" s="109"/>
      <c r="I37" s="103" t="s">
        <v>82</v>
      </c>
      <c r="J37" s="109"/>
      <c r="K37" s="103" t="s">
        <v>82</v>
      </c>
      <c r="L37" s="109"/>
      <c r="M37" s="105" t="s">
        <v>82</v>
      </c>
      <c r="N37" s="109"/>
      <c r="O37" s="105" t="s">
        <v>82</v>
      </c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3.5" customHeight="1">
      <c r="A38" s="94" t="str">
        <f>Main!L16</f>
        <v>עדן</v>
      </c>
      <c r="B38" s="95"/>
      <c r="C38" s="96" t="s">
        <v>80</v>
      </c>
      <c r="D38" s="97"/>
      <c r="E38" s="96" t="s">
        <v>80</v>
      </c>
      <c r="F38" s="97"/>
      <c r="G38" s="96" t="s">
        <v>80</v>
      </c>
      <c r="H38" s="97"/>
      <c r="I38" s="96" t="s">
        <v>80</v>
      </c>
      <c r="J38" s="97"/>
      <c r="K38" s="96" t="s">
        <v>80</v>
      </c>
      <c r="L38" s="97"/>
      <c r="M38" s="98" t="s">
        <v>80</v>
      </c>
      <c r="N38" s="97"/>
      <c r="O38" s="98" t="s">
        <v>80</v>
      </c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3.5" customHeight="1">
      <c r="A39" s="99"/>
      <c r="B39" s="95"/>
      <c r="C39" s="96" t="s">
        <v>81</v>
      </c>
      <c r="D39" s="97"/>
      <c r="E39" s="96" t="s">
        <v>81</v>
      </c>
      <c r="F39" s="97"/>
      <c r="G39" s="96" t="s">
        <v>81</v>
      </c>
      <c r="H39" s="97"/>
      <c r="I39" s="96" t="s">
        <v>81</v>
      </c>
      <c r="J39" s="97"/>
      <c r="K39" s="96" t="s">
        <v>81</v>
      </c>
      <c r="L39" s="97"/>
      <c r="M39" s="98" t="s">
        <v>81</v>
      </c>
      <c r="N39" s="97"/>
      <c r="O39" s="98" t="s">
        <v>81</v>
      </c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3.5" customHeight="1">
      <c r="A40" s="100"/>
      <c r="B40" s="95"/>
      <c r="C40" s="96" t="s">
        <v>82</v>
      </c>
      <c r="D40" s="97"/>
      <c r="E40" s="96" t="s">
        <v>82</v>
      </c>
      <c r="F40" s="97"/>
      <c r="G40" s="96" t="s">
        <v>82</v>
      </c>
      <c r="H40" s="97"/>
      <c r="I40" s="96" t="s">
        <v>82</v>
      </c>
      <c r="J40" s="97"/>
      <c r="K40" s="96" t="s">
        <v>82</v>
      </c>
      <c r="L40" s="97"/>
      <c r="M40" s="98" t="s">
        <v>82</v>
      </c>
      <c r="N40" s="97"/>
      <c r="O40" s="98" t="s">
        <v>82</v>
      </c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3.5" customHeight="1">
      <c r="A41" s="101" t="str">
        <f>Main!L17</f>
        <v>יוסי</v>
      </c>
      <c r="B41" s="102"/>
      <c r="C41" s="103" t="s">
        <v>80</v>
      </c>
      <c r="D41" s="104"/>
      <c r="E41" s="103" t="s">
        <v>80</v>
      </c>
      <c r="F41" s="104"/>
      <c r="G41" s="103" t="s">
        <v>80</v>
      </c>
      <c r="H41" s="104"/>
      <c r="I41" s="103" t="s">
        <v>80</v>
      </c>
      <c r="J41" s="104"/>
      <c r="K41" s="103" t="s">
        <v>80</v>
      </c>
      <c r="L41" s="104"/>
      <c r="M41" s="105" t="s">
        <v>80</v>
      </c>
      <c r="N41" s="104"/>
      <c r="O41" s="105" t="s">
        <v>80</v>
      </c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3.5" customHeight="1">
      <c r="A42" s="99"/>
      <c r="B42" s="102"/>
      <c r="C42" s="103" t="s">
        <v>81</v>
      </c>
      <c r="D42" s="104"/>
      <c r="E42" s="103" t="s">
        <v>81</v>
      </c>
      <c r="F42" s="104"/>
      <c r="G42" s="103" t="s">
        <v>81</v>
      </c>
      <c r="H42" s="104"/>
      <c r="I42" s="103" t="s">
        <v>81</v>
      </c>
      <c r="J42" s="104"/>
      <c r="K42" s="103" t="s">
        <v>81</v>
      </c>
      <c r="L42" s="104"/>
      <c r="M42" s="105" t="s">
        <v>81</v>
      </c>
      <c r="N42" s="104"/>
      <c r="O42" s="105" t="s">
        <v>81</v>
      </c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3.5" customHeight="1">
      <c r="A43" s="100"/>
      <c r="B43" s="110"/>
      <c r="C43" s="111" t="s">
        <v>82</v>
      </c>
      <c r="D43" s="112"/>
      <c r="E43" s="111" t="s">
        <v>82</v>
      </c>
      <c r="F43" s="112"/>
      <c r="G43" s="111" t="s">
        <v>82</v>
      </c>
      <c r="H43" s="112"/>
      <c r="I43" s="111" t="s">
        <v>82</v>
      </c>
      <c r="J43" s="112"/>
      <c r="K43" s="111" t="s">
        <v>82</v>
      </c>
      <c r="L43" s="112"/>
      <c r="M43" s="113" t="s">
        <v>82</v>
      </c>
      <c r="N43" s="112"/>
      <c r="O43" s="113" t="s">
        <v>82</v>
      </c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3.5" customHeight="1">
      <c r="A44" s="94" t="str">
        <f>Main!L18</f>
        <v>מאור</v>
      </c>
      <c r="B44" s="95"/>
      <c r="C44" s="96" t="s">
        <v>80</v>
      </c>
      <c r="D44" s="97"/>
      <c r="E44" s="96" t="s">
        <v>80</v>
      </c>
      <c r="F44" s="97"/>
      <c r="G44" s="96" t="s">
        <v>80</v>
      </c>
      <c r="H44" s="97"/>
      <c r="I44" s="96" t="s">
        <v>80</v>
      </c>
      <c r="J44" s="97"/>
      <c r="K44" s="96" t="s">
        <v>80</v>
      </c>
      <c r="L44" s="97"/>
      <c r="M44" s="96" t="s">
        <v>80</v>
      </c>
      <c r="N44" s="97"/>
      <c r="O44" s="98" t="s">
        <v>80</v>
      </c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3.5" customHeight="1">
      <c r="A45" s="99"/>
      <c r="B45" s="95"/>
      <c r="C45" s="96" t="s">
        <v>81</v>
      </c>
      <c r="D45" s="97"/>
      <c r="E45" s="96" t="s">
        <v>81</v>
      </c>
      <c r="F45" s="97"/>
      <c r="G45" s="96" t="s">
        <v>81</v>
      </c>
      <c r="H45" s="97"/>
      <c r="I45" s="96" t="s">
        <v>81</v>
      </c>
      <c r="J45" s="97"/>
      <c r="K45" s="96" t="s">
        <v>81</v>
      </c>
      <c r="L45" s="97"/>
      <c r="M45" s="96" t="s">
        <v>81</v>
      </c>
      <c r="N45" s="97"/>
      <c r="O45" s="98" t="s">
        <v>81</v>
      </c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3.5" customHeight="1">
      <c r="A46" s="100"/>
      <c r="B46" s="95"/>
      <c r="C46" s="96" t="s">
        <v>82</v>
      </c>
      <c r="D46" s="97"/>
      <c r="E46" s="96" t="s">
        <v>82</v>
      </c>
      <c r="F46" s="97"/>
      <c r="G46" s="96" t="s">
        <v>82</v>
      </c>
      <c r="H46" s="97"/>
      <c r="I46" s="96" t="s">
        <v>82</v>
      </c>
      <c r="J46" s="97"/>
      <c r="K46" s="96" t="s">
        <v>82</v>
      </c>
      <c r="L46" s="97"/>
      <c r="M46" s="96" t="s">
        <v>82</v>
      </c>
      <c r="N46" s="97"/>
      <c r="O46" s="98" t="s">
        <v>82</v>
      </c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3.5" customHeight="1">
      <c r="A47" s="11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3.5" customHeight="1"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3.5" customHeight="1"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3.5" customHeight="1">
      <c r="A50" s="11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3.5" customHeight="1"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3.5" customHeight="1"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3.5" customHeight="1">
      <c r="A53" s="11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3.5" customHeight="1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3.5" customHeight="1"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3.5" customHeight="1">
      <c r="A56" s="11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3.5" customHeight="1">
      <c r="A57" s="11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3.5" customHeight="1">
      <c r="A58" s="11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3.5" customHeight="1">
      <c r="A59" s="11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3.5" customHeight="1">
      <c r="A60" s="11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3.5" customHeight="1">
      <c r="A61" s="11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3.5" customHeight="1">
      <c r="A62" s="11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3.5" customHeight="1">
      <c r="A63" s="11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3.5" customHeight="1">
      <c r="A64" s="11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3.5" customHeight="1">
      <c r="A65" s="11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3.5" customHeight="1">
      <c r="A66" s="11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3.5" customHeight="1">
      <c r="A67" s="11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3.5" customHeight="1">
      <c r="A68" s="11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3.5" customHeight="1">
      <c r="A69" s="11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3.5" customHeight="1">
      <c r="A70" s="11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3.5" customHeight="1">
      <c r="A71" s="11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3.5" customHeight="1">
      <c r="A72" s="11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3.5" customHeight="1">
      <c r="A73" s="11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3.5" customHeight="1">
      <c r="A74" s="11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3.5" customHeight="1">
      <c r="A75" s="11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3.5" customHeight="1">
      <c r="A76" s="11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3.5" customHeight="1">
      <c r="A77" s="11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3.5" customHeight="1">
      <c r="A78" s="11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3.5" customHeight="1">
      <c r="A79" s="11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3.5" customHeight="1">
      <c r="A80" s="11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3.5" customHeight="1">
      <c r="A81" s="11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3.5" customHeight="1">
      <c r="A82" s="11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3.5" customHeight="1">
      <c r="A83" s="11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3.5" customHeight="1">
      <c r="A84" s="11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3.5" customHeight="1">
      <c r="A85" s="11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3.5" customHeight="1">
      <c r="A86" s="11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3.5" customHeight="1">
      <c r="A87" s="11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3.5" customHeight="1">
      <c r="A88" s="11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3.5" customHeight="1">
      <c r="A89" s="11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3.5" customHeight="1">
      <c r="A90" s="11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3.5" customHeight="1">
      <c r="A91" s="11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3.5" customHeight="1">
      <c r="A92" s="11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3.5" customHeight="1">
      <c r="A93" s="11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3.5" customHeight="1">
      <c r="A94" s="11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3.5" customHeight="1">
      <c r="A95" s="11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3.5" customHeight="1">
      <c r="A96" s="11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3.5" customHeight="1">
      <c r="A97" s="11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3.5" customHeight="1">
      <c r="A98" s="11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3.5" customHeight="1">
      <c r="A99" s="11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3.5" customHeight="1">
      <c r="A100" s="11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3.5" customHeight="1">
      <c r="A101" s="11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3.5" customHeight="1">
      <c r="A102" s="11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3.5" customHeight="1">
      <c r="A103" s="11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3.5" customHeight="1">
      <c r="A104" s="11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3.5" customHeight="1">
      <c r="A105" s="11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3.5" customHeight="1">
      <c r="A106" s="11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3.5" customHeight="1">
      <c r="A107" s="11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3.5" customHeight="1">
      <c r="A108" s="11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3.5" customHeight="1">
      <c r="A109" s="11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3.5" customHeight="1">
      <c r="A110" s="11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3.5" customHeight="1">
      <c r="A111" s="11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3.5" customHeight="1">
      <c r="A112" s="11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3.5" customHeight="1">
      <c r="A113" s="11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3.5" customHeight="1">
      <c r="A114" s="11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3.5" customHeight="1">
      <c r="A115" s="11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3.5" customHeight="1">
      <c r="A116" s="11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3.5" customHeight="1">
      <c r="A117" s="11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3.5" customHeight="1">
      <c r="A118" s="11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3.5" customHeight="1">
      <c r="A119" s="11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3.5" customHeight="1">
      <c r="A120" s="11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3.5" customHeight="1">
      <c r="A121" s="11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3.5" customHeight="1">
      <c r="A122" s="11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3.5" customHeight="1">
      <c r="A123" s="11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3.5" customHeight="1">
      <c r="A124" s="11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3.5" customHeight="1">
      <c r="A125" s="11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3.5" customHeight="1">
      <c r="A126" s="11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3.5" customHeight="1">
      <c r="A127" s="11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3.5" customHeight="1">
      <c r="A128" s="11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3.5" customHeight="1">
      <c r="A129" s="11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3.5" customHeight="1">
      <c r="A130" s="11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3.5" customHeight="1">
      <c r="A131" s="11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3.5" customHeight="1">
      <c r="A132" s="11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3.5" customHeight="1">
      <c r="A133" s="11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3.5" customHeight="1">
      <c r="A134" s="11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3.5" customHeight="1">
      <c r="A135" s="11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3.5" customHeight="1">
      <c r="A136" s="11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3.5" customHeight="1">
      <c r="A137" s="11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3.5" customHeight="1">
      <c r="A138" s="11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3.5" customHeight="1">
      <c r="A139" s="11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3.5" customHeight="1">
      <c r="A140" s="11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3.5" customHeight="1">
      <c r="A141" s="11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3.5" customHeight="1">
      <c r="A142" s="11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3.5" customHeight="1">
      <c r="A143" s="11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3.5" customHeight="1">
      <c r="A144" s="11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3.5" customHeight="1">
      <c r="A145" s="11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3.5" customHeight="1">
      <c r="A146" s="11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3.5" customHeight="1">
      <c r="A147" s="11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3.5" customHeight="1">
      <c r="A148" s="11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3.5" customHeight="1">
      <c r="A149" s="11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3.5" customHeight="1">
      <c r="A150" s="11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3.5" customHeight="1">
      <c r="A151" s="11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3.5" customHeight="1">
      <c r="A152" s="11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3.5" customHeight="1">
      <c r="A153" s="11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3.5" customHeight="1">
      <c r="A154" s="11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3.5" customHeight="1">
      <c r="A155" s="11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3.5" customHeight="1">
      <c r="A156" s="11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3.5" customHeight="1">
      <c r="A157" s="11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3.5" customHeight="1">
      <c r="A158" s="11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3.5" customHeight="1">
      <c r="A159" s="11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3.5" customHeight="1">
      <c r="A160" s="11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3.5" customHeight="1">
      <c r="A161" s="11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3.5" customHeight="1">
      <c r="A162" s="11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3.5" customHeight="1">
      <c r="A163" s="11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3.5" customHeight="1">
      <c r="A164" s="11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3.5" customHeight="1">
      <c r="A165" s="11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3.5" customHeight="1">
      <c r="A166" s="11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3.5" customHeight="1">
      <c r="A167" s="11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3.5" customHeight="1">
      <c r="A168" s="11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3.5" customHeight="1">
      <c r="A169" s="11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3.5" customHeight="1">
      <c r="A170" s="11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3.5" customHeight="1">
      <c r="A171" s="11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3.5" customHeight="1">
      <c r="A172" s="11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3.5" customHeight="1">
      <c r="A173" s="11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3.5" customHeight="1">
      <c r="A174" s="11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3.5" customHeight="1">
      <c r="A175" s="11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3.5" customHeight="1">
      <c r="A176" s="11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3.5" customHeight="1">
      <c r="A177" s="11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3.5" customHeight="1">
      <c r="A178" s="11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3.5" customHeight="1">
      <c r="A179" s="11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3.5" customHeight="1">
      <c r="A180" s="11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3.5" customHeight="1">
      <c r="A181" s="11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3.5" customHeight="1">
      <c r="A182" s="11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3.5" customHeight="1">
      <c r="A183" s="11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3.5" customHeight="1">
      <c r="A184" s="11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3.5" customHeight="1">
      <c r="A185" s="11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3.5" customHeight="1">
      <c r="A186" s="11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3.5" customHeight="1">
      <c r="A187" s="11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3.5" customHeight="1">
      <c r="A188" s="11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3.5" customHeight="1">
      <c r="A189" s="11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3.5" customHeight="1">
      <c r="A190" s="11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3.5" customHeight="1">
      <c r="A191" s="11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3.5" customHeight="1">
      <c r="A192" s="11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3.5" customHeight="1">
      <c r="A193" s="11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3.5" customHeight="1">
      <c r="A194" s="11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3.5" customHeight="1">
      <c r="A195" s="11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3.5" customHeight="1">
      <c r="A196" s="11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3.5" customHeight="1">
      <c r="A197" s="11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3.5" customHeight="1">
      <c r="A198" s="11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3.5" customHeight="1">
      <c r="A199" s="11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3.5" customHeight="1">
      <c r="A200" s="11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3.5" customHeight="1">
      <c r="A201" s="11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3.5" customHeight="1">
      <c r="A202" s="11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3.5" customHeight="1">
      <c r="A203" s="11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3.5" customHeight="1">
      <c r="A204" s="11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3.5" customHeight="1">
      <c r="A205" s="11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3.5" customHeight="1">
      <c r="A206" s="11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3.5" customHeight="1">
      <c r="A207" s="11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3.5" customHeight="1">
      <c r="A208" s="11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3.5" customHeight="1">
      <c r="A209" s="11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3.5" customHeight="1">
      <c r="A210" s="11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3.5" customHeight="1">
      <c r="A211" s="11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3.5" customHeight="1">
      <c r="A212" s="11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3.5" customHeight="1">
      <c r="A213" s="11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3.5" customHeight="1">
      <c r="A214" s="11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3.5" customHeight="1">
      <c r="A215" s="11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3.5" customHeight="1">
      <c r="A216" s="11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3.5" customHeight="1">
      <c r="A217" s="11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3.5" customHeight="1">
      <c r="A218" s="11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3.5" customHeight="1">
      <c r="A219" s="11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3.5" customHeight="1">
      <c r="A220" s="11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3.5" customHeight="1">
      <c r="A221" s="11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3.5" customHeight="1">
      <c r="A222" s="11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3.5" customHeight="1">
      <c r="A223" s="11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3.5" customHeight="1">
      <c r="A224" s="11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3.5" customHeight="1">
      <c r="A225" s="11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3.5" customHeight="1">
      <c r="A226" s="11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3.5" customHeight="1">
      <c r="A227" s="11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3.5" customHeight="1">
      <c r="A228" s="11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3.5" customHeight="1">
      <c r="A229" s="11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3.5" customHeight="1">
      <c r="A230" s="11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3.5" customHeight="1">
      <c r="A231" s="11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3.5" customHeight="1">
      <c r="A232" s="11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3.5" customHeight="1">
      <c r="A233" s="11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3.5" customHeight="1">
      <c r="A234" s="11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3.5" customHeight="1">
      <c r="A235" s="11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3.5" customHeight="1">
      <c r="A236" s="11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3.5" customHeight="1">
      <c r="A237" s="11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3.5" customHeight="1">
      <c r="A238" s="11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3.5" customHeight="1">
      <c r="A239" s="11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3.5" customHeight="1">
      <c r="A240" s="11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3.5" customHeight="1">
      <c r="A241" s="11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3.5" customHeight="1">
      <c r="A242" s="11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3.5" customHeight="1">
      <c r="A243" s="11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3.5" customHeight="1">
      <c r="A244" s="11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3.5" customHeight="1">
      <c r="A245" s="11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3.5" customHeight="1">
      <c r="A246" s="11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3.5" customHeight="1">
      <c r="A247" s="11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3.5" customHeight="1">
      <c r="A248" s="11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3.5" customHeight="1">
      <c r="A249" s="11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3.5" customHeight="1">
      <c r="A250" s="11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3.5" customHeight="1">
      <c r="A251" s="11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3.5" customHeight="1">
      <c r="A252" s="11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3.5" customHeight="1">
      <c r="A253" s="11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3.5" customHeight="1">
      <c r="A254" s="11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3.5" customHeight="1">
      <c r="A255" s="11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3.5" customHeight="1">
      <c r="A256" s="11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3.5" customHeight="1">
      <c r="A257" s="11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3.5" customHeight="1">
      <c r="A258" s="11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3.5" customHeight="1">
      <c r="A259" s="11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3.5" customHeight="1">
      <c r="A260" s="11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3.5" customHeight="1">
      <c r="A261" s="11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3.5" customHeight="1">
      <c r="A262" s="11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3.5" customHeight="1">
      <c r="A263" s="11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3.5" customHeight="1">
      <c r="A264" s="11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3.5" customHeight="1">
      <c r="A265" s="11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3.5" customHeight="1">
      <c r="A266" s="11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3.5" customHeight="1">
      <c r="A267" s="11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3.5" customHeight="1">
      <c r="A268" s="11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3.5" customHeight="1">
      <c r="A269" s="11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3.5" customHeight="1">
      <c r="A270" s="11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3.5" customHeight="1">
      <c r="A271" s="11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3.5" customHeight="1">
      <c r="A272" s="11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3.5" customHeight="1">
      <c r="A273" s="11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3.5" customHeight="1">
      <c r="A274" s="11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3.5" customHeight="1">
      <c r="A275" s="11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3.5" customHeight="1">
      <c r="A276" s="11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3.5" customHeight="1">
      <c r="A277" s="11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3.5" customHeight="1">
      <c r="A278" s="11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3.5" customHeight="1">
      <c r="A279" s="11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3.5" customHeight="1">
      <c r="A280" s="11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3.5" customHeight="1">
      <c r="A281" s="11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3.5" customHeight="1">
      <c r="A282" s="11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3.5" customHeight="1">
      <c r="A283" s="11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3.5" customHeight="1">
      <c r="A284" s="11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3.5" customHeight="1">
      <c r="A285" s="11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3.5" customHeight="1">
      <c r="A286" s="11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3.5" customHeight="1">
      <c r="A287" s="11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3.5" customHeight="1">
      <c r="A288" s="11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3.5" customHeight="1">
      <c r="A289" s="11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3.5" customHeight="1">
      <c r="A290" s="11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3.5" customHeight="1">
      <c r="A291" s="11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3.5" customHeight="1">
      <c r="A292" s="11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3.5" customHeight="1">
      <c r="A293" s="11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3.5" customHeight="1">
      <c r="A294" s="11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3.5" customHeight="1">
      <c r="A295" s="11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3.5" customHeight="1">
      <c r="A296" s="11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3.5" customHeight="1">
      <c r="A297" s="11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3.5" customHeight="1">
      <c r="A298" s="11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3.5" customHeight="1">
      <c r="A299" s="11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3.5" customHeight="1">
      <c r="A300" s="11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3.5" customHeight="1">
      <c r="A301" s="11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3.5" customHeight="1">
      <c r="A302" s="11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3.5" customHeight="1">
      <c r="A303" s="11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3.5" customHeight="1">
      <c r="A304" s="11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3.5" customHeight="1">
      <c r="A305" s="11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3.5" customHeight="1">
      <c r="A306" s="11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3.5" customHeight="1">
      <c r="A307" s="11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3.5" customHeight="1">
      <c r="A308" s="11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3.5" customHeight="1">
      <c r="A309" s="11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3.5" customHeight="1">
      <c r="A310" s="11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3.5" customHeight="1">
      <c r="A311" s="11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3.5" customHeight="1">
      <c r="A312" s="11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3.5" customHeight="1">
      <c r="A313" s="11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3.5" customHeight="1">
      <c r="A314" s="11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3.5" customHeight="1">
      <c r="A315" s="11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3.5" customHeight="1">
      <c r="A316" s="11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3.5" customHeight="1">
      <c r="A317" s="11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3.5" customHeight="1">
      <c r="A318" s="11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3.5" customHeight="1">
      <c r="A319" s="11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3.5" customHeight="1">
      <c r="A320" s="11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3.5" customHeight="1">
      <c r="A321" s="11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3.5" customHeight="1">
      <c r="A322" s="11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3.5" customHeight="1">
      <c r="A323" s="11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3.5" customHeight="1">
      <c r="A324" s="11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3.5" customHeight="1">
      <c r="A325" s="11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3.5" customHeight="1">
      <c r="A326" s="11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3.5" customHeight="1">
      <c r="A327" s="11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3.5" customHeight="1">
      <c r="A328" s="11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3.5" customHeight="1">
      <c r="A329" s="11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3.5" customHeight="1">
      <c r="A330" s="11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3.5" customHeight="1">
      <c r="A331" s="11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3.5" customHeight="1">
      <c r="A332" s="11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3.5" customHeight="1">
      <c r="A333" s="11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3.5" customHeight="1">
      <c r="A334" s="11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3.5" customHeight="1">
      <c r="A335" s="11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3.5" customHeight="1">
      <c r="A336" s="11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3.5" customHeight="1">
      <c r="A337" s="11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3.5" customHeight="1">
      <c r="A338" s="11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3.5" customHeight="1">
      <c r="A339" s="11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3.5" customHeight="1">
      <c r="A340" s="11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3.5" customHeight="1">
      <c r="A341" s="11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3.5" customHeight="1">
      <c r="A342" s="11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3.5" customHeight="1">
      <c r="A343" s="11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3.5" customHeight="1">
      <c r="A344" s="11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3.5" customHeight="1">
      <c r="A345" s="11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3.5" customHeight="1">
      <c r="A346" s="11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3.5" customHeight="1">
      <c r="A347" s="11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3.5" customHeight="1">
      <c r="A348" s="11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3.5" customHeight="1">
      <c r="A349" s="11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3.5" customHeight="1">
      <c r="A350" s="11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3.5" customHeight="1">
      <c r="A351" s="11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3.5" customHeight="1">
      <c r="A352" s="11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3.5" customHeight="1">
      <c r="A353" s="11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3.5" customHeight="1">
      <c r="A354" s="11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3.5" customHeight="1">
      <c r="A355" s="11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3.5" customHeight="1">
      <c r="A356" s="11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3.5" customHeight="1">
      <c r="A357" s="11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3.5" customHeight="1">
      <c r="A358" s="11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3.5" customHeight="1">
      <c r="A359" s="11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3.5" customHeight="1">
      <c r="A360" s="11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3.5" customHeight="1">
      <c r="A361" s="11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3.5" customHeight="1">
      <c r="A362" s="11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3.5" customHeight="1">
      <c r="A363" s="11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3.5" customHeight="1">
      <c r="A364" s="11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3.5" customHeight="1">
      <c r="A365" s="11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3.5" customHeight="1">
      <c r="A366" s="11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3.5" customHeight="1">
      <c r="A367" s="11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3.5" customHeight="1">
      <c r="A368" s="11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3.5" customHeight="1">
      <c r="A369" s="11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3.5" customHeight="1">
      <c r="A370" s="11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3.5" customHeight="1">
      <c r="A371" s="11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3.5" customHeight="1">
      <c r="A372" s="11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3.5" customHeight="1">
      <c r="A373" s="11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3.5" customHeight="1">
      <c r="A374" s="11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3.5" customHeight="1">
      <c r="A375" s="11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3.5" customHeight="1">
      <c r="A376" s="11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3.5" customHeight="1">
      <c r="A377" s="11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3.5" customHeight="1">
      <c r="A378" s="11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3.5" customHeight="1">
      <c r="A379" s="11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3.5" customHeight="1">
      <c r="A380" s="11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3.5" customHeight="1">
      <c r="A381" s="11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3.5" customHeight="1">
      <c r="A382" s="11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3.5" customHeight="1">
      <c r="A383" s="11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3.5" customHeight="1">
      <c r="A384" s="11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3.5" customHeight="1">
      <c r="A385" s="11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3.5" customHeight="1">
      <c r="A386" s="11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3.5" customHeight="1">
      <c r="A387" s="11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3.5" customHeight="1">
      <c r="A388" s="11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3.5" customHeight="1">
      <c r="A389" s="11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3.5" customHeight="1">
      <c r="A390" s="11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3.5" customHeight="1">
      <c r="A391" s="11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3.5" customHeight="1">
      <c r="A392" s="11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3.5" customHeight="1">
      <c r="A393" s="11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3.5" customHeight="1">
      <c r="A394" s="11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3.5" customHeight="1">
      <c r="A395" s="11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3.5" customHeight="1">
      <c r="A396" s="11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3.5" customHeight="1">
      <c r="A397" s="11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3.5" customHeight="1">
      <c r="A398" s="11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3.5" customHeight="1">
      <c r="A399" s="11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3.5" customHeight="1">
      <c r="A400" s="11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3.5" customHeight="1">
      <c r="A401" s="11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3.5" customHeight="1">
      <c r="A402" s="11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3.5" customHeight="1">
      <c r="A403" s="11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3.5" customHeight="1">
      <c r="A404" s="11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3.5" customHeight="1">
      <c r="A405" s="11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3.5" customHeight="1">
      <c r="A406" s="11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3.5" customHeight="1">
      <c r="A407" s="11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3.5" customHeight="1">
      <c r="A408" s="11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3.5" customHeight="1">
      <c r="A409" s="11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3.5" customHeight="1">
      <c r="A410" s="11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3.5" customHeight="1">
      <c r="A411" s="11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3.5" customHeight="1">
      <c r="A412" s="11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3.5" customHeight="1">
      <c r="A413" s="11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3.5" customHeight="1">
      <c r="A414" s="11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3.5" customHeight="1">
      <c r="A415" s="11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3.5" customHeight="1">
      <c r="A416" s="11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3.5" customHeight="1">
      <c r="A417" s="11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3.5" customHeight="1">
      <c r="A418" s="11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3.5" customHeight="1">
      <c r="A419" s="11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3.5" customHeight="1">
      <c r="A420" s="11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3.5" customHeight="1">
      <c r="A421" s="11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3.5" customHeight="1">
      <c r="A422" s="11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3.5" customHeight="1">
      <c r="A423" s="11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3.5" customHeight="1">
      <c r="A424" s="11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3.5" customHeight="1">
      <c r="A425" s="11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3.5" customHeight="1">
      <c r="A426" s="11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3.5" customHeight="1">
      <c r="A427" s="11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3.5" customHeight="1">
      <c r="A428" s="11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3.5" customHeight="1">
      <c r="A429" s="11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3.5" customHeight="1">
      <c r="A430" s="11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3.5" customHeight="1">
      <c r="A431" s="11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3.5" customHeight="1">
      <c r="A432" s="11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3.5" customHeight="1">
      <c r="A433" s="11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3.5" customHeight="1">
      <c r="A434" s="11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3.5" customHeight="1">
      <c r="A435" s="11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3.5" customHeight="1">
      <c r="A436" s="11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3.5" customHeight="1">
      <c r="A437" s="11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3.5" customHeight="1">
      <c r="A438" s="11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3.5" customHeight="1">
      <c r="A439" s="11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3.5" customHeight="1">
      <c r="A440" s="11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3.5" customHeight="1">
      <c r="A441" s="11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3.5" customHeight="1">
      <c r="A442" s="11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3.5" customHeight="1">
      <c r="A443" s="11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3.5" customHeight="1">
      <c r="A444" s="11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3.5" customHeight="1">
      <c r="A445" s="11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3.5" customHeight="1">
      <c r="A446" s="11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3.5" customHeight="1">
      <c r="A447" s="11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3.5" customHeight="1">
      <c r="A448" s="11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3.5" customHeight="1">
      <c r="A449" s="11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3.5" customHeight="1">
      <c r="A450" s="11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3.5" customHeight="1">
      <c r="A451" s="11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3.5" customHeight="1">
      <c r="A452" s="11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3.5" customHeight="1">
      <c r="A453" s="11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3.5" customHeight="1">
      <c r="A454" s="11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3.5" customHeight="1">
      <c r="A455" s="11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3.5" customHeight="1">
      <c r="A456" s="11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3.5" customHeight="1">
      <c r="A457" s="11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3.5" customHeight="1">
      <c r="A458" s="11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3.5" customHeight="1">
      <c r="A459" s="11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3.5" customHeight="1">
      <c r="A460" s="11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3.5" customHeight="1">
      <c r="A461" s="11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3.5" customHeight="1">
      <c r="A462" s="11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3.5" customHeight="1">
      <c r="A463" s="11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3.5" customHeight="1">
      <c r="A464" s="11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3.5" customHeight="1">
      <c r="A465" s="11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3.5" customHeight="1">
      <c r="A466" s="11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3.5" customHeight="1">
      <c r="A467" s="11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3.5" customHeight="1">
      <c r="A468" s="11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3.5" customHeight="1">
      <c r="A469" s="11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3.5" customHeight="1">
      <c r="A470" s="11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3.5" customHeight="1">
      <c r="A471" s="11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3.5" customHeight="1">
      <c r="A472" s="11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3.5" customHeight="1">
      <c r="A473" s="11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3.5" customHeight="1">
      <c r="A474" s="11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3.5" customHeight="1">
      <c r="A475" s="11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3.5" customHeight="1">
      <c r="A476" s="11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3.5" customHeight="1">
      <c r="A477" s="11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3.5" customHeight="1">
      <c r="A478" s="11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3.5" customHeight="1">
      <c r="A479" s="11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3.5" customHeight="1">
      <c r="A480" s="11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3.5" customHeight="1">
      <c r="A481" s="11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3.5" customHeight="1">
      <c r="A482" s="11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3.5" customHeight="1">
      <c r="A483" s="11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3.5" customHeight="1">
      <c r="A484" s="11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3.5" customHeight="1">
      <c r="A485" s="11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3.5" customHeight="1">
      <c r="A486" s="11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3.5" customHeight="1">
      <c r="A487" s="11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3.5" customHeight="1">
      <c r="A488" s="11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3.5" customHeight="1">
      <c r="A489" s="11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3.5" customHeight="1">
      <c r="A490" s="11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3.5" customHeight="1">
      <c r="A491" s="11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3.5" customHeight="1">
      <c r="A492" s="11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3.5" customHeight="1">
      <c r="A493" s="11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3.5" customHeight="1">
      <c r="A494" s="11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3.5" customHeight="1">
      <c r="A495" s="11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3.5" customHeight="1">
      <c r="A496" s="11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3.5" customHeight="1">
      <c r="A497" s="11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3.5" customHeight="1">
      <c r="A498" s="11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3.5" customHeight="1">
      <c r="A499" s="11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3.5" customHeight="1">
      <c r="A500" s="11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3.5" customHeight="1">
      <c r="A501" s="11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3.5" customHeight="1">
      <c r="A502" s="11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3.5" customHeight="1">
      <c r="A503" s="11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3.5" customHeight="1">
      <c r="A504" s="11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3.5" customHeight="1">
      <c r="A505" s="11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3.5" customHeight="1">
      <c r="A506" s="11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3.5" customHeight="1">
      <c r="A507" s="11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3.5" customHeight="1">
      <c r="A508" s="11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3.5" customHeight="1">
      <c r="A509" s="11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3.5" customHeight="1">
      <c r="A510" s="11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3.5" customHeight="1">
      <c r="A511" s="11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3.5" customHeight="1">
      <c r="A512" s="11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3.5" customHeight="1">
      <c r="A513" s="11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3.5" customHeight="1">
      <c r="A514" s="11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3.5" customHeight="1">
      <c r="A515" s="11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3.5" customHeight="1">
      <c r="A516" s="11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3.5" customHeight="1">
      <c r="A517" s="11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3.5" customHeight="1">
      <c r="A518" s="11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3.5" customHeight="1">
      <c r="A519" s="11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3.5" customHeight="1">
      <c r="A520" s="11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3.5" customHeight="1">
      <c r="A521" s="11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3.5" customHeight="1">
      <c r="A522" s="11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3.5" customHeight="1">
      <c r="A523" s="11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3.5" customHeight="1">
      <c r="A524" s="11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3.5" customHeight="1">
      <c r="A525" s="11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3.5" customHeight="1">
      <c r="A526" s="11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3.5" customHeight="1">
      <c r="A527" s="11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3.5" customHeight="1">
      <c r="A528" s="11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3.5" customHeight="1">
      <c r="A529" s="11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3.5" customHeight="1">
      <c r="A530" s="11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3.5" customHeight="1">
      <c r="A531" s="11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3.5" customHeight="1">
      <c r="A532" s="11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3.5" customHeight="1">
      <c r="A533" s="11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3.5" customHeight="1">
      <c r="A534" s="11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3.5" customHeight="1">
      <c r="A535" s="11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3.5" customHeight="1">
      <c r="A536" s="11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3.5" customHeight="1">
      <c r="A537" s="11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3.5" customHeight="1">
      <c r="A538" s="11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3.5" customHeight="1">
      <c r="A539" s="11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3.5" customHeight="1">
      <c r="A540" s="11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3.5" customHeight="1">
      <c r="A541" s="11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3.5" customHeight="1">
      <c r="A542" s="11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3.5" customHeight="1">
      <c r="A543" s="11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3.5" customHeight="1">
      <c r="A544" s="11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3.5" customHeight="1">
      <c r="A545" s="11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3.5" customHeight="1">
      <c r="A546" s="11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3.5" customHeight="1">
      <c r="A547" s="11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3.5" customHeight="1">
      <c r="A548" s="11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3.5" customHeight="1">
      <c r="A549" s="11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3.5" customHeight="1">
      <c r="A550" s="11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3.5" customHeight="1">
      <c r="A551" s="11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3.5" customHeight="1">
      <c r="A552" s="11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3.5" customHeight="1">
      <c r="A553" s="11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3.5" customHeight="1">
      <c r="A554" s="11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3.5" customHeight="1">
      <c r="A555" s="11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3.5" customHeight="1">
      <c r="A556" s="11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3.5" customHeight="1">
      <c r="A557" s="11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3.5" customHeight="1">
      <c r="A558" s="11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3.5" customHeight="1">
      <c r="A559" s="11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3.5" customHeight="1">
      <c r="A560" s="11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3.5" customHeight="1">
      <c r="A561" s="11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3.5" customHeight="1">
      <c r="A562" s="11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3.5" customHeight="1">
      <c r="A563" s="11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3.5" customHeight="1">
      <c r="A564" s="11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3.5" customHeight="1">
      <c r="A565" s="11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3.5" customHeight="1">
      <c r="A566" s="11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3.5" customHeight="1">
      <c r="A567" s="11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3.5" customHeight="1">
      <c r="A568" s="11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3.5" customHeight="1">
      <c r="A569" s="11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3.5" customHeight="1">
      <c r="A570" s="11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3.5" customHeight="1">
      <c r="A571" s="11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3.5" customHeight="1">
      <c r="A572" s="11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3.5" customHeight="1">
      <c r="A573" s="11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3.5" customHeight="1">
      <c r="A574" s="11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3.5" customHeight="1">
      <c r="A575" s="11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3.5" customHeight="1">
      <c r="A576" s="11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3.5" customHeight="1">
      <c r="A577" s="11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3.5" customHeight="1">
      <c r="A578" s="11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3.5" customHeight="1">
      <c r="A579" s="11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3.5" customHeight="1">
      <c r="A580" s="11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3.5" customHeight="1">
      <c r="A581" s="11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3.5" customHeight="1">
      <c r="A582" s="11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3.5" customHeight="1">
      <c r="A583" s="11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3.5" customHeight="1">
      <c r="A584" s="11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3.5" customHeight="1">
      <c r="A585" s="11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3.5" customHeight="1">
      <c r="A586" s="11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3.5" customHeight="1">
      <c r="A587" s="11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3.5" customHeight="1">
      <c r="A588" s="11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3.5" customHeight="1">
      <c r="A589" s="11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3.5" customHeight="1">
      <c r="A590" s="11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3.5" customHeight="1">
      <c r="A591" s="11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3.5" customHeight="1">
      <c r="A592" s="11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3.5" customHeight="1">
      <c r="A593" s="11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3.5" customHeight="1">
      <c r="A594" s="11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3.5" customHeight="1">
      <c r="A595" s="11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3.5" customHeight="1">
      <c r="A596" s="11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3.5" customHeight="1">
      <c r="A597" s="11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3.5" customHeight="1">
      <c r="A598" s="11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3.5" customHeight="1">
      <c r="A599" s="11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3.5" customHeight="1">
      <c r="A600" s="11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3.5" customHeight="1">
      <c r="A601" s="11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3.5" customHeight="1">
      <c r="A602" s="11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3.5" customHeight="1">
      <c r="A603" s="11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3.5" customHeight="1">
      <c r="A604" s="11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3.5" customHeight="1">
      <c r="A605" s="11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3.5" customHeight="1">
      <c r="A606" s="11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3.5" customHeight="1">
      <c r="A607" s="11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3.5" customHeight="1">
      <c r="A608" s="11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3.5" customHeight="1">
      <c r="A609" s="11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3.5" customHeight="1">
      <c r="A610" s="11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3.5" customHeight="1">
      <c r="A611" s="11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3.5" customHeight="1">
      <c r="A612" s="11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3.5" customHeight="1">
      <c r="A613" s="11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3.5" customHeight="1">
      <c r="A614" s="11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3.5" customHeight="1">
      <c r="A615" s="11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3.5" customHeight="1">
      <c r="A616" s="11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3.5" customHeight="1">
      <c r="A617" s="11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3.5" customHeight="1">
      <c r="A618" s="11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3.5" customHeight="1">
      <c r="A619" s="11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3.5" customHeight="1">
      <c r="A620" s="11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3.5" customHeight="1">
      <c r="A621" s="11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3.5" customHeight="1">
      <c r="A622" s="11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3.5" customHeight="1">
      <c r="A623" s="11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3.5" customHeight="1">
      <c r="A624" s="11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3.5" customHeight="1">
      <c r="A625" s="11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3.5" customHeight="1">
      <c r="A626" s="11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3.5" customHeight="1">
      <c r="A627" s="11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3.5" customHeight="1">
      <c r="A628" s="11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3.5" customHeight="1">
      <c r="A629" s="11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3.5" customHeight="1">
      <c r="A630" s="11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3.5" customHeight="1">
      <c r="A631" s="11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3.5" customHeight="1">
      <c r="A632" s="11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3.5" customHeight="1">
      <c r="A633" s="11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3.5" customHeight="1">
      <c r="A634" s="11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3.5" customHeight="1">
      <c r="A635" s="11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3.5" customHeight="1">
      <c r="A636" s="11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3.5" customHeight="1">
      <c r="A637" s="11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3.5" customHeight="1">
      <c r="A638" s="11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3.5" customHeight="1">
      <c r="A639" s="11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3.5" customHeight="1">
      <c r="A640" s="11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3.5" customHeight="1">
      <c r="A641" s="11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3.5" customHeight="1">
      <c r="A642" s="11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3.5" customHeight="1">
      <c r="A643" s="11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3.5" customHeight="1">
      <c r="A644" s="11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3.5" customHeight="1">
      <c r="A645" s="11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3.5" customHeight="1">
      <c r="A646" s="11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3.5" customHeight="1">
      <c r="A647" s="11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3.5" customHeight="1">
      <c r="A648" s="11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3.5" customHeight="1">
      <c r="A649" s="11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3.5" customHeight="1">
      <c r="A650" s="11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3.5" customHeight="1">
      <c r="A651" s="11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3.5" customHeight="1">
      <c r="A652" s="11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3.5" customHeight="1">
      <c r="A653" s="11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3.5" customHeight="1">
      <c r="A654" s="11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3.5" customHeight="1">
      <c r="A655" s="11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3.5" customHeight="1">
      <c r="A656" s="11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3.5" customHeight="1">
      <c r="A657" s="11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3.5" customHeight="1">
      <c r="A658" s="11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3.5" customHeight="1">
      <c r="A659" s="11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3.5" customHeight="1">
      <c r="A660" s="11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3.5" customHeight="1">
      <c r="A661" s="11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3.5" customHeight="1">
      <c r="A662" s="11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3.5" customHeight="1">
      <c r="A663" s="11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3.5" customHeight="1">
      <c r="A664" s="11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3.5" customHeight="1">
      <c r="A665" s="11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3.5" customHeight="1">
      <c r="A666" s="11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3.5" customHeight="1">
      <c r="A667" s="11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3.5" customHeight="1">
      <c r="A668" s="11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3.5" customHeight="1">
      <c r="A669" s="11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3.5" customHeight="1">
      <c r="A670" s="11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3.5" customHeight="1">
      <c r="A671" s="11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3.5" customHeight="1">
      <c r="A672" s="11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3.5" customHeight="1">
      <c r="A673" s="11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3.5" customHeight="1">
      <c r="A674" s="11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3.5" customHeight="1">
      <c r="A675" s="11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3.5" customHeight="1">
      <c r="A676" s="11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3.5" customHeight="1">
      <c r="A677" s="11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3.5" customHeight="1">
      <c r="A678" s="11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3.5" customHeight="1">
      <c r="A679" s="11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3.5" customHeight="1">
      <c r="A680" s="11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3.5" customHeight="1">
      <c r="A681" s="11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3.5" customHeight="1">
      <c r="A682" s="11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3.5" customHeight="1">
      <c r="A683" s="11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3.5" customHeight="1">
      <c r="A684" s="11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3.5" customHeight="1">
      <c r="A685" s="11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3.5" customHeight="1">
      <c r="A686" s="11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3.5" customHeight="1">
      <c r="A687" s="11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3.5" customHeight="1">
      <c r="A688" s="11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3.5" customHeight="1">
      <c r="A689" s="11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3.5" customHeight="1">
      <c r="A690" s="11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3.5" customHeight="1">
      <c r="A691" s="11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3.5" customHeight="1">
      <c r="A692" s="11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3.5" customHeight="1">
      <c r="A693" s="11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3.5" customHeight="1">
      <c r="A694" s="11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3.5" customHeight="1">
      <c r="A695" s="11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3.5" customHeight="1">
      <c r="A696" s="11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3.5" customHeight="1">
      <c r="A697" s="11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3.5" customHeight="1">
      <c r="A698" s="11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3.5" customHeight="1">
      <c r="A699" s="11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3.5" customHeight="1">
      <c r="A700" s="11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3.5" customHeight="1">
      <c r="A701" s="11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3.5" customHeight="1">
      <c r="A702" s="11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3.5" customHeight="1">
      <c r="A703" s="11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3.5" customHeight="1">
      <c r="A704" s="11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3.5" customHeight="1">
      <c r="A705" s="11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3.5" customHeight="1">
      <c r="A706" s="11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3.5" customHeight="1">
      <c r="A707" s="11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3.5" customHeight="1">
      <c r="A708" s="11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3.5" customHeight="1">
      <c r="A709" s="11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3.5" customHeight="1">
      <c r="A710" s="11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3.5" customHeight="1">
      <c r="A711" s="11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3.5" customHeight="1">
      <c r="A712" s="11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3.5" customHeight="1">
      <c r="A713" s="11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3.5" customHeight="1">
      <c r="A714" s="11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3.5" customHeight="1">
      <c r="A715" s="11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3.5" customHeight="1">
      <c r="A716" s="11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3.5" customHeight="1">
      <c r="A717" s="11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3.5" customHeight="1">
      <c r="A718" s="11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3.5" customHeight="1">
      <c r="A719" s="11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3.5" customHeight="1">
      <c r="A720" s="11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3.5" customHeight="1">
      <c r="A721" s="11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3.5" customHeight="1">
      <c r="A722" s="11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3.5" customHeight="1">
      <c r="A723" s="11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3.5" customHeight="1">
      <c r="A724" s="11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3.5" customHeight="1">
      <c r="A725" s="11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3.5" customHeight="1">
      <c r="A726" s="11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3.5" customHeight="1">
      <c r="A727" s="11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3.5" customHeight="1">
      <c r="A728" s="11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3.5" customHeight="1">
      <c r="A729" s="11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3.5" customHeight="1">
      <c r="A730" s="11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3.5" customHeight="1">
      <c r="A731" s="11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3.5" customHeight="1">
      <c r="A732" s="11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3.5" customHeight="1">
      <c r="A733" s="11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3.5" customHeight="1">
      <c r="A734" s="11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3.5" customHeight="1">
      <c r="A735" s="11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3.5" customHeight="1">
      <c r="A736" s="11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3.5" customHeight="1">
      <c r="A737" s="11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3.5" customHeight="1">
      <c r="A738" s="11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3.5" customHeight="1">
      <c r="A739" s="11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3.5" customHeight="1">
      <c r="A740" s="11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3.5" customHeight="1">
      <c r="A741" s="11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3.5" customHeight="1">
      <c r="A742" s="11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3.5" customHeight="1">
      <c r="A743" s="11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3.5" customHeight="1">
      <c r="A744" s="11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3.5" customHeight="1">
      <c r="A745" s="11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3.5" customHeight="1">
      <c r="A746" s="11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3.5" customHeight="1">
      <c r="A747" s="11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3.5" customHeight="1">
      <c r="A748" s="11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3.5" customHeight="1">
      <c r="A749" s="11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3.5" customHeight="1">
      <c r="A750" s="11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3.5" customHeight="1">
      <c r="A751" s="11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3.5" customHeight="1">
      <c r="A752" s="11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3.5" customHeight="1">
      <c r="A753" s="11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3.5" customHeight="1">
      <c r="A754" s="11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3.5" customHeight="1">
      <c r="A755" s="11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3.5" customHeight="1">
      <c r="A756" s="11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3.5" customHeight="1">
      <c r="A757" s="11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3.5" customHeight="1">
      <c r="A758" s="11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3.5" customHeight="1">
      <c r="A759" s="11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3.5" customHeight="1">
      <c r="A760" s="11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3.5" customHeight="1">
      <c r="A761" s="11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3.5" customHeight="1">
      <c r="A762" s="11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3.5" customHeight="1">
      <c r="A763" s="11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3.5" customHeight="1">
      <c r="A764" s="11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3.5" customHeight="1">
      <c r="A765" s="11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3.5" customHeight="1">
      <c r="A766" s="11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3.5" customHeight="1">
      <c r="A767" s="11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3.5" customHeight="1">
      <c r="A768" s="11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3.5" customHeight="1">
      <c r="A769" s="11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3.5" customHeight="1">
      <c r="A770" s="11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3.5" customHeight="1">
      <c r="A771" s="11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3.5" customHeight="1">
      <c r="A772" s="11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3.5" customHeight="1">
      <c r="A773" s="11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3.5" customHeight="1">
      <c r="A774" s="11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3.5" customHeight="1">
      <c r="A775" s="11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3.5" customHeight="1">
      <c r="A776" s="11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3.5" customHeight="1">
      <c r="A777" s="11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3.5" customHeight="1">
      <c r="A778" s="11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3.5" customHeight="1">
      <c r="A779" s="11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3.5" customHeight="1">
      <c r="A780" s="11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3.5" customHeight="1">
      <c r="A781" s="11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3.5" customHeight="1">
      <c r="A782" s="11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3.5" customHeight="1">
      <c r="A783" s="11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3.5" customHeight="1">
      <c r="A784" s="11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3.5" customHeight="1">
      <c r="A785" s="11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3.5" customHeight="1">
      <c r="A786" s="11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3.5" customHeight="1">
      <c r="A787" s="11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3.5" customHeight="1">
      <c r="A788" s="11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3.5" customHeight="1">
      <c r="A789" s="11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3.5" customHeight="1">
      <c r="A790" s="11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3.5" customHeight="1">
      <c r="A791" s="11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3.5" customHeight="1">
      <c r="A792" s="11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3.5" customHeight="1">
      <c r="A793" s="11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3.5" customHeight="1">
      <c r="A794" s="11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3.5" customHeight="1">
      <c r="A795" s="11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3.5" customHeight="1">
      <c r="A796" s="11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3.5" customHeight="1">
      <c r="A797" s="11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3.5" customHeight="1">
      <c r="A798" s="11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3.5" customHeight="1">
      <c r="A799" s="11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3.5" customHeight="1">
      <c r="A800" s="11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3.5" customHeight="1">
      <c r="A801" s="11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3.5" customHeight="1">
      <c r="A802" s="11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3.5" customHeight="1">
      <c r="A803" s="11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3.5" customHeight="1">
      <c r="A804" s="11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3.5" customHeight="1">
      <c r="A805" s="11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3.5" customHeight="1">
      <c r="A806" s="11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3.5" customHeight="1">
      <c r="A807" s="11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3.5" customHeight="1">
      <c r="A808" s="11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3.5" customHeight="1">
      <c r="A809" s="11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3.5" customHeight="1">
      <c r="A810" s="11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3.5" customHeight="1">
      <c r="A811" s="11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3.5" customHeight="1">
      <c r="A812" s="11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3.5" customHeight="1">
      <c r="A813" s="11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3.5" customHeight="1">
      <c r="A814" s="11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3.5" customHeight="1">
      <c r="A815" s="11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3.5" customHeight="1">
      <c r="A816" s="11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3.5" customHeight="1">
      <c r="A817" s="11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3.5" customHeight="1">
      <c r="A818" s="11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3.5" customHeight="1">
      <c r="A819" s="11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3.5" customHeight="1">
      <c r="A820" s="11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3.5" customHeight="1">
      <c r="A821" s="11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3.5" customHeight="1">
      <c r="A822" s="11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3.5" customHeight="1">
      <c r="A823" s="11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3.5" customHeight="1">
      <c r="A824" s="11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3.5" customHeight="1">
      <c r="A825" s="11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3.5" customHeight="1">
      <c r="A826" s="11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3.5" customHeight="1">
      <c r="A827" s="11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3.5" customHeight="1">
      <c r="A828" s="11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3.5" customHeight="1">
      <c r="A829" s="11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3.5" customHeight="1">
      <c r="A830" s="11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3.5" customHeight="1">
      <c r="A831" s="11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3.5" customHeight="1">
      <c r="A832" s="11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3.5" customHeight="1">
      <c r="A833" s="11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3.5" customHeight="1">
      <c r="A834" s="11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3.5" customHeight="1">
      <c r="A835" s="11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3.5" customHeight="1">
      <c r="A836" s="11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3.5" customHeight="1">
      <c r="A837" s="11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3.5" customHeight="1">
      <c r="A838" s="11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3.5" customHeight="1">
      <c r="A839" s="11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3.5" customHeight="1">
      <c r="A840" s="11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3.5" customHeight="1">
      <c r="A841" s="11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3.5" customHeight="1">
      <c r="A842" s="11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3.5" customHeight="1">
      <c r="A843" s="11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3.5" customHeight="1">
      <c r="A844" s="11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3.5" customHeight="1">
      <c r="A845" s="11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3.5" customHeight="1">
      <c r="A846" s="11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3.5" customHeight="1">
      <c r="A847" s="11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3.5" customHeight="1">
      <c r="A848" s="11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3.5" customHeight="1">
      <c r="A849" s="11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3.5" customHeight="1">
      <c r="A850" s="11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3.5" customHeight="1">
      <c r="A851" s="11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3.5" customHeight="1">
      <c r="A852" s="11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3.5" customHeight="1">
      <c r="A853" s="11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3.5" customHeight="1">
      <c r="A854" s="11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3.5" customHeight="1">
      <c r="A855" s="11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3.5" customHeight="1">
      <c r="A856" s="11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3.5" customHeight="1">
      <c r="A857" s="11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3.5" customHeight="1">
      <c r="A858" s="11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3.5" customHeight="1">
      <c r="A859" s="11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3.5" customHeight="1">
      <c r="A860" s="11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3.5" customHeight="1">
      <c r="A861" s="11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3.5" customHeight="1">
      <c r="A862" s="11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3.5" customHeight="1">
      <c r="A863" s="11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3.5" customHeight="1">
      <c r="A864" s="11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3.5" customHeight="1">
      <c r="A865" s="11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3.5" customHeight="1">
      <c r="A866" s="11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3.5" customHeight="1">
      <c r="A867" s="11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3.5" customHeight="1">
      <c r="A868" s="11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3.5" customHeight="1">
      <c r="A869" s="11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3.5" customHeight="1">
      <c r="A870" s="11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3.5" customHeight="1">
      <c r="A871" s="11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3.5" customHeight="1">
      <c r="A872" s="11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3.5" customHeight="1">
      <c r="A873" s="11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3.5" customHeight="1">
      <c r="A874" s="11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3.5" customHeight="1">
      <c r="A875" s="11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3.5" customHeight="1">
      <c r="A876" s="11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3.5" customHeight="1">
      <c r="A877" s="11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3.5" customHeight="1">
      <c r="A878" s="11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3.5" customHeight="1">
      <c r="A879" s="11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3.5" customHeight="1">
      <c r="A880" s="11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3.5" customHeight="1">
      <c r="A881" s="11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3.5" customHeight="1">
      <c r="A882" s="11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3.5" customHeight="1">
      <c r="A883" s="11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3.5" customHeight="1">
      <c r="A884" s="11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3.5" customHeight="1">
      <c r="A885" s="11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3.5" customHeight="1">
      <c r="A886" s="11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3.5" customHeight="1">
      <c r="A887" s="11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3.5" customHeight="1">
      <c r="A888" s="11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3.5" customHeight="1">
      <c r="A889" s="11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3.5" customHeight="1">
      <c r="A890" s="11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3.5" customHeight="1">
      <c r="A891" s="11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3.5" customHeight="1">
      <c r="A892" s="11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3.5" customHeight="1">
      <c r="A893" s="11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3.5" customHeight="1">
      <c r="A894" s="11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3.5" customHeight="1">
      <c r="A895" s="11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3.5" customHeight="1">
      <c r="A896" s="11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3.5" customHeight="1">
      <c r="A897" s="11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3.5" customHeight="1">
      <c r="A898" s="11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3.5" customHeight="1">
      <c r="A899" s="11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3.5" customHeight="1">
      <c r="A900" s="11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3.5" customHeight="1">
      <c r="A901" s="11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3.5" customHeight="1">
      <c r="A902" s="11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3.5" customHeight="1">
      <c r="A903" s="11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3.5" customHeight="1">
      <c r="A904" s="11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3.5" customHeight="1">
      <c r="A905" s="11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3.5" customHeight="1">
      <c r="A906" s="11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3.5" customHeight="1">
      <c r="A907" s="11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3.5" customHeight="1">
      <c r="A908" s="11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3.5" customHeight="1">
      <c r="A909" s="11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3.5" customHeight="1">
      <c r="A910" s="11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3.5" customHeight="1">
      <c r="A911" s="11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3.5" customHeight="1">
      <c r="A912" s="11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3.5" customHeight="1">
      <c r="A913" s="11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3.5" customHeight="1">
      <c r="A914" s="11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3.5" customHeight="1">
      <c r="A915" s="11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3.5" customHeight="1">
      <c r="A916" s="11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3.5" customHeight="1">
      <c r="A917" s="11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3.5" customHeight="1">
      <c r="A918" s="11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3.5" customHeight="1">
      <c r="A919" s="11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3.5" customHeight="1">
      <c r="A920" s="11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3.5" customHeight="1">
      <c r="A921" s="11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3.5" customHeight="1">
      <c r="A922" s="11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3.5" customHeight="1">
      <c r="A923" s="11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3.5" customHeight="1">
      <c r="A924" s="11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3.5" customHeight="1">
      <c r="A925" s="11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3.5" customHeight="1">
      <c r="A926" s="11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3.5" customHeight="1">
      <c r="A927" s="11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3.5" customHeight="1">
      <c r="A928" s="11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3.5" customHeight="1">
      <c r="A929" s="11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3.5" customHeight="1">
      <c r="A930" s="11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3.5" customHeight="1">
      <c r="A931" s="11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3.5" customHeight="1">
      <c r="A932" s="11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3.5" customHeight="1">
      <c r="A933" s="11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3.5" customHeight="1">
      <c r="A934" s="11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3.5" customHeight="1">
      <c r="A935" s="11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3.5" customHeight="1">
      <c r="A936" s="11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3.5" customHeight="1">
      <c r="A937" s="11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3.5" customHeight="1">
      <c r="A938" s="11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3.5" customHeight="1">
      <c r="A939" s="11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3.5" customHeight="1">
      <c r="A940" s="11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3.5" customHeight="1">
      <c r="A941" s="11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3.5" customHeight="1">
      <c r="A942" s="11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3.5" customHeight="1">
      <c r="A943" s="11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3.5" customHeight="1">
      <c r="A944" s="11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3.5" customHeight="1">
      <c r="A945" s="11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3.5" customHeight="1">
      <c r="A946" s="11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3.5" customHeight="1">
      <c r="A947" s="11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3.5" customHeight="1">
      <c r="A948" s="11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3.5" customHeight="1">
      <c r="A949" s="11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3.5" customHeight="1">
      <c r="A950" s="11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3.5" customHeight="1">
      <c r="A951" s="11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3.5" customHeight="1">
      <c r="A952" s="11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3.5" customHeight="1">
      <c r="A953" s="11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3.5" customHeight="1">
      <c r="A954" s="11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3.5" customHeight="1">
      <c r="A955" s="11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3.5" customHeight="1">
      <c r="A956" s="11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3.5" customHeight="1">
      <c r="A957" s="11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3.5" customHeight="1">
      <c r="A958" s="11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3.5" customHeight="1">
      <c r="A959" s="11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3.5" customHeight="1">
      <c r="A960" s="11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3.5" customHeight="1">
      <c r="A961" s="11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3.5" customHeight="1">
      <c r="A962" s="11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3.5" customHeight="1">
      <c r="A963" s="11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3.5" customHeight="1">
      <c r="A964" s="11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3.5" customHeight="1">
      <c r="A965" s="11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3.5" customHeight="1">
      <c r="A966" s="11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3.5" customHeight="1">
      <c r="A967" s="11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3.5" customHeight="1">
      <c r="A968" s="11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3.5" customHeight="1">
      <c r="A969" s="11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3.5" customHeight="1">
      <c r="A970" s="11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3.5" customHeight="1">
      <c r="A971" s="11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3.5" customHeight="1">
      <c r="A972" s="11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3.5" customHeight="1">
      <c r="A973" s="11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3.5" customHeight="1">
      <c r="A974" s="11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3.5" customHeight="1">
      <c r="A975" s="11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3.5" customHeight="1">
      <c r="A976" s="11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3.5" customHeight="1">
      <c r="A977" s="11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3.5" customHeight="1">
      <c r="A978" s="11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3.5" customHeight="1">
      <c r="A979" s="11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3.5" customHeight="1">
      <c r="A980" s="11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3.5" customHeight="1">
      <c r="A981" s="11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3.5" customHeight="1">
      <c r="A982" s="11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3.5" customHeight="1">
      <c r="A983" s="11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3.5" customHeight="1">
      <c r="A984" s="11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3.5" customHeight="1">
      <c r="A985" s="11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3.5" customHeight="1">
      <c r="A986" s="11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3.5" customHeight="1">
      <c r="A987" s="11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3.5" customHeight="1">
      <c r="A988" s="11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3.5" customHeight="1">
      <c r="A989" s="11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3.5" customHeight="1">
      <c r="A990" s="11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3.5" customHeight="1">
      <c r="A991" s="11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3.5" customHeight="1">
      <c r="A992" s="11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3.5" customHeight="1">
      <c r="A993" s="11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3.5" customHeight="1">
      <c r="A994" s="11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3.5" customHeight="1">
      <c r="A995" s="11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3.5" customHeight="1">
      <c r="A996" s="11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3.5" customHeight="1">
      <c r="A997" s="11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3.5" customHeight="1">
      <c r="A998" s="115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3.5" customHeight="1">
      <c r="A999" s="115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3.5" customHeight="1">
      <c r="A1000" s="115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mergeCells count="25">
    <mergeCell ref="A5:A7"/>
    <mergeCell ref="A2:A4"/>
    <mergeCell ref="B1:C1"/>
    <mergeCell ref="D1:E1"/>
    <mergeCell ref="F1:G1"/>
    <mergeCell ref="H1:I1"/>
    <mergeCell ref="J1:K1"/>
    <mergeCell ref="L1:M1"/>
    <mergeCell ref="N1:O1"/>
    <mergeCell ref="A8:A10"/>
    <mergeCell ref="A17:A19"/>
    <mergeCell ref="A14:A16"/>
    <mergeCell ref="A11:A13"/>
    <mergeCell ref="A23:A25"/>
    <mergeCell ref="A20:A22"/>
    <mergeCell ref="A53:A55"/>
    <mergeCell ref="A50:A52"/>
    <mergeCell ref="A26:A28"/>
    <mergeCell ref="A35:A37"/>
    <mergeCell ref="A32:A34"/>
    <mergeCell ref="A29:A31"/>
    <mergeCell ref="A41:A43"/>
    <mergeCell ref="A38:A40"/>
    <mergeCell ref="A44:A46"/>
    <mergeCell ref="A47:A4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5.0"/>
    <col customWidth="1" min="2" max="25" width="9.86"/>
    <col customWidth="1" min="26" max="26" width="16.71"/>
  </cols>
  <sheetData>
    <row r="1" ht="13.5" customHeight="1">
      <c r="A1" s="34"/>
      <c r="B1" s="34" t="s">
        <v>83</v>
      </c>
      <c r="C1" s="34" t="s">
        <v>84</v>
      </c>
      <c r="D1" s="34" t="s">
        <v>85</v>
      </c>
      <c r="E1" s="34" t="s">
        <v>86</v>
      </c>
      <c r="F1" s="34" t="s">
        <v>87</v>
      </c>
      <c r="G1" s="34" t="s">
        <v>88</v>
      </c>
      <c r="H1" s="34" t="s">
        <v>89</v>
      </c>
      <c r="I1" s="34" t="s">
        <v>90</v>
      </c>
      <c r="J1" s="34" t="s">
        <v>91</v>
      </c>
      <c r="K1" s="34" t="s">
        <v>92</v>
      </c>
      <c r="L1" s="34" t="s">
        <v>93</v>
      </c>
      <c r="M1" s="34" t="s">
        <v>94</v>
      </c>
      <c r="N1" s="34" t="s">
        <v>95</v>
      </c>
      <c r="O1" s="34" t="s">
        <v>96</v>
      </c>
      <c r="P1" s="34" t="s">
        <v>97</v>
      </c>
      <c r="Q1" s="34" t="s">
        <v>98</v>
      </c>
      <c r="R1" s="34" t="s">
        <v>99</v>
      </c>
      <c r="S1" s="34" t="s">
        <v>100</v>
      </c>
      <c r="T1" s="34" t="s">
        <v>101</v>
      </c>
      <c r="U1" s="34" t="s">
        <v>102</v>
      </c>
      <c r="V1" s="34" t="s">
        <v>103</v>
      </c>
      <c r="W1" s="34"/>
      <c r="X1" s="34"/>
      <c r="Y1" s="34"/>
      <c r="Z1" s="24"/>
    </row>
    <row r="2" ht="13.5" customHeight="1">
      <c r="A2" s="116" t="str">
        <f>IFERROR(__xludf.DUMMYFUNCTION("IMPORTRANGE(""https://docs.google.com/spreadsheets/d/1As6iwW3gcNX18HyoGvasqIAkLZe0NyFAduIBwFZrYAo/edit"", ""Main!L4:L100"")
"),"אמיר")</f>
        <v>אמיר</v>
      </c>
      <c r="B2" s="34" t="str">
        <f>IF(Block!B2="x","",A2)</f>
        <v>אמיר</v>
      </c>
      <c r="C2" s="34" t="str">
        <f>IF(Block!B3="x","",A2)</f>
        <v>אמיר</v>
      </c>
      <c r="D2" s="34" t="str">
        <f>IF(Block!B4="x","",A2)</f>
        <v>אמיר</v>
      </c>
      <c r="E2" s="34" t="str">
        <f>IF(Block!D2="x","",A2)</f>
        <v>אמיר</v>
      </c>
      <c r="F2" s="34" t="str">
        <f>IF(Block!D3="x","",A2)</f>
        <v>אמיר</v>
      </c>
      <c r="G2" s="34" t="str">
        <f>IF(Block!D4="x","",A2)</f>
        <v>אמיר</v>
      </c>
      <c r="H2" s="34" t="str">
        <f>IF(Block!F2="x","",A2)</f>
        <v>אמיר</v>
      </c>
      <c r="I2" s="34" t="str">
        <f>IF(Block!F3="x","",A2)</f>
        <v>אמיר</v>
      </c>
      <c r="J2" s="34" t="str">
        <f>IF(Block!F4="x","",A2)</f>
        <v>אמיר</v>
      </c>
      <c r="K2" s="34" t="str">
        <f>IF(Block!H2="x","",A2)</f>
        <v>אמיר</v>
      </c>
      <c r="L2" s="34" t="str">
        <f>IF(Block!H3="x","",A2)</f>
        <v>אמיר</v>
      </c>
      <c r="M2" s="34" t="str">
        <f>IF(Block!H4="x","",A2)</f>
        <v>אמיר</v>
      </c>
      <c r="N2" s="34" t="str">
        <f>IF(Block!J2="x","",A2)</f>
        <v>אמיר</v>
      </c>
      <c r="O2" s="34" t="str">
        <f>IF(Block!J3="x","",A2)</f>
        <v>אמיר</v>
      </c>
      <c r="P2" s="34" t="str">
        <f>IF(Block!J4="x","",A2)</f>
        <v>אמיר</v>
      </c>
      <c r="Q2" s="34" t="str">
        <f>IF(Block!L2="x","",A2)</f>
        <v>אמיר</v>
      </c>
      <c r="R2" s="34" t="str">
        <f>IF(Block!L3="x","",A2)</f>
        <v>אמיר</v>
      </c>
      <c r="S2" s="34" t="str">
        <f>IF(Block!L4="x","",A2)</f>
        <v>אמיר</v>
      </c>
      <c r="T2" s="34" t="str">
        <f>IF(Block!N2="x","",A2)</f>
        <v>אמיר</v>
      </c>
      <c r="U2" s="34" t="str">
        <f>IF(Block!N3="x","",A2)</f>
        <v>אמיר</v>
      </c>
      <c r="V2" s="34" t="str">
        <f>IF(Block!N4="x","",A2)</f>
        <v>אמיר</v>
      </c>
      <c r="W2" s="34"/>
      <c r="X2" s="34"/>
      <c r="Y2" s="34"/>
      <c r="Z2" s="34"/>
    </row>
    <row r="3" ht="13.5" customHeight="1">
      <c r="A3" s="34" t="str">
        <f>IFERROR(__xludf.DUMMYFUNCTION("""COMPUTED_VALUE"""),"בן")</f>
        <v>בן</v>
      </c>
      <c r="B3" s="34" t="str">
        <f>IF(Block!B5="x","",A3)</f>
        <v>בן</v>
      </c>
      <c r="C3" s="34" t="str">
        <f>IF(Block!B6="x","",A3)</f>
        <v>בן</v>
      </c>
      <c r="D3" s="34" t="str">
        <f>IF(Block!B7="x","",A3)</f>
        <v>בן</v>
      </c>
      <c r="E3" s="34" t="str">
        <f>IF(Block!D5="x","",A3)</f>
        <v>בן</v>
      </c>
      <c r="F3" s="34" t="str">
        <f>IF(Block!D6="x","",A3)</f>
        <v>בן</v>
      </c>
      <c r="G3" s="34" t="str">
        <f>IF(Block!D7="x","",A3)</f>
        <v>בן</v>
      </c>
      <c r="H3" s="34" t="str">
        <f>IF(Block!F5="x","",A3)</f>
        <v>בן</v>
      </c>
      <c r="I3" s="34" t="str">
        <f>IF(Block!F6="x","",A3)</f>
        <v>בן</v>
      </c>
      <c r="J3" s="34" t="str">
        <f>IF(Block!F7="x","",A3)</f>
        <v>בן</v>
      </c>
      <c r="K3" s="34" t="str">
        <f>IF(Block!H5="x","",A3)</f>
        <v>בן</v>
      </c>
      <c r="L3" s="34" t="str">
        <f>IF(Block!H6="x","",A3)</f>
        <v>בן</v>
      </c>
      <c r="M3" s="34" t="str">
        <f>IF(Block!H7="x","",A3)</f>
        <v>בן</v>
      </c>
      <c r="N3" s="34" t="str">
        <f>IF(Block!J5="x","",A3)</f>
        <v>בן</v>
      </c>
      <c r="O3" s="34" t="str">
        <f>IF(Block!J6="x","",A3)</f>
        <v>בן</v>
      </c>
      <c r="P3" s="34" t="str">
        <f>IF(Block!J7="x","",A3)</f>
        <v>בן</v>
      </c>
      <c r="Q3" s="34" t="str">
        <f>IF(Block!L5="x","",A3)</f>
        <v>בן</v>
      </c>
      <c r="R3" s="34" t="str">
        <f>IF(Block!L6="x","",A3)</f>
        <v>בן</v>
      </c>
      <c r="S3" s="34" t="str">
        <f>IF(Block!L7="x","",A3)</f>
        <v>בן</v>
      </c>
      <c r="T3" s="34" t="str">
        <f>IF(Block!N5="x","",A3)</f>
        <v>בן</v>
      </c>
      <c r="U3" s="34" t="str">
        <f>IF(Block!N6="x","",A3)</f>
        <v>בן</v>
      </c>
      <c r="V3" s="34" t="str">
        <f>IF(Block!N7="x","",A3)</f>
        <v>בן</v>
      </c>
      <c r="W3" s="34"/>
      <c r="X3" s="34"/>
      <c r="Y3" s="34"/>
      <c r="Z3" s="34"/>
    </row>
    <row r="4" ht="13.5" customHeight="1">
      <c r="A4" s="34" t="str">
        <f>IFERROR(__xludf.DUMMYFUNCTION("""COMPUTED_VALUE"""),"אביאל")</f>
        <v>אביאל</v>
      </c>
      <c r="B4" s="34" t="str">
        <f>IF(Block!B8="x","",A4)</f>
        <v>אביאל</v>
      </c>
      <c r="C4" s="34" t="str">
        <f>IF(Block!B9="x","",A4)</f>
        <v>אביאל</v>
      </c>
      <c r="D4" s="34" t="str">
        <f>IF(Block!B10="x","",A4)</f>
        <v>אביאל</v>
      </c>
      <c r="E4" s="34" t="str">
        <f>IF(Block!D8="x","",A4)</f>
        <v>אביאל</v>
      </c>
      <c r="F4" s="34" t="str">
        <f>IF(Block!D9="x","",A4)</f>
        <v>אביאל</v>
      </c>
      <c r="G4" s="34" t="str">
        <f>IF(Block!D10="x","",A4)</f>
        <v>אביאל</v>
      </c>
      <c r="H4" s="34" t="str">
        <f>IF(Block!F8="x","",A4)</f>
        <v>אביאל</v>
      </c>
      <c r="I4" s="34" t="str">
        <f>IF(Block!F9="x","",A4)</f>
        <v>אביאל</v>
      </c>
      <c r="J4" s="34" t="str">
        <f>IF(Block!F10="x","",A4)</f>
        <v>אביאל</v>
      </c>
      <c r="K4" s="34" t="str">
        <f>IF(Block!H8="x","",A4)</f>
        <v>אביאל</v>
      </c>
      <c r="L4" s="34" t="str">
        <f>IF(Block!H9="x","",A4)</f>
        <v>אביאל</v>
      </c>
      <c r="M4" s="34" t="str">
        <f>IF(Block!H10="x","",A4)</f>
        <v>אביאל</v>
      </c>
      <c r="N4" s="34" t="str">
        <f>IF(Block!J8="x","",A4)</f>
        <v>אביאל</v>
      </c>
      <c r="O4" s="34" t="str">
        <f>IF(Block!J9="x","",A4)</f>
        <v>אביאל</v>
      </c>
      <c r="P4" s="34" t="str">
        <f>IF(Block!J10="x","",A4)</f>
        <v>אביאל</v>
      </c>
      <c r="Q4" s="34" t="str">
        <f>IF(Block!L8="x","",A4)</f>
        <v>אביאל</v>
      </c>
      <c r="R4" s="34" t="str">
        <f>IF(Block!L9="x","",A4)</f>
        <v>אביאל</v>
      </c>
      <c r="S4" s="34" t="str">
        <f>IF(Block!L10="x","",A4)</f>
        <v>אביאל</v>
      </c>
      <c r="T4" s="34" t="str">
        <f>IF(Block!N8="x","",A4)</f>
        <v>אביאל</v>
      </c>
      <c r="U4" s="34" t="str">
        <f>IF(Block!N9="x","",A4)</f>
        <v>אביאל</v>
      </c>
      <c r="V4" s="34" t="str">
        <f>IF(Block!N10="x","",A4)</f>
        <v>אביאל</v>
      </c>
      <c r="W4" s="34"/>
      <c r="X4" s="34"/>
      <c r="Y4" s="34"/>
      <c r="Z4" s="34"/>
    </row>
    <row r="5" ht="13.5" customHeight="1">
      <c r="A5" s="34" t="str">
        <f>IFERROR(__xludf.DUMMYFUNCTION("""COMPUTED_VALUE"""),"איתן")</f>
        <v>איתן</v>
      </c>
      <c r="B5" s="34" t="str">
        <f>IF(Block!B11="x","",A5)</f>
        <v>איתן</v>
      </c>
      <c r="C5" s="34" t="str">
        <f>IF(Block!B12="x","",A5)</f>
        <v>איתן</v>
      </c>
      <c r="D5" s="34" t="str">
        <f>IF(Block!B13="x","",A5)</f>
        <v>איתן</v>
      </c>
      <c r="E5" s="34" t="str">
        <f>IF(Block!D11="x","",A5)</f>
        <v>איתן</v>
      </c>
      <c r="F5" s="34" t="str">
        <f>IF(Block!D12="x","",A5)</f>
        <v>איתן</v>
      </c>
      <c r="G5" s="34" t="str">
        <f>IF(Block!D13="x","",A5)</f>
        <v>איתן</v>
      </c>
      <c r="H5" s="34" t="str">
        <f>IF(Block!F11="x","",A5)</f>
        <v>איתן</v>
      </c>
      <c r="I5" s="34" t="str">
        <f>IF(Block!F12="x","",A5)</f>
        <v>איתן</v>
      </c>
      <c r="J5" s="34" t="str">
        <f>IF(Block!F13="x","",A5)</f>
        <v>איתן</v>
      </c>
      <c r="K5" s="34" t="str">
        <f>IF(Block!H11="x","",A5)</f>
        <v>איתן</v>
      </c>
      <c r="L5" s="34" t="str">
        <f>IF(Block!H12="x","",A5)</f>
        <v>איתן</v>
      </c>
      <c r="M5" s="34" t="str">
        <f>IF(Block!H13="x","",A5)</f>
        <v>איתן</v>
      </c>
      <c r="N5" s="34" t="str">
        <f>IF(Block!J11="x","",A5)</f>
        <v>איתן</v>
      </c>
      <c r="O5" s="34" t="str">
        <f>IF(Block!J12="x","",A5)</f>
        <v>איתן</v>
      </c>
      <c r="P5" s="34" t="str">
        <f>IF(Block!J13="x","",A5)</f>
        <v>איתן</v>
      </c>
      <c r="Q5" s="34" t="str">
        <f>IF(Block!L11="x","",A5)</f>
        <v>איתן</v>
      </c>
      <c r="R5" s="34" t="str">
        <f>IF(Block!L12="x","",A5)</f>
        <v>איתן</v>
      </c>
      <c r="S5" s="34" t="str">
        <f>IF(Block!L13="x","",A5)</f>
        <v>איתן</v>
      </c>
      <c r="T5" s="34" t="str">
        <f>IF(Block!N11="x","",A5)</f>
        <v>איתן</v>
      </c>
      <c r="U5" s="34" t="str">
        <f>IF(Block!N12="x","",A5)</f>
        <v>איתן</v>
      </c>
      <c r="V5" s="34" t="str">
        <f>IF(Block!N13="x","",A5)</f>
        <v>איתן</v>
      </c>
      <c r="W5" s="34"/>
      <c r="X5" s="34"/>
      <c r="Y5" s="34"/>
      <c r="Z5" s="34"/>
    </row>
    <row r="6" ht="13.5" customHeight="1">
      <c r="A6" s="34" t="str">
        <f>IFERROR(__xludf.DUMMYFUNCTION("""COMPUTED_VALUE"""),"דניס")</f>
        <v>דניס</v>
      </c>
      <c r="B6" s="34" t="str">
        <f>IF(Block!B14="x","",A6)</f>
        <v>דניס</v>
      </c>
      <c r="C6" s="34" t="str">
        <f>IF(Block!B15="x","",A6)</f>
        <v>דניס</v>
      </c>
      <c r="D6" s="34" t="str">
        <f>IF(Block!B16="x","",A6)</f>
        <v>דניס</v>
      </c>
      <c r="E6" s="34" t="str">
        <f>IF(Block!D14="x","",A6)</f>
        <v>דניס</v>
      </c>
      <c r="F6" s="34" t="str">
        <f>IF(Block!D15="x","",A6)</f>
        <v>דניס</v>
      </c>
      <c r="G6" s="34" t="str">
        <f>IF(Block!D16="x","",A6)</f>
        <v>דניס</v>
      </c>
      <c r="H6" s="34" t="str">
        <f>IF(Block!F14="x","",A6)</f>
        <v>דניס</v>
      </c>
      <c r="I6" s="34" t="str">
        <f>IF(Block!F15="x","",A6)</f>
        <v>דניס</v>
      </c>
      <c r="J6" s="34" t="str">
        <f>IF(Block!F16="x","",A6)</f>
        <v>דניס</v>
      </c>
      <c r="K6" s="34" t="str">
        <f>IF(Block!H14="x","",A6)</f>
        <v>דניס</v>
      </c>
      <c r="L6" s="34" t="str">
        <f>IF(Block!H15="x","",A6)</f>
        <v>דניס</v>
      </c>
      <c r="M6" s="34" t="str">
        <f>IF(Block!H16="x","",A6)</f>
        <v>דניס</v>
      </c>
      <c r="N6" s="34" t="str">
        <f>IF(Block!J14="x","",A6)</f>
        <v>דניס</v>
      </c>
      <c r="O6" s="34" t="str">
        <f>IF(Block!J15="x","",A6)</f>
        <v>דניס</v>
      </c>
      <c r="P6" s="34" t="str">
        <f>IF(Block!J16="x","",A6)</f>
        <v>דניס</v>
      </c>
      <c r="Q6" s="34" t="str">
        <f>IF(Block!L14="x","",A6)</f>
        <v>דניס</v>
      </c>
      <c r="R6" s="34" t="str">
        <f>IF(Block!L15="x","",A6)</f>
        <v>דניס</v>
      </c>
      <c r="S6" s="34" t="str">
        <f>IF(Block!L16="x","",A6)</f>
        <v>דניס</v>
      </c>
      <c r="T6" s="34" t="str">
        <f>IF(Block!N14="x","",A6)</f>
        <v>דניס</v>
      </c>
      <c r="U6" s="34" t="str">
        <f>IF(Block!N15="x","",A6)</f>
        <v>דניס</v>
      </c>
      <c r="V6" s="34" t="str">
        <f>IF(Block!N16="x","",A6)</f>
        <v>דניס</v>
      </c>
      <c r="W6" s="34"/>
      <c r="X6" s="34"/>
      <c r="Y6" s="34"/>
      <c r="Z6" s="34"/>
    </row>
    <row r="7" ht="13.5" customHeight="1">
      <c r="A7" s="34" t="str">
        <f>IFERROR(__xludf.DUMMYFUNCTION("""COMPUTED_VALUE"""),"אנדריי")</f>
        <v>אנדריי</v>
      </c>
      <c r="B7" s="34" t="str">
        <f>IF(Block!B17="x","",A7)</f>
        <v>אנדריי</v>
      </c>
      <c r="C7" s="34" t="str">
        <f>IF(Block!B18="x","",A7)</f>
        <v>אנדריי</v>
      </c>
      <c r="D7" s="34" t="str">
        <f>IF(Block!B19="x","",A7)</f>
        <v>אנדריי</v>
      </c>
      <c r="E7" s="34" t="str">
        <f>IF(Block!D17="x","",A7)</f>
        <v>אנדריי</v>
      </c>
      <c r="F7" s="34" t="str">
        <f>IF(Block!D18="x","",A7)</f>
        <v>אנדריי</v>
      </c>
      <c r="G7" s="34" t="str">
        <f>IF(Block!D19="x","",A7)</f>
        <v>אנדריי</v>
      </c>
      <c r="H7" s="34" t="str">
        <f>IF(Block!F17="x","",A7)</f>
        <v>אנדריי</v>
      </c>
      <c r="I7" s="34" t="str">
        <f>IF(Block!F18="x","",A7)</f>
        <v>אנדריי</v>
      </c>
      <c r="J7" s="34" t="str">
        <f>IF(Block!F19="x","",A7)</f>
        <v>אנדריי</v>
      </c>
      <c r="K7" s="34" t="str">
        <f>IF(Block!H17="x","",A7)</f>
        <v>אנדריי</v>
      </c>
      <c r="L7" s="34" t="str">
        <f>IF(Block!H18="x","",A7)</f>
        <v>אנדריי</v>
      </c>
      <c r="M7" s="34" t="str">
        <f>IF(Block!H19="x","",A7)</f>
        <v>אנדריי</v>
      </c>
      <c r="N7" s="34" t="str">
        <f>IF(Block!J17="x","",A7)</f>
        <v>אנדריי</v>
      </c>
      <c r="O7" s="34" t="str">
        <f>IF(Block!J18="x","",A7)</f>
        <v>אנדריי</v>
      </c>
      <c r="P7" s="34" t="str">
        <f>IF(Block!J19="x","",A7)</f>
        <v>אנדריי</v>
      </c>
      <c r="Q7" s="34" t="str">
        <f>IF(Block!L17="x","",A7)</f>
        <v>אנדריי</v>
      </c>
      <c r="R7" s="34" t="str">
        <f>IF(Block!L18="x","",A7)</f>
        <v>אנדריי</v>
      </c>
      <c r="S7" s="34" t="str">
        <f>IF(Block!L19="x","",A7)</f>
        <v>אנדריי</v>
      </c>
      <c r="T7" s="34" t="str">
        <f>IF(Block!N17="x","",A7)</f>
        <v>אנדריי</v>
      </c>
      <c r="U7" s="34" t="str">
        <f>IF(Block!N18="x","",A7)</f>
        <v>אנדריי</v>
      </c>
      <c r="V7" s="34" t="str">
        <f>IF(Block!N19="x","",A7)</f>
        <v>אנדריי</v>
      </c>
      <c r="W7" s="34"/>
      <c r="X7" s="34"/>
      <c r="Y7" s="34"/>
      <c r="Z7" s="34"/>
    </row>
    <row r="8" ht="13.5" customHeight="1">
      <c r="A8" s="34" t="str">
        <f>IFERROR(__xludf.DUMMYFUNCTION("""COMPUTED_VALUE"""),"דניס")</f>
        <v>דניס</v>
      </c>
      <c r="B8" s="34" t="str">
        <f>IF(Block!B20="x","",A8)</f>
        <v>דניס</v>
      </c>
      <c r="C8" s="34" t="str">
        <f>IF(Block!B21="x","",A8)</f>
        <v>דניס</v>
      </c>
      <c r="D8" s="34" t="str">
        <f>IF(Block!B22="x","",A8)</f>
        <v>דניס</v>
      </c>
      <c r="E8" s="34" t="str">
        <f>IF(Block!D20="x","",A8)</f>
        <v>דניס</v>
      </c>
      <c r="F8" s="34" t="str">
        <f>IF(Block!D21="x","",A8)</f>
        <v>דניס</v>
      </c>
      <c r="G8" s="34" t="str">
        <f>IF(Block!D22="x","",A8)</f>
        <v>דניס</v>
      </c>
      <c r="H8" s="34" t="str">
        <f>IF(Block!F20="x","",A8)</f>
        <v>דניס</v>
      </c>
      <c r="I8" s="34" t="str">
        <f>IF(Block!F21="x","",A8)</f>
        <v>דניס</v>
      </c>
      <c r="J8" s="34" t="str">
        <f>IF(Block!F22="x","",A8)</f>
        <v>דניס</v>
      </c>
      <c r="K8" s="34" t="str">
        <f>IF(Block!H20="x","",A8)</f>
        <v>דניס</v>
      </c>
      <c r="L8" s="34" t="str">
        <f>IF(Block!H21="x","",A8)</f>
        <v>דניס</v>
      </c>
      <c r="M8" s="34" t="str">
        <f>IF(Block!H22="x","",A8)</f>
        <v>דניס</v>
      </c>
      <c r="N8" s="34" t="str">
        <f>IF(Block!J20="x","",A8)</f>
        <v>דניס</v>
      </c>
      <c r="O8" s="34" t="str">
        <f>IF(Block!J21="x","",A8)</f>
        <v>דניס</v>
      </c>
      <c r="P8" s="34" t="str">
        <f>IF(Block!J22="x","",A8)</f>
        <v>דניס</v>
      </c>
      <c r="Q8" s="34" t="str">
        <f>IF(Block!L20="x","",A8)</f>
        <v>דניס</v>
      </c>
      <c r="R8" s="34" t="str">
        <f>IF(Block!L21="x","",A8)</f>
        <v>דניס</v>
      </c>
      <c r="S8" s="34" t="str">
        <f>IF(Block!L22="x","",A8)</f>
        <v>דניס</v>
      </c>
      <c r="T8" s="34" t="str">
        <f>IF(Block!N20="x","",A8)</f>
        <v>דניס</v>
      </c>
      <c r="U8" s="34" t="str">
        <f>IF(Block!N21="x","",A8)</f>
        <v>דניס</v>
      </c>
      <c r="V8" s="34" t="str">
        <f>IF(Block!N22="x","",A8)</f>
        <v>דניס</v>
      </c>
      <c r="W8" s="34"/>
      <c r="X8" s="34"/>
      <c r="Y8" s="34"/>
      <c r="Z8" s="34"/>
    </row>
    <row r="9" ht="13.5" customHeight="1">
      <c r="A9" s="34" t="str">
        <f>IFERROR(__xludf.DUMMYFUNCTION("""COMPUTED_VALUE"""),"טל")</f>
        <v>טל</v>
      </c>
      <c r="B9" s="34" t="str">
        <f>IF(Block!B23="x","",A9)</f>
        <v>טל</v>
      </c>
      <c r="C9" s="34" t="str">
        <f>IF(Block!B24="x","",A9)</f>
        <v>טל</v>
      </c>
      <c r="D9" s="34" t="str">
        <f>IF(Block!B25="x","",A9)</f>
        <v>טל</v>
      </c>
      <c r="E9" s="34" t="str">
        <f>IF(Block!D23="x","",A9)</f>
        <v>טל</v>
      </c>
      <c r="F9" s="34" t="str">
        <f>IF(Block!D24="x","",A9)</f>
        <v>טל</v>
      </c>
      <c r="G9" s="34" t="str">
        <f>IF(Block!D25="x","",A9)</f>
        <v>טל</v>
      </c>
      <c r="H9" s="34" t="str">
        <f>IF(Block!F23="x","",A9)</f>
        <v>טל</v>
      </c>
      <c r="I9" s="34" t="str">
        <f>IF(Block!F24="x","",A9)</f>
        <v>טל</v>
      </c>
      <c r="J9" s="34" t="str">
        <f>IF(Block!F25="x","",A9)</f>
        <v>טל</v>
      </c>
      <c r="K9" s="34" t="str">
        <f>IF(Block!H23="x","",A9)</f>
        <v>טל</v>
      </c>
      <c r="L9" s="34" t="str">
        <f>IF(Block!H24="x","",A9)</f>
        <v>טל</v>
      </c>
      <c r="M9" s="34" t="str">
        <f>IF(Block!H25="x","",A9)</f>
        <v>טל</v>
      </c>
      <c r="N9" s="34" t="str">
        <f>IF(Block!J23="x","",A9)</f>
        <v>טל</v>
      </c>
      <c r="O9" s="34" t="str">
        <f>IF(Block!J24="x","",A9)</f>
        <v>טל</v>
      </c>
      <c r="P9" s="34" t="str">
        <f>IF(Block!J25="x","",A9)</f>
        <v>טל</v>
      </c>
      <c r="Q9" s="34" t="str">
        <f>IF(Block!L23="x","",A9)</f>
        <v>טל</v>
      </c>
      <c r="R9" s="34" t="str">
        <f>IF(Block!L24="x","",A9)</f>
        <v>טל</v>
      </c>
      <c r="S9" s="34" t="str">
        <f>IF(Block!L25="x","",A9)</f>
        <v>טל</v>
      </c>
      <c r="T9" s="34" t="str">
        <f>IF(Block!N23="x","",A9)</f>
        <v>טל</v>
      </c>
      <c r="U9" s="34" t="str">
        <f>IF(Block!N24="x","",A9)</f>
        <v>טל</v>
      </c>
      <c r="V9" s="34" t="str">
        <f>IF(Block!N25="x","",A9)</f>
        <v>טל</v>
      </c>
      <c r="W9" s="34"/>
      <c r="X9" s="34"/>
      <c r="Y9" s="34"/>
      <c r="Z9" s="34"/>
    </row>
    <row r="10" ht="13.5" customHeight="1">
      <c r="A10" s="24" t="str">
        <f>IFERROR(__xludf.DUMMYFUNCTION("""COMPUTED_VALUE"""),"ראובן")</f>
        <v>ראובן</v>
      </c>
      <c r="B10" s="34" t="str">
        <f>IF(Block!B26="x","",A10)</f>
        <v>ראובן</v>
      </c>
      <c r="C10" s="34" t="str">
        <f>IF(Block!B27="x","",A10)</f>
        <v>ראובן</v>
      </c>
      <c r="D10" s="34" t="str">
        <f>IF(Block!B28="x","",A10)</f>
        <v>ראובן</v>
      </c>
      <c r="E10" s="34" t="str">
        <f>IF(Block!D26="x","",A10)</f>
        <v>ראובן</v>
      </c>
      <c r="F10" s="34" t="str">
        <f>IF(Block!D27="x","",A10)</f>
        <v>ראובן</v>
      </c>
      <c r="G10" s="34" t="str">
        <f>IF(Block!D28="x","",A10)</f>
        <v>ראובן</v>
      </c>
      <c r="H10" s="34" t="str">
        <f>IF(Block!F26="x","",A10)</f>
        <v>ראובן</v>
      </c>
      <c r="I10" s="34" t="str">
        <f>IF(Block!F27="x","",A10)</f>
        <v>ראובן</v>
      </c>
      <c r="J10" s="34" t="str">
        <f>IF(Block!F28="x","",A10)</f>
        <v>ראובן</v>
      </c>
      <c r="K10" s="34" t="str">
        <f>IF(Block!H26="x","",A10)</f>
        <v>ראובן</v>
      </c>
      <c r="L10" s="34" t="str">
        <f>IF(Block!H27="x","",A10)</f>
        <v>ראובן</v>
      </c>
      <c r="M10" s="34" t="str">
        <f>IF(Block!H28="x","",A10)</f>
        <v>ראובן</v>
      </c>
      <c r="N10" s="34" t="str">
        <f>IF(Block!J26="x","",A10)</f>
        <v>ראובן</v>
      </c>
      <c r="O10" s="34" t="str">
        <f>IF(Block!J27="x","",A10)</f>
        <v>ראובן</v>
      </c>
      <c r="P10" s="34" t="str">
        <f>IF(Block!J28="x","",A10)</f>
        <v>ראובן</v>
      </c>
      <c r="Q10" s="34" t="str">
        <f>IF(Block!L26="x","",A10)</f>
        <v>ראובן</v>
      </c>
      <c r="R10" s="34" t="str">
        <f>IF(Block!L27="x","",A10)</f>
        <v>ראובן</v>
      </c>
      <c r="S10" s="34" t="str">
        <f>IF(Block!L28="x","",A10)</f>
        <v>ראובן</v>
      </c>
      <c r="T10" s="34" t="str">
        <f>IF(Block!N26="x","",A10)</f>
        <v>ראובן</v>
      </c>
      <c r="U10" s="34" t="str">
        <f>IF(Block!N27="x","",A10)</f>
        <v>ראובן</v>
      </c>
      <c r="V10" s="34" t="str">
        <f>IF(Block!N28="x","",A10)</f>
        <v>ראובן</v>
      </c>
      <c r="W10" s="34"/>
      <c r="X10" s="34"/>
      <c r="Y10" s="34"/>
      <c r="Z10" s="34"/>
    </row>
    <row r="11" ht="13.5" customHeight="1">
      <c r="A11" s="24" t="str">
        <f>IFERROR(__xludf.DUMMYFUNCTION("""COMPUTED_VALUE"""),"נעם")</f>
        <v>נעם</v>
      </c>
      <c r="B11" s="34" t="str">
        <f>IF(Block!B29="x","",A11)</f>
        <v>נעם</v>
      </c>
      <c r="C11" s="34" t="str">
        <f>IF(Block!B30="x","",A11)</f>
        <v>נעם</v>
      </c>
      <c r="D11" s="34" t="str">
        <f>IF(Block!B31="x","",A11)</f>
        <v>נעם</v>
      </c>
      <c r="E11" s="34" t="str">
        <f>IF(Block!D29="x","",A11)</f>
        <v>נעם</v>
      </c>
      <c r="F11" s="34" t="str">
        <f>IF(Block!D30="x","",A11)</f>
        <v>נעם</v>
      </c>
      <c r="G11" s="34" t="str">
        <f>IF(Block!D31="x","",A11)</f>
        <v>נעם</v>
      </c>
      <c r="H11" s="34" t="str">
        <f>IF(Block!F29="x","",A11)</f>
        <v>נעם</v>
      </c>
      <c r="I11" s="34" t="str">
        <f>IF(Block!F30="x","",A11)</f>
        <v>נעם</v>
      </c>
      <c r="J11" s="34" t="str">
        <f>IF(Block!F31="x","",A11)</f>
        <v>נעם</v>
      </c>
      <c r="K11" s="34" t="str">
        <f>IF(Block!H29="x","",A11)</f>
        <v>נעם</v>
      </c>
      <c r="L11" s="34" t="str">
        <f>IF(Block!H30="x","",A11)</f>
        <v>נעם</v>
      </c>
      <c r="M11" s="34" t="str">
        <f>IF(Block!H31="x","",A11)</f>
        <v>נעם</v>
      </c>
      <c r="N11" s="34" t="str">
        <f>IF(Block!J29="x","",A11)</f>
        <v>נעם</v>
      </c>
      <c r="O11" s="34" t="str">
        <f>IF(Block!J30="x","",A11)</f>
        <v>נעם</v>
      </c>
      <c r="P11" s="34" t="str">
        <f>IF(Block!J31="x","",A11)</f>
        <v>נעם</v>
      </c>
      <c r="Q11" s="34" t="str">
        <f>IF(Block!L29="x","",A11)</f>
        <v>נעם</v>
      </c>
      <c r="R11" s="34" t="str">
        <f>IF(Block!L30="x","",A11)</f>
        <v>נעם</v>
      </c>
      <c r="S11" s="34" t="str">
        <f>IF(Block!L31="x","",A11)</f>
        <v>נעם</v>
      </c>
      <c r="T11" s="34" t="str">
        <f>IF(Block!N29="x","",A11)</f>
        <v>נעם</v>
      </c>
      <c r="U11" s="34" t="str">
        <f>IF(Block!N30="x","",A11)</f>
        <v>נעם</v>
      </c>
      <c r="V11" s="34" t="str">
        <f>IF(Block!N31="x","",A11)</f>
        <v>נעם</v>
      </c>
      <c r="W11" s="34"/>
      <c r="X11" s="34"/>
      <c r="Y11" s="34"/>
      <c r="Z11" s="34"/>
    </row>
    <row r="12" ht="13.5" customHeight="1">
      <c r="A12" s="24" t="str">
        <f>IFERROR(__xludf.DUMMYFUNCTION("""COMPUTED_VALUE"""),"יהונתן")</f>
        <v>יהונתן</v>
      </c>
      <c r="B12" s="34" t="str">
        <f>IF(Block!B32="x","",A12)</f>
        <v>יהונתן</v>
      </c>
      <c r="C12" s="34" t="str">
        <f>IF(Block!B33="x","",A12)</f>
        <v>יהונתן</v>
      </c>
      <c r="D12" s="34" t="str">
        <f>IF(Block!B34="x","",A12)</f>
        <v>יהונתן</v>
      </c>
      <c r="E12" s="34" t="str">
        <f>IF(Block!D32="x","",A12)</f>
        <v>יהונתן</v>
      </c>
      <c r="F12" s="34" t="str">
        <f>IF(Block!D33="x","",A12)</f>
        <v>יהונתן</v>
      </c>
      <c r="G12" s="34" t="str">
        <f>IF(Block!D34="x","",A12)</f>
        <v>יהונתן</v>
      </c>
      <c r="H12" s="34" t="str">
        <f>IF(Block!F32="x","",A12)</f>
        <v>יהונתן</v>
      </c>
      <c r="I12" s="34" t="str">
        <f>IF(Block!F33="x","",A12)</f>
        <v>יהונתן</v>
      </c>
      <c r="J12" s="34" t="str">
        <f>IF(Block!F34="x","",A12)</f>
        <v>יהונתן</v>
      </c>
      <c r="K12" s="34" t="str">
        <f>IF(Block!H32="x","",A12)</f>
        <v>יהונתן</v>
      </c>
      <c r="L12" s="34" t="str">
        <f>IF(Block!H33="x","",A12)</f>
        <v>יהונתן</v>
      </c>
      <c r="M12" s="34" t="str">
        <f>IF(Block!H34="x","",A12)</f>
        <v>יהונתן</v>
      </c>
      <c r="N12" s="34" t="str">
        <f>IF(Block!J32="x","",A12)</f>
        <v>יהונתן</v>
      </c>
      <c r="O12" s="34" t="str">
        <f>IF(Block!J33="x","",A12)</f>
        <v>יהונתן</v>
      </c>
      <c r="P12" s="34" t="str">
        <f>IF(Block!J34="x","",A12)</f>
        <v>יהונתן</v>
      </c>
      <c r="Q12" s="34" t="str">
        <f>IF(Block!L32="x","",A12)</f>
        <v>יהונתן</v>
      </c>
      <c r="R12" s="34" t="str">
        <f>IF(Block!L33="x","",A12)</f>
        <v>יהונתן</v>
      </c>
      <c r="S12" s="34" t="str">
        <f>IF(Block!L34="x","",A12)</f>
        <v>יהונתן</v>
      </c>
      <c r="T12" s="34" t="str">
        <f>IF(Block!N32="x","",A12)</f>
        <v>יהונתן</v>
      </c>
      <c r="U12" s="34" t="str">
        <f>IF(Block!N33="x","",A12)</f>
        <v>יהונתן</v>
      </c>
      <c r="V12" s="34" t="str">
        <f>IF(Block!N34="x","",A12)</f>
        <v>יהונתן</v>
      </c>
      <c r="W12" s="34"/>
      <c r="X12" s="34"/>
      <c r="Y12" s="34"/>
      <c r="Z12" s="34"/>
    </row>
    <row r="13" ht="13.5" customHeight="1">
      <c r="A13" s="24" t="str">
        <f>IFERROR(__xludf.DUMMYFUNCTION("""COMPUTED_VALUE"""),"רועי")</f>
        <v>רועי</v>
      </c>
      <c r="B13" s="34" t="str">
        <f>IF(Block!B35="x","",A13)</f>
        <v>רועי</v>
      </c>
      <c r="C13" s="34" t="str">
        <f>IF(Block!B36="x","",A13)</f>
        <v>רועי</v>
      </c>
      <c r="D13" s="34" t="str">
        <f>IF(Block!B37="x","",A13)</f>
        <v>רועי</v>
      </c>
      <c r="E13" s="34" t="str">
        <f>IF(Block!D35="x","",A13)</f>
        <v>רועי</v>
      </c>
      <c r="F13" s="34" t="str">
        <f>IF(Block!D36="x","",A13)</f>
        <v>רועי</v>
      </c>
      <c r="G13" s="34" t="str">
        <f>IF(Block!D37="x","",A13)</f>
        <v>רועי</v>
      </c>
      <c r="H13" s="34" t="str">
        <f>IF(Block!F35="x","",A13)</f>
        <v>רועי</v>
      </c>
      <c r="I13" s="34" t="str">
        <f>IF(Block!F36="x","",A13)</f>
        <v>רועי</v>
      </c>
      <c r="J13" s="34" t="str">
        <f>IF(Block!F37="x","",A13)</f>
        <v>רועי</v>
      </c>
      <c r="K13" s="34" t="str">
        <f>IF(Block!H35="x","",A13)</f>
        <v>רועי</v>
      </c>
      <c r="L13" s="34" t="str">
        <f>IF(Block!H36="x","",A13)</f>
        <v>רועי</v>
      </c>
      <c r="M13" s="34" t="str">
        <f>IF(Block!H37="x","",A13)</f>
        <v>רועי</v>
      </c>
      <c r="N13" s="34" t="str">
        <f>IF(Block!J35="x","",A13)</f>
        <v>רועי</v>
      </c>
      <c r="O13" s="34" t="str">
        <f>IF(Block!J36="x","",A13)</f>
        <v>רועי</v>
      </c>
      <c r="P13" s="34" t="str">
        <f>IF(Block!J37="x","",A13)</f>
        <v>רועי</v>
      </c>
      <c r="Q13" s="34" t="str">
        <f>IF(Block!L35="x","",A13)</f>
        <v>רועי</v>
      </c>
      <c r="R13" s="34" t="str">
        <f>IF(Block!L36="x","",A13)</f>
        <v>רועי</v>
      </c>
      <c r="S13" s="34" t="str">
        <f>IF(Block!L37="x","",A13)</f>
        <v>רועי</v>
      </c>
      <c r="T13" s="34" t="str">
        <f>IF(Block!N35="x","",A13)</f>
        <v>רועי</v>
      </c>
      <c r="U13" s="34" t="str">
        <f>IF(Block!N36="x","",A13)</f>
        <v>רועי</v>
      </c>
      <c r="V13" s="34" t="str">
        <f>IF(Block!N37="x","",A13)</f>
        <v>רועי</v>
      </c>
      <c r="W13" s="34"/>
      <c r="X13" s="34"/>
      <c r="Y13" s="34"/>
      <c r="Z13" s="34"/>
    </row>
    <row r="14" ht="13.5" customHeight="1">
      <c r="A14" s="24" t="str">
        <f>IFERROR(__xludf.DUMMYFUNCTION("""COMPUTED_VALUE"""),"עדן")</f>
        <v>עדן</v>
      </c>
      <c r="B14" s="34" t="str">
        <f>IF(Block!B38="x","",A14)</f>
        <v>עדן</v>
      </c>
      <c r="C14" s="34" t="str">
        <f>IF(Block!B39="x","",A14)</f>
        <v>עדן</v>
      </c>
      <c r="D14" s="34" t="str">
        <f>IF(Block!B40="x","",A14)</f>
        <v>עדן</v>
      </c>
      <c r="E14" s="34" t="str">
        <f>IF(Block!D38="x","",A14)</f>
        <v>עדן</v>
      </c>
      <c r="F14" s="34" t="str">
        <f>IF(Block!D39="x","",A14)</f>
        <v>עדן</v>
      </c>
      <c r="G14" s="34" t="str">
        <f>IF(Block!D40="x","",A14)</f>
        <v>עדן</v>
      </c>
      <c r="H14" s="34" t="str">
        <f>IF(Block!F38="x","",A14)</f>
        <v>עדן</v>
      </c>
      <c r="I14" s="34" t="str">
        <f>IF(Block!F39="x","",A14)</f>
        <v>עדן</v>
      </c>
      <c r="J14" s="34" t="str">
        <f>IF(Block!F40="x","",A14)</f>
        <v>עדן</v>
      </c>
      <c r="K14" s="34" t="str">
        <f>IF(Block!H38="x","",A14)</f>
        <v>עדן</v>
      </c>
      <c r="L14" s="34" t="str">
        <f>IF(Block!H39="x","",A14)</f>
        <v>עדן</v>
      </c>
      <c r="M14" s="34" t="str">
        <f>IF(Block!H40="x","",A14)</f>
        <v>עדן</v>
      </c>
      <c r="N14" s="34" t="str">
        <f>IF(Block!J38="x","",A14)</f>
        <v>עדן</v>
      </c>
      <c r="O14" s="34" t="str">
        <f>IF(Block!J39="x","",A14)</f>
        <v>עדן</v>
      </c>
      <c r="P14" s="34" t="str">
        <f>IF(Block!J40="x","",A14)</f>
        <v>עדן</v>
      </c>
      <c r="Q14" s="34" t="str">
        <f>IF(Block!L38="x","",A14)</f>
        <v>עדן</v>
      </c>
      <c r="R14" s="34" t="str">
        <f>IF(Block!L39="x","",A14)</f>
        <v>עדן</v>
      </c>
      <c r="S14" s="34" t="str">
        <f>IF(Block!L40="x","",A14)</f>
        <v>עדן</v>
      </c>
      <c r="T14" s="34" t="str">
        <f>IF(Block!N38="x","",A14)</f>
        <v>עדן</v>
      </c>
      <c r="U14" s="34" t="str">
        <f>IF(Block!N39="x","",A14)</f>
        <v>עדן</v>
      </c>
      <c r="V14" s="34" t="str">
        <f>IF(Block!N40="x","",A14)</f>
        <v>עדן</v>
      </c>
      <c r="W14" s="34"/>
      <c r="X14" s="34"/>
      <c r="Y14" s="34"/>
      <c r="Z14" s="34"/>
    </row>
    <row r="15" ht="13.5" customHeight="1">
      <c r="A15" s="24" t="str">
        <f>IFERROR(__xludf.DUMMYFUNCTION("""COMPUTED_VALUE"""),"יוסי")</f>
        <v>יוסי</v>
      </c>
      <c r="B15" s="34" t="str">
        <f>IF(Block!B41="x","",A15)</f>
        <v>יוסי</v>
      </c>
      <c r="C15" s="34" t="str">
        <f>IF(Block!B42="x","",A15)</f>
        <v>יוסי</v>
      </c>
      <c r="D15" s="34" t="str">
        <f>IF(Block!B43="x","",A15)</f>
        <v>יוסי</v>
      </c>
      <c r="E15" s="34" t="str">
        <f>IF(Block!D41="x","",A15)</f>
        <v>יוסי</v>
      </c>
      <c r="F15" s="34" t="str">
        <f>IF(Block!D42="x","",A15)</f>
        <v>יוסי</v>
      </c>
      <c r="G15" s="34" t="str">
        <f>IF(Block!D43="x","",A15)</f>
        <v>יוסי</v>
      </c>
      <c r="H15" s="34" t="str">
        <f>IF(Block!F41="x","",A15)</f>
        <v>יוסי</v>
      </c>
      <c r="I15" s="34" t="str">
        <f>IF(Block!F42="x","",A15)</f>
        <v>יוסי</v>
      </c>
      <c r="J15" s="34" t="str">
        <f>IF(Block!F43="x","",A15)</f>
        <v>יוסי</v>
      </c>
      <c r="K15" s="34" t="str">
        <f>IF(Block!H41="x","",A15)</f>
        <v>יוסי</v>
      </c>
      <c r="L15" s="34" t="str">
        <f>IF(Block!H42="x","",A15)</f>
        <v>יוסי</v>
      </c>
      <c r="M15" s="34" t="str">
        <f>IF(Block!H43="x","",A15)</f>
        <v>יוסי</v>
      </c>
      <c r="N15" s="34" t="str">
        <f>IF(Block!J41="x","",A15)</f>
        <v>יוסי</v>
      </c>
      <c r="O15" s="34" t="str">
        <f>IF(Block!J42="x","",A15)</f>
        <v>יוסי</v>
      </c>
      <c r="P15" s="34" t="str">
        <f>IF(Block!J43="x","",A15)</f>
        <v>יוסי</v>
      </c>
      <c r="Q15" s="34" t="str">
        <f>IF(Block!L41="x","",A15)</f>
        <v>יוסי</v>
      </c>
      <c r="R15" s="34" t="str">
        <f>IF(Block!L42="x","",A15)</f>
        <v>יוסי</v>
      </c>
      <c r="S15" s="34" t="str">
        <f>IF(Block!L43="x","",A15)</f>
        <v>יוסי</v>
      </c>
      <c r="T15" s="34" t="str">
        <f>IF(Block!N41="x","",A15)</f>
        <v>יוסי</v>
      </c>
      <c r="U15" s="34" t="str">
        <f>IF(Block!N42="x","",A15)</f>
        <v>יוסי</v>
      </c>
      <c r="V15" s="34" t="str">
        <f>IF(Block!N43="x","",A15)</f>
        <v>יוסי</v>
      </c>
      <c r="W15" s="34"/>
      <c r="X15" s="34"/>
      <c r="Y15" s="34"/>
      <c r="Z15" s="34"/>
    </row>
    <row r="16" ht="13.5" customHeight="1">
      <c r="A16" s="24" t="str">
        <f>IFERROR(__xludf.DUMMYFUNCTION("""COMPUTED_VALUE"""),"מאור")</f>
        <v>מאור</v>
      </c>
      <c r="B16" s="34" t="str">
        <f>IF(Block!B44="x","",A16)</f>
        <v>מאור</v>
      </c>
      <c r="C16" s="34" t="str">
        <f>IF(Block!B45="x","",A16)</f>
        <v>מאור</v>
      </c>
      <c r="D16" s="34" t="str">
        <f>IF(Block!B46="x","",A16)</f>
        <v>מאור</v>
      </c>
      <c r="E16" s="34" t="str">
        <f>IF(Block!D44="x","",A16)</f>
        <v>מאור</v>
      </c>
      <c r="F16" s="34" t="str">
        <f>IF(Block!D45="x","",A16)</f>
        <v>מאור</v>
      </c>
      <c r="G16" s="34" t="str">
        <f>IF(Block!D46="x","",A16)</f>
        <v>מאור</v>
      </c>
      <c r="H16" s="34" t="str">
        <f>IF(Block!F44="x","",A16)</f>
        <v>מאור</v>
      </c>
      <c r="I16" s="34" t="str">
        <f>IF(Block!F45="x","",A16)</f>
        <v>מאור</v>
      </c>
      <c r="J16" s="34" t="str">
        <f>IF(Block!F46="x","",A16)</f>
        <v>מאור</v>
      </c>
      <c r="K16" s="34" t="str">
        <f>IF(Block!H44="x","",A16)</f>
        <v>מאור</v>
      </c>
      <c r="L16" s="34" t="str">
        <f>IF(Block!H45="x","",A16)</f>
        <v>מאור</v>
      </c>
      <c r="M16" s="34" t="str">
        <f>IF(Block!H46="x","",A16)</f>
        <v>מאור</v>
      </c>
      <c r="N16" s="34" t="str">
        <f>IF(Block!J44="x","",A16)</f>
        <v>מאור</v>
      </c>
      <c r="O16" s="34" t="str">
        <f>IF(Block!J45="x","",A16)</f>
        <v>מאור</v>
      </c>
      <c r="P16" s="34" t="str">
        <f>IF(Block!J46="x","",A16)</f>
        <v>מאור</v>
      </c>
      <c r="Q16" s="34" t="str">
        <f>IF(Block!L44="x","",A16)</f>
        <v>מאור</v>
      </c>
      <c r="R16" s="34" t="str">
        <f>IF(Block!L45="x","",A16)</f>
        <v>מאור</v>
      </c>
      <c r="S16" s="34" t="str">
        <f>IF(Block!L46="x","",A16)</f>
        <v>מאור</v>
      </c>
      <c r="T16" s="34" t="str">
        <f>IF(Block!N44="x","",A16)</f>
        <v>מאור</v>
      </c>
      <c r="U16" s="34" t="str">
        <f>IF(Block!N45="x","",A16)</f>
        <v>מאור</v>
      </c>
      <c r="V16" s="34" t="str">
        <f>IF(Block!N46="x","",A16)</f>
        <v>מאור</v>
      </c>
      <c r="W16" s="34"/>
      <c r="X16" s="34"/>
      <c r="Y16" s="34"/>
      <c r="Z16" s="34"/>
    </row>
    <row r="17" ht="13.5" customHeight="1">
      <c r="A17" s="117"/>
      <c r="B17" s="34" t="str">
        <f>IF(Block!B47="x","",A17)</f>
        <v/>
      </c>
      <c r="C17" s="34" t="str">
        <f>IF(Block!B44="x","",A17)</f>
        <v/>
      </c>
      <c r="D17" s="34" t="str">
        <f>IF(Block!B45="x","",A17)</f>
        <v/>
      </c>
      <c r="E17" s="34" t="str">
        <f>IF(Block!D43="x","",A17)</f>
        <v/>
      </c>
      <c r="F17" s="34" t="str">
        <f>IF(Block!D44="x","",A17)</f>
        <v/>
      </c>
      <c r="G17" s="34" t="str">
        <f>IF(Block!D45="x","",A17)</f>
        <v/>
      </c>
      <c r="H17" s="34" t="str">
        <f>IF(Block!F43="x","",A17)</f>
        <v/>
      </c>
      <c r="I17" s="34" t="str">
        <f>IF(Block!F44="x","",A17)</f>
        <v/>
      </c>
      <c r="J17" s="34" t="str">
        <f>IF(Block!F45="x","",A17)</f>
        <v/>
      </c>
      <c r="K17" s="34" t="str">
        <f>IF(Block!H43="x","",A17)</f>
        <v/>
      </c>
      <c r="L17" s="34" t="str">
        <f>IF(Block!H44="x","",A17)</f>
        <v/>
      </c>
      <c r="M17" s="34" t="str">
        <f>IF(Block!H45="x","",A17)</f>
        <v/>
      </c>
      <c r="N17" s="34" t="str">
        <f>IF(Block!J43="x","",A17)</f>
        <v/>
      </c>
      <c r="O17" s="34" t="str">
        <f>IF(Block!J44="x","",A17)</f>
        <v/>
      </c>
      <c r="P17" s="34" t="str">
        <f>IF(Block!J45="x","",A17)</f>
        <v/>
      </c>
      <c r="Q17" s="34" t="str">
        <f>IF(Block!L43="x","",A17)</f>
        <v/>
      </c>
      <c r="R17" s="34" t="str">
        <f>IF(Block!L44="x","",A17)</f>
        <v/>
      </c>
      <c r="S17" s="34" t="str">
        <f>IF(Block!L45="x","",A17)</f>
        <v/>
      </c>
      <c r="T17" s="34" t="str">
        <f>IF(Block!N43="x","",A17)</f>
        <v/>
      </c>
      <c r="U17" s="34" t="str">
        <f>IF(Block!N44="x","",A17)</f>
        <v/>
      </c>
      <c r="V17" s="34" t="str">
        <f>IF(Block!N45="x","",A17)</f>
        <v/>
      </c>
      <c r="W17" s="34"/>
      <c r="X17" s="34"/>
      <c r="Y17" s="34"/>
      <c r="Z17" s="34"/>
    </row>
    <row r="18" ht="13.5" customHeight="1">
      <c r="A18" s="34" t="str">
        <f>IFERROR(__xludf.DUMMYFUNCTION("""COMPUTED_VALUE""")," ")</f>
        <v> 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3.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3.5" customHeight="1">
      <c r="A20" s="34"/>
      <c r="B20" s="34"/>
      <c r="C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3.5" customHeight="1">
      <c r="A21" s="34"/>
      <c r="B21" s="34"/>
      <c r="C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3.5" customHeight="1">
      <c r="A22" s="34"/>
      <c r="B22" s="34"/>
      <c r="C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3.5" customHeight="1">
      <c r="A23" s="34"/>
      <c r="B23" s="34"/>
      <c r="C23" s="34"/>
      <c r="E23" s="34"/>
      <c r="F23" s="34"/>
      <c r="G23" s="34"/>
      <c r="H23" s="34"/>
      <c r="I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3.5" customHeight="1">
      <c r="A24" s="34"/>
      <c r="B24" s="34"/>
      <c r="C24" s="34"/>
      <c r="E24" s="34"/>
      <c r="F24" s="34"/>
      <c r="G24" s="34"/>
      <c r="H24" s="34"/>
      <c r="I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3.5" customHeight="1">
      <c r="A25" s="34"/>
      <c r="B25" s="34"/>
      <c r="C25" s="34"/>
      <c r="E25" s="34"/>
      <c r="F25" s="34"/>
      <c r="G25" s="34"/>
      <c r="H25" s="34"/>
      <c r="I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3.5" customHeight="1">
      <c r="A26" s="34"/>
      <c r="B26" s="34"/>
      <c r="C26" s="34"/>
      <c r="E26" s="34"/>
      <c r="F26" s="34"/>
      <c r="G26" s="34"/>
      <c r="H26" s="34"/>
      <c r="I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3.5" customHeight="1">
      <c r="A27" s="34" t="str">
        <f>IFERROR(__xludf.DUMMYFUNCTION("""COMPUTED_VALUE""")," ")</f>
        <v> </v>
      </c>
      <c r="B27" s="34"/>
      <c r="C27" s="34"/>
      <c r="E27" s="34"/>
      <c r="F27" s="34"/>
      <c r="G27" s="34"/>
      <c r="H27" s="34"/>
      <c r="I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3.5" customHeight="1">
      <c r="A28" s="34"/>
      <c r="B28" s="34"/>
      <c r="C28" s="34"/>
      <c r="E28" s="34"/>
      <c r="F28" s="34"/>
      <c r="G28" s="34"/>
      <c r="H28" s="34"/>
      <c r="I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3.5" customHeight="1">
      <c r="A29" s="34"/>
      <c r="B29" s="34"/>
      <c r="C29" s="34"/>
      <c r="E29" s="34"/>
      <c r="F29" s="34"/>
      <c r="G29" s="34"/>
      <c r="H29" s="34"/>
      <c r="I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3.5" customHeight="1">
      <c r="A30" s="34"/>
      <c r="B30" s="34"/>
      <c r="C30" s="34"/>
      <c r="E30" s="34"/>
      <c r="F30" s="34"/>
      <c r="G30" s="34"/>
      <c r="H30" s="34"/>
      <c r="I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3.5" customHeight="1">
      <c r="A31" s="34"/>
      <c r="B31" s="34"/>
      <c r="C31" s="34"/>
      <c r="E31" s="34"/>
      <c r="F31" s="34"/>
      <c r="G31" s="34"/>
      <c r="H31" s="34"/>
      <c r="I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3.5" customHeight="1">
      <c r="A32" s="34"/>
      <c r="B32" s="34"/>
      <c r="C32" s="34"/>
      <c r="E32" s="34"/>
      <c r="F32" s="34"/>
      <c r="G32" s="34"/>
      <c r="H32" s="34"/>
      <c r="I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3.5" customHeight="1">
      <c r="A33" s="34"/>
      <c r="B33" s="34"/>
      <c r="C33" s="34"/>
      <c r="E33" s="34"/>
      <c r="F33" s="34"/>
      <c r="G33" s="34"/>
      <c r="H33" s="34"/>
      <c r="I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3.5" customHeight="1">
      <c r="A34" s="34"/>
      <c r="B34" s="34"/>
      <c r="C34" s="34"/>
      <c r="E34" s="34"/>
      <c r="F34" s="34"/>
      <c r="G34" s="34"/>
      <c r="H34" s="34"/>
      <c r="I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3.5" customHeight="1">
      <c r="A35" s="34"/>
      <c r="B35" s="34"/>
      <c r="C35" s="34"/>
      <c r="D35" s="34"/>
      <c r="E35" s="34"/>
      <c r="F35" s="34"/>
      <c r="G35" s="34"/>
      <c r="H35" s="34"/>
      <c r="I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3.5" customHeight="1">
      <c r="A36" s="34"/>
      <c r="B36" s="34"/>
      <c r="C36" s="34"/>
      <c r="D36" s="34"/>
      <c r="E36" s="34"/>
      <c r="F36" s="34"/>
      <c r="G36" s="34"/>
      <c r="H36" s="34"/>
      <c r="I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3.5" customHeight="1">
      <c r="A37" s="34"/>
      <c r="B37" s="34"/>
      <c r="C37" s="34"/>
      <c r="D37" s="34"/>
      <c r="E37" s="34"/>
      <c r="F37" s="34"/>
      <c r="G37" s="34"/>
      <c r="H37" s="34"/>
      <c r="I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3.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3.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3.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3.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3.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3.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3.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3.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3.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3.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3.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3.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3.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3.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3.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3.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3.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3.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3.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3.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3.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3.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3.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3.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3.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3.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3.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3.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3.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3.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3.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3.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3.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3.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3.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3.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3.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3.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3.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3.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3.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3.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3.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3.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3.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3.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3.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3.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3.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3.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3.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3.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3.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3.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3.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3.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3.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3.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3.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3.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3.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3.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3.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3.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3.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3.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3.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3.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3.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3.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3.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3.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3.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3.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3.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3.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3.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3.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3.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3.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3.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3.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3.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3.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3.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3.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3.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3.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3.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3.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3.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3.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3.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3.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3.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3.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3.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3.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3.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3.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3.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3.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3.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3.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3.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3.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3.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3.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3.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3.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3.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3.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3.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3.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3.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3.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3.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3.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3.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3.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3.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3.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3.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3.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3.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3.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3.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3.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3.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3.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3.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3.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3.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3.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3.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3.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3.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3.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3.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3.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3.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3.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3.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3.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3.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3.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3.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3.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3.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3.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3.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3.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3.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3.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3.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3.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3.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3.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3.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3.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3.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3.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3.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3.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3.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3.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3.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3.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3.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3.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3.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3.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3.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3.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3.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3.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3.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3.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3.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3.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3.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3.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3.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3.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3.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3.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3.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3.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3.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3.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3.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3.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3.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3.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3.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3.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3.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3.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3.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3.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3.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3.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3.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3.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3.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3.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3.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3.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3.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3.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3.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3.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3.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3.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3.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3.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3.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3.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3.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3.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3.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3.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3.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3.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3.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3.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3.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3.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3.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3.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3.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3.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3.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3.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3.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3.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3.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3.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3.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3.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3.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3.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3.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3.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3.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3.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3.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3.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3.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3.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3.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3.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3.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3.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3.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3.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3.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3.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3.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3.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3.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3.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3.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3.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3.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3.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3.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3.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3.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3.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3.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3.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3.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3.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3.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3.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3.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3.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3.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3.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3.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3.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3.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3.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3.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3.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3.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3.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3.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3.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3.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3.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3.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3.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3.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3.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3.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3.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3.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3.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3.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3.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3.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3.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3.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3.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3.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3.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3.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3.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3.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3.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3.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3.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3.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3.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3.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3.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3.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3.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3.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3.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3.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3.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3.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3.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3.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3.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3.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3.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3.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3.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3.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3.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3.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3.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3.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3.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3.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3.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3.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3.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3.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3.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3.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3.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3.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3.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3.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3.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3.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3.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3.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3.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3.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3.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3.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3.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3.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3.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3.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3.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3.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3.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3.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3.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3.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3.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3.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3.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3.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3.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3.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3.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3.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3.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3.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3.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3.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3.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3.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3.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3.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3.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3.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3.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3.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3.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3.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3.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3.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3.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3.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3.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3.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3.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3.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3.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3.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3.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3.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3.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3.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3.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3.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3.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3.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3.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3.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3.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3.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3.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3.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3.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3.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3.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3.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3.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3.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3.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3.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3.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3.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3.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3.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3.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3.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3.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3.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3.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3.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3.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3.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3.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3.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3.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3.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3.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3.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3.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3.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3.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3.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3.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3.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3.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3.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3.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3.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3.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3.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3.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3.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3.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3.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3.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3.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3.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3.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3.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3.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3.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3.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3.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3.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3.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3.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3.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3.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3.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3.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3.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3.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3.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3.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3.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3.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3.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3.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3.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3.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3.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3.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3.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3.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3.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3.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3.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3.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3.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3.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3.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3.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3.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3.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3.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3.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3.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3.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3.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3.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3.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3.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3.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3.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3.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3.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3.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3.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3.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3.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3.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3.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3.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3.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3.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3.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3.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3.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3.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3.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3.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3.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3.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3.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3.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3.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3.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3.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3.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3.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3.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3.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3.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3.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3.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3.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3.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3.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3.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3.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3.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3.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3.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3.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3.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3.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3.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3.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3.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3.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3.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3.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3.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3.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3.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3.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3.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3.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3.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3.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3.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3.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3.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3.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3.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3.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3.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3.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3.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3.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3.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3.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3.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3.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3.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3.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3.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3.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3.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3.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3.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3.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3.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3.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3.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3.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3.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3.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3.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3.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3.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3.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3.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3.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3.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3.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3.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3.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3.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3.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3.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3.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3.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3.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3.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3.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3.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3.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3.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3.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3.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3.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3.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3.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3.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3.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3.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3.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3.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3.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3.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3.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3.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3.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3.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3.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3.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3.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3.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3.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3.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3.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3.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3.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3.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3.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3.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3.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3.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3.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3.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3.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3.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3.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3.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3.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3.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3.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3.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3.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3.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3.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3.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3.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3.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3.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3.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3.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3.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3.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3.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3.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3.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3.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3.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3.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3.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3.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3.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3.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3.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3.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3.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3.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3.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3.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3.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3.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3.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3.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3.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3.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3.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3.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3.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3.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3.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3.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3.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3.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3.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3.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3.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3.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3.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3.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3.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3.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3.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3.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3.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3.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3.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3.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3.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3.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3.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3.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3.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3.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3.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3.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3.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3.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3.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3.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3.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3.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3.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3.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3.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3.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3.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3.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3.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3.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3.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3.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3.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3.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3.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3.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3.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3.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3.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3.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3.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3.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3.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3.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3.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3.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3.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3.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3.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3.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3.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3.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3.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3.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3.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3.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3.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3.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3.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3.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3.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3.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3.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3.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3.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3.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3.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3.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3.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3.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3.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3.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3.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3.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3.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3.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3.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3.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3.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3.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3.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3.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3.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3.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3.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3.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3.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3.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3.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3.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3.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3.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3.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3.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3.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3.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3.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3.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3.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3.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3.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3.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3.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3.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3.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3.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3.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3.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3.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3.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3.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3.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3.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3.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3.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3.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3.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3.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3.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3.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3.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3.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3.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3.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3.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3.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3.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3.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3.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3.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3.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3.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3.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3.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3.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3.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3.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3.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3.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3.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3.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3.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3.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3.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3.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3.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3.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3.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3.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3.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3.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3.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3.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3.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3.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3.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3.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3.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3.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3.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3.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3.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3.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3.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3.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3.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3.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3.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3.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3.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3.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3.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3.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3.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3.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3.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3.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3.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3.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3.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3.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3.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3.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3.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3.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3.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3.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3.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3.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3.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3.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3.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3.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3.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3.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3.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3.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3.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3.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3.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3.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3.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3.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3.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3.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3.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3.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3.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3.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3.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3.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3.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3.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3.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3.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3.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3.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3.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3.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3.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3.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3.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3.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3.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3.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3.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3.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3.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3.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3.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3.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3.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3.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3.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3.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3.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3.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3.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3.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3.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3.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3.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3.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3.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3.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3.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3.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3.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3.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3.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3.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3.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3.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3.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3.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3.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3.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3.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3.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3.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3.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3.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3.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3.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3.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3.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printOptions/>
  <pageMargins bottom="0.75" footer="0.0" header="0.0" left="0.7" right="0.7" top="0.75"/>
  <pageSetup orientation="landscape"/>
  <drawing r:id="rId1"/>
</worksheet>
</file>