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4" activeTab="4"/>
  </bookViews>
  <sheets>
    <sheet name="Loaders" sheetId="21" r:id="rId1"/>
    <sheet name="Tractors" sheetId="23" r:id="rId2"/>
    <sheet name="Graders" sheetId="9" r:id="rId3"/>
    <sheet name="Trucks" sheetId="20" r:id="rId4"/>
    <sheet name="Air Compressor" sheetId="18" r:id="rId5"/>
    <sheet name="Dozers" sheetId="1" r:id="rId6"/>
    <sheet name="Compaction Equipment" sheetId="22" r:id="rId7"/>
    <sheet name="Scrapers" sheetId="10" r:id="rId8"/>
    <sheet name="Excavators" sheetId="2" r:id="rId9"/>
    <sheet name="Hydraulic Shovels" sheetId="16" r:id="rId10"/>
    <sheet name="Asphalt Pavers" sheetId="17" r:id="rId11"/>
    <sheet name="Hydraulic Cranes" sheetId="15" r:id="rId12"/>
    <sheet name="Electric Welders" sheetId="1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M3" i="17"/>
  <c r="M4" i="17"/>
  <c r="M5" i="17"/>
  <c r="M6" i="17"/>
  <c r="M7" i="17"/>
  <c r="M2" i="17"/>
  <c r="L3" i="17"/>
  <c r="L4" i="17"/>
  <c r="L5" i="17"/>
  <c r="L6" i="17"/>
  <c r="L7" i="17"/>
  <c r="L2" i="17"/>
  <c r="K3" i="17"/>
  <c r="K4" i="17"/>
  <c r="K5" i="17"/>
  <c r="K6" i="17"/>
  <c r="K7" i="17"/>
  <c r="K2" i="17"/>
  <c r="O3" i="16"/>
  <c r="O4" i="16"/>
  <c r="O5" i="16"/>
  <c r="O6" i="16"/>
  <c r="O7" i="16"/>
  <c r="O8" i="16"/>
  <c r="O9" i="16"/>
  <c r="O2" i="16"/>
  <c r="N3" i="16"/>
  <c r="N4" i="16"/>
  <c r="N5" i="16"/>
  <c r="N6" i="16"/>
  <c r="N7" i="16"/>
  <c r="N8" i="16"/>
  <c r="N9" i="16"/>
  <c r="N2" i="16"/>
  <c r="M3" i="16"/>
  <c r="M4" i="16"/>
  <c r="M5" i="16"/>
  <c r="M6" i="16"/>
  <c r="M7" i="16"/>
  <c r="M8" i="16"/>
  <c r="M9" i="16"/>
  <c r="M2" i="1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2" i="2"/>
  <c r="N3" i="10"/>
  <c r="N4" i="10"/>
  <c r="N5" i="10"/>
  <c r="N6" i="10"/>
  <c r="N7" i="10"/>
  <c r="N2" i="10"/>
  <c r="M3" i="10"/>
  <c r="M4" i="10"/>
  <c r="M5" i="10"/>
  <c r="M6" i="10"/>
  <c r="M7" i="10"/>
  <c r="M2" i="10"/>
  <c r="L3" i="10"/>
  <c r="L4" i="10"/>
  <c r="L5" i="10"/>
  <c r="L6" i="10"/>
  <c r="L7" i="10"/>
  <c r="L2" i="10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2" i="2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2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2" i="2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2" i="9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2" i="21"/>
  <c r="L3" i="16" l="1"/>
  <c r="L4" i="16"/>
  <c r="L5" i="16"/>
  <c r="L6" i="16"/>
  <c r="L7" i="16"/>
  <c r="L8" i="16"/>
  <c r="L9" i="16"/>
  <c r="L2" i="1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2" i="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2" i="22"/>
  <c r="E3" i="23"/>
  <c r="E4" i="23"/>
  <c r="E5" i="23"/>
  <c r="E6" i="23"/>
  <c r="E7" i="23"/>
  <c r="E8" i="23"/>
  <c r="E9" i="23"/>
  <c r="E10" i="23"/>
  <c r="E11" i="23"/>
  <c r="E2" i="23"/>
  <c r="D3" i="23"/>
  <c r="D4" i="23"/>
  <c r="D5" i="23"/>
  <c r="D6" i="23"/>
  <c r="D7" i="23"/>
  <c r="D8" i="23"/>
  <c r="D9" i="23"/>
  <c r="D10" i="23"/>
  <c r="D11" i="23"/>
  <c r="D2" i="23"/>
  <c r="C3" i="23"/>
  <c r="C4" i="23"/>
  <c r="C5" i="23"/>
  <c r="C6" i="23"/>
  <c r="C7" i="23"/>
  <c r="C8" i="23"/>
  <c r="C9" i="23"/>
  <c r="C10" i="23"/>
  <c r="C11" i="23"/>
  <c r="C2" i="23"/>
  <c r="P33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2" i="21"/>
  <c r="I162" i="2" l="1"/>
  <c r="I161" i="2"/>
  <c r="H161" i="2"/>
  <c r="I116" i="2"/>
  <c r="H116" i="2"/>
</calcChain>
</file>

<file path=xl/sharedStrings.xml><?xml version="1.0" encoding="utf-8"?>
<sst xmlns="http://schemas.openxmlformats.org/spreadsheetml/2006/main" count="2367" uniqueCount="872">
  <si>
    <t>Net Engine Power (hp)</t>
  </si>
  <si>
    <t>Manufacturer</t>
  </si>
  <si>
    <t>D21A-8</t>
  </si>
  <si>
    <t>komatsu</t>
  </si>
  <si>
    <t>D21P-8</t>
  </si>
  <si>
    <t>D31EX-21</t>
  </si>
  <si>
    <t>D31PX-21</t>
  </si>
  <si>
    <t>D37EX-21</t>
  </si>
  <si>
    <t>D37PX-21</t>
  </si>
  <si>
    <t>D39EX-21</t>
  </si>
  <si>
    <t>D39PX-21</t>
  </si>
  <si>
    <t>D41E-6</t>
  </si>
  <si>
    <t>D41P-6</t>
  </si>
  <si>
    <t>D61EX-15</t>
  </si>
  <si>
    <t>D61PX-15</t>
  </si>
  <si>
    <t>D65P-12</t>
  </si>
  <si>
    <t>D65E-12</t>
  </si>
  <si>
    <t>D65EX-15</t>
  </si>
  <si>
    <t>D65PX-15</t>
  </si>
  <si>
    <t>D65WX-15</t>
  </si>
  <si>
    <t>D65EX-15E0</t>
  </si>
  <si>
    <t>D65PX-15E0</t>
  </si>
  <si>
    <t>D65WX-15E0</t>
  </si>
  <si>
    <t>D85E-21</t>
  </si>
  <si>
    <t>D85ESS-2A</t>
  </si>
  <si>
    <t>D85EX-15</t>
  </si>
  <si>
    <t>D85PX-15</t>
  </si>
  <si>
    <t>D85EX-15E0</t>
  </si>
  <si>
    <t>D85PX-15E0</t>
  </si>
  <si>
    <t>D155A-5</t>
  </si>
  <si>
    <t>D155AX-5</t>
  </si>
  <si>
    <t>D155AX-6</t>
  </si>
  <si>
    <t>D275A-5</t>
  </si>
  <si>
    <t>D275AX-5</t>
  </si>
  <si>
    <t>D275A-5E0</t>
  </si>
  <si>
    <t>D275AX-5E0</t>
  </si>
  <si>
    <t>D375A-5</t>
  </si>
  <si>
    <t>D375A-5E0</t>
  </si>
  <si>
    <t>D475A-5</t>
  </si>
  <si>
    <t>D475A-5SD</t>
  </si>
  <si>
    <t>D475-5</t>
  </si>
  <si>
    <t>D475A-5SDE0</t>
  </si>
  <si>
    <t>D575A-3</t>
  </si>
  <si>
    <t>D575A-3SD</t>
  </si>
  <si>
    <t>814F</t>
  </si>
  <si>
    <t>824K</t>
  </si>
  <si>
    <t>834K</t>
  </si>
  <si>
    <t>844K</t>
  </si>
  <si>
    <t>854K</t>
  </si>
  <si>
    <t>caterpillar</t>
  </si>
  <si>
    <t>Low_lb</t>
  </si>
  <si>
    <t>Low_ub</t>
  </si>
  <si>
    <t>Medium_lb</t>
  </si>
  <si>
    <t>Medium_ub</t>
  </si>
  <si>
    <t>High_lb</t>
  </si>
  <si>
    <t>High_ub</t>
  </si>
  <si>
    <t>Model</t>
  </si>
  <si>
    <t>Bucket size (yd3)_lb</t>
  </si>
  <si>
    <t>Bucket size (yd3)_ub</t>
  </si>
  <si>
    <t>300.9D</t>
  </si>
  <si>
    <t>301.7D</t>
  </si>
  <si>
    <t>301.7D CR</t>
  </si>
  <si>
    <t>302.4D</t>
  </si>
  <si>
    <t>302.7D CR</t>
  </si>
  <si>
    <t>303E CR2</t>
  </si>
  <si>
    <t>303.5E CR1</t>
  </si>
  <si>
    <t>303.5E2 CR2</t>
  </si>
  <si>
    <t>304E2 CR</t>
  </si>
  <si>
    <t>304.5E2 CR XTC2</t>
  </si>
  <si>
    <t>305.5E21</t>
  </si>
  <si>
    <t>305E2 CR2</t>
  </si>
  <si>
    <t>305.5E2 CR2</t>
  </si>
  <si>
    <t>307E2</t>
  </si>
  <si>
    <t>308E2</t>
  </si>
  <si>
    <t>308E2 VAB2</t>
  </si>
  <si>
    <t>311D RR3 (STD C4.2 ACERTTM)</t>
  </si>
  <si>
    <t>312D3 (STD C4.2 ACERT)</t>
  </si>
  <si>
    <t>312D3 (ECO C4.2 ACERT)</t>
  </si>
  <si>
    <t>315D3 (STD C4.2 ACERT)</t>
  </si>
  <si>
    <t>315D3 (ECO C4.2 ACERT)</t>
  </si>
  <si>
    <t>319D3 (STD C4.2 ACERT)</t>
  </si>
  <si>
    <t>320D24 (STD Panther)</t>
  </si>
  <si>
    <t>323D24 (HHP Unity)</t>
  </si>
  <si>
    <t>336D3 (ECO C9 ACERT)</t>
  </si>
  <si>
    <t>336D3 (STD C9 ACERT)</t>
  </si>
  <si>
    <t>336D3 (HHP C9 ACERT)</t>
  </si>
  <si>
    <t>336D4 (ECO C9 ACERT)</t>
  </si>
  <si>
    <t>336D4 (STD C9 ACERT)</t>
  </si>
  <si>
    <t>336D4 (HHP C9 ACERT)</t>
  </si>
  <si>
    <t>374D3^ (C15 ACERT)</t>
  </si>
  <si>
    <t>374D4^ (C15 ACERT)</t>
  </si>
  <si>
    <t>390D3^ (C18 ACERT)</t>
  </si>
  <si>
    <t>390D4^ (C18 ACERT)</t>
  </si>
  <si>
    <t>312D2/313D23 (STD 3054C)</t>
  </si>
  <si>
    <t>312D2/313D23 (ECO 3054C)</t>
  </si>
  <si>
    <t>312D2 GC3 (STD 3054C)</t>
  </si>
  <si>
    <t>318D23 (STD 3054CA)</t>
  </si>
  <si>
    <t>318D23 (ECO 3054CA)</t>
  </si>
  <si>
    <t>320D22 (STD C7.1 ACERT)</t>
  </si>
  <si>
    <t>320D2 GC2 (ECO C4.4 ACERT)</t>
  </si>
  <si>
    <t>323D22 (HHP C7.1 ACERT)</t>
  </si>
  <si>
    <t>323D23 (HHP C7.1 ACERT)</t>
  </si>
  <si>
    <t>326D22 (HHP C7.1 ACERT)</t>
  </si>
  <si>
    <t>326D22 (ECO C7.1 ACERT)</t>
  </si>
  <si>
    <t>326D23 (HHP C7.1 ACERT)</t>
  </si>
  <si>
    <t>326D23 (ECO C7.1 ACERT)</t>
  </si>
  <si>
    <t>330D22 (HHP C7.1 ACERT)</t>
  </si>
  <si>
    <t>330D22 (ECO C7.1 ACERT)</t>
  </si>
  <si>
    <t>330D23 (HHP C7.1 ACERT)</t>
  </si>
  <si>
    <t>330D23 (ECO C7.1 ACERT)</t>
  </si>
  <si>
    <t>336D2/340D22^ (C9 ACERT)</t>
  </si>
  <si>
    <t>336D2 GC2^ (C9 ACERT)</t>
  </si>
  <si>
    <t>349D22 (C13 ACERT)</t>
  </si>
  <si>
    <t>349D23 (C13 ACERT)</t>
  </si>
  <si>
    <t>312E1 (STD C4.4)</t>
  </si>
  <si>
    <t>312E1 (ECO C4.4)</t>
  </si>
  <si>
    <t>314E1 (STD C4.4)</t>
  </si>
  <si>
    <t>314E1 (ECO C4.4)</t>
  </si>
  <si>
    <t>314E L1 (STD C4.4)</t>
  </si>
  <si>
    <t>314E L1 (ECO C4.4)</t>
  </si>
  <si>
    <t>316E1 (STD C4.4)</t>
  </si>
  <si>
    <t>316E1 (ECO C4.4)</t>
  </si>
  <si>
    <t>318E1 (STD C4.4)</t>
  </si>
  <si>
    <t>318E1 (ECO C4.4)</t>
  </si>
  <si>
    <t>320E1 (HHP C6.6 ACERT)</t>
  </si>
  <si>
    <t>320E1 (SHP C6.6 ACERT)</t>
  </si>
  <si>
    <t>336E1^ (C9.3 ACERT)</t>
  </si>
  <si>
    <t>349E1 (C13 ACERT)</t>
  </si>
  <si>
    <t>336ELH2^ (C9.3 ACERT)</t>
  </si>
  <si>
    <t>336FLXE1^ (C9.3 ACERT)</t>
  </si>
  <si>
    <t>311F1 (STD C3.4)</t>
  </si>
  <si>
    <t>311F1 (ECO C3.4)</t>
  </si>
  <si>
    <t>312F GC/313F L GC1 (STD C3.4)</t>
  </si>
  <si>
    <t>314F1 (STD C4.4)</t>
  </si>
  <si>
    <t>314F1 (ECO C4.4)</t>
  </si>
  <si>
    <t>320F1 (STD C4.4 ACERT)</t>
  </si>
  <si>
    <t>320F1 (ECO C4.4 ACERT)</t>
  </si>
  <si>
    <t>323F1 (HHP C7.1 ACERT)</t>
  </si>
  <si>
    <t>323F1 (STD C7.1 ACERT)</t>
  </si>
  <si>
    <t>323F1 (ECO C7.1 ACERT)</t>
  </si>
  <si>
    <t>325F L1 (HHP C4.4 ACERT)</t>
  </si>
  <si>
    <t>325F L1 (STD C4.4 ACERT)</t>
  </si>
  <si>
    <t>325F L1 (ECO C4.4 ACERT)</t>
  </si>
  <si>
    <t>326F1 (HHP C7.1 ACERT)</t>
  </si>
  <si>
    <t>326F1 (STD C7.1 ACERT)</t>
  </si>
  <si>
    <t>326F1 (ECO C7.1 ACERT)</t>
  </si>
  <si>
    <t>330F1 (HHP C7.1 ACERT)</t>
  </si>
  <si>
    <t>330F1 (STD C7.1 ACERT)</t>
  </si>
  <si>
    <t>330F1 (ECO C7.1 ACERT)</t>
  </si>
  <si>
    <t>335F L1 (HHP C7.1 ACERT)</t>
  </si>
  <si>
    <t>335F L1 (STD C7.1 ACERT)</t>
  </si>
  <si>
    <t>335F L1 (ECO C7.1 ACERT)</t>
  </si>
  <si>
    <t>336F1^ (C9.3 ACERT)</t>
  </si>
  <si>
    <t>349F1 (C13 ACERT)</t>
  </si>
  <si>
    <t>374F1^ (C15 ACERT)</t>
  </si>
  <si>
    <t>374F3^ (C15 ACERT)</t>
  </si>
  <si>
    <t>374F4^ (C15 ACERT)</t>
  </si>
  <si>
    <t>390F1^ (C18 ACERT)</t>
  </si>
  <si>
    <t>390F3^ (C18 ACERT)</t>
  </si>
  <si>
    <t>390F4^ (C18 ACERT)</t>
  </si>
  <si>
    <t>M313D</t>
  </si>
  <si>
    <t>M315D</t>
  </si>
  <si>
    <t>M316D</t>
  </si>
  <si>
    <t>M318D</t>
  </si>
  <si>
    <t>M322D</t>
  </si>
  <si>
    <t>M315D2</t>
  </si>
  <si>
    <t>M317D2</t>
  </si>
  <si>
    <t>M314F</t>
  </si>
  <si>
    <t>M316F</t>
  </si>
  <si>
    <t>M318F</t>
  </si>
  <si>
    <t>M320F</t>
  </si>
  <si>
    <t>M322F</t>
  </si>
  <si>
    <t>PC20MR-2</t>
  </si>
  <si>
    <t>PC27MR-2</t>
  </si>
  <si>
    <t>PC30MR-2</t>
  </si>
  <si>
    <t>PC35MR-2</t>
  </si>
  <si>
    <t>PC40MR-2</t>
  </si>
  <si>
    <t>PC50MR-2</t>
  </si>
  <si>
    <t>PC78US-6</t>
  </si>
  <si>
    <t>PC78MR-6</t>
  </si>
  <si>
    <t>PC120-6</t>
  </si>
  <si>
    <t>PC130-6</t>
  </si>
  <si>
    <t>PC130-7</t>
  </si>
  <si>
    <t>PC138US-2</t>
  </si>
  <si>
    <t>PC138USLC-2</t>
  </si>
  <si>
    <t>PC160LC-7</t>
  </si>
  <si>
    <t>PC200LC-7</t>
  </si>
  <si>
    <t>PC200LC-8</t>
  </si>
  <si>
    <t>PC220LC-7</t>
  </si>
  <si>
    <t>PC220LC-8</t>
  </si>
  <si>
    <t>PC228US-3E0</t>
  </si>
  <si>
    <t>PC228USLC-3E0</t>
  </si>
  <si>
    <t>PC240LC-8</t>
  </si>
  <si>
    <t>PC240NLC-8</t>
  </si>
  <si>
    <t>PC270-7</t>
  </si>
  <si>
    <t>PC270LC-7</t>
  </si>
  <si>
    <t>PC270-8</t>
  </si>
  <si>
    <t>PC270LC-8</t>
  </si>
  <si>
    <t>PC300-7</t>
  </si>
  <si>
    <t>PC300LC-7</t>
  </si>
  <si>
    <t>PC350-7</t>
  </si>
  <si>
    <t>PC350LC-7</t>
  </si>
  <si>
    <t>PC300-7E0</t>
  </si>
  <si>
    <t>PC300LC-7E0</t>
  </si>
  <si>
    <t>PC350-7E0</t>
  </si>
  <si>
    <t>PC350LC-7E0</t>
  </si>
  <si>
    <t>PC400-7</t>
  </si>
  <si>
    <t>PC400LC-7</t>
  </si>
  <si>
    <t>PC450-7</t>
  </si>
  <si>
    <t>PC450LC-7</t>
  </si>
  <si>
    <t>PC4007E0</t>
  </si>
  <si>
    <t>PC400LC-7E0</t>
  </si>
  <si>
    <t>PC450-7E0</t>
  </si>
  <si>
    <t>PC450LC-7E0</t>
  </si>
  <si>
    <t>PC600-7</t>
  </si>
  <si>
    <t>PC600LC-7</t>
  </si>
  <si>
    <t>PC600-8</t>
  </si>
  <si>
    <t>PC600LC-8</t>
  </si>
  <si>
    <t>PC750LC-7</t>
  </si>
  <si>
    <t>PC750SE-7</t>
  </si>
  <si>
    <t>PC800SE-7</t>
  </si>
  <si>
    <t>PC750-7</t>
  </si>
  <si>
    <t>PC800-7</t>
  </si>
  <si>
    <t>PC800-8</t>
  </si>
  <si>
    <t>PC800LC-8</t>
  </si>
  <si>
    <t>PC800SE-8</t>
  </si>
  <si>
    <t>PC850-8</t>
  </si>
  <si>
    <t>PC850SE-8</t>
  </si>
  <si>
    <t>PC1250-7</t>
  </si>
  <si>
    <t>PC1250SP-7</t>
  </si>
  <si>
    <t>PC1250-8</t>
  </si>
  <si>
    <t>PC1250LC-8</t>
  </si>
  <si>
    <t>PC1250SP-8</t>
  </si>
  <si>
    <t>PC1800-6</t>
  </si>
  <si>
    <t>PC3000-6</t>
  </si>
  <si>
    <t>PC4000-6</t>
  </si>
  <si>
    <t>PC8000-6</t>
  </si>
  <si>
    <t>Heaped Capacity (yd3)</t>
  </si>
  <si>
    <t>770G1,2</t>
  </si>
  <si>
    <t>772G1,2</t>
  </si>
  <si>
    <t>773G2</t>
  </si>
  <si>
    <t>775G2</t>
  </si>
  <si>
    <t>777G2</t>
  </si>
  <si>
    <t>785C</t>
  </si>
  <si>
    <t>785D</t>
  </si>
  <si>
    <t>789D</t>
  </si>
  <si>
    <t>793D</t>
  </si>
  <si>
    <t>793F</t>
  </si>
  <si>
    <t>794 AC</t>
  </si>
  <si>
    <t>793F HAA</t>
  </si>
  <si>
    <t>797F</t>
  </si>
  <si>
    <t>HD255-5</t>
  </si>
  <si>
    <t>HD325-6</t>
  </si>
  <si>
    <t>HD325-7</t>
  </si>
  <si>
    <t>HD405-6</t>
  </si>
  <si>
    <t>HD405-7</t>
  </si>
  <si>
    <t>HD465-7</t>
  </si>
  <si>
    <t>HD465-7E0</t>
  </si>
  <si>
    <t>HD605-7</t>
  </si>
  <si>
    <t>HD605-7E0</t>
  </si>
  <si>
    <t>HD785-5</t>
  </si>
  <si>
    <t>HD985-5</t>
  </si>
  <si>
    <t>HD1500-5</t>
  </si>
  <si>
    <t>730E</t>
  </si>
  <si>
    <t>830E</t>
  </si>
  <si>
    <t>930E-3</t>
  </si>
  <si>
    <t>830E-AC</t>
  </si>
  <si>
    <t>725C4</t>
  </si>
  <si>
    <t xml:space="preserve">725C1 </t>
  </si>
  <si>
    <t xml:space="preserve">725C24 </t>
  </si>
  <si>
    <t xml:space="preserve">725C21 </t>
  </si>
  <si>
    <t>7303</t>
  </si>
  <si>
    <t xml:space="preserve">730C4 </t>
  </si>
  <si>
    <t xml:space="preserve">730C1 </t>
  </si>
  <si>
    <t xml:space="preserve">730C24 </t>
  </si>
  <si>
    <t xml:space="preserve">730C21 </t>
  </si>
  <si>
    <t xml:space="preserve">730 EJ3 </t>
  </si>
  <si>
    <t xml:space="preserve">730C EJ4 </t>
  </si>
  <si>
    <t xml:space="preserve">730C EJ 1 </t>
  </si>
  <si>
    <t xml:space="preserve">730C2 EJ4 </t>
  </si>
  <si>
    <t xml:space="preserve">730C2 EJ1 </t>
  </si>
  <si>
    <t>7353</t>
  </si>
  <si>
    <t xml:space="preserve">735C4 </t>
  </si>
  <si>
    <t xml:space="preserve">735C1 </t>
  </si>
  <si>
    <t xml:space="preserve">740 EJ3 </t>
  </si>
  <si>
    <t xml:space="preserve">740C EJ4 </t>
  </si>
  <si>
    <t xml:space="preserve">740C EJ1 </t>
  </si>
  <si>
    <t xml:space="preserve">745C4 </t>
  </si>
  <si>
    <t xml:space="preserve">745C1 </t>
  </si>
  <si>
    <t>HM300-1</t>
  </si>
  <si>
    <t>HM300-2</t>
  </si>
  <si>
    <t>HM350-1</t>
  </si>
  <si>
    <t>HM350-2</t>
  </si>
  <si>
    <t>HM400-1</t>
  </si>
  <si>
    <t>HM400-2</t>
  </si>
  <si>
    <t>Bucket capacity_lb (yd3)</t>
  </si>
  <si>
    <t>Bucket capacity_ub (yd3)</t>
  </si>
  <si>
    <t>902C2 (Japan Only)</t>
  </si>
  <si>
    <t>903C21</t>
  </si>
  <si>
    <t>906K3</t>
  </si>
  <si>
    <t>906M1</t>
  </si>
  <si>
    <t>907K3</t>
  </si>
  <si>
    <t>907M1</t>
  </si>
  <si>
    <t>908K3</t>
  </si>
  <si>
    <t>908M1</t>
  </si>
  <si>
    <t>910K4</t>
  </si>
  <si>
    <t>910M2</t>
  </si>
  <si>
    <t>914K4</t>
  </si>
  <si>
    <t>914M2</t>
  </si>
  <si>
    <t>918M2</t>
  </si>
  <si>
    <t>924K</t>
  </si>
  <si>
    <t>926M</t>
  </si>
  <si>
    <t>930K</t>
  </si>
  <si>
    <t>930M</t>
  </si>
  <si>
    <t>938K</t>
  </si>
  <si>
    <t>938M</t>
  </si>
  <si>
    <t xml:space="preserve">950 GC1 </t>
  </si>
  <si>
    <t xml:space="preserve">950H1 </t>
  </si>
  <si>
    <t xml:space="preserve">950K1 </t>
  </si>
  <si>
    <t xml:space="preserve">950M1,2,3 </t>
  </si>
  <si>
    <t>962H</t>
  </si>
  <si>
    <t xml:space="preserve">IT62H1 </t>
  </si>
  <si>
    <t xml:space="preserve">962K1 </t>
  </si>
  <si>
    <t xml:space="preserve">962M1,2,3 </t>
  </si>
  <si>
    <t xml:space="preserve">966H1 </t>
  </si>
  <si>
    <t xml:space="preserve">966K1 </t>
  </si>
  <si>
    <t xml:space="preserve">966M1,2,3 </t>
  </si>
  <si>
    <t xml:space="preserve">966M XE1,2 </t>
  </si>
  <si>
    <t xml:space="preserve">972H1 </t>
  </si>
  <si>
    <t xml:space="preserve">972K 1 </t>
  </si>
  <si>
    <t xml:space="preserve">972M1,2,3 </t>
  </si>
  <si>
    <t xml:space="preserve">972M XE1,2 </t>
  </si>
  <si>
    <t xml:space="preserve">980H1 </t>
  </si>
  <si>
    <t xml:space="preserve">980K1 </t>
  </si>
  <si>
    <t xml:space="preserve">980M1,2,3 </t>
  </si>
  <si>
    <t xml:space="preserve">982M1,2,3 </t>
  </si>
  <si>
    <t xml:space="preserve">986H1 </t>
  </si>
  <si>
    <t xml:space="preserve">988K1 </t>
  </si>
  <si>
    <t xml:space="preserve">990H1 </t>
  </si>
  <si>
    <t xml:space="preserve">992K1 </t>
  </si>
  <si>
    <t xml:space="preserve">993K1 </t>
  </si>
  <si>
    <t xml:space="preserve">994K1 </t>
  </si>
  <si>
    <t>WA150-5</t>
  </si>
  <si>
    <t>WA200-5</t>
  </si>
  <si>
    <t>WA200PT-5</t>
  </si>
  <si>
    <t>WA250-5</t>
  </si>
  <si>
    <t>WA250PT-5</t>
  </si>
  <si>
    <t>WA320-5</t>
  </si>
  <si>
    <t>WA380-3</t>
  </si>
  <si>
    <t>WA380-5</t>
  </si>
  <si>
    <t>WA380-6</t>
  </si>
  <si>
    <t>WA420-3</t>
  </si>
  <si>
    <t>WA430-5</t>
  </si>
  <si>
    <t>WA470-3</t>
  </si>
  <si>
    <t>WA470-5</t>
  </si>
  <si>
    <t>WA480-5</t>
  </si>
  <si>
    <t>WA500-3</t>
  </si>
  <si>
    <t>WA500-6</t>
  </si>
  <si>
    <t>WA600-3</t>
  </si>
  <si>
    <t>WA600-6</t>
  </si>
  <si>
    <t>WA700-3</t>
  </si>
  <si>
    <t>WA800-3</t>
  </si>
  <si>
    <t>WA900-3</t>
  </si>
  <si>
    <t>WA1200-3</t>
  </si>
  <si>
    <t>Net Engine power_lb (hp)</t>
  </si>
  <si>
    <t>Net Engine power_ub (hp)</t>
  </si>
  <si>
    <t xml:space="preserve">226D1 </t>
  </si>
  <si>
    <t xml:space="preserve">232D1 </t>
  </si>
  <si>
    <t xml:space="preserve">236D1 </t>
  </si>
  <si>
    <t xml:space="preserve">242D1 </t>
  </si>
  <si>
    <t xml:space="preserve">246D1 </t>
  </si>
  <si>
    <t xml:space="preserve">262D1 </t>
  </si>
  <si>
    <t xml:space="preserve">272D22 </t>
  </si>
  <si>
    <t xml:space="preserve">272D2 XHP2 </t>
  </si>
  <si>
    <t xml:space="preserve">216B33 </t>
  </si>
  <si>
    <t xml:space="preserve">226B33 </t>
  </si>
  <si>
    <t xml:space="preserve">232D3 </t>
  </si>
  <si>
    <t xml:space="preserve">236D3 </t>
  </si>
  <si>
    <t xml:space="preserve">242D3 </t>
  </si>
  <si>
    <t xml:space="preserve">246D3 </t>
  </si>
  <si>
    <t xml:space="preserve">262D3 </t>
  </si>
  <si>
    <t xml:space="preserve">415F21 </t>
  </si>
  <si>
    <t xml:space="preserve">416F21 </t>
  </si>
  <si>
    <t>420F23</t>
  </si>
  <si>
    <t>420F21</t>
  </si>
  <si>
    <t xml:space="preserve">422F23 </t>
  </si>
  <si>
    <t xml:space="preserve">427F21 </t>
  </si>
  <si>
    <t xml:space="preserve">428F23 </t>
  </si>
  <si>
    <t>428F23</t>
  </si>
  <si>
    <t>428F22</t>
  </si>
  <si>
    <t xml:space="preserve">428F22 </t>
  </si>
  <si>
    <t xml:space="preserve">428F21 </t>
  </si>
  <si>
    <t xml:space="preserve">430F23 </t>
  </si>
  <si>
    <t>430F21</t>
  </si>
  <si>
    <t xml:space="preserve">432F23 </t>
  </si>
  <si>
    <t xml:space="preserve">432F22 </t>
  </si>
  <si>
    <t xml:space="preserve">432F21 </t>
  </si>
  <si>
    <t xml:space="preserve">434F23 </t>
  </si>
  <si>
    <t xml:space="preserve">434F22 </t>
  </si>
  <si>
    <t>434F22</t>
  </si>
  <si>
    <t xml:space="preserve">434F21 </t>
  </si>
  <si>
    <t xml:space="preserve">444F23 </t>
  </si>
  <si>
    <t xml:space="preserve">444F22 </t>
  </si>
  <si>
    <t>444F21</t>
  </si>
  <si>
    <t xml:space="preserve">450F1 </t>
  </si>
  <si>
    <t>953D2</t>
  </si>
  <si>
    <t>953K1</t>
  </si>
  <si>
    <t>963D2</t>
  </si>
  <si>
    <t>963K1</t>
  </si>
  <si>
    <t>973D2</t>
  </si>
  <si>
    <t>Base Power Net  (hp)</t>
  </si>
  <si>
    <t>120K1</t>
  </si>
  <si>
    <t>120K22</t>
  </si>
  <si>
    <t>120M2</t>
  </si>
  <si>
    <t>120M AWD2</t>
  </si>
  <si>
    <t>12K1</t>
  </si>
  <si>
    <t>12M2</t>
  </si>
  <si>
    <t>140K1</t>
  </si>
  <si>
    <t>140K22</t>
  </si>
  <si>
    <t>140M2</t>
  </si>
  <si>
    <t>160K1</t>
  </si>
  <si>
    <t>160M2</t>
  </si>
  <si>
    <t>160M AWD2</t>
  </si>
  <si>
    <t xml:space="preserve">24M (B9K)1 </t>
  </si>
  <si>
    <t xml:space="preserve">24M (B9K)3 </t>
  </si>
  <si>
    <t xml:space="preserve">24M (B93)2 </t>
  </si>
  <si>
    <t xml:space="preserve">24M (B93)3 </t>
  </si>
  <si>
    <t xml:space="preserve">120M24 </t>
  </si>
  <si>
    <t xml:space="preserve">120M2 AWD4 </t>
  </si>
  <si>
    <t xml:space="preserve">12M24 </t>
  </si>
  <si>
    <t xml:space="preserve">12M2 AWD4 </t>
  </si>
  <si>
    <t xml:space="preserve">140M24 </t>
  </si>
  <si>
    <t xml:space="preserve">140M2 AWD4 </t>
  </si>
  <si>
    <t xml:space="preserve">160M24 </t>
  </si>
  <si>
    <t xml:space="preserve">160M2 AWD4 </t>
  </si>
  <si>
    <t xml:space="preserve">12M35 </t>
  </si>
  <si>
    <t xml:space="preserve">12M3 AWD5 </t>
  </si>
  <si>
    <t xml:space="preserve">140M35 </t>
  </si>
  <si>
    <t xml:space="preserve">140M3 AWD5 </t>
  </si>
  <si>
    <t xml:space="preserve">160M35 </t>
  </si>
  <si>
    <t xml:space="preserve">160M3 AWD5 </t>
  </si>
  <si>
    <t xml:space="preserve">14M32 </t>
  </si>
  <si>
    <t xml:space="preserve">14M33 </t>
  </si>
  <si>
    <t xml:space="preserve">14M35 </t>
  </si>
  <si>
    <t xml:space="preserve">16M32 </t>
  </si>
  <si>
    <t xml:space="preserve">16M33 </t>
  </si>
  <si>
    <t xml:space="preserve">16M35 </t>
  </si>
  <si>
    <t xml:space="preserve">18M32 </t>
  </si>
  <si>
    <t xml:space="preserve">18M33 </t>
  </si>
  <si>
    <t xml:space="preserve">18M35 </t>
  </si>
  <si>
    <t>GD511A-1</t>
  </si>
  <si>
    <t>GD555-3A</t>
  </si>
  <si>
    <t>GD555-3C</t>
  </si>
  <si>
    <t>GD611A-1</t>
  </si>
  <si>
    <t>GD655-3A</t>
  </si>
  <si>
    <t>GD655-3C</t>
  </si>
  <si>
    <t>GD661A-1</t>
  </si>
  <si>
    <t>GD675-3A</t>
  </si>
  <si>
    <t>GD675-3C</t>
  </si>
  <si>
    <t>GD705A-4</t>
  </si>
  <si>
    <t>GD825A-2</t>
  </si>
  <si>
    <t>Power (Tractor) (hp)</t>
  </si>
  <si>
    <t>621K1</t>
  </si>
  <si>
    <t>623K1</t>
  </si>
  <si>
    <t>627K1</t>
  </si>
  <si>
    <t>631K1</t>
  </si>
  <si>
    <t>637K1</t>
  </si>
  <si>
    <t>657G2</t>
  </si>
  <si>
    <t>Weight (lb)</t>
  </si>
  <si>
    <t>Power (hp)</t>
  </si>
  <si>
    <t>Drums</t>
  </si>
  <si>
    <t>smootheness</t>
  </si>
  <si>
    <t>CS-323C</t>
  </si>
  <si>
    <t>sd</t>
  </si>
  <si>
    <t>s</t>
  </si>
  <si>
    <t>CS34</t>
  </si>
  <si>
    <t>CP-323C</t>
  </si>
  <si>
    <t>p</t>
  </si>
  <si>
    <t>CP34</t>
  </si>
  <si>
    <t>CS-423E</t>
  </si>
  <si>
    <t>CS-533E</t>
  </si>
  <si>
    <t>CP-533E</t>
  </si>
  <si>
    <t>CS44</t>
  </si>
  <si>
    <t>CS44B</t>
  </si>
  <si>
    <t>CP44</t>
  </si>
  <si>
    <t>CP44B</t>
  </si>
  <si>
    <t>CS54</t>
  </si>
  <si>
    <t>CS56</t>
  </si>
  <si>
    <t>CP56</t>
  </si>
  <si>
    <t>CS64</t>
  </si>
  <si>
    <t>CP64</t>
  </si>
  <si>
    <t>CS74</t>
  </si>
  <si>
    <t>CP74</t>
  </si>
  <si>
    <t>CS76</t>
  </si>
  <si>
    <t>CP76</t>
  </si>
  <si>
    <t>CS76 XT</t>
  </si>
  <si>
    <t>CS54B</t>
  </si>
  <si>
    <t>CP54B</t>
  </si>
  <si>
    <t>CS56B</t>
  </si>
  <si>
    <t>CP56B</t>
  </si>
  <si>
    <t>CS64B</t>
  </si>
  <si>
    <t>CS66B</t>
  </si>
  <si>
    <t>CS68B</t>
  </si>
  <si>
    <t>CP68B</t>
  </si>
  <si>
    <t>CS74B</t>
  </si>
  <si>
    <t>173.7 </t>
  </si>
  <si>
    <t>CP74B</t>
  </si>
  <si>
    <t>CS76B</t>
  </si>
  <si>
    <t>CS78B</t>
  </si>
  <si>
    <t>CS79B</t>
  </si>
  <si>
    <t xml:space="preserve">CB-434D </t>
  </si>
  <si>
    <t xml:space="preserve">CB-534D </t>
  </si>
  <si>
    <t xml:space="preserve">CB-534D XW </t>
  </si>
  <si>
    <t xml:space="preserve">CB-564D </t>
  </si>
  <si>
    <t xml:space="preserve">CB54 </t>
  </si>
  <si>
    <t>dd</t>
  </si>
  <si>
    <t xml:space="preserve">CB54 XW </t>
  </si>
  <si>
    <t xml:space="preserve">CB64 </t>
  </si>
  <si>
    <t xml:space="preserve">CB44B* </t>
  </si>
  <si>
    <t xml:space="preserve">CD44B* </t>
  </si>
  <si>
    <t xml:space="preserve">CB54B* </t>
  </si>
  <si>
    <t xml:space="preserve">CD54B* </t>
  </si>
  <si>
    <t xml:space="preserve">CB64B* </t>
  </si>
  <si>
    <t xml:space="preserve">CB66B* </t>
  </si>
  <si>
    <t xml:space="preserve">CB68B* </t>
  </si>
  <si>
    <t xml:space="preserve">PS-150C </t>
  </si>
  <si>
    <t xml:space="preserve">PS-300C </t>
  </si>
  <si>
    <t xml:space="preserve">PF-300C </t>
  </si>
  <si>
    <t xml:space="preserve">PS-360C </t>
  </si>
  <si>
    <t xml:space="preserve">CW14 </t>
  </si>
  <si>
    <t xml:space="preserve">CW16 </t>
  </si>
  <si>
    <t xml:space="preserve">CW34 </t>
  </si>
  <si>
    <t>CB14B</t>
  </si>
  <si>
    <t xml:space="preserve">CB22 </t>
  </si>
  <si>
    <t xml:space="preserve">CB22B* </t>
  </si>
  <si>
    <t>CB24</t>
  </si>
  <si>
    <t>CB24B</t>
  </si>
  <si>
    <t xml:space="preserve">CC24 </t>
  </si>
  <si>
    <t>CC24B*</t>
  </si>
  <si>
    <t xml:space="preserve">CB32 </t>
  </si>
  <si>
    <t xml:space="preserve">CB32B* </t>
  </si>
  <si>
    <t xml:space="preserve">CB34 </t>
  </si>
  <si>
    <t>CB34B</t>
  </si>
  <si>
    <t xml:space="preserve">CC34 </t>
  </si>
  <si>
    <t xml:space="preserve">CC34B* </t>
  </si>
  <si>
    <t xml:space="preserve">CB14B XW </t>
  </si>
  <si>
    <t xml:space="preserve">CB24 XT </t>
  </si>
  <si>
    <t xml:space="preserve">CB24B XT* </t>
  </si>
  <si>
    <t xml:space="preserve">CB34 XW </t>
  </si>
  <si>
    <t xml:space="preserve">CB36B* </t>
  </si>
  <si>
    <t>Capacity (Ton)</t>
  </si>
  <si>
    <t>gross HP</t>
  </si>
  <si>
    <t>100% hp</t>
  </si>
  <si>
    <t>75% hp</t>
  </si>
  <si>
    <t>50% hp</t>
  </si>
  <si>
    <t>25% hp</t>
  </si>
  <si>
    <t>138 HSL</t>
  </si>
  <si>
    <t>218 HSL</t>
  </si>
  <si>
    <t>228 HSL</t>
  </si>
  <si>
    <t>238 HSL</t>
  </si>
  <si>
    <t>248 HSL</t>
  </si>
  <si>
    <t>348 HSL</t>
  </si>
  <si>
    <t>HC--278H II</t>
  </si>
  <si>
    <t>linkbelt-108-HYLAB</t>
  </si>
  <si>
    <t>LS-108H II</t>
  </si>
  <si>
    <t>LS-138H II</t>
  </si>
  <si>
    <t>D475A-5E0</t>
  </si>
  <si>
    <t>D475ASD-5E0</t>
  </si>
  <si>
    <t>Front Bucket Size (yd3)</t>
  </si>
  <si>
    <t>6015/6015 FS</t>
  </si>
  <si>
    <t>6018/6018 FS</t>
  </si>
  <si>
    <t>6020B</t>
  </si>
  <si>
    <t>6030/6030 FS</t>
  </si>
  <si>
    <t>6040/6040 FS</t>
  </si>
  <si>
    <t>6050/6050 FS</t>
  </si>
  <si>
    <t>6060/6060 FS</t>
  </si>
  <si>
    <t>6090 FS</t>
  </si>
  <si>
    <t>Engine Power (hp)</t>
  </si>
  <si>
    <t>AP500F</t>
  </si>
  <si>
    <t>AP555F</t>
  </si>
  <si>
    <t>AP600F</t>
  </si>
  <si>
    <t>AP655F</t>
  </si>
  <si>
    <t>AP1000F</t>
  </si>
  <si>
    <t>AP1055F</t>
  </si>
  <si>
    <t>Fuel Consumption (full load) L/hr</t>
  </si>
  <si>
    <t>75% Load (L/hr)</t>
  </si>
  <si>
    <t>100% Load (L/hr)</t>
  </si>
  <si>
    <t>50% Load (L/hr)</t>
  </si>
  <si>
    <t>70% Load (L/hr)</t>
  </si>
  <si>
    <t>XATS400 Cd</t>
  </si>
  <si>
    <t>HP750WCU</t>
  </si>
  <si>
    <t>MHP825WCU</t>
  </si>
  <si>
    <t>XP825WCU</t>
  </si>
  <si>
    <t>HP915WCU</t>
  </si>
  <si>
    <t>XP1000WCU</t>
  </si>
  <si>
    <t>HP1600WCU</t>
  </si>
  <si>
    <t>DIS185SSI4F</t>
  </si>
  <si>
    <t>XATS 250 JD7</t>
  </si>
  <si>
    <t>XAS 300 JD7</t>
  </si>
  <si>
    <t>XAV S 650 JD8</t>
  </si>
  <si>
    <t>XAS 850 JD8</t>
  </si>
  <si>
    <t>XATS 400 CD T4F</t>
  </si>
  <si>
    <t>XAVS 400 CD T4F</t>
  </si>
  <si>
    <t>XAS 440 JD T4F</t>
  </si>
  <si>
    <t>XAT(V)S 400 JD T4F</t>
  </si>
  <si>
    <t>PDS100S-6B4</t>
  </si>
  <si>
    <t>PDS130S-6B4</t>
  </si>
  <si>
    <t>PDS185S-6E1</t>
  </si>
  <si>
    <t>PDS400S-6C3</t>
  </si>
  <si>
    <t>XAS 70 KD7</t>
  </si>
  <si>
    <t>XAS 90 KD7</t>
  </si>
  <si>
    <t>XAS 185 JD7 iT4</t>
  </si>
  <si>
    <t>XAS 185 JD7 PE iT4</t>
  </si>
  <si>
    <t>XAS 185 JDU7 iT4</t>
  </si>
  <si>
    <t>PDS100S</t>
  </si>
  <si>
    <t>PDS130S</t>
  </si>
  <si>
    <t>PDS185S - 6C2</t>
  </si>
  <si>
    <t>PDS185S-5C2</t>
  </si>
  <si>
    <t>XAHS 70 DD7</t>
  </si>
  <si>
    <t>XAS 90 DD7</t>
  </si>
  <si>
    <t>Miller</t>
  </si>
  <si>
    <t>93% efficient</t>
  </si>
  <si>
    <t>Full Load (liters/Hr)</t>
  </si>
  <si>
    <t>High Idle (liters/Hr)</t>
  </si>
  <si>
    <t>Low Idle (liters/Hr)</t>
  </si>
  <si>
    <t>Classic® 300D</t>
  </si>
  <si>
    <t>300A DC/32V/60%</t>
  </si>
  <si>
    <t>250A DC/30V/100%</t>
  </si>
  <si>
    <t>Perkins®
404D-22
Diesel(3)
EPA Tier 4i</t>
  </si>
  <si>
    <t>Kubota®
V2403M
Diesel(4)
EPA Tier 4i</t>
  </si>
  <si>
    <t>Millermatic® 125 Hobby Miller</t>
  </si>
  <si>
    <t>85 A at 18.25 VDC,
20% duty cycle</t>
  </si>
  <si>
    <t>Millermatic 141</t>
  </si>
  <si>
    <t>90 A at 18.5 VDC,
20% duty cycle</t>
  </si>
  <si>
    <t>Millermatic 190</t>
  </si>
  <si>
    <t>140 A at 21 VDC,
40% duty cycle</t>
  </si>
  <si>
    <t>Millermatic® 211</t>
  </si>
  <si>
    <t>115 A at 19.8 VDC,
20% duty cycle</t>
  </si>
  <si>
    <t>150 A at 21.5 VDC,
40% duty cycle</t>
  </si>
  <si>
    <t>Millermatic® 212 Auto-Set</t>
  </si>
  <si>
    <t>160 A at 24.5 VDC,
60% duty cycle</t>
  </si>
  <si>
    <t>Millermatic® 252</t>
  </si>
  <si>
    <t>200 A at 28 VDC,
60% duty cycle</t>
  </si>
  <si>
    <t>250 A at 28 VDC,
40% duty cycle</t>
  </si>
  <si>
    <t>Millermatic® 350P</t>
  </si>
  <si>
    <t>300 A at 32 VDC,
60% duty cycle</t>
  </si>
  <si>
    <t>CP-302</t>
  </si>
  <si>
    <t>300 A at 32 VDC, 100% duty cycle</t>
  </si>
  <si>
    <t>Deltaweld 302</t>
  </si>
  <si>
    <t>Deltaweld 452</t>
  </si>
  <si>
    <t>450 A at 38 VDC, 100% duty cycle</t>
  </si>
  <si>
    <t>Deltaweld 652</t>
  </si>
  <si>
    <t>650 A at 44 VDC, 100% duty cycle</t>
  </si>
  <si>
    <t>Invision 352 MPa</t>
  </si>
  <si>
    <t>350 A at 34 VDC, 60% duty cycle</t>
  </si>
  <si>
    <t>300 A at 32 VDC, 60% duty cycle</t>
  </si>
  <si>
    <t>Invision 450 MPa</t>
  </si>
  <si>
    <t>450 A at 36.5 VDC, 100% duty cycle</t>
  </si>
  <si>
    <t>AlumaPower 350 Mpa</t>
  </si>
  <si>
    <t>AlumaPower 450 Mpa</t>
  </si>
  <si>
    <t>Axcess 300 and Auto-Axcess 300</t>
  </si>
  <si>
    <t>300 A at 29 VDC, 60% duty cycle</t>
  </si>
  <si>
    <t>Axcess 450 and Auto-Axcess 450</t>
  </si>
  <si>
    <t>Axcess 675 and Auto-Axcess 675</t>
  </si>
  <si>
    <t>675 A at 38 VDC, 100% duty cycle</t>
  </si>
  <si>
    <t>Continuum 350</t>
  </si>
  <si>
    <t>350 A at 34 VDC, 100% duty cycle</t>
  </si>
  <si>
    <t>Continuum 500</t>
  </si>
  <si>
    <t>500 A at 40 VDC, 100% duty cycle</t>
  </si>
  <si>
    <t>Multimatic™ 200</t>
  </si>
  <si>
    <t>90 A at 18.5 V, 60% duty cycle</t>
  </si>
  <si>
    <t>110 A at 19.5 V, 20% duty cycle</t>
  </si>
  <si>
    <t>150 A at 21.5 V, 20% duty cycle</t>
  </si>
  <si>
    <t>150 A at 16 V, 30% duty cycle</t>
  </si>
  <si>
    <t>100 A at 24 V, 35% duty cycle</t>
  </si>
  <si>
    <t>150 A at 26 V, 30% duty cycle</t>
  </si>
  <si>
    <t>Shopmate™ 300 DX</t>
  </si>
  <si>
    <t>250 A at 30 VDC, 60% duty cycle</t>
  </si>
  <si>
    <t>Dimension 302</t>
  </si>
  <si>
    <t>Dimension 452</t>
  </si>
  <si>
    <t>Dimension 650</t>
  </si>
  <si>
    <t>PipeWorx 350 FieldPro System</t>
  </si>
  <si>
    <t>PipeWorx 400 Welding System</t>
  </si>
  <si>
    <t>400 A at 36 VDC, 100% Duty cycle</t>
  </si>
  <si>
    <t>SuitCase X-TREME 8VS</t>
  </si>
  <si>
    <t>330 A at 60% duty cycle</t>
  </si>
  <si>
    <t>SuitCase X-TREME 12VS</t>
  </si>
  <si>
    <t>425 A at 60% duty cycle</t>
  </si>
  <si>
    <t>Dialarc® 250 AC/DC</t>
  </si>
  <si>
    <t>225 A at 29 V at 30%</t>
  </si>
  <si>
    <t>Maxstar®150 S</t>
  </si>
  <si>
    <t>Maxstar® 210 STR</t>
  </si>
  <si>
    <t>160 A at 26.4 V, 60% duty cycle</t>
  </si>
  <si>
    <t>90 A at 23.6 V, 60% duty cycle</t>
  </si>
  <si>
    <t>210 A at 18.4 V, 60% duty cycle</t>
  </si>
  <si>
    <t>125 A at 15 V, 60% duty cycle</t>
  </si>
  <si>
    <t>Gold Star 452</t>
  </si>
  <si>
    <t>450 A at 38 VDC, 60% duty cycle</t>
  </si>
  <si>
    <t>650 A at 44 VDC, 60% duty cycle</t>
  </si>
  <si>
    <t>CST™ 280</t>
  </si>
  <si>
    <t>280 A at 31.2 V, 35% duty cycle</t>
  </si>
  <si>
    <t>200 A at 28 V, 100% duty cycle</t>
  </si>
  <si>
    <t>150 A at 26 V, 100% duty cycle</t>
  </si>
  <si>
    <t>Diversion 165</t>
  </si>
  <si>
    <t>150 A at 16 V, 20% duty cycle</t>
  </si>
  <si>
    <t>165 A at 16.6 V, 15% duty cycle</t>
  </si>
  <si>
    <t>Diversion 180</t>
  </si>
  <si>
    <t>125 A at 15 V, 35% duty cycle</t>
  </si>
  <si>
    <t>180 A at 17.2 V, 10% duty cycle</t>
  </si>
  <si>
    <t>Maxstar 210</t>
  </si>
  <si>
    <t>210 A at 18.4 V, 60%</t>
  </si>
  <si>
    <t>125 A at 15 V, 60%</t>
  </si>
  <si>
    <t>160 A at 26.4 V, 60%</t>
  </si>
  <si>
    <t>Maxstar 280</t>
  </si>
  <si>
    <t>235 A at 19.4 V</t>
  </si>
  <si>
    <t>200 A at 28 V</t>
  </si>
  <si>
    <t>180 A at 27.2 V*</t>
  </si>
  <si>
    <t>Dynasty 350</t>
  </si>
  <si>
    <t>300 A at 32 V, 60% duty cycle</t>
  </si>
  <si>
    <t>225 A at 29 V, 60% duty cycle</t>
  </si>
  <si>
    <t>Syncrowave 250 DX</t>
  </si>
  <si>
    <t>200 A at 28 V, 60% duty cycle</t>
  </si>
  <si>
    <t>250 A at 30 V, 40% duty cycle</t>
  </si>
  <si>
    <t>Syncrowave 350 LX</t>
  </si>
  <si>
    <t>350 A at 34 V, 40% duty cycle</t>
  </si>
  <si>
    <t>Blue Star® 185</t>
  </si>
  <si>
    <t>185 A at 25 V, 20% duty cycle</t>
  </si>
  <si>
    <t>150 A at 25 V, 100% duty cycle</t>
  </si>
  <si>
    <t>Bobcat 225</t>
  </si>
  <si>
    <t>225 A at 25 V, 100% duty cycle</t>
  </si>
  <si>
    <t>200 A at 20 V, 100% duty cycle</t>
  </si>
  <si>
    <t>Bobcat 3 Phase</t>
  </si>
  <si>
    <t>200 A at 25 V, 100% duty cycle</t>
  </si>
  <si>
    <t>210 A at 25 V, 100% duty cycle</t>
  </si>
  <si>
    <t>Bobcat 250</t>
  </si>
  <si>
    <t>250 A at 25 V, 60% duty cycle</t>
  </si>
  <si>
    <t>275 A at 25 V, 60% duty cycle</t>
  </si>
  <si>
    <t>Trailblazer 275</t>
  </si>
  <si>
    <t>275 A at 28 V, 100% duty cycle</t>
  </si>
  <si>
    <t>Trailblazer 325</t>
  </si>
  <si>
    <t>325 A at 28 V, 100% duty cycle</t>
  </si>
  <si>
    <t>Trailblazer 325 Diesel</t>
  </si>
  <si>
    <t>325 A at 33 V, 100% duty cycle</t>
  </si>
  <si>
    <t>Big Blue® 350 PipePro®</t>
  </si>
  <si>
    <t>300 A at 32 V, 100% duty cycle</t>
  </si>
  <si>
    <t>350 A at 27 V, 100% duty cycle</t>
  </si>
  <si>
    <t>400 A at 24 V, 100% duty cycle</t>
  </si>
  <si>
    <t>Big Blue® 400 Pro</t>
  </si>
  <si>
    <t>Big Blue 500 Pro</t>
  </si>
  <si>
    <t>400 A at 36 V, 100% duty cycle</t>
  </si>
  <si>
    <t>450 A at 38 V, 60% duty cycle</t>
  </si>
  <si>
    <t>500 A at 38 V, 40% duty cycle</t>
  </si>
  <si>
    <t>450 A at 33 V, 60% duty cycle</t>
  </si>
  <si>
    <t>500 A at 30 V, 40% duty cycle</t>
  </si>
  <si>
    <t>Big Blue 600 Pro</t>
  </si>
  <si>
    <t>500 A at 40 V, 100% duty cycle</t>
  </si>
  <si>
    <t>550 A at 42 V, 60% duty cycle</t>
  </si>
  <si>
    <t>600 A at 42 V, 40% duty cycle</t>
  </si>
  <si>
    <t>Big Blue® 700 Duo Pro</t>
  </si>
  <si>
    <t>300 A at 28 V, 100% duty cycle</t>
  </si>
  <si>
    <t>400 A at 36 V, 40% duty cycle</t>
  </si>
  <si>
    <t>500 A at 34 V, 100% duty cycle</t>
  </si>
  <si>
    <t>700 A at 24 V, 60% duty cycle</t>
  </si>
  <si>
    <t>Lincoln</t>
  </si>
  <si>
    <t>Invertec® V155-S</t>
  </si>
  <si>
    <t xml:space="preserve">75A/23.0V/100% </t>
  </si>
  <si>
    <t>100A/24.0V/30% Stick</t>
  </si>
  <si>
    <t>105A/14.2V/100% TIG</t>
  </si>
  <si>
    <t>130A/15.2V/30% TIG</t>
  </si>
  <si>
    <t>100A/24.0V/100% Stick</t>
  </si>
  <si>
    <t>145A/25.8V/30% Stick</t>
  </si>
  <si>
    <t>100A/14.0V/100% TIG</t>
  </si>
  <si>
    <t>155A/16.2V/30% TIG</t>
  </si>
  <si>
    <t>AC 225™</t>
  </si>
  <si>
    <t>225A/25V/20%</t>
  </si>
  <si>
    <t>AC/DC 225/125™</t>
  </si>
  <si>
    <t>125A/25V/20%</t>
  </si>
  <si>
    <t>Idealarc® 250</t>
  </si>
  <si>
    <t>250A/30V/30%</t>
  </si>
  <si>
    <t>Invertec® V275-S</t>
  </si>
  <si>
    <t>275A/31V/35%</t>
  </si>
  <si>
    <t>250A/30V/60%</t>
  </si>
  <si>
    <t>200A/28V/100%</t>
  </si>
  <si>
    <t>250A/30V/35%</t>
  </si>
  <si>
    <t>Idealarc® R3R-400</t>
  </si>
  <si>
    <t>400A/36V/60%</t>
  </si>
  <si>
    <t>Idealarc® R3R-500</t>
  </si>
  <si>
    <t>500A/40V/60%</t>
  </si>
  <si>
    <t>POWER MIG® 140C</t>
  </si>
  <si>
    <t>90A/19.5V/20%</t>
  </si>
  <si>
    <t>POWER MIG® 180C</t>
  </si>
  <si>
    <t>130A/17V/30%</t>
  </si>
  <si>
    <t>130A/20V/30%</t>
  </si>
  <si>
    <t>POWER MIG® 210 MP®</t>
  </si>
  <si>
    <t>100A/19.0V/40%</t>
  </si>
  <si>
    <t>200A/24V/25%</t>
  </si>
  <si>
    <t>POWER MIG® 256</t>
  </si>
  <si>
    <t>250A/26V/40%</t>
  </si>
  <si>
    <t>POWER MIG® 260</t>
  </si>
  <si>
    <t>250A/26.5V/40%</t>
  </si>
  <si>
    <t>POWER MIG® 350 MP®</t>
  </si>
  <si>
    <t>300A/32V/60%</t>
  </si>
  <si>
    <t>Idealarc® CV305</t>
  </si>
  <si>
    <t>315A/32.6V/100%</t>
  </si>
  <si>
    <t>Idealarc® CV400</t>
  </si>
  <si>
    <t>400A/36V/100%</t>
  </si>
  <si>
    <t>450A/38V/60%</t>
  </si>
  <si>
    <t>Invertec® V350 PRO</t>
  </si>
  <si>
    <t>350A/34V/60%</t>
  </si>
  <si>
    <t>300A/32V/100%</t>
  </si>
  <si>
    <t>320A/33V/60%</t>
  </si>
  <si>
    <t>275A/31V/100%</t>
  </si>
  <si>
    <t>FLEXTEC® 350X</t>
  </si>
  <si>
    <t>Idealarc® DC400</t>
  </si>
  <si>
    <t>500A/40V/50%</t>
  </si>
  <si>
    <t>FLEXTEC® 500</t>
  </si>
  <si>
    <t>450A/38V/100%</t>
  </si>
  <si>
    <t>Idealarc® DC600</t>
  </si>
  <si>
    <t>600A/44V/100%</t>
  </si>
  <si>
    <t>680A/44V/60%</t>
  </si>
  <si>
    <t>FLEXTEC® 650X</t>
  </si>
  <si>
    <t>750/44/60%</t>
  </si>
  <si>
    <t>650/44/100%</t>
  </si>
  <si>
    <t>Power Wave® S500</t>
  </si>
  <si>
    <t>550A/41.5V/40%</t>
  </si>
  <si>
    <t>450A/36.5V/100%</t>
  </si>
  <si>
    <t>Power Wave® S700</t>
  </si>
  <si>
    <t>700/44/100%</t>
  </si>
  <si>
    <t>900A/44/60%</t>
  </si>
  <si>
    <t>Equipment Type</t>
  </si>
  <si>
    <t>Dozer</t>
  </si>
  <si>
    <t>Excavator</t>
  </si>
  <si>
    <t>Dump Truck,Off-Highway</t>
  </si>
  <si>
    <t>Dump Truck,Articulated</t>
  </si>
  <si>
    <t>Loader,Wheel</t>
  </si>
  <si>
    <t>Loader,Skid Steer</t>
  </si>
  <si>
    <t>Loader,Backhoe</t>
  </si>
  <si>
    <t>Loader,Crawler</t>
  </si>
  <si>
    <t>Gross Engine power (hp)</t>
  </si>
  <si>
    <t>`</t>
  </si>
  <si>
    <t>Grader</t>
  </si>
  <si>
    <t>Scraper</t>
  </si>
  <si>
    <t>Roller,Single-Drum,Vibratory,Smooth</t>
  </si>
  <si>
    <t>Roller,Single-Drum,Vibratory,Padfoot</t>
  </si>
  <si>
    <t>Roller,Double-Drum,Smooth,Vibratory</t>
  </si>
  <si>
    <t>Roller,Pneumatic Tired</t>
  </si>
  <si>
    <t>Roller,Double-Drum,Smooth,Vibratory,Small</t>
  </si>
  <si>
    <t>Hydraulic Crane</t>
  </si>
  <si>
    <t>Shovel</t>
  </si>
  <si>
    <t>Asphalt Paver</t>
  </si>
  <si>
    <t>Free Air Delivery (cfm)</t>
  </si>
  <si>
    <t>Air Compressor</t>
  </si>
  <si>
    <t>Bucket Size (CY)</t>
  </si>
  <si>
    <t>Low Intensity Fuel Consumption (L/hr)</t>
  </si>
  <si>
    <t>Medium Intensity Fuel Consumption (L/hr)</t>
  </si>
  <si>
    <t>High Intensity Fuel Consumption (L/hr)</t>
  </si>
  <si>
    <t>Operating Weight (lb)</t>
  </si>
  <si>
    <t>Payload Capacity (US Ton)</t>
  </si>
  <si>
    <t>Weight (US Ton)</t>
  </si>
  <si>
    <t>Heaped Capacity (CY)</t>
  </si>
  <si>
    <t>Bucket size (CY)</t>
  </si>
  <si>
    <t>Tractor</t>
  </si>
  <si>
    <t>Predicted_200</t>
  </si>
  <si>
    <t>Predicted_250</t>
  </si>
  <si>
    <t>Predicted_300</t>
  </si>
  <si>
    <t>Predicted_350</t>
  </si>
  <si>
    <t>Predicted_400</t>
  </si>
  <si>
    <t>Predicted_450</t>
  </si>
  <si>
    <t>Predicted_500</t>
  </si>
  <si>
    <t>Predicted_550</t>
  </si>
  <si>
    <t>Predicted_600</t>
  </si>
  <si>
    <t>Predicted_650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</si>
</sst>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0" borderId="0" xfId="0" applyAlignme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vertical="center"/>
    </xf>
    <xf numFmtId="0" fontId="0" fillId="2" borderId="0" xfId="0" applyFill="1"/>
    <xf numFmtId="0" fontId="4" fillId="0" borderId="0" xfId="0" applyFont="1"/>
    <xf numFmtId="0" fontId="4" fillId="0" borderId="0" xfId="0" applyFont="1" applyFill="1" applyAlignment="1"/>
    <xf numFmtId="49" fontId="4" fillId="0" borderId="0" xfId="0" applyNumberFormat="1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558800</xdr:colOff>
      <xdr:row>3</xdr:row>
      <xdr:rowOff>127000</xdr:rowOff>
    </xdr:from>
    <xdr:ext cx="10578217" cy="1407308"/>
    <xdr:sp macro="" textlink="">
      <xdr:nvSpPr>
        <xdr:cNvPr id="2" name="TextBox 1"/>
        <xdr:cNvSpPr txBox="1"/>
      </xdr:nvSpPr>
      <xdr:spPr>
        <a:xfrm>
          <a:off x="14808200" y="660400"/>
          <a:ext cx="10578217" cy="1407308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800"/>
            <a:t>85% efficiency </a:t>
          </a:r>
          <a:r>
            <a:rPr lang="en-CA" sz="2800" baseline="0"/>
            <a:t> (inverter-based machines)</a:t>
          </a:r>
        </a:p>
        <a:p>
          <a:endParaRPr lang="en-CA" sz="2800" baseline="0"/>
        </a:p>
        <a:p>
          <a:r>
            <a:rPr lang="en-CA" sz="2800">
              <a:hlinkClick xmlns:r="http://schemas.openxmlformats.org/officeDocument/2006/relationships" r:id=""/>
            </a:rPr>
            <a:t>https://www.everlastgenerators.com/welding-guide-power-efficiency#</a:t>
          </a:r>
          <a:endParaRPr lang="en-CA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J1" zoomScale="55" zoomScaleNormal="55" workbookViewId="0">
      <selection activeCell="N1" sqref="N1"/>
    </sheetView>
  </sheetViews>
  <sheetFormatPr defaultRowHeight="14.5" x14ac:dyDescent="0.35"/>
  <cols>
    <col min="1" max="1" width="16.81640625" bestFit="1" customWidth="1"/>
    <col min="2" max="2" width="9.90625" bestFit="1" customWidth="1"/>
    <col min="3" max="3" width="7.36328125" bestFit="1" customWidth="1"/>
    <col min="4" max="4" width="10.36328125" bestFit="1" customWidth="1"/>
    <col min="5" max="5" width="11" bestFit="1" customWidth="1"/>
    <col min="6" max="6" width="7.08984375" bestFit="1" customWidth="1"/>
    <col min="8" max="8" width="21.08984375" bestFit="1" customWidth="1"/>
    <col min="9" max="9" width="21.7265625" bestFit="1" customWidth="1"/>
    <col min="10" max="10" width="31.453125" bestFit="1" customWidth="1"/>
    <col min="11" max="11" width="23" bestFit="1" customWidth="1"/>
    <col min="12" max="12" width="23" customWidth="1"/>
    <col min="13" max="13" width="12.453125" bestFit="1" customWidth="1"/>
    <col min="14" max="14" width="20.54296875" bestFit="1" customWidth="1"/>
    <col min="15" max="15" width="16.1796875" bestFit="1" customWidth="1"/>
    <col min="16" max="16" width="14.453125" customWidth="1"/>
    <col min="17" max="17" width="47.36328125" bestFit="1" customWidth="1"/>
    <col min="18" max="18" width="52.1796875" bestFit="1" customWidth="1"/>
    <col min="19" max="19" width="48.08984375" bestFit="1" customWidth="1"/>
  </cols>
  <sheetData>
    <row r="1" spans="1:19" s="15" customFormat="1" x14ac:dyDescent="0.35">
      <c r="A1" s="29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29" t="s">
        <v>295</v>
      </c>
      <c r="I1" s="29" t="s">
        <v>296</v>
      </c>
      <c r="J1" s="30" t="s">
        <v>364</v>
      </c>
      <c r="K1" s="30" t="s">
        <v>365</v>
      </c>
      <c r="L1" s="30" t="s">
        <v>838</v>
      </c>
      <c r="M1" s="18" t="s">
        <v>1</v>
      </c>
      <c r="N1" s="27" t="s">
        <v>829</v>
      </c>
      <c r="O1" s="15" t="s">
        <v>577</v>
      </c>
      <c r="P1" s="15" t="s">
        <v>852</v>
      </c>
      <c r="Q1" s="15" t="s">
        <v>853</v>
      </c>
      <c r="R1" s="15" t="s">
        <v>854</v>
      </c>
      <c r="S1" s="15" t="s">
        <v>855</v>
      </c>
    </row>
    <row r="2" spans="1:19" x14ac:dyDescent="0.35">
      <c r="A2" t="s">
        <v>297</v>
      </c>
      <c r="B2">
        <v>0</v>
      </c>
      <c r="C2">
        <v>2.2999999999999998</v>
      </c>
      <c r="D2">
        <v>2.2999999999999998</v>
      </c>
      <c r="E2">
        <v>4.5</v>
      </c>
      <c r="F2">
        <v>4.5</v>
      </c>
      <c r="G2">
        <v>6.8</v>
      </c>
      <c r="I2">
        <v>0.8</v>
      </c>
      <c r="K2">
        <v>46</v>
      </c>
      <c r="M2" t="s">
        <v>49</v>
      </c>
      <c r="N2" t="s">
        <v>834</v>
      </c>
      <c r="O2">
        <v>46</v>
      </c>
      <c r="P2">
        <f>AVERAGE(H2:I2)</f>
        <v>0.8</v>
      </c>
      <c r="Q2">
        <f>AVERAGE(B2:C2)</f>
        <v>1.1499999999999999</v>
      </c>
      <c r="R2">
        <f>AVERAGE(D2:E2)</f>
        <v>3.4</v>
      </c>
      <c r="S2">
        <f>AVERAGE(F2:G2)</f>
        <v>5.65</v>
      </c>
    </row>
    <row r="3" spans="1:19" x14ac:dyDescent="0.35">
      <c r="A3" t="s">
        <v>298</v>
      </c>
      <c r="B3">
        <v>0</v>
      </c>
      <c r="C3">
        <v>2.2999999999999998</v>
      </c>
      <c r="D3">
        <v>2.2999999999999998</v>
      </c>
      <c r="E3">
        <v>4.5</v>
      </c>
      <c r="F3">
        <v>4.5</v>
      </c>
      <c r="G3">
        <v>6.8</v>
      </c>
      <c r="I3">
        <v>0.8</v>
      </c>
      <c r="K3">
        <v>40</v>
      </c>
      <c r="M3" t="s">
        <v>49</v>
      </c>
      <c r="N3" t="s">
        <v>834</v>
      </c>
      <c r="O3">
        <v>40</v>
      </c>
      <c r="P3">
        <f t="shared" ref="P3:P66" si="0">AVERAGE(H3:I3)</f>
        <v>0.8</v>
      </c>
      <c r="Q3">
        <f t="shared" ref="Q3:Q66" si="1">AVERAGE(B3:C3)</f>
        <v>1.1499999999999999</v>
      </c>
      <c r="R3">
        <f t="shared" ref="R3:R66" si="2">AVERAGE(D3:E3)</f>
        <v>3.4</v>
      </c>
      <c r="S3">
        <f t="shared" ref="S3:S66" si="3">AVERAGE(F3:G3)</f>
        <v>5.65</v>
      </c>
    </row>
    <row r="4" spans="1:19" x14ac:dyDescent="0.35">
      <c r="A4" t="s">
        <v>299</v>
      </c>
      <c r="B4">
        <v>2.2999999999999998</v>
      </c>
      <c r="C4">
        <v>3.8</v>
      </c>
      <c r="D4">
        <v>3.8</v>
      </c>
      <c r="E4">
        <v>5.7</v>
      </c>
      <c r="F4">
        <v>5.7</v>
      </c>
      <c r="G4">
        <v>9.5</v>
      </c>
      <c r="H4">
        <v>0.98</v>
      </c>
      <c r="I4">
        <v>1.57</v>
      </c>
      <c r="K4">
        <v>68</v>
      </c>
      <c r="M4" t="s">
        <v>49</v>
      </c>
      <c r="N4" t="s">
        <v>834</v>
      </c>
      <c r="O4">
        <v>68</v>
      </c>
      <c r="P4">
        <f t="shared" si="0"/>
        <v>1.2749999999999999</v>
      </c>
      <c r="Q4">
        <f t="shared" si="1"/>
        <v>3.05</v>
      </c>
      <c r="R4">
        <f t="shared" si="2"/>
        <v>4.75</v>
      </c>
      <c r="S4">
        <f t="shared" si="3"/>
        <v>7.6</v>
      </c>
    </row>
    <row r="5" spans="1:19" x14ac:dyDescent="0.35">
      <c r="A5" t="s">
        <v>300</v>
      </c>
      <c r="B5">
        <v>2.2999999999999998</v>
      </c>
      <c r="C5">
        <v>3.8</v>
      </c>
      <c r="D5">
        <v>3.8</v>
      </c>
      <c r="E5">
        <v>5.7</v>
      </c>
      <c r="F5">
        <v>5.7</v>
      </c>
      <c r="G5">
        <v>9.5</v>
      </c>
      <c r="H5">
        <v>0.98</v>
      </c>
      <c r="I5">
        <v>1.57</v>
      </c>
      <c r="K5">
        <v>74</v>
      </c>
      <c r="M5" t="s">
        <v>49</v>
      </c>
      <c r="N5" t="s">
        <v>834</v>
      </c>
      <c r="O5">
        <v>74</v>
      </c>
      <c r="P5">
        <f t="shared" si="0"/>
        <v>1.2749999999999999</v>
      </c>
      <c r="Q5">
        <f t="shared" si="1"/>
        <v>3.05</v>
      </c>
      <c r="R5">
        <f t="shared" si="2"/>
        <v>4.75</v>
      </c>
      <c r="S5">
        <f t="shared" si="3"/>
        <v>7.6</v>
      </c>
    </row>
    <row r="6" spans="1:19" x14ac:dyDescent="0.35">
      <c r="A6" t="s">
        <v>301</v>
      </c>
      <c r="B6">
        <v>2.2999999999999998</v>
      </c>
      <c r="C6">
        <v>3.8</v>
      </c>
      <c r="D6">
        <v>3.8</v>
      </c>
      <c r="E6">
        <v>5.7</v>
      </c>
      <c r="F6">
        <v>5.7</v>
      </c>
      <c r="G6">
        <v>9.5</v>
      </c>
      <c r="H6">
        <v>0.98</v>
      </c>
      <c r="I6">
        <v>1.57</v>
      </c>
      <c r="K6">
        <v>68</v>
      </c>
      <c r="M6" t="s">
        <v>49</v>
      </c>
      <c r="N6" t="s">
        <v>834</v>
      </c>
      <c r="O6">
        <v>68</v>
      </c>
      <c r="P6">
        <f t="shared" si="0"/>
        <v>1.2749999999999999</v>
      </c>
      <c r="Q6">
        <f t="shared" si="1"/>
        <v>3.05</v>
      </c>
      <c r="R6">
        <f t="shared" si="2"/>
        <v>4.75</v>
      </c>
      <c r="S6">
        <f t="shared" si="3"/>
        <v>7.6</v>
      </c>
    </row>
    <row r="7" spans="1:19" x14ac:dyDescent="0.35">
      <c r="A7" t="s">
        <v>302</v>
      </c>
      <c r="B7">
        <v>2.2999999999999998</v>
      </c>
      <c r="C7">
        <v>3.8</v>
      </c>
      <c r="D7">
        <v>3.8</v>
      </c>
      <c r="E7">
        <v>5.7</v>
      </c>
      <c r="F7">
        <v>5.7</v>
      </c>
      <c r="G7">
        <v>9.5</v>
      </c>
      <c r="H7">
        <v>0.98</v>
      </c>
      <c r="I7">
        <v>1.57</v>
      </c>
      <c r="K7">
        <v>74</v>
      </c>
      <c r="M7" t="s">
        <v>49</v>
      </c>
      <c r="N7" t="s">
        <v>834</v>
      </c>
      <c r="O7">
        <v>74</v>
      </c>
      <c r="P7">
        <f t="shared" si="0"/>
        <v>1.2749999999999999</v>
      </c>
      <c r="Q7">
        <f t="shared" si="1"/>
        <v>3.05</v>
      </c>
      <c r="R7">
        <f t="shared" si="2"/>
        <v>4.75</v>
      </c>
      <c r="S7">
        <f t="shared" si="3"/>
        <v>7.6</v>
      </c>
    </row>
    <row r="8" spans="1:19" x14ac:dyDescent="0.35">
      <c r="A8" t="s">
        <v>303</v>
      </c>
      <c r="B8">
        <v>2.2999999999999998</v>
      </c>
      <c r="C8">
        <v>3.8</v>
      </c>
      <c r="D8">
        <v>3.8</v>
      </c>
      <c r="E8">
        <v>5.7</v>
      </c>
      <c r="F8">
        <v>5.7</v>
      </c>
      <c r="G8">
        <v>9.5</v>
      </c>
      <c r="H8">
        <v>1.18</v>
      </c>
      <c r="I8">
        <v>1.44</v>
      </c>
      <c r="K8">
        <v>68</v>
      </c>
      <c r="M8" t="s">
        <v>49</v>
      </c>
      <c r="N8" t="s">
        <v>834</v>
      </c>
      <c r="O8">
        <v>68</v>
      </c>
      <c r="P8">
        <f t="shared" si="0"/>
        <v>1.31</v>
      </c>
      <c r="Q8">
        <f t="shared" si="1"/>
        <v>3.05</v>
      </c>
      <c r="R8">
        <f t="shared" si="2"/>
        <v>4.75</v>
      </c>
      <c r="S8">
        <f t="shared" si="3"/>
        <v>7.6</v>
      </c>
    </row>
    <row r="9" spans="1:19" x14ac:dyDescent="0.35">
      <c r="A9" t="s">
        <v>304</v>
      </c>
      <c r="B9">
        <v>2.2999999999999998</v>
      </c>
      <c r="C9">
        <v>3.8</v>
      </c>
      <c r="D9">
        <v>3.8</v>
      </c>
      <c r="E9">
        <v>5.7</v>
      </c>
      <c r="F9">
        <v>5.7</v>
      </c>
      <c r="G9">
        <v>9.5</v>
      </c>
      <c r="H9">
        <v>1.18</v>
      </c>
      <c r="I9">
        <v>1.44</v>
      </c>
      <c r="K9">
        <v>74</v>
      </c>
      <c r="M9" t="s">
        <v>49</v>
      </c>
      <c r="N9" t="s">
        <v>834</v>
      </c>
      <c r="O9">
        <v>74</v>
      </c>
      <c r="P9">
        <f t="shared" si="0"/>
        <v>1.31</v>
      </c>
      <c r="Q9">
        <f t="shared" si="1"/>
        <v>3.05</v>
      </c>
      <c r="R9">
        <f t="shared" si="2"/>
        <v>4.75</v>
      </c>
      <c r="S9">
        <f t="shared" si="3"/>
        <v>7.6</v>
      </c>
    </row>
    <row r="10" spans="1:19" x14ac:dyDescent="0.35">
      <c r="A10" t="s">
        <v>305</v>
      </c>
      <c r="B10">
        <v>3.4</v>
      </c>
      <c r="C10">
        <v>6</v>
      </c>
      <c r="D10">
        <v>6</v>
      </c>
      <c r="E10">
        <v>7.6</v>
      </c>
      <c r="F10">
        <v>7.6</v>
      </c>
      <c r="G10">
        <v>11.4</v>
      </c>
      <c r="H10">
        <v>1.7</v>
      </c>
      <c r="I10">
        <v>2.5</v>
      </c>
      <c r="K10">
        <v>97</v>
      </c>
      <c r="M10" t="s">
        <v>49</v>
      </c>
      <c r="N10" t="s">
        <v>834</v>
      </c>
      <c r="O10">
        <v>97</v>
      </c>
      <c r="P10">
        <f t="shared" si="0"/>
        <v>2.1</v>
      </c>
      <c r="Q10">
        <f t="shared" si="1"/>
        <v>4.7</v>
      </c>
      <c r="R10">
        <f t="shared" si="2"/>
        <v>6.8</v>
      </c>
      <c r="S10">
        <f t="shared" si="3"/>
        <v>9.5</v>
      </c>
    </row>
    <row r="11" spans="1:19" x14ac:dyDescent="0.35">
      <c r="A11" t="s">
        <v>306</v>
      </c>
      <c r="B11">
        <v>3.4</v>
      </c>
      <c r="C11">
        <v>6</v>
      </c>
      <c r="D11">
        <v>6</v>
      </c>
      <c r="E11">
        <v>7.6</v>
      </c>
      <c r="F11">
        <v>7.6</v>
      </c>
      <c r="G11">
        <v>11.4</v>
      </c>
      <c r="H11">
        <v>1.7</v>
      </c>
      <c r="I11">
        <v>2.5</v>
      </c>
      <c r="K11">
        <v>102</v>
      </c>
      <c r="M11" t="s">
        <v>49</v>
      </c>
      <c r="N11" t="s">
        <v>834</v>
      </c>
      <c r="O11">
        <v>102</v>
      </c>
      <c r="P11">
        <f t="shared" si="0"/>
        <v>2.1</v>
      </c>
      <c r="Q11">
        <f t="shared" si="1"/>
        <v>4.7</v>
      </c>
      <c r="R11">
        <f t="shared" si="2"/>
        <v>6.8</v>
      </c>
      <c r="S11">
        <f t="shared" si="3"/>
        <v>9.5</v>
      </c>
    </row>
    <row r="12" spans="1:19" x14ac:dyDescent="0.35">
      <c r="A12" t="s">
        <v>307</v>
      </c>
      <c r="B12">
        <v>3.4</v>
      </c>
      <c r="C12">
        <v>6</v>
      </c>
      <c r="D12">
        <v>6</v>
      </c>
      <c r="E12">
        <v>7.6</v>
      </c>
      <c r="F12">
        <v>7.6</v>
      </c>
      <c r="G12">
        <v>11.4</v>
      </c>
      <c r="H12">
        <v>1.7</v>
      </c>
      <c r="I12">
        <v>2.5</v>
      </c>
      <c r="K12">
        <v>97</v>
      </c>
      <c r="M12" t="s">
        <v>49</v>
      </c>
      <c r="N12" t="s">
        <v>834</v>
      </c>
      <c r="O12">
        <v>97</v>
      </c>
      <c r="P12">
        <f t="shared" si="0"/>
        <v>2.1</v>
      </c>
      <c r="Q12">
        <f t="shared" si="1"/>
        <v>4.7</v>
      </c>
      <c r="R12">
        <f t="shared" si="2"/>
        <v>6.8</v>
      </c>
      <c r="S12">
        <f t="shared" si="3"/>
        <v>9.5</v>
      </c>
    </row>
    <row r="13" spans="1:19" x14ac:dyDescent="0.35">
      <c r="A13" t="s">
        <v>308</v>
      </c>
      <c r="B13">
        <v>3.4</v>
      </c>
      <c r="C13">
        <v>6</v>
      </c>
      <c r="D13">
        <v>6</v>
      </c>
      <c r="E13" t="s">
        <v>839</v>
      </c>
      <c r="F13">
        <v>7.6</v>
      </c>
      <c r="G13">
        <v>11.4</v>
      </c>
      <c r="H13">
        <v>1.7</v>
      </c>
      <c r="I13">
        <v>2.5</v>
      </c>
      <c r="K13">
        <v>102</v>
      </c>
      <c r="M13" t="s">
        <v>49</v>
      </c>
      <c r="N13" t="s">
        <v>834</v>
      </c>
      <c r="O13">
        <v>102</v>
      </c>
      <c r="P13">
        <f t="shared" si="0"/>
        <v>2.1</v>
      </c>
      <c r="Q13">
        <f t="shared" si="1"/>
        <v>4.7</v>
      </c>
      <c r="R13">
        <f t="shared" si="2"/>
        <v>6</v>
      </c>
      <c r="S13">
        <f t="shared" si="3"/>
        <v>9.5</v>
      </c>
    </row>
    <row r="14" spans="1:19" x14ac:dyDescent="0.35">
      <c r="A14" t="s">
        <v>309</v>
      </c>
      <c r="B14">
        <v>3.4</v>
      </c>
      <c r="C14">
        <v>6</v>
      </c>
      <c r="D14">
        <v>6</v>
      </c>
      <c r="E14">
        <v>7.6</v>
      </c>
      <c r="F14">
        <v>7.6</v>
      </c>
      <c r="G14">
        <v>11.4</v>
      </c>
      <c r="H14">
        <v>1.7</v>
      </c>
      <c r="I14">
        <v>2.5</v>
      </c>
      <c r="K14">
        <v>117</v>
      </c>
      <c r="M14" t="s">
        <v>49</v>
      </c>
      <c r="N14" t="s">
        <v>834</v>
      </c>
      <c r="O14">
        <v>117</v>
      </c>
      <c r="P14">
        <f t="shared" si="0"/>
        <v>2.1</v>
      </c>
      <c r="Q14">
        <f t="shared" si="1"/>
        <v>4.7</v>
      </c>
      <c r="R14">
        <f t="shared" si="2"/>
        <v>6.8</v>
      </c>
      <c r="S14">
        <f t="shared" si="3"/>
        <v>9.5</v>
      </c>
    </row>
    <row r="15" spans="1:19" x14ac:dyDescent="0.35">
      <c r="A15" t="s">
        <v>310</v>
      </c>
      <c r="B15">
        <v>3.3</v>
      </c>
      <c r="C15">
        <v>9.6999999999999993</v>
      </c>
      <c r="D15">
        <v>8.1</v>
      </c>
      <c r="E15">
        <v>14.5</v>
      </c>
      <c r="F15">
        <v>12.9</v>
      </c>
      <c r="G15">
        <v>19.3</v>
      </c>
      <c r="H15">
        <v>2.4</v>
      </c>
      <c r="I15">
        <v>3.8</v>
      </c>
      <c r="K15">
        <v>131</v>
      </c>
      <c r="M15" t="s">
        <v>49</v>
      </c>
      <c r="N15" t="s">
        <v>834</v>
      </c>
      <c r="O15">
        <v>131</v>
      </c>
      <c r="P15">
        <f t="shared" si="0"/>
        <v>3.0999999999999996</v>
      </c>
      <c r="Q15">
        <f t="shared" si="1"/>
        <v>6.5</v>
      </c>
      <c r="R15">
        <f t="shared" si="2"/>
        <v>11.3</v>
      </c>
      <c r="S15">
        <f t="shared" si="3"/>
        <v>16.100000000000001</v>
      </c>
    </row>
    <row r="16" spans="1:19" x14ac:dyDescent="0.35">
      <c r="A16" t="s">
        <v>311</v>
      </c>
      <c r="B16">
        <v>3.3</v>
      </c>
      <c r="C16">
        <v>5.6</v>
      </c>
      <c r="D16">
        <v>5.2</v>
      </c>
      <c r="E16">
        <v>8.5</v>
      </c>
      <c r="F16">
        <v>8.1</v>
      </c>
      <c r="G16">
        <v>11.2</v>
      </c>
      <c r="H16">
        <v>2.5</v>
      </c>
      <c r="I16">
        <v>3.8</v>
      </c>
      <c r="K16">
        <v>153</v>
      </c>
      <c r="M16" t="s">
        <v>49</v>
      </c>
      <c r="N16" t="s">
        <v>834</v>
      </c>
      <c r="O16">
        <v>153</v>
      </c>
      <c r="P16">
        <f t="shared" si="0"/>
        <v>3.15</v>
      </c>
      <c r="Q16">
        <f t="shared" si="1"/>
        <v>4.4499999999999993</v>
      </c>
      <c r="R16">
        <f t="shared" si="2"/>
        <v>6.85</v>
      </c>
      <c r="S16">
        <f t="shared" si="3"/>
        <v>9.6499999999999986</v>
      </c>
    </row>
    <row r="17" spans="1:19" x14ac:dyDescent="0.35">
      <c r="A17" t="s">
        <v>312</v>
      </c>
      <c r="B17">
        <v>3.3</v>
      </c>
      <c r="C17">
        <v>8.1</v>
      </c>
      <c r="D17">
        <v>6.9</v>
      </c>
      <c r="E17">
        <v>11.7</v>
      </c>
      <c r="F17">
        <v>10.5</v>
      </c>
      <c r="G17">
        <v>15.3</v>
      </c>
      <c r="H17">
        <v>2.6</v>
      </c>
      <c r="I17">
        <v>3.8</v>
      </c>
      <c r="K17">
        <v>160</v>
      </c>
      <c r="M17" t="s">
        <v>49</v>
      </c>
      <c r="N17" t="s">
        <v>834</v>
      </c>
      <c r="O17">
        <v>160</v>
      </c>
      <c r="P17">
        <f t="shared" si="0"/>
        <v>3.2</v>
      </c>
      <c r="Q17">
        <f t="shared" si="1"/>
        <v>5.6999999999999993</v>
      </c>
      <c r="R17">
        <f t="shared" si="2"/>
        <v>9.3000000000000007</v>
      </c>
      <c r="S17">
        <f t="shared" si="3"/>
        <v>12.9</v>
      </c>
    </row>
    <row r="18" spans="1:19" x14ac:dyDescent="0.35">
      <c r="A18" t="s">
        <v>313</v>
      </c>
      <c r="B18">
        <v>3.4</v>
      </c>
      <c r="C18">
        <v>5.9</v>
      </c>
      <c r="D18">
        <v>5.5</v>
      </c>
      <c r="E18">
        <v>8.8000000000000007</v>
      </c>
      <c r="F18">
        <v>8.6</v>
      </c>
      <c r="G18">
        <v>11.9</v>
      </c>
      <c r="H18">
        <v>2.6</v>
      </c>
      <c r="I18">
        <v>3.8</v>
      </c>
      <c r="K18">
        <v>164</v>
      </c>
      <c r="M18" t="s">
        <v>49</v>
      </c>
      <c r="N18" t="s">
        <v>834</v>
      </c>
      <c r="O18">
        <v>164</v>
      </c>
      <c r="P18">
        <f t="shared" si="0"/>
        <v>3.2</v>
      </c>
      <c r="Q18">
        <f t="shared" si="1"/>
        <v>4.6500000000000004</v>
      </c>
      <c r="R18">
        <f t="shared" si="2"/>
        <v>7.15</v>
      </c>
      <c r="S18">
        <f t="shared" si="3"/>
        <v>10.25</v>
      </c>
    </row>
    <row r="19" spans="1:19" x14ac:dyDescent="0.35">
      <c r="A19" t="s">
        <v>314</v>
      </c>
      <c r="B19">
        <v>2.9</v>
      </c>
      <c r="C19">
        <v>7.1</v>
      </c>
      <c r="D19">
        <v>6.1</v>
      </c>
      <c r="E19">
        <v>10.3</v>
      </c>
      <c r="F19">
        <v>9.3000000000000007</v>
      </c>
      <c r="G19">
        <v>13.5</v>
      </c>
      <c r="H19">
        <v>2.5</v>
      </c>
      <c r="I19">
        <v>3.8</v>
      </c>
      <c r="K19">
        <v>169</v>
      </c>
      <c r="M19" t="s">
        <v>49</v>
      </c>
      <c r="N19" t="s">
        <v>834</v>
      </c>
      <c r="O19">
        <v>169</v>
      </c>
      <c r="P19">
        <f t="shared" si="0"/>
        <v>3.15</v>
      </c>
      <c r="Q19">
        <f t="shared" si="1"/>
        <v>5</v>
      </c>
      <c r="R19">
        <f t="shared" si="2"/>
        <v>8.1999999999999993</v>
      </c>
      <c r="S19">
        <f t="shared" si="3"/>
        <v>11.4</v>
      </c>
    </row>
    <row r="20" spans="1:19" x14ac:dyDescent="0.35">
      <c r="A20" t="s">
        <v>315</v>
      </c>
      <c r="B20">
        <v>3.4</v>
      </c>
      <c r="C20">
        <v>5.9</v>
      </c>
      <c r="D20">
        <v>5.6</v>
      </c>
      <c r="E20">
        <v>8.9</v>
      </c>
      <c r="F20">
        <v>8.6</v>
      </c>
      <c r="G20">
        <v>11.9</v>
      </c>
      <c r="H20">
        <v>2.5</v>
      </c>
      <c r="I20">
        <v>3.8</v>
      </c>
      <c r="K20">
        <v>188</v>
      </c>
      <c r="M20" t="s">
        <v>49</v>
      </c>
      <c r="N20" t="s">
        <v>834</v>
      </c>
      <c r="O20">
        <v>188</v>
      </c>
      <c r="P20">
        <f t="shared" si="0"/>
        <v>3.15</v>
      </c>
      <c r="Q20">
        <f t="shared" si="1"/>
        <v>4.6500000000000004</v>
      </c>
      <c r="R20">
        <f t="shared" si="2"/>
        <v>7.25</v>
      </c>
      <c r="S20">
        <f t="shared" si="3"/>
        <v>10.25</v>
      </c>
    </row>
    <row r="21" spans="1:19" x14ac:dyDescent="0.35">
      <c r="A21" t="s">
        <v>316</v>
      </c>
      <c r="B21">
        <v>7.5</v>
      </c>
      <c r="C21">
        <v>10.1</v>
      </c>
      <c r="D21">
        <v>10.1</v>
      </c>
      <c r="E21">
        <v>13.2</v>
      </c>
      <c r="F21">
        <v>13.2</v>
      </c>
      <c r="G21">
        <v>17.600000000000001</v>
      </c>
      <c r="H21">
        <v>3.2698</v>
      </c>
      <c r="I21">
        <v>4.71</v>
      </c>
      <c r="K21">
        <v>202</v>
      </c>
      <c r="M21" t="s">
        <v>49</v>
      </c>
      <c r="N21" t="s">
        <v>834</v>
      </c>
      <c r="O21">
        <v>202</v>
      </c>
      <c r="P21">
        <f t="shared" si="0"/>
        <v>3.9899</v>
      </c>
      <c r="Q21">
        <f t="shared" si="1"/>
        <v>8.8000000000000007</v>
      </c>
      <c r="R21">
        <f t="shared" si="2"/>
        <v>11.649999999999999</v>
      </c>
      <c r="S21">
        <f t="shared" si="3"/>
        <v>15.4</v>
      </c>
    </row>
    <row r="22" spans="1:19" x14ac:dyDescent="0.35">
      <c r="A22" t="s">
        <v>317</v>
      </c>
      <c r="B22">
        <v>8.1999999999999993</v>
      </c>
      <c r="C22">
        <v>11.7</v>
      </c>
      <c r="D22">
        <v>11.7</v>
      </c>
      <c r="E22">
        <v>14.8</v>
      </c>
      <c r="F22">
        <v>14.8</v>
      </c>
      <c r="G22">
        <v>18.399999999999999</v>
      </c>
      <c r="H22">
        <v>3.53</v>
      </c>
      <c r="I22">
        <v>4.71</v>
      </c>
      <c r="K22">
        <v>212</v>
      </c>
      <c r="M22" t="s">
        <v>49</v>
      </c>
      <c r="N22" t="s">
        <v>834</v>
      </c>
      <c r="O22">
        <v>212</v>
      </c>
      <c r="P22">
        <f t="shared" si="0"/>
        <v>4.12</v>
      </c>
      <c r="Q22">
        <f t="shared" si="1"/>
        <v>9.9499999999999993</v>
      </c>
      <c r="R22">
        <f t="shared" si="2"/>
        <v>13.25</v>
      </c>
      <c r="S22">
        <f t="shared" si="3"/>
        <v>16.600000000000001</v>
      </c>
    </row>
    <row r="23" spans="1:19" x14ac:dyDescent="0.35">
      <c r="A23" t="s">
        <v>318</v>
      </c>
      <c r="B23">
        <v>8</v>
      </c>
      <c r="C23">
        <v>10.9</v>
      </c>
      <c r="D23">
        <v>10.9</v>
      </c>
      <c r="E23">
        <v>13.4</v>
      </c>
      <c r="F23">
        <v>13.4</v>
      </c>
      <c r="G23">
        <v>16.600000000000001</v>
      </c>
      <c r="H23">
        <v>3.5</v>
      </c>
      <c r="I23">
        <v>5</v>
      </c>
      <c r="K23">
        <v>211</v>
      </c>
      <c r="M23" t="s">
        <v>49</v>
      </c>
      <c r="N23" t="s">
        <v>834</v>
      </c>
      <c r="O23">
        <v>211</v>
      </c>
      <c r="P23">
        <f t="shared" si="0"/>
        <v>4.25</v>
      </c>
      <c r="Q23">
        <f t="shared" si="1"/>
        <v>9.4499999999999993</v>
      </c>
      <c r="R23">
        <f t="shared" si="2"/>
        <v>12.15</v>
      </c>
      <c r="S23">
        <f t="shared" si="3"/>
        <v>15</v>
      </c>
    </row>
    <row r="24" spans="1:19" x14ac:dyDescent="0.35">
      <c r="A24" t="s">
        <v>319</v>
      </c>
      <c r="B24">
        <v>7.6</v>
      </c>
      <c r="C24">
        <v>10.4</v>
      </c>
      <c r="D24">
        <v>10.4</v>
      </c>
      <c r="E24">
        <v>12.8</v>
      </c>
      <c r="F24">
        <v>12.8</v>
      </c>
      <c r="G24">
        <v>15.7</v>
      </c>
      <c r="H24">
        <v>3.5</v>
      </c>
      <c r="I24">
        <v>5</v>
      </c>
      <c r="K24">
        <v>232</v>
      </c>
      <c r="M24" t="s">
        <v>49</v>
      </c>
      <c r="N24" t="s">
        <v>834</v>
      </c>
      <c r="O24">
        <v>232</v>
      </c>
      <c r="P24">
        <f t="shared" si="0"/>
        <v>4.25</v>
      </c>
      <c r="Q24">
        <f t="shared" si="1"/>
        <v>9</v>
      </c>
      <c r="R24">
        <f t="shared" si="2"/>
        <v>11.600000000000001</v>
      </c>
      <c r="S24">
        <f t="shared" si="3"/>
        <v>14.25</v>
      </c>
    </row>
    <row r="25" spans="1:19" x14ac:dyDescent="0.35">
      <c r="A25" t="s">
        <v>320</v>
      </c>
      <c r="B25">
        <v>7.8</v>
      </c>
      <c r="C25">
        <v>12</v>
      </c>
      <c r="D25">
        <v>12</v>
      </c>
      <c r="E25">
        <v>15.1</v>
      </c>
      <c r="F25">
        <v>15.1</v>
      </c>
      <c r="G25">
        <v>18.5</v>
      </c>
      <c r="H25">
        <v>3.75</v>
      </c>
      <c r="I25">
        <v>4.5</v>
      </c>
      <c r="K25">
        <v>211</v>
      </c>
      <c r="M25" t="s">
        <v>49</v>
      </c>
      <c r="N25" t="s">
        <v>834</v>
      </c>
      <c r="O25">
        <v>211</v>
      </c>
      <c r="P25">
        <f t="shared" si="0"/>
        <v>4.125</v>
      </c>
      <c r="Q25">
        <f t="shared" si="1"/>
        <v>9.9</v>
      </c>
      <c r="R25">
        <f t="shared" si="2"/>
        <v>13.55</v>
      </c>
      <c r="S25">
        <f t="shared" si="3"/>
        <v>16.8</v>
      </c>
    </row>
    <row r="26" spans="1:19" x14ac:dyDescent="0.35">
      <c r="A26" t="s">
        <v>321</v>
      </c>
      <c r="B26">
        <v>7.8</v>
      </c>
      <c r="C26">
        <v>12</v>
      </c>
      <c r="D26">
        <v>12</v>
      </c>
      <c r="E26">
        <v>15.1</v>
      </c>
      <c r="F26">
        <v>15.1</v>
      </c>
      <c r="G26">
        <v>18.5</v>
      </c>
      <c r="H26">
        <v>3.75</v>
      </c>
      <c r="I26">
        <v>4.5</v>
      </c>
      <c r="K26">
        <v>211</v>
      </c>
      <c r="M26" t="s">
        <v>49</v>
      </c>
      <c r="N26" t="s">
        <v>834</v>
      </c>
      <c r="O26">
        <v>211</v>
      </c>
      <c r="P26">
        <f t="shared" si="0"/>
        <v>4.125</v>
      </c>
      <c r="Q26">
        <f t="shared" si="1"/>
        <v>9.9</v>
      </c>
      <c r="R26">
        <f t="shared" si="2"/>
        <v>13.55</v>
      </c>
      <c r="S26">
        <f t="shared" si="3"/>
        <v>16.8</v>
      </c>
    </row>
    <row r="27" spans="1:19" x14ac:dyDescent="0.35">
      <c r="A27" t="s">
        <v>322</v>
      </c>
      <c r="B27">
        <v>8.8000000000000007</v>
      </c>
      <c r="C27">
        <v>11.1</v>
      </c>
      <c r="D27">
        <v>11.1</v>
      </c>
      <c r="E27">
        <v>13.7</v>
      </c>
      <c r="F27">
        <v>13.7</v>
      </c>
      <c r="G27">
        <v>16.8</v>
      </c>
      <c r="H27">
        <v>3.5</v>
      </c>
      <c r="I27">
        <v>5</v>
      </c>
      <c r="K27">
        <v>221</v>
      </c>
      <c r="M27" t="s">
        <v>49</v>
      </c>
      <c r="N27" t="s">
        <v>834</v>
      </c>
      <c r="O27">
        <v>221</v>
      </c>
      <c r="P27">
        <f t="shared" si="0"/>
        <v>4.25</v>
      </c>
      <c r="Q27">
        <f t="shared" si="1"/>
        <v>9.9499999999999993</v>
      </c>
      <c r="R27">
        <f t="shared" si="2"/>
        <v>12.399999999999999</v>
      </c>
      <c r="S27">
        <f t="shared" si="3"/>
        <v>15.25</v>
      </c>
    </row>
    <row r="28" spans="1:19" x14ac:dyDescent="0.35">
      <c r="A28" t="s">
        <v>323</v>
      </c>
      <c r="B28">
        <v>7.9</v>
      </c>
      <c r="C28">
        <v>10.9</v>
      </c>
      <c r="D28">
        <v>10.9</v>
      </c>
      <c r="E28">
        <v>13.5</v>
      </c>
      <c r="F28">
        <v>13.5</v>
      </c>
      <c r="G28">
        <v>15.9</v>
      </c>
      <c r="H28">
        <v>3.5</v>
      </c>
      <c r="I28">
        <v>5</v>
      </c>
      <c r="K28">
        <v>250</v>
      </c>
      <c r="M28" t="s">
        <v>49</v>
      </c>
      <c r="N28" t="s">
        <v>834</v>
      </c>
      <c r="O28">
        <v>250</v>
      </c>
      <c r="P28">
        <f t="shared" si="0"/>
        <v>4.25</v>
      </c>
      <c r="Q28">
        <f t="shared" si="1"/>
        <v>9.4</v>
      </c>
      <c r="R28">
        <f t="shared" si="2"/>
        <v>12.2</v>
      </c>
      <c r="S28">
        <f t="shared" si="3"/>
        <v>14.7</v>
      </c>
    </row>
    <row r="29" spans="1:19" x14ac:dyDescent="0.35">
      <c r="A29" t="s">
        <v>324</v>
      </c>
      <c r="B29">
        <v>9</v>
      </c>
      <c r="C29">
        <v>13.2</v>
      </c>
      <c r="D29">
        <v>13.2</v>
      </c>
      <c r="E29">
        <v>16.8</v>
      </c>
      <c r="F29">
        <v>16.8</v>
      </c>
      <c r="G29">
        <v>20.6</v>
      </c>
      <c r="H29">
        <v>4.75</v>
      </c>
      <c r="I29">
        <v>6</v>
      </c>
      <c r="K29">
        <v>260</v>
      </c>
      <c r="M29" t="s">
        <v>49</v>
      </c>
      <c r="N29" t="s">
        <v>834</v>
      </c>
      <c r="O29">
        <v>260</v>
      </c>
      <c r="P29">
        <f t="shared" si="0"/>
        <v>5.375</v>
      </c>
      <c r="Q29">
        <f t="shared" si="1"/>
        <v>11.1</v>
      </c>
      <c r="R29">
        <f t="shared" si="2"/>
        <v>15</v>
      </c>
      <c r="S29">
        <f t="shared" si="3"/>
        <v>18.700000000000003</v>
      </c>
    </row>
    <row r="30" spans="1:19" x14ac:dyDescent="0.35">
      <c r="A30" t="s">
        <v>325</v>
      </c>
      <c r="B30">
        <v>10.8</v>
      </c>
      <c r="C30">
        <v>14.9</v>
      </c>
      <c r="D30">
        <v>14.9</v>
      </c>
      <c r="E30">
        <v>18</v>
      </c>
      <c r="F30">
        <v>18</v>
      </c>
      <c r="G30">
        <v>23.1</v>
      </c>
      <c r="H30">
        <v>5</v>
      </c>
      <c r="I30">
        <v>6</v>
      </c>
      <c r="K30">
        <v>267</v>
      </c>
      <c r="M30" t="s">
        <v>49</v>
      </c>
      <c r="N30" t="s">
        <v>834</v>
      </c>
      <c r="O30">
        <v>267</v>
      </c>
      <c r="P30">
        <f t="shared" si="0"/>
        <v>5.5</v>
      </c>
      <c r="Q30">
        <f t="shared" si="1"/>
        <v>12.850000000000001</v>
      </c>
      <c r="R30">
        <f t="shared" si="2"/>
        <v>16.45</v>
      </c>
      <c r="S30">
        <f t="shared" si="3"/>
        <v>20.55</v>
      </c>
    </row>
    <row r="31" spans="1:19" x14ac:dyDescent="0.35">
      <c r="A31" t="s">
        <v>326</v>
      </c>
      <c r="B31">
        <v>8.9</v>
      </c>
      <c r="C31">
        <v>12.6</v>
      </c>
      <c r="D31">
        <v>12.6</v>
      </c>
      <c r="E31">
        <v>15.7</v>
      </c>
      <c r="F31">
        <v>15.7</v>
      </c>
      <c r="G31">
        <v>19</v>
      </c>
      <c r="H31">
        <v>5</v>
      </c>
      <c r="I31">
        <v>6</v>
      </c>
      <c r="K31">
        <v>276</v>
      </c>
      <c r="M31" t="s">
        <v>49</v>
      </c>
      <c r="N31" t="s">
        <v>834</v>
      </c>
      <c r="O31">
        <v>276</v>
      </c>
      <c r="P31">
        <f t="shared" si="0"/>
        <v>5.5</v>
      </c>
      <c r="Q31">
        <f t="shared" si="1"/>
        <v>10.75</v>
      </c>
      <c r="R31">
        <f t="shared" si="2"/>
        <v>14.149999999999999</v>
      </c>
      <c r="S31">
        <f t="shared" si="3"/>
        <v>17.350000000000001</v>
      </c>
    </row>
    <row r="32" spans="1:19" x14ac:dyDescent="0.35">
      <c r="A32" t="s">
        <v>327</v>
      </c>
      <c r="B32">
        <v>9.1999999999999993</v>
      </c>
      <c r="C32">
        <v>11.5</v>
      </c>
      <c r="D32">
        <v>11.5</v>
      </c>
      <c r="E32">
        <v>13.6</v>
      </c>
      <c r="F32">
        <v>13.6</v>
      </c>
      <c r="G32">
        <v>16.2</v>
      </c>
      <c r="H32">
        <v>5.49</v>
      </c>
      <c r="I32">
        <v>6.3</v>
      </c>
      <c r="K32">
        <v>298</v>
      </c>
      <c r="M32" t="s">
        <v>49</v>
      </c>
      <c r="N32" t="s">
        <v>834</v>
      </c>
      <c r="O32">
        <v>298</v>
      </c>
      <c r="P32">
        <f t="shared" si="0"/>
        <v>5.8949999999999996</v>
      </c>
      <c r="Q32">
        <f t="shared" si="1"/>
        <v>10.35</v>
      </c>
      <c r="R32">
        <f t="shared" si="2"/>
        <v>12.55</v>
      </c>
      <c r="S32">
        <f t="shared" si="3"/>
        <v>14.899999999999999</v>
      </c>
    </row>
    <row r="33" spans="1:19" x14ac:dyDescent="0.35">
      <c r="A33" t="s">
        <v>328</v>
      </c>
      <c r="B33">
        <v>11.3</v>
      </c>
      <c r="C33">
        <v>17</v>
      </c>
      <c r="D33">
        <v>17</v>
      </c>
      <c r="E33">
        <v>20.7</v>
      </c>
      <c r="F33">
        <v>20.7</v>
      </c>
      <c r="G33">
        <v>24.7</v>
      </c>
      <c r="H33">
        <v>5.25</v>
      </c>
      <c r="I33">
        <v>6.5</v>
      </c>
      <c r="K33">
        <v>285</v>
      </c>
      <c r="M33" t="s">
        <v>49</v>
      </c>
      <c r="N33" t="s">
        <v>834</v>
      </c>
      <c r="O33">
        <v>285</v>
      </c>
      <c r="P33">
        <f t="shared" si="0"/>
        <v>5.875</v>
      </c>
      <c r="Q33">
        <f t="shared" si="1"/>
        <v>14.15</v>
      </c>
      <c r="R33">
        <f t="shared" si="2"/>
        <v>18.850000000000001</v>
      </c>
      <c r="S33">
        <f t="shared" si="3"/>
        <v>22.7</v>
      </c>
    </row>
    <row r="34" spans="1:19" x14ac:dyDescent="0.35">
      <c r="A34" t="s">
        <v>329</v>
      </c>
      <c r="B34">
        <v>12.5</v>
      </c>
      <c r="C34">
        <v>15.8</v>
      </c>
      <c r="D34">
        <v>15.8</v>
      </c>
      <c r="E34">
        <v>19.600000000000001</v>
      </c>
      <c r="F34">
        <v>19.600000000000001</v>
      </c>
      <c r="G34">
        <v>24.3</v>
      </c>
      <c r="H34">
        <v>5.5</v>
      </c>
      <c r="I34">
        <v>6.5</v>
      </c>
      <c r="K34">
        <v>288</v>
      </c>
      <c r="M34" t="s">
        <v>49</v>
      </c>
      <c r="N34" t="s">
        <v>834</v>
      </c>
      <c r="O34">
        <v>288</v>
      </c>
      <c r="P34">
        <f t="shared" si="0"/>
        <v>6</v>
      </c>
      <c r="Q34">
        <f t="shared" si="1"/>
        <v>14.15</v>
      </c>
      <c r="R34">
        <f t="shared" si="2"/>
        <v>17.700000000000003</v>
      </c>
      <c r="S34">
        <f t="shared" si="3"/>
        <v>21.950000000000003</v>
      </c>
    </row>
    <row r="35" spans="1:19" x14ac:dyDescent="0.35">
      <c r="A35" t="s">
        <v>330</v>
      </c>
      <c r="B35">
        <v>10.5</v>
      </c>
      <c r="C35">
        <v>14.1</v>
      </c>
      <c r="D35">
        <v>14.1</v>
      </c>
      <c r="E35">
        <v>17.399999999999999</v>
      </c>
      <c r="F35">
        <v>17.399999999999999</v>
      </c>
      <c r="G35">
        <v>21.4</v>
      </c>
      <c r="H35">
        <v>5.5</v>
      </c>
      <c r="I35">
        <v>6.5</v>
      </c>
      <c r="K35">
        <v>299</v>
      </c>
      <c r="M35" t="s">
        <v>49</v>
      </c>
      <c r="N35" t="s">
        <v>834</v>
      </c>
      <c r="O35">
        <v>299</v>
      </c>
      <c r="P35">
        <f t="shared" si="0"/>
        <v>6</v>
      </c>
      <c r="Q35">
        <f t="shared" si="1"/>
        <v>12.3</v>
      </c>
      <c r="R35">
        <f t="shared" si="2"/>
        <v>15.75</v>
      </c>
      <c r="S35">
        <f t="shared" si="3"/>
        <v>19.399999999999999</v>
      </c>
    </row>
    <row r="36" spans="1:19" x14ac:dyDescent="0.35">
      <c r="A36" t="s">
        <v>331</v>
      </c>
      <c r="B36">
        <v>10.6</v>
      </c>
      <c r="C36">
        <v>12.7</v>
      </c>
      <c r="D36">
        <v>12.7</v>
      </c>
      <c r="E36">
        <v>15</v>
      </c>
      <c r="F36">
        <v>15</v>
      </c>
      <c r="G36">
        <v>18</v>
      </c>
      <c r="I36">
        <v>6.3</v>
      </c>
      <c r="K36">
        <v>311</v>
      </c>
      <c r="M36" t="s">
        <v>49</v>
      </c>
      <c r="N36" t="s">
        <v>834</v>
      </c>
      <c r="O36">
        <v>311</v>
      </c>
      <c r="P36">
        <f t="shared" si="0"/>
        <v>6.3</v>
      </c>
      <c r="Q36">
        <f t="shared" si="1"/>
        <v>11.649999999999999</v>
      </c>
      <c r="R36">
        <f t="shared" si="2"/>
        <v>13.85</v>
      </c>
      <c r="S36">
        <f t="shared" si="3"/>
        <v>16.5</v>
      </c>
    </row>
    <row r="37" spans="1:19" x14ac:dyDescent="0.35">
      <c r="A37" t="s">
        <v>332</v>
      </c>
      <c r="B37">
        <v>14.9</v>
      </c>
      <c r="C37">
        <v>21</v>
      </c>
      <c r="D37">
        <v>21</v>
      </c>
      <c r="E37">
        <v>26.4</v>
      </c>
      <c r="F37">
        <v>26.4</v>
      </c>
      <c r="G37">
        <v>32.5</v>
      </c>
      <c r="H37">
        <v>6.5</v>
      </c>
      <c r="I37">
        <v>8</v>
      </c>
      <c r="K37">
        <v>349</v>
      </c>
      <c r="M37" t="s">
        <v>49</v>
      </c>
      <c r="N37" t="s">
        <v>834</v>
      </c>
      <c r="O37">
        <v>349</v>
      </c>
      <c r="P37">
        <f t="shared" si="0"/>
        <v>7.25</v>
      </c>
      <c r="Q37">
        <f t="shared" si="1"/>
        <v>17.95</v>
      </c>
      <c r="R37">
        <f t="shared" si="2"/>
        <v>23.7</v>
      </c>
      <c r="S37">
        <f t="shared" si="3"/>
        <v>29.45</v>
      </c>
    </row>
    <row r="38" spans="1:19" x14ac:dyDescent="0.35">
      <c r="A38" t="s">
        <v>333</v>
      </c>
      <c r="B38">
        <v>14.9</v>
      </c>
      <c r="C38">
        <v>19.5</v>
      </c>
      <c r="D38">
        <v>19.5</v>
      </c>
      <c r="E38">
        <v>23.8</v>
      </c>
      <c r="F38">
        <v>23.8</v>
      </c>
      <c r="G38">
        <v>29.3</v>
      </c>
      <c r="H38">
        <v>7</v>
      </c>
      <c r="I38">
        <v>7.85</v>
      </c>
      <c r="K38">
        <v>369</v>
      </c>
      <c r="M38" t="s">
        <v>49</v>
      </c>
      <c r="N38" t="s">
        <v>834</v>
      </c>
      <c r="O38">
        <v>369</v>
      </c>
      <c r="P38">
        <f t="shared" si="0"/>
        <v>7.4249999999999998</v>
      </c>
      <c r="Q38">
        <f t="shared" si="1"/>
        <v>17.2</v>
      </c>
      <c r="R38">
        <f t="shared" si="2"/>
        <v>21.65</v>
      </c>
      <c r="S38">
        <f t="shared" si="3"/>
        <v>26.55</v>
      </c>
    </row>
    <row r="39" spans="1:19" x14ac:dyDescent="0.35">
      <c r="A39" t="s">
        <v>334</v>
      </c>
      <c r="B39">
        <v>14</v>
      </c>
      <c r="C39">
        <v>18.399999999999999</v>
      </c>
      <c r="D39">
        <v>18.399999999999999</v>
      </c>
      <c r="E39">
        <v>23</v>
      </c>
      <c r="F39">
        <v>23</v>
      </c>
      <c r="G39">
        <v>29.2</v>
      </c>
      <c r="H39">
        <v>7</v>
      </c>
      <c r="I39">
        <v>7.85</v>
      </c>
      <c r="K39">
        <v>386</v>
      </c>
      <c r="M39" t="s">
        <v>49</v>
      </c>
      <c r="N39" t="s">
        <v>834</v>
      </c>
      <c r="O39">
        <v>386</v>
      </c>
      <c r="P39">
        <f t="shared" si="0"/>
        <v>7.4249999999999998</v>
      </c>
      <c r="Q39">
        <f t="shared" si="1"/>
        <v>16.2</v>
      </c>
      <c r="R39">
        <f t="shared" si="2"/>
        <v>20.7</v>
      </c>
      <c r="S39">
        <f t="shared" si="3"/>
        <v>26.1</v>
      </c>
    </row>
    <row r="40" spans="1:19" x14ac:dyDescent="0.35">
      <c r="A40" t="s">
        <v>335</v>
      </c>
      <c r="B40">
        <v>15.6</v>
      </c>
      <c r="C40">
        <v>20.3</v>
      </c>
      <c r="D40">
        <v>20.3</v>
      </c>
      <c r="E40">
        <v>25.4</v>
      </c>
      <c r="F40">
        <v>25.4</v>
      </c>
      <c r="G40">
        <v>31.9</v>
      </c>
      <c r="H40">
        <v>7.5</v>
      </c>
      <c r="I40">
        <v>8.25</v>
      </c>
      <c r="K40">
        <v>398</v>
      </c>
      <c r="M40" t="s">
        <v>49</v>
      </c>
      <c r="N40" t="s">
        <v>834</v>
      </c>
      <c r="O40">
        <v>398</v>
      </c>
      <c r="P40">
        <f t="shared" si="0"/>
        <v>7.875</v>
      </c>
      <c r="Q40">
        <f t="shared" si="1"/>
        <v>17.95</v>
      </c>
      <c r="R40">
        <f t="shared" si="2"/>
        <v>22.85</v>
      </c>
      <c r="S40">
        <f t="shared" si="3"/>
        <v>28.65</v>
      </c>
    </row>
    <row r="41" spans="1:19" x14ac:dyDescent="0.35">
      <c r="A41" t="s">
        <v>336</v>
      </c>
      <c r="B41">
        <v>19</v>
      </c>
      <c r="C41">
        <v>27.3</v>
      </c>
      <c r="D41">
        <v>27.3</v>
      </c>
      <c r="E41">
        <v>35.799999999999997</v>
      </c>
      <c r="F41">
        <v>35.799999999999997</v>
      </c>
      <c r="G41">
        <v>44.3</v>
      </c>
      <c r="H41">
        <v>8</v>
      </c>
      <c r="I41">
        <v>10</v>
      </c>
      <c r="K41">
        <v>409</v>
      </c>
      <c r="M41" t="s">
        <v>49</v>
      </c>
      <c r="N41" t="s">
        <v>834</v>
      </c>
      <c r="O41">
        <v>409</v>
      </c>
      <c r="P41">
        <f t="shared" si="0"/>
        <v>9</v>
      </c>
      <c r="Q41">
        <f t="shared" si="1"/>
        <v>23.15</v>
      </c>
      <c r="R41">
        <f t="shared" si="2"/>
        <v>31.549999999999997</v>
      </c>
      <c r="S41">
        <f t="shared" si="3"/>
        <v>40.049999999999997</v>
      </c>
    </row>
    <row r="42" spans="1:19" x14ac:dyDescent="0.35">
      <c r="A42" t="s">
        <v>337</v>
      </c>
      <c r="B42">
        <v>23.8</v>
      </c>
      <c r="C42">
        <v>34.1</v>
      </c>
      <c r="D42">
        <v>34.1</v>
      </c>
      <c r="E42">
        <v>44.7</v>
      </c>
      <c r="F42">
        <v>44.7</v>
      </c>
      <c r="G42">
        <v>55.3</v>
      </c>
      <c r="H42">
        <v>9</v>
      </c>
      <c r="I42">
        <v>11</v>
      </c>
      <c r="K42">
        <v>541</v>
      </c>
      <c r="M42" t="s">
        <v>49</v>
      </c>
      <c r="N42" t="s">
        <v>834</v>
      </c>
      <c r="O42">
        <v>541</v>
      </c>
      <c r="P42">
        <f t="shared" si="0"/>
        <v>10</v>
      </c>
      <c r="Q42">
        <f t="shared" si="1"/>
        <v>28.950000000000003</v>
      </c>
      <c r="R42">
        <f t="shared" si="2"/>
        <v>39.400000000000006</v>
      </c>
      <c r="S42">
        <f t="shared" si="3"/>
        <v>50</v>
      </c>
    </row>
    <row r="43" spans="1:19" x14ac:dyDescent="0.35">
      <c r="A43" t="s">
        <v>338</v>
      </c>
      <c r="B43">
        <v>42</v>
      </c>
      <c r="C43">
        <v>58.3</v>
      </c>
      <c r="D43">
        <v>58.3</v>
      </c>
      <c r="E43">
        <v>75</v>
      </c>
      <c r="F43">
        <v>75</v>
      </c>
      <c r="G43">
        <v>91.6</v>
      </c>
      <c r="H43">
        <v>14</v>
      </c>
      <c r="I43">
        <v>16</v>
      </c>
      <c r="K43">
        <v>669</v>
      </c>
      <c r="M43" t="s">
        <v>49</v>
      </c>
      <c r="N43" t="s">
        <v>834</v>
      </c>
      <c r="O43">
        <v>669</v>
      </c>
      <c r="P43">
        <f t="shared" si="0"/>
        <v>15</v>
      </c>
      <c r="Q43">
        <f t="shared" si="1"/>
        <v>50.15</v>
      </c>
      <c r="R43">
        <f t="shared" si="2"/>
        <v>66.650000000000006</v>
      </c>
      <c r="S43">
        <f t="shared" si="3"/>
        <v>83.3</v>
      </c>
    </row>
    <row r="44" spans="1:19" x14ac:dyDescent="0.35">
      <c r="A44" t="s">
        <v>339</v>
      </c>
      <c r="B44">
        <v>53</v>
      </c>
      <c r="C44">
        <v>75.7</v>
      </c>
      <c r="D44">
        <v>75.7</v>
      </c>
      <c r="E44">
        <v>98.4</v>
      </c>
      <c r="F44">
        <v>98.4</v>
      </c>
      <c r="G44">
        <v>121</v>
      </c>
      <c r="H44">
        <v>14</v>
      </c>
      <c r="I44">
        <v>16</v>
      </c>
      <c r="K44">
        <v>814</v>
      </c>
      <c r="M44" t="s">
        <v>49</v>
      </c>
      <c r="N44" t="s">
        <v>834</v>
      </c>
      <c r="O44">
        <v>814</v>
      </c>
      <c r="P44">
        <f t="shared" si="0"/>
        <v>15</v>
      </c>
      <c r="Q44">
        <f t="shared" si="1"/>
        <v>64.349999999999994</v>
      </c>
      <c r="R44">
        <f t="shared" si="2"/>
        <v>87.050000000000011</v>
      </c>
      <c r="S44">
        <f t="shared" si="3"/>
        <v>109.7</v>
      </c>
    </row>
    <row r="45" spans="1:19" x14ac:dyDescent="0.35">
      <c r="A45" t="s">
        <v>340</v>
      </c>
      <c r="B45">
        <v>61.3</v>
      </c>
      <c r="C45">
        <v>87.4</v>
      </c>
      <c r="D45">
        <v>87.4</v>
      </c>
      <c r="E45">
        <v>113.6</v>
      </c>
      <c r="F45">
        <v>113.6</v>
      </c>
      <c r="G45">
        <v>140</v>
      </c>
      <c r="H45">
        <v>16</v>
      </c>
      <c r="I45">
        <v>19</v>
      </c>
      <c r="K45" s="1">
        <v>1024</v>
      </c>
      <c r="M45" t="s">
        <v>49</v>
      </c>
      <c r="N45" t="s">
        <v>834</v>
      </c>
      <c r="O45" s="1">
        <v>1024</v>
      </c>
      <c r="P45">
        <f t="shared" si="0"/>
        <v>17.5</v>
      </c>
      <c r="Q45">
        <f t="shared" si="1"/>
        <v>74.349999999999994</v>
      </c>
      <c r="R45">
        <f t="shared" si="2"/>
        <v>100.5</v>
      </c>
      <c r="S45">
        <f t="shared" si="3"/>
        <v>126.8</v>
      </c>
    </row>
    <row r="46" spans="1:19" x14ac:dyDescent="0.35">
      <c r="A46" t="s">
        <v>341</v>
      </c>
      <c r="B46">
        <v>96.1</v>
      </c>
      <c r="C46">
        <v>135.9</v>
      </c>
      <c r="D46">
        <v>135.9</v>
      </c>
      <c r="E46">
        <v>176.8</v>
      </c>
      <c r="F46">
        <v>176.8</v>
      </c>
      <c r="G46">
        <v>217.7</v>
      </c>
      <c r="H46">
        <v>25</v>
      </c>
      <c r="I46">
        <v>32</v>
      </c>
      <c r="K46" s="1">
        <v>1739</v>
      </c>
      <c r="M46" t="s">
        <v>49</v>
      </c>
      <c r="N46" t="s">
        <v>834</v>
      </c>
      <c r="O46" s="1">
        <v>1739</v>
      </c>
      <c r="P46">
        <f t="shared" si="0"/>
        <v>28.5</v>
      </c>
      <c r="Q46">
        <f t="shared" si="1"/>
        <v>116</v>
      </c>
      <c r="R46">
        <f t="shared" si="2"/>
        <v>156.35000000000002</v>
      </c>
      <c r="S46">
        <f t="shared" si="3"/>
        <v>197.25</v>
      </c>
    </row>
    <row r="47" spans="1:19" x14ac:dyDescent="0.35">
      <c r="A47" t="s">
        <v>342</v>
      </c>
      <c r="B47">
        <v>4.9000000000000004</v>
      </c>
      <c r="C47">
        <v>6.9</v>
      </c>
      <c r="D47">
        <v>6.9</v>
      </c>
      <c r="E47">
        <v>8.6999999999999993</v>
      </c>
      <c r="F47">
        <v>8.6999999999999993</v>
      </c>
      <c r="G47">
        <v>11.4</v>
      </c>
      <c r="H47">
        <v>1.7</v>
      </c>
      <c r="I47">
        <v>2.2000000000000002</v>
      </c>
      <c r="K47">
        <v>96</v>
      </c>
      <c r="M47" t="s">
        <v>3</v>
      </c>
      <c r="N47" t="s">
        <v>834</v>
      </c>
      <c r="O47">
        <v>96</v>
      </c>
      <c r="P47">
        <f t="shared" si="0"/>
        <v>1.9500000000000002</v>
      </c>
      <c r="Q47">
        <f t="shared" si="1"/>
        <v>5.9</v>
      </c>
      <c r="R47">
        <f t="shared" si="2"/>
        <v>7.8</v>
      </c>
      <c r="S47">
        <f t="shared" si="3"/>
        <v>10.050000000000001</v>
      </c>
    </row>
    <row r="48" spans="1:19" x14ac:dyDescent="0.35">
      <c r="A48" t="s">
        <v>343</v>
      </c>
      <c r="B48">
        <v>6.5</v>
      </c>
      <c r="C48">
        <v>9.1</v>
      </c>
      <c r="D48">
        <v>9.1</v>
      </c>
      <c r="E48">
        <v>11.4</v>
      </c>
      <c r="F48">
        <v>11.4</v>
      </c>
      <c r="G48">
        <v>15.1</v>
      </c>
      <c r="H48">
        <v>2.2000000000000002</v>
      </c>
      <c r="I48">
        <v>3.1</v>
      </c>
      <c r="K48">
        <v>123</v>
      </c>
      <c r="M48" t="s">
        <v>3</v>
      </c>
      <c r="N48" t="s">
        <v>834</v>
      </c>
      <c r="O48">
        <v>123</v>
      </c>
      <c r="P48">
        <f t="shared" si="0"/>
        <v>2.6500000000000004</v>
      </c>
      <c r="Q48">
        <f t="shared" si="1"/>
        <v>7.8</v>
      </c>
      <c r="R48">
        <f t="shared" si="2"/>
        <v>10.25</v>
      </c>
      <c r="S48">
        <f t="shared" si="3"/>
        <v>13.25</v>
      </c>
    </row>
    <row r="49" spans="1:19" x14ac:dyDescent="0.35">
      <c r="A49" t="s">
        <v>344</v>
      </c>
      <c r="B49">
        <v>6.5</v>
      </c>
      <c r="C49">
        <v>9.1</v>
      </c>
      <c r="D49">
        <v>9.1</v>
      </c>
      <c r="E49">
        <v>11.4</v>
      </c>
      <c r="F49">
        <v>11.4</v>
      </c>
      <c r="G49">
        <v>15.1</v>
      </c>
      <c r="H49">
        <v>2.1</v>
      </c>
      <c r="I49">
        <v>2.4900000000000002</v>
      </c>
      <c r="K49">
        <v>120</v>
      </c>
      <c r="M49" t="s">
        <v>3</v>
      </c>
      <c r="N49" t="s">
        <v>834</v>
      </c>
      <c r="O49">
        <v>120</v>
      </c>
      <c r="P49">
        <f t="shared" si="0"/>
        <v>2.2949999999999999</v>
      </c>
      <c r="Q49">
        <f t="shared" si="1"/>
        <v>7.8</v>
      </c>
      <c r="R49">
        <f t="shared" si="2"/>
        <v>10.25</v>
      </c>
      <c r="S49">
        <f t="shared" si="3"/>
        <v>13.25</v>
      </c>
    </row>
    <row r="50" spans="1:19" x14ac:dyDescent="0.35">
      <c r="A50" t="s">
        <v>345</v>
      </c>
      <c r="B50">
        <v>7.2</v>
      </c>
      <c r="C50">
        <v>10.1</v>
      </c>
      <c r="D50">
        <v>10.1</v>
      </c>
      <c r="E50">
        <v>12.7</v>
      </c>
      <c r="F50">
        <v>12.7</v>
      </c>
      <c r="G50">
        <v>16.7</v>
      </c>
      <c r="H50">
        <v>2.5</v>
      </c>
      <c r="I50">
        <v>3.5</v>
      </c>
      <c r="K50">
        <v>135</v>
      </c>
      <c r="M50" t="s">
        <v>3</v>
      </c>
      <c r="N50" t="s">
        <v>834</v>
      </c>
      <c r="O50">
        <v>135</v>
      </c>
      <c r="P50">
        <f t="shared" si="0"/>
        <v>3</v>
      </c>
      <c r="Q50">
        <f t="shared" si="1"/>
        <v>8.65</v>
      </c>
      <c r="R50">
        <f t="shared" si="2"/>
        <v>11.399999999999999</v>
      </c>
      <c r="S50">
        <f t="shared" si="3"/>
        <v>14.7</v>
      </c>
    </row>
    <row r="51" spans="1:19" x14ac:dyDescent="0.35">
      <c r="A51" t="s">
        <v>346</v>
      </c>
      <c r="B51">
        <v>7.2</v>
      </c>
      <c r="C51">
        <v>10.1</v>
      </c>
      <c r="D51">
        <v>10.1</v>
      </c>
      <c r="E51">
        <v>12.7</v>
      </c>
      <c r="F51">
        <v>12.7</v>
      </c>
      <c r="G51">
        <v>16.7</v>
      </c>
      <c r="H51">
        <v>2.5</v>
      </c>
      <c r="I51">
        <v>3.5</v>
      </c>
      <c r="K51">
        <v>135</v>
      </c>
      <c r="M51" t="s">
        <v>3</v>
      </c>
      <c r="N51" t="s">
        <v>834</v>
      </c>
      <c r="O51">
        <v>135</v>
      </c>
      <c r="P51">
        <f t="shared" si="0"/>
        <v>3</v>
      </c>
      <c r="Q51">
        <f t="shared" si="1"/>
        <v>8.65</v>
      </c>
      <c r="R51">
        <f t="shared" si="2"/>
        <v>11.399999999999999</v>
      </c>
      <c r="S51">
        <f t="shared" si="3"/>
        <v>14.7</v>
      </c>
    </row>
    <row r="52" spans="1:19" x14ac:dyDescent="0.35">
      <c r="A52" t="s">
        <v>347</v>
      </c>
      <c r="B52">
        <v>8.6999999999999993</v>
      </c>
      <c r="C52">
        <v>12.1</v>
      </c>
      <c r="D52">
        <v>12.1</v>
      </c>
      <c r="E52">
        <v>15.3</v>
      </c>
      <c r="F52">
        <v>15.3</v>
      </c>
      <c r="G52">
        <v>20.100000000000001</v>
      </c>
      <c r="H52">
        <v>3</v>
      </c>
      <c r="I52">
        <v>4.2</v>
      </c>
      <c r="K52">
        <v>166</v>
      </c>
      <c r="M52" t="s">
        <v>3</v>
      </c>
      <c r="N52" t="s">
        <v>834</v>
      </c>
      <c r="O52">
        <v>166</v>
      </c>
      <c r="P52">
        <f t="shared" si="0"/>
        <v>3.6</v>
      </c>
      <c r="Q52">
        <f t="shared" si="1"/>
        <v>10.399999999999999</v>
      </c>
      <c r="R52">
        <f t="shared" si="2"/>
        <v>13.7</v>
      </c>
      <c r="S52">
        <f t="shared" si="3"/>
        <v>17.700000000000003</v>
      </c>
    </row>
    <row r="53" spans="1:19" x14ac:dyDescent="0.35">
      <c r="A53" t="s">
        <v>348</v>
      </c>
      <c r="B53">
        <v>9.1</v>
      </c>
      <c r="C53">
        <v>12.7</v>
      </c>
      <c r="D53">
        <v>12.7</v>
      </c>
      <c r="E53">
        <v>16</v>
      </c>
      <c r="F53">
        <v>16</v>
      </c>
      <c r="G53">
        <v>21</v>
      </c>
      <c r="H53">
        <v>3.4</v>
      </c>
      <c r="I53">
        <v>4</v>
      </c>
      <c r="K53">
        <v>189</v>
      </c>
      <c r="M53" t="s">
        <v>3</v>
      </c>
      <c r="N53" t="s">
        <v>834</v>
      </c>
      <c r="O53">
        <v>189</v>
      </c>
      <c r="P53">
        <f t="shared" si="0"/>
        <v>3.7</v>
      </c>
      <c r="Q53">
        <f t="shared" si="1"/>
        <v>10.899999999999999</v>
      </c>
      <c r="R53">
        <f t="shared" si="2"/>
        <v>14.35</v>
      </c>
      <c r="S53">
        <f t="shared" si="3"/>
        <v>18.5</v>
      </c>
    </row>
    <row r="54" spans="1:19" x14ac:dyDescent="0.35">
      <c r="A54" t="s">
        <v>349</v>
      </c>
      <c r="B54">
        <v>10.1</v>
      </c>
      <c r="C54">
        <v>14.2</v>
      </c>
      <c r="D54">
        <v>14.2</v>
      </c>
      <c r="E54">
        <v>17.8</v>
      </c>
      <c r="F54">
        <v>17.8</v>
      </c>
      <c r="G54">
        <v>23.5</v>
      </c>
      <c r="H54">
        <v>3.5</v>
      </c>
      <c r="I54">
        <v>5.2</v>
      </c>
      <c r="K54">
        <v>190</v>
      </c>
      <c r="M54" t="s">
        <v>3</v>
      </c>
      <c r="N54" t="s">
        <v>834</v>
      </c>
      <c r="O54">
        <v>190</v>
      </c>
      <c r="P54">
        <f t="shared" si="0"/>
        <v>4.3499999999999996</v>
      </c>
      <c r="Q54">
        <f t="shared" si="1"/>
        <v>12.149999999999999</v>
      </c>
      <c r="R54">
        <f t="shared" si="2"/>
        <v>16</v>
      </c>
      <c r="S54">
        <f t="shared" si="3"/>
        <v>20.65</v>
      </c>
    </row>
    <row r="55" spans="1:19" x14ac:dyDescent="0.35">
      <c r="A55" t="s">
        <v>350</v>
      </c>
      <c r="B55">
        <v>9.5</v>
      </c>
      <c r="C55">
        <v>13.3</v>
      </c>
      <c r="D55">
        <v>13.3</v>
      </c>
      <c r="E55">
        <v>16.7</v>
      </c>
      <c r="F55">
        <v>16.7</v>
      </c>
      <c r="G55">
        <v>22.1</v>
      </c>
      <c r="H55">
        <v>3.5</v>
      </c>
      <c r="I55">
        <v>5.2</v>
      </c>
      <c r="K55">
        <v>191</v>
      </c>
      <c r="M55" t="s">
        <v>3</v>
      </c>
      <c r="N55" t="s">
        <v>834</v>
      </c>
      <c r="O55">
        <v>191</v>
      </c>
      <c r="P55">
        <f t="shared" si="0"/>
        <v>4.3499999999999996</v>
      </c>
      <c r="Q55">
        <f t="shared" si="1"/>
        <v>11.4</v>
      </c>
      <c r="R55">
        <f t="shared" si="2"/>
        <v>15</v>
      </c>
      <c r="S55">
        <f t="shared" si="3"/>
        <v>19.399999999999999</v>
      </c>
    </row>
    <row r="56" spans="1:19" x14ac:dyDescent="0.35">
      <c r="A56" t="s">
        <v>351</v>
      </c>
      <c r="B56">
        <v>11.7</v>
      </c>
      <c r="C56">
        <v>16.3</v>
      </c>
      <c r="D56">
        <v>16.3</v>
      </c>
      <c r="E56">
        <v>20.5</v>
      </c>
      <c r="F56">
        <v>20.5</v>
      </c>
      <c r="G56">
        <v>27.1</v>
      </c>
      <c r="H56">
        <v>4.2</v>
      </c>
      <c r="I56">
        <v>4.8</v>
      </c>
      <c r="K56">
        <v>224</v>
      </c>
      <c r="M56" t="s">
        <v>3</v>
      </c>
      <c r="N56" t="s">
        <v>834</v>
      </c>
      <c r="O56">
        <v>224</v>
      </c>
      <c r="P56">
        <f t="shared" si="0"/>
        <v>4.5</v>
      </c>
      <c r="Q56">
        <f t="shared" si="1"/>
        <v>14</v>
      </c>
      <c r="R56">
        <f t="shared" si="2"/>
        <v>18.399999999999999</v>
      </c>
      <c r="S56">
        <f t="shared" si="3"/>
        <v>23.8</v>
      </c>
    </row>
    <row r="57" spans="1:19" x14ac:dyDescent="0.35">
      <c r="A57" t="s">
        <v>352</v>
      </c>
      <c r="B57">
        <v>11.7</v>
      </c>
      <c r="C57">
        <v>16.3</v>
      </c>
      <c r="D57">
        <v>16.3</v>
      </c>
      <c r="E57">
        <v>20.5</v>
      </c>
      <c r="F57">
        <v>20.5</v>
      </c>
      <c r="G57">
        <v>27.1</v>
      </c>
      <c r="H57">
        <v>4.0999999999999996</v>
      </c>
      <c r="I57">
        <v>4.8</v>
      </c>
      <c r="K57">
        <v>217</v>
      </c>
      <c r="M57" t="s">
        <v>3</v>
      </c>
      <c r="N57" t="s">
        <v>834</v>
      </c>
      <c r="O57">
        <v>217</v>
      </c>
      <c r="P57">
        <f t="shared" si="0"/>
        <v>4.4499999999999993</v>
      </c>
      <c r="Q57">
        <f t="shared" si="1"/>
        <v>14</v>
      </c>
      <c r="R57">
        <f t="shared" si="2"/>
        <v>18.399999999999999</v>
      </c>
      <c r="S57">
        <f t="shared" si="3"/>
        <v>23.8</v>
      </c>
    </row>
    <row r="58" spans="1:19" x14ac:dyDescent="0.35">
      <c r="A58" t="s">
        <v>353</v>
      </c>
      <c r="B58">
        <v>13.4</v>
      </c>
      <c r="C58">
        <v>18.8</v>
      </c>
      <c r="D58">
        <v>18.8</v>
      </c>
      <c r="E58">
        <v>23.6</v>
      </c>
      <c r="F58">
        <v>23.6</v>
      </c>
      <c r="G58">
        <v>31.1</v>
      </c>
      <c r="H58">
        <v>4.7</v>
      </c>
      <c r="I58">
        <v>5.5</v>
      </c>
      <c r="K58">
        <v>260</v>
      </c>
      <c r="M58" t="s">
        <v>3</v>
      </c>
      <c r="N58" t="s">
        <v>834</v>
      </c>
      <c r="O58">
        <v>260</v>
      </c>
      <c r="P58">
        <f t="shared" si="0"/>
        <v>5.0999999999999996</v>
      </c>
      <c r="Q58">
        <f t="shared" si="1"/>
        <v>16.100000000000001</v>
      </c>
      <c r="R58">
        <f t="shared" si="2"/>
        <v>21.200000000000003</v>
      </c>
      <c r="S58">
        <f t="shared" si="3"/>
        <v>27.35</v>
      </c>
    </row>
    <row r="59" spans="1:19" x14ac:dyDescent="0.35">
      <c r="A59" t="s">
        <v>354</v>
      </c>
      <c r="B59">
        <v>13.1</v>
      </c>
      <c r="C59">
        <v>18.3</v>
      </c>
      <c r="D59">
        <v>18.3</v>
      </c>
      <c r="E59">
        <v>23</v>
      </c>
      <c r="F59">
        <v>23</v>
      </c>
      <c r="G59">
        <v>30.3</v>
      </c>
      <c r="H59">
        <v>4.7</v>
      </c>
      <c r="I59">
        <v>6.8</v>
      </c>
      <c r="K59">
        <v>261</v>
      </c>
      <c r="M59" t="s">
        <v>3</v>
      </c>
      <c r="N59" t="s">
        <v>834</v>
      </c>
      <c r="O59">
        <v>261</v>
      </c>
      <c r="P59">
        <f t="shared" si="0"/>
        <v>5.75</v>
      </c>
      <c r="Q59">
        <f t="shared" si="1"/>
        <v>15.7</v>
      </c>
      <c r="R59">
        <f t="shared" si="2"/>
        <v>20.65</v>
      </c>
      <c r="S59">
        <f t="shared" si="3"/>
        <v>26.65</v>
      </c>
    </row>
    <row r="60" spans="1:19" x14ac:dyDescent="0.35">
      <c r="A60" t="s">
        <v>355</v>
      </c>
      <c r="B60">
        <v>13.6</v>
      </c>
      <c r="C60">
        <v>19</v>
      </c>
      <c r="D60">
        <v>19</v>
      </c>
      <c r="E60">
        <v>23.9</v>
      </c>
      <c r="F60">
        <v>23.9</v>
      </c>
      <c r="G60">
        <v>31.5</v>
      </c>
      <c r="H60">
        <v>5.4</v>
      </c>
      <c r="I60">
        <v>8.1</v>
      </c>
      <c r="K60">
        <v>288</v>
      </c>
      <c r="M60" t="s">
        <v>3</v>
      </c>
      <c r="N60" t="s">
        <v>834</v>
      </c>
      <c r="O60">
        <v>288</v>
      </c>
      <c r="P60">
        <f t="shared" si="0"/>
        <v>6.75</v>
      </c>
      <c r="Q60">
        <f t="shared" si="1"/>
        <v>16.3</v>
      </c>
      <c r="R60">
        <f t="shared" si="2"/>
        <v>21.45</v>
      </c>
      <c r="S60">
        <f t="shared" si="3"/>
        <v>27.7</v>
      </c>
    </row>
    <row r="61" spans="1:19" x14ac:dyDescent="0.35">
      <c r="A61" t="s">
        <v>356</v>
      </c>
      <c r="B61">
        <v>20.9</v>
      </c>
      <c r="C61">
        <v>29.2</v>
      </c>
      <c r="D61">
        <v>29.2</v>
      </c>
      <c r="E61">
        <v>36.799999999999997</v>
      </c>
      <c r="F61">
        <v>36.799999999999997</v>
      </c>
      <c r="G61">
        <v>48.7</v>
      </c>
      <c r="H61">
        <v>5.6</v>
      </c>
      <c r="I61">
        <v>7.2</v>
      </c>
      <c r="K61">
        <v>315</v>
      </c>
      <c r="M61" t="s">
        <v>3</v>
      </c>
      <c r="N61" t="s">
        <v>834</v>
      </c>
      <c r="O61">
        <v>315</v>
      </c>
      <c r="P61">
        <f t="shared" si="0"/>
        <v>6.4</v>
      </c>
      <c r="Q61">
        <f t="shared" si="1"/>
        <v>25.049999999999997</v>
      </c>
      <c r="R61">
        <f t="shared" si="2"/>
        <v>33</v>
      </c>
      <c r="S61">
        <f t="shared" si="3"/>
        <v>42.75</v>
      </c>
    </row>
    <row r="62" spans="1:19" x14ac:dyDescent="0.35">
      <c r="A62" t="s">
        <v>357</v>
      </c>
      <c r="B62">
        <v>19.600000000000001</v>
      </c>
      <c r="C62">
        <v>27.5</v>
      </c>
      <c r="D62">
        <v>27.5</v>
      </c>
      <c r="E62">
        <v>34.700000000000003</v>
      </c>
      <c r="F62">
        <v>34.700000000000003</v>
      </c>
      <c r="G62">
        <v>45.8</v>
      </c>
      <c r="H62">
        <v>5.6</v>
      </c>
      <c r="I62">
        <v>7.3</v>
      </c>
      <c r="K62">
        <v>353</v>
      </c>
      <c r="M62" t="s">
        <v>3</v>
      </c>
      <c r="N62" t="s">
        <v>834</v>
      </c>
      <c r="O62">
        <v>353</v>
      </c>
      <c r="P62">
        <f t="shared" si="0"/>
        <v>6.4499999999999993</v>
      </c>
      <c r="Q62">
        <f t="shared" si="1"/>
        <v>23.55</v>
      </c>
      <c r="R62">
        <f t="shared" si="2"/>
        <v>31.1</v>
      </c>
      <c r="S62">
        <f t="shared" si="3"/>
        <v>40.25</v>
      </c>
    </row>
    <row r="63" spans="1:19" x14ac:dyDescent="0.35">
      <c r="A63" t="s">
        <v>358</v>
      </c>
      <c r="B63">
        <v>30.1</v>
      </c>
      <c r="C63">
        <v>42.2</v>
      </c>
      <c r="D63">
        <v>42.2</v>
      </c>
      <c r="E63">
        <v>53.2</v>
      </c>
      <c r="F63">
        <v>53.2</v>
      </c>
      <c r="G63">
        <v>70.3</v>
      </c>
      <c r="H63">
        <v>8</v>
      </c>
      <c r="I63">
        <v>14.4</v>
      </c>
      <c r="K63">
        <v>478</v>
      </c>
      <c r="M63" t="s">
        <v>3</v>
      </c>
      <c r="N63" t="s">
        <v>834</v>
      </c>
      <c r="O63">
        <v>478</v>
      </c>
      <c r="P63">
        <f t="shared" si="0"/>
        <v>11.2</v>
      </c>
      <c r="Q63">
        <f t="shared" si="1"/>
        <v>36.150000000000006</v>
      </c>
      <c r="R63">
        <f t="shared" si="2"/>
        <v>47.7</v>
      </c>
      <c r="S63">
        <f t="shared" si="3"/>
        <v>61.75</v>
      </c>
    </row>
    <row r="64" spans="1:19" x14ac:dyDescent="0.35">
      <c r="A64" t="s">
        <v>359</v>
      </c>
      <c r="B64">
        <v>30.6</v>
      </c>
      <c r="C64">
        <v>42.8</v>
      </c>
      <c r="D64">
        <v>42.8</v>
      </c>
      <c r="E64">
        <v>54</v>
      </c>
      <c r="F64">
        <v>54</v>
      </c>
      <c r="G64">
        <v>71.400000000000006</v>
      </c>
      <c r="H64">
        <v>8.4</v>
      </c>
      <c r="I64">
        <v>9.1999999999999993</v>
      </c>
      <c r="K64">
        <v>527</v>
      </c>
      <c r="M64" t="s">
        <v>3</v>
      </c>
      <c r="N64" t="s">
        <v>834</v>
      </c>
      <c r="O64">
        <v>527</v>
      </c>
      <c r="P64">
        <f t="shared" si="0"/>
        <v>8.8000000000000007</v>
      </c>
      <c r="Q64">
        <f t="shared" si="1"/>
        <v>36.700000000000003</v>
      </c>
      <c r="R64">
        <f t="shared" si="2"/>
        <v>48.4</v>
      </c>
      <c r="S64">
        <f t="shared" si="3"/>
        <v>62.7</v>
      </c>
    </row>
    <row r="65" spans="1:19" x14ac:dyDescent="0.35">
      <c r="A65" t="s">
        <v>360</v>
      </c>
      <c r="B65">
        <v>39.1</v>
      </c>
      <c r="C65">
        <v>54.8</v>
      </c>
      <c r="D65">
        <v>54.8</v>
      </c>
      <c r="E65">
        <v>69.099999999999994</v>
      </c>
      <c r="F65">
        <v>69.099999999999994</v>
      </c>
      <c r="G65">
        <v>91.3</v>
      </c>
      <c r="H65">
        <v>10.5</v>
      </c>
      <c r="I65">
        <v>12.3</v>
      </c>
      <c r="K65">
        <v>672</v>
      </c>
      <c r="M65" t="s">
        <v>3</v>
      </c>
      <c r="N65" t="s">
        <v>834</v>
      </c>
      <c r="O65">
        <v>672</v>
      </c>
      <c r="P65">
        <f t="shared" si="0"/>
        <v>11.4</v>
      </c>
      <c r="Q65">
        <f t="shared" si="1"/>
        <v>46.95</v>
      </c>
      <c r="R65">
        <f t="shared" si="2"/>
        <v>61.949999999999996</v>
      </c>
      <c r="S65">
        <f t="shared" si="3"/>
        <v>80.199999999999989</v>
      </c>
    </row>
    <row r="66" spans="1:19" x14ac:dyDescent="0.35">
      <c r="A66" t="s">
        <v>361</v>
      </c>
      <c r="B66">
        <v>44.6</v>
      </c>
      <c r="C66">
        <v>62.5</v>
      </c>
      <c r="D66">
        <v>62.5</v>
      </c>
      <c r="E66">
        <v>78.900000000000006</v>
      </c>
      <c r="F66">
        <v>78.900000000000006</v>
      </c>
      <c r="G66">
        <v>104.2</v>
      </c>
      <c r="H66">
        <v>13</v>
      </c>
      <c r="I66">
        <v>18.3</v>
      </c>
      <c r="K66">
        <v>853</v>
      </c>
      <c r="M66" t="s">
        <v>3</v>
      </c>
      <c r="N66" t="s">
        <v>834</v>
      </c>
      <c r="O66">
        <v>853</v>
      </c>
      <c r="P66">
        <f t="shared" si="0"/>
        <v>15.65</v>
      </c>
      <c r="Q66">
        <f t="shared" si="1"/>
        <v>53.55</v>
      </c>
      <c r="R66">
        <f t="shared" si="2"/>
        <v>70.7</v>
      </c>
      <c r="S66">
        <f t="shared" si="3"/>
        <v>91.550000000000011</v>
      </c>
    </row>
    <row r="67" spans="1:19" x14ac:dyDescent="0.35">
      <c r="A67" t="s">
        <v>362</v>
      </c>
      <c r="B67">
        <v>46.5</v>
      </c>
      <c r="C67">
        <v>65.099999999999994</v>
      </c>
      <c r="D67">
        <v>65.099999999999994</v>
      </c>
      <c r="E67">
        <v>82.1</v>
      </c>
      <c r="F67">
        <v>82.1</v>
      </c>
      <c r="G67">
        <v>108.5</v>
      </c>
      <c r="H67">
        <v>15</v>
      </c>
      <c r="I67">
        <v>17</v>
      </c>
      <c r="K67">
        <v>901</v>
      </c>
      <c r="M67" t="s">
        <v>3</v>
      </c>
      <c r="N67" t="s">
        <v>834</v>
      </c>
      <c r="O67">
        <v>901</v>
      </c>
      <c r="P67">
        <f t="shared" ref="P67:P118" si="4">AVERAGE(H67:I67)</f>
        <v>16</v>
      </c>
      <c r="Q67">
        <f t="shared" ref="Q67:Q118" si="5">AVERAGE(B67:C67)</f>
        <v>55.8</v>
      </c>
      <c r="R67">
        <f t="shared" ref="R67:R118" si="6">AVERAGE(D67:E67)</f>
        <v>73.599999999999994</v>
      </c>
      <c r="S67">
        <f t="shared" ref="S67:S118" si="7">AVERAGE(F67:G67)</f>
        <v>95.3</v>
      </c>
    </row>
    <row r="68" spans="1:19" x14ac:dyDescent="0.35">
      <c r="A68" t="s">
        <v>363</v>
      </c>
      <c r="B68">
        <v>100.1</v>
      </c>
      <c r="C68">
        <v>140.1</v>
      </c>
      <c r="D68">
        <v>140.1</v>
      </c>
      <c r="E68">
        <v>176.8</v>
      </c>
      <c r="F68">
        <v>176.8</v>
      </c>
      <c r="G68">
        <v>233.5</v>
      </c>
      <c r="H68">
        <v>23.5</v>
      </c>
      <c r="I68">
        <v>45.8</v>
      </c>
      <c r="K68">
        <v>1560</v>
      </c>
      <c r="M68" t="s">
        <v>3</v>
      </c>
      <c r="N68" t="s">
        <v>834</v>
      </c>
      <c r="O68">
        <v>1560</v>
      </c>
      <c r="P68">
        <f t="shared" si="4"/>
        <v>34.65</v>
      </c>
      <c r="Q68">
        <f t="shared" si="5"/>
        <v>120.1</v>
      </c>
      <c r="R68">
        <f t="shared" si="6"/>
        <v>158.44999999999999</v>
      </c>
      <c r="S68">
        <f t="shared" si="7"/>
        <v>205.15</v>
      </c>
    </row>
    <row r="69" spans="1:19" x14ac:dyDescent="0.35">
      <c r="A69" t="s">
        <v>361</v>
      </c>
      <c r="B69">
        <v>47.4</v>
      </c>
      <c r="C69">
        <v>66.400000000000006</v>
      </c>
      <c r="D69">
        <v>66.400000000000006</v>
      </c>
      <c r="E69">
        <v>83.7</v>
      </c>
      <c r="F69">
        <v>83.7</v>
      </c>
      <c r="G69">
        <v>126.4</v>
      </c>
      <c r="H69">
        <v>13</v>
      </c>
      <c r="I69">
        <v>18.3</v>
      </c>
      <c r="K69">
        <v>853</v>
      </c>
      <c r="M69" t="s">
        <v>3</v>
      </c>
      <c r="N69" t="s">
        <v>834</v>
      </c>
      <c r="O69">
        <v>853</v>
      </c>
      <c r="P69">
        <f t="shared" si="4"/>
        <v>15.65</v>
      </c>
      <c r="Q69">
        <f t="shared" si="5"/>
        <v>56.900000000000006</v>
      </c>
      <c r="R69">
        <f t="shared" si="6"/>
        <v>75.050000000000011</v>
      </c>
      <c r="S69">
        <f t="shared" si="7"/>
        <v>105.05000000000001</v>
      </c>
    </row>
    <row r="70" spans="1:19" x14ac:dyDescent="0.35">
      <c r="A70" t="s">
        <v>362</v>
      </c>
      <c r="B70">
        <v>48.9</v>
      </c>
      <c r="C70">
        <v>68.5</v>
      </c>
      <c r="D70">
        <v>68.5</v>
      </c>
      <c r="E70">
        <v>86.4</v>
      </c>
      <c r="F70">
        <v>86.4</v>
      </c>
      <c r="G70">
        <v>130.5</v>
      </c>
      <c r="H70">
        <v>15</v>
      </c>
      <c r="I70">
        <v>17</v>
      </c>
      <c r="K70">
        <v>901</v>
      </c>
      <c r="M70" t="s">
        <v>3</v>
      </c>
      <c r="N70" t="s">
        <v>834</v>
      </c>
      <c r="O70">
        <v>901</v>
      </c>
      <c r="P70">
        <f t="shared" si="4"/>
        <v>16</v>
      </c>
      <c r="Q70">
        <f t="shared" si="5"/>
        <v>58.7</v>
      </c>
      <c r="R70">
        <f t="shared" si="6"/>
        <v>77.45</v>
      </c>
      <c r="S70">
        <f t="shared" si="7"/>
        <v>108.45</v>
      </c>
    </row>
    <row r="71" spans="1:19" x14ac:dyDescent="0.35">
      <c r="A71" t="s">
        <v>363</v>
      </c>
      <c r="B71">
        <v>100</v>
      </c>
      <c r="C71">
        <v>166.8</v>
      </c>
      <c r="D71">
        <v>166.8</v>
      </c>
      <c r="E71">
        <v>216.8</v>
      </c>
      <c r="F71">
        <v>216.8</v>
      </c>
      <c r="G71">
        <v>283.5</v>
      </c>
      <c r="H71">
        <v>23.5</v>
      </c>
      <c r="I71">
        <v>45.8</v>
      </c>
      <c r="K71">
        <v>1560</v>
      </c>
      <c r="M71" t="s">
        <v>3</v>
      </c>
      <c r="N71" t="s">
        <v>834</v>
      </c>
      <c r="O71">
        <v>1560</v>
      </c>
      <c r="P71">
        <f t="shared" si="4"/>
        <v>34.65</v>
      </c>
      <c r="Q71">
        <f t="shared" si="5"/>
        <v>133.4</v>
      </c>
      <c r="R71">
        <f t="shared" si="6"/>
        <v>191.8</v>
      </c>
      <c r="S71">
        <f t="shared" si="7"/>
        <v>250.15</v>
      </c>
    </row>
    <row r="72" spans="1:19" x14ac:dyDescent="0.35">
      <c r="A72" s="2" t="s">
        <v>366</v>
      </c>
      <c r="B72" s="2">
        <v>5</v>
      </c>
      <c r="C72" s="2">
        <v>7.2</v>
      </c>
      <c r="D72" s="2">
        <v>7.2</v>
      </c>
      <c r="E72" s="2">
        <v>9.3000000000000007</v>
      </c>
      <c r="F72" s="2">
        <v>9.3000000000000007</v>
      </c>
      <c r="G72" s="2">
        <v>11.4</v>
      </c>
      <c r="J72" s="2">
        <v>58.9</v>
      </c>
      <c r="K72" s="2">
        <v>65.8</v>
      </c>
      <c r="M72" t="s">
        <v>49</v>
      </c>
      <c r="N72" t="s">
        <v>835</v>
      </c>
      <c r="O72" s="2">
        <v>65.8</v>
      </c>
      <c r="P72" t="e">
        <f t="shared" si="4"/>
        <v>#DIV/0!</v>
      </c>
      <c r="Q72">
        <f t="shared" si="5"/>
        <v>6.1</v>
      </c>
      <c r="R72">
        <f t="shared" si="6"/>
        <v>8.25</v>
      </c>
      <c r="S72">
        <f t="shared" si="7"/>
        <v>10.350000000000001</v>
      </c>
    </row>
    <row r="73" spans="1:19" x14ac:dyDescent="0.35">
      <c r="A73" s="2" t="s">
        <v>367</v>
      </c>
      <c r="B73" s="2">
        <v>5</v>
      </c>
      <c r="C73" s="2">
        <v>7.2</v>
      </c>
      <c r="D73" s="2">
        <v>7.2</v>
      </c>
      <c r="E73" s="2">
        <v>9.3000000000000007</v>
      </c>
      <c r="F73" s="2">
        <v>9.3000000000000007</v>
      </c>
      <c r="G73" s="2">
        <v>11.4</v>
      </c>
      <c r="J73" s="2">
        <v>58.9</v>
      </c>
      <c r="K73" s="2">
        <v>65.8</v>
      </c>
      <c r="M73" t="s">
        <v>49</v>
      </c>
      <c r="N73" t="s">
        <v>835</v>
      </c>
      <c r="O73" s="2">
        <v>65.8</v>
      </c>
      <c r="P73" t="e">
        <f t="shared" si="4"/>
        <v>#DIV/0!</v>
      </c>
      <c r="Q73">
        <f t="shared" si="5"/>
        <v>6.1</v>
      </c>
      <c r="R73">
        <f t="shared" si="6"/>
        <v>8.25</v>
      </c>
      <c r="S73">
        <f t="shared" si="7"/>
        <v>10.350000000000001</v>
      </c>
    </row>
    <row r="74" spans="1:19" x14ac:dyDescent="0.35">
      <c r="A74" s="2" t="s">
        <v>368</v>
      </c>
      <c r="B74" s="2">
        <v>5.3</v>
      </c>
      <c r="C74" s="2">
        <v>7.6</v>
      </c>
      <c r="D74" s="2">
        <v>7.6</v>
      </c>
      <c r="E74" s="2">
        <v>9.9</v>
      </c>
      <c r="F74" s="2">
        <v>9.9</v>
      </c>
      <c r="G74" s="2">
        <v>12.1</v>
      </c>
      <c r="J74" s="2">
        <v>72.099999999999994</v>
      </c>
      <c r="K74" s="2">
        <v>73.2</v>
      </c>
      <c r="M74" t="s">
        <v>49</v>
      </c>
      <c r="N74" t="s">
        <v>835</v>
      </c>
      <c r="O74" s="2">
        <v>73.2</v>
      </c>
      <c r="P74" t="e">
        <f t="shared" si="4"/>
        <v>#DIV/0!</v>
      </c>
      <c r="Q74">
        <f t="shared" si="5"/>
        <v>6.4499999999999993</v>
      </c>
      <c r="R74">
        <f t="shared" si="6"/>
        <v>8.75</v>
      </c>
      <c r="S74">
        <f t="shared" si="7"/>
        <v>11</v>
      </c>
    </row>
    <row r="75" spans="1:19" x14ac:dyDescent="0.35">
      <c r="A75" s="2" t="s">
        <v>369</v>
      </c>
      <c r="B75" s="2">
        <v>5.3</v>
      </c>
      <c r="C75" s="2">
        <v>7.6</v>
      </c>
      <c r="D75" s="2">
        <v>7.6</v>
      </c>
      <c r="E75" s="2">
        <v>9.9</v>
      </c>
      <c r="F75" s="2">
        <v>9.9</v>
      </c>
      <c r="G75" s="2">
        <v>12.1</v>
      </c>
      <c r="J75" s="2">
        <v>72.099999999999994</v>
      </c>
      <c r="K75" s="2">
        <v>73.2</v>
      </c>
      <c r="M75" t="s">
        <v>49</v>
      </c>
      <c r="N75" t="s">
        <v>835</v>
      </c>
      <c r="O75" s="2">
        <v>73.2</v>
      </c>
      <c r="P75" t="e">
        <f t="shared" si="4"/>
        <v>#DIV/0!</v>
      </c>
      <c r="Q75">
        <f t="shared" si="5"/>
        <v>6.4499999999999993</v>
      </c>
      <c r="R75">
        <f t="shared" si="6"/>
        <v>8.75</v>
      </c>
      <c r="S75">
        <f t="shared" si="7"/>
        <v>11</v>
      </c>
    </row>
    <row r="76" spans="1:19" x14ac:dyDescent="0.35">
      <c r="A76" s="2" t="s">
        <v>370</v>
      </c>
      <c r="B76" s="2">
        <v>5.3</v>
      </c>
      <c r="C76" s="2">
        <v>7.6</v>
      </c>
      <c r="D76" s="2">
        <v>7.6</v>
      </c>
      <c r="E76" s="2">
        <v>9.9</v>
      </c>
      <c r="F76" s="2">
        <v>9.9</v>
      </c>
      <c r="G76" s="2">
        <v>12.1</v>
      </c>
      <c r="J76" s="2">
        <v>71.8</v>
      </c>
      <c r="K76" s="2">
        <v>73.2</v>
      </c>
      <c r="M76" t="s">
        <v>49</v>
      </c>
      <c r="N76" t="s">
        <v>835</v>
      </c>
      <c r="O76" s="2">
        <v>73.2</v>
      </c>
      <c r="P76" t="e">
        <f t="shared" si="4"/>
        <v>#DIV/0!</v>
      </c>
      <c r="Q76">
        <f t="shared" si="5"/>
        <v>6.4499999999999993</v>
      </c>
      <c r="R76">
        <f t="shared" si="6"/>
        <v>8.75</v>
      </c>
      <c r="S76">
        <f t="shared" si="7"/>
        <v>11</v>
      </c>
    </row>
    <row r="77" spans="1:19" x14ac:dyDescent="0.35">
      <c r="A77" s="2" t="s">
        <v>371</v>
      </c>
      <c r="B77" s="2">
        <v>5.3</v>
      </c>
      <c r="C77" s="2">
        <v>7.6</v>
      </c>
      <c r="D77" s="2">
        <v>7.6</v>
      </c>
      <c r="E77" s="2">
        <v>9.9</v>
      </c>
      <c r="F77" s="2">
        <v>9.9</v>
      </c>
      <c r="G77" s="2">
        <v>12.1</v>
      </c>
      <c r="J77" s="2">
        <v>71.8</v>
      </c>
      <c r="K77" s="2">
        <v>73.2</v>
      </c>
      <c r="M77" t="s">
        <v>49</v>
      </c>
      <c r="N77" t="s">
        <v>835</v>
      </c>
      <c r="O77" s="2">
        <v>73.2</v>
      </c>
      <c r="P77" t="e">
        <f t="shared" si="4"/>
        <v>#DIV/0!</v>
      </c>
      <c r="Q77">
        <f t="shared" si="5"/>
        <v>6.4499999999999993</v>
      </c>
      <c r="R77">
        <f t="shared" si="6"/>
        <v>8.75</v>
      </c>
      <c r="S77">
        <f t="shared" si="7"/>
        <v>11</v>
      </c>
    </row>
    <row r="78" spans="1:19" x14ac:dyDescent="0.35">
      <c r="A78" s="2" t="s">
        <v>372</v>
      </c>
      <c r="B78" s="2">
        <v>6.7</v>
      </c>
      <c r="C78" s="2">
        <v>9.6</v>
      </c>
      <c r="D78" s="2">
        <v>9.6</v>
      </c>
      <c r="E78" s="2">
        <v>12.5</v>
      </c>
      <c r="F78" s="2">
        <v>12.5</v>
      </c>
      <c r="G78" s="2">
        <v>15.4</v>
      </c>
      <c r="J78" s="2"/>
      <c r="K78" s="2">
        <v>94.7</v>
      </c>
      <c r="M78" t="s">
        <v>49</v>
      </c>
      <c r="N78" t="s">
        <v>835</v>
      </c>
      <c r="O78" s="2">
        <v>94.7</v>
      </c>
      <c r="P78" t="e">
        <f t="shared" si="4"/>
        <v>#DIV/0!</v>
      </c>
      <c r="Q78">
        <f t="shared" si="5"/>
        <v>8.15</v>
      </c>
      <c r="R78">
        <f t="shared" si="6"/>
        <v>11.05</v>
      </c>
      <c r="S78">
        <f t="shared" si="7"/>
        <v>13.95</v>
      </c>
    </row>
    <row r="79" spans="1:19" x14ac:dyDescent="0.35">
      <c r="A79" s="2" t="s">
        <v>373</v>
      </c>
      <c r="B79" s="2">
        <v>7.6</v>
      </c>
      <c r="C79" s="2">
        <v>10.8</v>
      </c>
      <c r="D79" s="2">
        <v>10.9</v>
      </c>
      <c r="E79" s="2">
        <v>14</v>
      </c>
      <c r="F79" s="2">
        <v>14</v>
      </c>
      <c r="G79" s="2">
        <v>17.3</v>
      </c>
      <c r="J79" s="2"/>
      <c r="K79" s="2">
        <v>105.9</v>
      </c>
      <c r="M79" t="s">
        <v>49</v>
      </c>
      <c r="N79" t="s">
        <v>835</v>
      </c>
      <c r="O79" s="2">
        <v>105.9</v>
      </c>
      <c r="P79" t="e">
        <f t="shared" si="4"/>
        <v>#DIV/0!</v>
      </c>
      <c r="Q79">
        <f t="shared" si="5"/>
        <v>9.1999999999999993</v>
      </c>
      <c r="R79">
        <f t="shared" si="6"/>
        <v>12.45</v>
      </c>
      <c r="S79">
        <f t="shared" si="7"/>
        <v>15.65</v>
      </c>
    </row>
    <row r="80" spans="1:19" x14ac:dyDescent="0.35">
      <c r="A80" s="2" t="s">
        <v>374</v>
      </c>
      <c r="B80" s="2">
        <v>3.98</v>
      </c>
      <c r="C80" s="2">
        <v>5.69</v>
      </c>
      <c r="D80" s="2">
        <v>5.69</v>
      </c>
      <c r="E80" s="2">
        <v>7.4</v>
      </c>
      <c r="F80" s="2">
        <v>7.4</v>
      </c>
      <c r="G80" s="2">
        <v>9.11</v>
      </c>
      <c r="J80" s="2"/>
      <c r="K80" s="2">
        <v>48</v>
      </c>
      <c r="M80" t="s">
        <v>49</v>
      </c>
      <c r="N80" t="s">
        <v>835</v>
      </c>
      <c r="O80" s="2">
        <v>48</v>
      </c>
      <c r="P80" t="e">
        <f t="shared" si="4"/>
        <v>#DIV/0!</v>
      </c>
      <c r="Q80">
        <f t="shared" si="5"/>
        <v>4.835</v>
      </c>
      <c r="R80">
        <f t="shared" si="6"/>
        <v>6.5449999999999999</v>
      </c>
      <c r="S80">
        <f t="shared" si="7"/>
        <v>8.254999999999999</v>
      </c>
    </row>
    <row r="81" spans="1:19" x14ac:dyDescent="0.35">
      <c r="A81" s="2" t="s">
        <v>375</v>
      </c>
      <c r="B81" s="2">
        <v>5.89</v>
      </c>
      <c r="C81" s="2">
        <v>8.42</v>
      </c>
      <c r="D81" s="2">
        <v>8.42</v>
      </c>
      <c r="E81" s="2">
        <v>10.94</v>
      </c>
      <c r="F81" s="2">
        <v>10.94</v>
      </c>
      <c r="G81" s="2">
        <v>13.47</v>
      </c>
      <c r="J81" s="2"/>
      <c r="K81" s="2">
        <v>56</v>
      </c>
      <c r="M81" t="s">
        <v>49</v>
      </c>
      <c r="N81" t="s">
        <v>835</v>
      </c>
      <c r="O81" s="2">
        <v>56</v>
      </c>
      <c r="P81" t="e">
        <f t="shared" si="4"/>
        <v>#DIV/0!</v>
      </c>
      <c r="Q81">
        <f t="shared" si="5"/>
        <v>7.1549999999999994</v>
      </c>
      <c r="R81">
        <f t="shared" si="6"/>
        <v>9.68</v>
      </c>
      <c r="S81">
        <f t="shared" si="7"/>
        <v>12.205</v>
      </c>
    </row>
    <row r="82" spans="1:19" x14ac:dyDescent="0.35">
      <c r="A82" s="2" t="s">
        <v>376</v>
      </c>
      <c r="B82" s="2">
        <v>5.2</v>
      </c>
      <c r="C82" s="2">
        <v>7.4</v>
      </c>
      <c r="D82" s="2">
        <v>7.4</v>
      </c>
      <c r="E82" s="2">
        <v>9.6</v>
      </c>
      <c r="F82" s="2">
        <v>9.6</v>
      </c>
      <c r="G82" s="2">
        <v>11.8</v>
      </c>
      <c r="J82" s="2">
        <v>58.9</v>
      </c>
      <c r="K82" s="2">
        <v>65.8</v>
      </c>
      <c r="M82" t="s">
        <v>49</v>
      </c>
      <c r="N82" t="s">
        <v>835</v>
      </c>
      <c r="O82" s="2">
        <v>65.8</v>
      </c>
      <c r="P82" t="e">
        <f t="shared" si="4"/>
        <v>#DIV/0!</v>
      </c>
      <c r="Q82">
        <f t="shared" si="5"/>
        <v>6.3000000000000007</v>
      </c>
      <c r="R82">
        <f t="shared" si="6"/>
        <v>8.5</v>
      </c>
      <c r="S82">
        <f t="shared" si="7"/>
        <v>10.7</v>
      </c>
    </row>
    <row r="83" spans="1:19" x14ac:dyDescent="0.35">
      <c r="A83" s="2" t="s">
        <v>377</v>
      </c>
      <c r="B83" s="2">
        <v>5.7</v>
      </c>
      <c r="C83" s="2">
        <v>8.1999999999999993</v>
      </c>
      <c r="D83" s="2">
        <v>8.1</v>
      </c>
      <c r="E83" s="2">
        <v>10.6</v>
      </c>
      <c r="F83" s="2">
        <v>10.6</v>
      </c>
      <c r="G83" s="2">
        <v>13.1</v>
      </c>
      <c r="J83" s="2">
        <v>72.099999999999994</v>
      </c>
      <c r="K83" s="2">
        <v>73.2</v>
      </c>
      <c r="M83" t="s">
        <v>49</v>
      </c>
      <c r="N83" t="s">
        <v>835</v>
      </c>
      <c r="O83" s="2">
        <v>73.2</v>
      </c>
      <c r="P83" t="e">
        <f t="shared" si="4"/>
        <v>#DIV/0!</v>
      </c>
      <c r="Q83">
        <f t="shared" si="5"/>
        <v>6.9499999999999993</v>
      </c>
      <c r="R83">
        <f t="shared" si="6"/>
        <v>9.35</v>
      </c>
      <c r="S83">
        <f t="shared" si="7"/>
        <v>11.85</v>
      </c>
    </row>
    <row r="84" spans="1:19" x14ac:dyDescent="0.35">
      <c r="A84" s="2" t="s">
        <v>378</v>
      </c>
      <c r="B84" s="2">
        <v>5.7</v>
      </c>
      <c r="C84" s="2">
        <v>8.1999999999999993</v>
      </c>
      <c r="D84" s="2">
        <v>8.1999999999999993</v>
      </c>
      <c r="E84" s="2">
        <v>10.7</v>
      </c>
      <c r="F84" s="2">
        <v>10.7</v>
      </c>
      <c r="G84" s="2">
        <v>13.1</v>
      </c>
      <c r="J84" s="2">
        <v>72.099999999999994</v>
      </c>
      <c r="K84" s="2">
        <v>73.2</v>
      </c>
      <c r="M84" t="s">
        <v>49</v>
      </c>
      <c r="N84" t="s">
        <v>835</v>
      </c>
      <c r="O84" s="2">
        <v>73.2</v>
      </c>
      <c r="P84" t="e">
        <f t="shared" si="4"/>
        <v>#DIV/0!</v>
      </c>
      <c r="Q84">
        <f t="shared" si="5"/>
        <v>6.9499999999999993</v>
      </c>
      <c r="R84">
        <f t="shared" si="6"/>
        <v>9.4499999999999993</v>
      </c>
      <c r="S84">
        <f t="shared" si="7"/>
        <v>11.899999999999999</v>
      </c>
    </row>
    <row r="85" spans="1:19" x14ac:dyDescent="0.35">
      <c r="A85" s="2" t="s">
        <v>379</v>
      </c>
      <c r="B85" s="2">
        <v>5.7</v>
      </c>
      <c r="C85" s="2">
        <v>8.1999999999999993</v>
      </c>
      <c r="D85" s="2">
        <v>8.1999999999999993</v>
      </c>
      <c r="E85" s="2">
        <v>10.7</v>
      </c>
      <c r="F85" s="2">
        <v>10.7</v>
      </c>
      <c r="G85" s="2">
        <v>13.1</v>
      </c>
      <c r="J85" s="2">
        <v>71.8</v>
      </c>
      <c r="K85" s="2">
        <v>73.2</v>
      </c>
      <c r="M85" t="s">
        <v>49</v>
      </c>
      <c r="N85" t="s">
        <v>835</v>
      </c>
      <c r="O85" s="2">
        <v>73.2</v>
      </c>
      <c r="P85" t="e">
        <f t="shared" si="4"/>
        <v>#DIV/0!</v>
      </c>
      <c r="Q85">
        <f t="shared" si="5"/>
        <v>6.9499999999999993</v>
      </c>
      <c r="R85">
        <f t="shared" si="6"/>
        <v>9.4499999999999993</v>
      </c>
      <c r="S85">
        <f t="shared" si="7"/>
        <v>11.899999999999999</v>
      </c>
    </row>
    <row r="86" spans="1:19" x14ac:dyDescent="0.35">
      <c r="A86" s="2" t="s">
        <v>380</v>
      </c>
      <c r="B86" s="2">
        <v>5.7</v>
      </c>
      <c r="C86" s="2">
        <v>8.1999999999999993</v>
      </c>
      <c r="D86" s="2">
        <v>8.1999999999999993</v>
      </c>
      <c r="E86" s="2">
        <v>10.7</v>
      </c>
      <c r="F86" s="2">
        <v>10.7</v>
      </c>
      <c r="G86" s="2">
        <v>13.1</v>
      </c>
      <c r="J86" s="2">
        <v>71.8</v>
      </c>
      <c r="K86" s="2">
        <v>73.2</v>
      </c>
      <c r="M86" t="s">
        <v>49</v>
      </c>
      <c r="N86" t="s">
        <v>835</v>
      </c>
      <c r="O86" s="2">
        <v>73.2</v>
      </c>
      <c r="P86" t="e">
        <f t="shared" si="4"/>
        <v>#DIV/0!</v>
      </c>
      <c r="Q86">
        <f t="shared" si="5"/>
        <v>6.9499999999999993</v>
      </c>
      <c r="R86">
        <f t="shared" si="6"/>
        <v>9.4499999999999993</v>
      </c>
      <c r="S86">
        <f t="shared" si="7"/>
        <v>11.899999999999999</v>
      </c>
    </row>
    <row r="87" spans="1:19" x14ac:dyDescent="0.35">
      <c r="A87" t="s">
        <v>381</v>
      </c>
      <c r="B87">
        <v>1.9</v>
      </c>
      <c r="C87">
        <v>7.5</v>
      </c>
      <c r="D87">
        <v>7.5</v>
      </c>
      <c r="E87">
        <v>10.5</v>
      </c>
      <c r="F87">
        <v>10.5</v>
      </c>
      <c r="G87">
        <v>13.9</v>
      </c>
      <c r="K87">
        <v>68</v>
      </c>
      <c r="L87">
        <v>74</v>
      </c>
      <c r="M87" t="s">
        <v>49</v>
      </c>
      <c r="N87" t="s">
        <v>836</v>
      </c>
      <c r="O87">
        <v>68</v>
      </c>
      <c r="P87" t="e">
        <f t="shared" si="4"/>
        <v>#DIV/0!</v>
      </c>
      <c r="Q87">
        <f t="shared" si="5"/>
        <v>4.7</v>
      </c>
      <c r="R87">
        <f t="shared" si="6"/>
        <v>9</v>
      </c>
      <c r="S87">
        <f t="shared" si="7"/>
        <v>12.2</v>
      </c>
    </row>
    <row r="88" spans="1:19" x14ac:dyDescent="0.35">
      <c r="A88" t="s">
        <v>382</v>
      </c>
      <c r="B88">
        <v>2.6</v>
      </c>
      <c r="C88">
        <v>12.4</v>
      </c>
      <c r="D88">
        <v>12.4</v>
      </c>
      <c r="E88">
        <v>17.399999999999999</v>
      </c>
      <c r="F88">
        <v>17.399999999999999</v>
      </c>
      <c r="G88">
        <v>19</v>
      </c>
      <c r="K88">
        <v>87</v>
      </c>
      <c r="L88">
        <v>94</v>
      </c>
      <c r="M88" t="s">
        <v>49</v>
      </c>
      <c r="N88" t="s">
        <v>836</v>
      </c>
      <c r="O88">
        <v>87</v>
      </c>
      <c r="P88" t="e">
        <f t="shared" si="4"/>
        <v>#DIV/0!</v>
      </c>
      <c r="Q88">
        <f t="shared" si="5"/>
        <v>7.5</v>
      </c>
      <c r="R88">
        <f t="shared" si="6"/>
        <v>14.899999999999999</v>
      </c>
      <c r="S88">
        <f t="shared" si="7"/>
        <v>18.2</v>
      </c>
    </row>
    <row r="89" spans="1:19" x14ac:dyDescent="0.35">
      <c r="A89" t="s">
        <v>383</v>
      </c>
      <c r="B89">
        <v>2.6</v>
      </c>
      <c r="C89">
        <v>11.7</v>
      </c>
      <c r="D89">
        <v>11.7</v>
      </c>
      <c r="E89">
        <v>17.399999999999999</v>
      </c>
      <c r="F89">
        <v>17.399999999999999</v>
      </c>
      <c r="G89">
        <v>20.100000000000001</v>
      </c>
      <c r="K89">
        <v>93</v>
      </c>
      <c r="L89">
        <v>100</v>
      </c>
      <c r="M89" t="s">
        <v>49</v>
      </c>
      <c r="N89" t="s">
        <v>836</v>
      </c>
      <c r="O89">
        <v>93</v>
      </c>
      <c r="P89" t="e">
        <f t="shared" si="4"/>
        <v>#DIV/0!</v>
      </c>
      <c r="Q89">
        <f t="shared" si="5"/>
        <v>7.1499999999999995</v>
      </c>
      <c r="R89">
        <f t="shared" si="6"/>
        <v>14.549999999999999</v>
      </c>
      <c r="S89">
        <f t="shared" si="7"/>
        <v>18.75</v>
      </c>
    </row>
    <row r="90" spans="1:19" x14ac:dyDescent="0.35">
      <c r="A90" t="s">
        <v>384</v>
      </c>
      <c r="B90">
        <v>2.9</v>
      </c>
      <c r="C90">
        <v>13.6</v>
      </c>
      <c r="D90">
        <v>13.6</v>
      </c>
      <c r="E90">
        <v>18.899999999999999</v>
      </c>
      <c r="F90">
        <v>18.899999999999999</v>
      </c>
      <c r="G90">
        <v>19.7</v>
      </c>
      <c r="K90">
        <v>93</v>
      </c>
      <c r="L90">
        <v>100</v>
      </c>
      <c r="M90" t="s">
        <v>49</v>
      </c>
      <c r="N90" t="s">
        <v>836</v>
      </c>
      <c r="O90">
        <v>93</v>
      </c>
      <c r="P90" t="e">
        <f t="shared" si="4"/>
        <v>#DIV/0!</v>
      </c>
      <c r="Q90">
        <f t="shared" si="5"/>
        <v>8.25</v>
      </c>
      <c r="R90">
        <f t="shared" si="6"/>
        <v>16.25</v>
      </c>
      <c r="S90">
        <f t="shared" si="7"/>
        <v>19.299999999999997</v>
      </c>
    </row>
    <row r="91" spans="1:19" x14ac:dyDescent="0.35">
      <c r="A91" t="s">
        <v>385</v>
      </c>
      <c r="B91">
        <v>1.9</v>
      </c>
      <c r="C91">
        <v>7.9</v>
      </c>
      <c r="D91">
        <v>7.9</v>
      </c>
      <c r="E91">
        <v>12.1</v>
      </c>
      <c r="F91">
        <v>12.1</v>
      </c>
      <c r="G91">
        <v>14.4</v>
      </c>
      <c r="K91">
        <v>87</v>
      </c>
      <c r="L91">
        <v>92</v>
      </c>
      <c r="M91" t="s">
        <v>49</v>
      </c>
      <c r="N91" t="s">
        <v>836</v>
      </c>
      <c r="O91">
        <v>87</v>
      </c>
      <c r="P91" t="e">
        <f t="shared" si="4"/>
        <v>#DIV/0!</v>
      </c>
      <c r="Q91">
        <f t="shared" si="5"/>
        <v>4.9000000000000004</v>
      </c>
      <c r="R91">
        <f t="shared" si="6"/>
        <v>10</v>
      </c>
      <c r="S91">
        <f t="shared" si="7"/>
        <v>13.25</v>
      </c>
    </row>
    <row r="92" spans="1:19" x14ac:dyDescent="0.35">
      <c r="A92" t="s">
        <v>385</v>
      </c>
      <c r="B92">
        <v>2.6</v>
      </c>
      <c r="C92">
        <v>11.7</v>
      </c>
      <c r="D92">
        <v>11.7</v>
      </c>
      <c r="E92">
        <v>16.7</v>
      </c>
      <c r="F92">
        <v>16.7</v>
      </c>
      <c r="G92">
        <v>18.899999999999999</v>
      </c>
      <c r="K92">
        <v>87</v>
      </c>
      <c r="L92">
        <v>92</v>
      </c>
      <c r="M92" t="s">
        <v>49</v>
      </c>
      <c r="N92" t="s">
        <v>836</v>
      </c>
      <c r="O92">
        <v>87</v>
      </c>
      <c r="P92" t="e">
        <f t="shared" si="4"/>
        <v>#DIV/0!</v>
      </c>
      <c r="Q92">
        <f t="shared" si="5"/>
        <v>7.1499999999999995</v>
      </c>
      <c r="R92">
        <f t="shared" si="6"/>
        <v>14.2</v>
      </c>
      <c r="S92">
        <f t="shared" si="7"/>
        <v>17.799999999999997</v>
      </c>
    </row>
    <row r="93" spans="1:19" x14ac:dyDescent="0.35">
      <c r="A93" t="s">
        <v>386</v>
      </c>
      <c r="B93">
        <v>1.9</v>
      </c>
      <c r="C93">
        <v>7.5</v>
      </c>
      <c r="D93">
        <v>7.5</v>
      </c>
      <c r="E93">
        <v>10.5</v>
      </c>
      <c r="F93">
        <v>10.5</v>
      </c>
      <c r="G93">
        <v>13.9</v>
      </c>
      <c r="K93">
        <v>69</v>
      </c>
      <c r="L93">
        <v>74</v>
      </c>
      <c r="M93" t="s">
        <v>49</v>
      </c>
      <c r="N93" t="s">
        <v>836</v>
      </c>
      <c r="O93">
        <v>69</v>
      </c>
      <c r="P93" t="e">
        <f t="shared" si="4"/>
        <v>#DIV/0!</v>
      </c>
      <c r="Q93">
        <f t="shared" si="5"/>
        <v>4.7</v>
      </c>
      <c r="R93">
        <f t="shared" si="6"/>
        <v>9</v>
      </c>
      <c r="S93">
        <f t="shared" si="7"/>
        <v>12.2</v>
      </c>
    </row>
    <row r="94" spans="1:19" x14ac:dyDescent="0.35">
      <c r="A94" t="s">
        <v>387</v>
      </c>
      <c r="B94">
        <v>2.6</v>
      </c>
      <c r="C94">
        <v>11</v>
      </c>
      <c r="D94">
        <v>11</v>
      </c>
      <c r="E94">
        <v>16.7</v>
      </c>
      <c r="F94">
        <v>16.7</v>
      </c>
      <c r="G94">
        <v>19.3</v>
      </c>
      <c r="K94">
        <v>87</v>
      </c>
      <c r="L94">
        <v>94</v>
      </c>
      <c r="M94" t="s">
        <v>49</v>
      </c>
      <c r="N94" t="s">
        <v>836</v>
      </c>
      <c r="O94">
        <v>87</v>
      </c>
      <c r="P94" t="e">
        <f t="shared" si="4"/>
        <v>#DIV/0!</v>
      </c>
      <c r="Q94">
        <f t="shared" si="5"/>
        <v>6.8</v>
      </c>
      <c r="R94">
        <f t="shared" si="6"/>
        <v>13.85</v>
      </c>
      <c r="S94">
        <f t="shared" si="7"/>
        <v>18</v>
      </c>
    </row>
    <row r="95" spans="1:19" x14ac:dyDescent="0.35">
      <c r="A95" t="s">
        <v>388</v>
      </c>
      <c r="B95">
        <v>2.6</v>
      </c>
      <c r="C95">
        <v>11.7</v>
      </c>
      <c r="D95">
        <v>11.7</v>
      </c>
      <c r="E95">
        <v>17.399999999999999</v>
      </c>
      <c r="F95">
        <v>17.399999999999999</v>
      </c>
      <c r="G95">
        <v>20.100000000000001</v>
      </c>
      <c r="K95">
        <v>87</v>
      </c>
      <c r="L95">
        <v>100</v>
      </c>
      <c r="M95" t="s">
        <v>49</v>
      </c>
      <c r="N95" t="s">
        <v>836</v>
      </c>
      <c r="O95">
        <v>87</v>
      </c>
      <c r="P95" t="e">
        <f t="shared" si="4"/>
        <v>#DIV/0!</v>
      </c>
      <c r="Q95">
        <f t="shared" si="5"/>
        <v>7.1499999999999995</v>
      </c>
      <c r="R95">
        <f t="shared" si="6"/>
        <v>14.549999999999999</v>
      </c>
      <c r="S95">
        <f t="shared" si="7"/>
        <v>18.75</v>
      </c>
    </row>
    <row r="96" spans="1:19" x14ac:dyDescent="0.35">
      <c r="A96" t="s">
        <v>389</v>
      </c>
      <c r="B96">
        <v>2.6</v>
      </c>
      <c r="C96">
        <v>11</v>
      </c>
      <c r="D96">
        <v>11</v>
      </c>
      <c r="E96">
        <v>16.7</v>
      </c>
      <c r="F96">
        <v>16.7</v>
      </c>
      <c r="G96">
        <v>19.3</v>
      </c>
      <c r="K96">
        <v>87</v>
      </c>
      <c r="L96">
        <v>94</v>
      </c>
      <c r="M96" t="s">
        <v>49</v>
      </c>
      <c r="N96" t="s">
        <v>836</v>
      </c>
      <c r="O96">
        <v>87</v>
      </c>
      <c r="P96" t="e">
        <f t="shared" si="4"/>
        <v>#DIV/0!</v>
      </c>
      <c r="Q96">
        <f t="shared" si="5"/>
        <v>6.8</v>
      </c>
      <c r="R96">
        <f t="shared" si="6"/>
        <v>13.85</v>
      </c>
      <c r="S96">
        <f t="shared" si="7"/>
        <v>18</v>
      </c>
    </row>
    <row r="97" spans="1:19" x14ac:dyDescent="0.35">
      <c r="A97" t="s">
        <v>390</v>
      </c>
      <c r="B97">
        <v>2.6</v>
      </c>
      <c r="C97">
        <v>11.4</v>
      </c>
      <c r="D97">
        <v>11.4</v>
      </c>
      <c r="E97">
        <v>17</v>
      </c>
      <c r="F97">
        <v>17</v>
      </c>
      <c r="G97">
        <v>20.8</v>
      </c>
      <c r="K97">
        <v>87</v>
      </c>
      <c r="L97">
        <v>100</v>
      </c>
      <c r="M97" t="s">
        <v>49</v>
      </c>
      <c r="N97" t="s">
        <v>836</v>
      </c>
      <c r="O97">
        <v>87</v>
      </c>
      <c r="P97" t="e">
        <f t="shared" si="4"/>
        <v>#DIV/0!</v>
      </c>
      <c r="Q97">
        <f t="shared" si="5"/>
        <v>7</v>
      </c>
      <c r="R97">
        <f t="shared" si="6"/>
        <v>14.2</v>
      </c>
      <c r="S97">
        <f t="shared" si="7"/>
        <v>18.899999999999999</v>
      </c>
    </row>
    <row r="98" spans="1:19" x14ac:dyDescent="0.35">
      <c r="A98" t="s">
        <v>391</v>
      </c>
      <c r="B98">
        <v>2.6</v>
      </c>
      <c r="C98">
        <v>12.4</v>
      </c>
      <c r="D98">
        <v>12.4</v>
      </c>
      <c r="E98">
        <v>17.399999999999999</v>
      </c>
      <c r="F98">
        <v>17.399999999999999</v>
      </c>
      <c r="G98">
        <v>19</v>
      </c>
      <c r="K98">
        <v>87</v>
      </c>
      <c r="L98">
        <v>94</v>
      </c>
      <c r="M98" t="s">
        <v>49</v>
      </c>
      <c r="N98" t="s">
        <v>836</v>
      </c>
      <c r="O98">
        <v>87</v>
      </c>
      <c r="P98" t="e">
        <f t="shared" si="4"/>
        <v>#DIV/0!</v>
      </c>
      <c r="Q98">
        <f t="shared" si="5"/>
        <v>7.5</v>
      </c>
      <c r="R98">
        <f t="shared" si="6"/>
        <v>14.899999999999999</v>
      </c>
      <c r="S98">
        <f t="shared" si="7"/>
        <v>18.2</v>
      </c>
    </row>
    <row r="99" spans="1:19" x14ac:dyDescent="0.35">
      <c r="A99" t="s">
        <v>391</v>
      </c>
      <c r="B99">
        <v>2.9</v>
      </c>
      <c r="C99">
        <v>13.6</v>
      </c>
      <c r="D99">
        <v>13.6</v>
      </c>
      <c r="E99">
        <v>18.899999999999999</v>
      </c>
      <c r="F99">
        <v>18.899999999999999</v>
      </c>
      <c r="G99">
        <v>19.7</v>
      </c>
      <c r="K99">
        <v>87</v>
      </c>
      <c r="L99">
        <v>100</v>
      </c>
      <c r="M99" t="s">
        <v>49</v>
      </c>
      <c r="N99" t="s">
        <v>836</v>
      </c>
      <c r="O99">
        <v>87</v>
      </c>
      <c r="P99" t="e">
        <f t="shared" si="4"/>
        <v>#DIV/0!</v>
      </c>
      <c r="Q99">
        <f t="shared" si="5"/>
        <v>8.25</v>
      </c>
      <c r="R99">
        <f t="shared" si="6"/>
        <v>16.25</v>
      </c>
      <c r="S99">
        <f t="shared" si="7"/>
        <v>19.299999999999997</v>
      </c>
    </row>
    <row r="100" spans="1:19" x14ac:dyDescent="0.35">
      <c r="A100" t="s">
        <v>392</v>
      </c>
      <c r="B100">
        <v>2.6</v>
      </c>
      <c r="C100">
        <v>11.7</v>
      </c>
      <c r="D100">
        <v>11.7</v>
      </c>
      <c r="E100">
        <v>17.399999999999999</v>
      </c>
      <c r="F100">
        <v>17.399999999999999</v>
      </c>
      <c r="G100">
        <v>20.100000000000001</v>
      </c>
      <c r="K100">
        <v>108</v>
      </c>
      <c r="L100">
        <v>100</v>
      </c>
      <c r="M100" t="s">
        <v>49</v>
      </c>
      <c r="N100" t="s">
        <v>836</v>
      </c>
      <c r="O100">
        <v>108</v>
      </c>
      <c r="P100" t="e">
        <f t="shared" si="4"/>
        <v>#DIV/0!</v>
      </c>
      <c r="Q100">
        <f t="shared" si="5"/>
        <v>7.1499999999999995</v>
      </c>
      <c r="R100">
        <f t="shared" si="6"/>
        <v>14.549999999999999</v>
      </c>
      <c r="S100">
        <f t="shared" si="7"/>
        <v>18.75</v>
      </c>
    </row>
    <row r="101" spans="1:19" x14ac:dyDescent="0.35">
      <c r="A101" t="s">
        <v>393</v>
      </c>
      <c r="B101">
        <v>3.1</v>
      </c>
      <c r="C101">
        <v>14.8</v>
      </c>
      <c r="D101">
        <v>14.8</v>
      </c>
      <c r="E101">
        <v>20.9</v>
      </c>
      <c r="F101">
        <v>20.9</v>
      </c>
      <c r="G101">
        <v>22.8</v>
      </c>
      <c r="K101">
        <v>108</v>
      </c>
      <c r="L101">
        <v>115</v>
      </c>
      <c r="M101" t="s">
        <v>49</v>
      </c>
      <c r="N101" t="s">
        <v>836</v>
      </c>
      <c r="O101">
        <v>108</v>
      </c>
      <c r="P101" t="e">
        <f t="shared" si="4"/>
        <v>#DIV/0!</v>
      </c>
      <c r="Q101">
        <f t="shared" si="5"/>
        <v>8.9500000000000011</v>
      </c>
      <c r="R101">
        <f t="shared" si="6"/>
        <v>17.850000000000001</v>
      </c>
      <c r="S101">
        <f t="shared" si="7"/>
        <v>21.85</v>
      </c>
    </row>
    <row r="102" spans="1:19" x14ac:dyDescent="0.35">
      <c r="A102" t="s">
        <v>394</v>
      </c>
      <c r="B102">
        <v>2.6</v>
      </c>
      <c r="C102">
        <v>11.7</v>
      </c>
      <c r="D102">
        <v>11.7</v>
      </c>
      <c r="E102">
        <v>17.399999999999999</v>
      </c>
      <c r="F102">
        <v>17.399999999999999</v>
      </c>
      <c r="G102">
        <v>20.100000000000001</v>
      </c>
      <c r="K102">
        <v>104</v>
      </c>
      <c r="L102">
        <v>100</v>
      </c>
      <c r="M102" t="s">
        <v>49</v>
      </c>
      <c r="N102" t="s">
        <v>836</v>
      </c>
      <c r="O102">
        <v>104</v>
      </c>
      <c r="P102" t="e">
        <f t="shared" si="4"/>
        <v>#DIV/0!</v>
      </c>
      <c r="Q102">
        <f t="shared" si="5"/>
        <v>7.1499999999999995</v>
      </c>
      <c r="R102">
        <f t="shared" si="6"/>
        <v>14.549999999999999</v>
      </c>
      <c r="S102">
        <f t="shared" si="7"/>
        <v>18.75</v>
      </c>
    </row>
    <row r="103" spans="1:19" x14ac:dyDescent="0.35">
      <c r="A103" t="s">
        <v>395</v>
      </c>
      <c r="B103">
        <v>2.6</v>
      </c>
      <c r="C103">
        <v>11.4</v>
      </c>
      <c r="D103">
        <v>11.4</v>
      </c>
      <c r="E103">
        <v>17</v>
      </c>
      <c r="F103">
        <v>17</v>
      </c>
      <c r="G103">
        <v>20.8</v>
      </c>
      <c r="K103">
        <v>104</v>
      </c>
      <c r="L103">
        <v>100</v>
      </c>
      <c r="M103" t="s">
        <v>49</v>
      </c>
      <c r="N103" t="s">
        <v>836</v>
      </c>
      <c r="O103">
        <v>104</v>
      </c>
      <c r="P103" t="e">
        <f t="shared" si="4"/>
        <v>#DIV/0!</v>
      </c>
      <c r="Q103">
        <f t="shared" si="5"/>
        <v>7</v>
      </c>
      <c r="R103">
        <f t="shared" si="6"/>
        <v>14.2</v>
      </c>
      <c r="S103">
        <f t="shared" si="7"/>
        <v>18.899999999999999</v>
      </c>
    </row>
    <row r="104" spans="1:19" x14ac:dyDescent="0.35">
      <c r="A104" t="s">
        <v>396</v>
      </c>
      <c r="B104">
        <v>2.9</v>
      </c>
      <c r="C104">
        <v>13.7</v>
      </c>
      <c r="D104">
        <v>13.7</v>
      </c>
      <c r="E104">
        <v>19</v>
      </c>
      <c r="F104">
        <v>19</v>
      </c>
      <c r="G104">
        <v>21.9</v>
      </c>
      <c r="K104">
        <v>104</v>
      </c>
      <c r="L104">
        <v>110</v>
      </c>
      <c r="M104" t="s">
        <v>49</v>
      </c>
      <c r="N104" t="s">
        <v>836</v>
      </c>
      <c r="O104">
        <v>104</v>
      </c>
      <c r="P104" t="e">
        <f t="shared" si="4"/>
        <v>#DIV/0!</v>
      </c>
      <c r="Q104">
        <f t="shared" si="5"/>
        <v>8.2999999999999989</v>
      </c>
      <c r="R104">
        <f t="shared" si="6"/>
        <v>16.350000000000001</v>
      </c>
      <c r="S104">
        <f t="shared" si="7"/>
        <v>20.45</v>
      </c>
    </row>
    <row r="105" spans="1:19" x14ac:dyDescent="0.35">
      <c r="A105" t="s">
        <v>397</v>
      </c>
      <c r="B105">
        <v>2.6</v>
      </c>
      <c r="C105">
        <v>11.7</v>
      </c>
      <c r="D105">
        <v>11.7</v>
      </c>
      <c r="E105">
        <v>16.7</v>
      </c>
      <c r="F105">
        <v>16.7</v>
      </c>
      <c r="G105">
        <v>18.899999999999999</v>
      </c>
      <c r="K105">
        <v>87</v>
      </c>
      <c r="L105">
        <v>92</v>
      </c>
      <c r="M105" t="s">
        <v>49</v>
      </c>
      <c r="N105" t="s">
        <v>836</v>
      </c>
      <c r="O105">
        <v>87</v>
      </c>
      <c r="P105" t="e">
        <f t="shared" si="4"/>
        <v>#DIV/0!</v>
      </c>
      <c r="Q105">
        <f t="shared" si="5"/>
        <v>7.1499999999999995</v>
      </c>
      <c r="R105">
        <f t="shared" si="6"/>
        <v>14.2</v>
      </c>
      <c r="S105">
        <f t="shared" si="7"/>
        <v>17.799999999999997</v>
      </c>
    </row>
    <row r="106" spans="1:19" x14ac:dyDescent="0.35">
      <c r="A106" t="s">
        <v>397</v>
      </c>
      <c r="B106">
        <v>2.6</v>
      </c>
      <c r="C106">
        <v>11.7</v>
      </c>
      <c r="D106">
        <v>11.7</v>
      </c>
      <c r="E106">
        <v>17.399999999999999</v>
      </c>
      <c r="F106">
        <v>17.399999999999999</v>
      </c>
      <c r="G106">
        <v>20.100000000000001</v>
      </c>
      <c r="K106">
        <v>93</v>
      </c>
      <c r="L106">
        <v>100</v>
      </c>
      <c r="M106" t="s">
        <v>49</v>
      </c>
      <c r="N106" t="s">
        <v>836</v>
      </c>
      <c r="O106">
        <v>93</v>
      </c>
      <c r="P106" t="e">
        <f t="shared" si="4"/>
        <v>#DIV/0!</v>
      </c>
      <c r="Q106">
        <f t="shared" si="5"/>
        <v>7.1499999999999995</v>
      </c>
      <c r="R106">
        <f t="shared" si="6"/>
        <v>14.549999999999999</v>
      </c>
      <c r="S106">
        <f t="shared" si="7"/>
        <v>18.75</v>
      </c>
    </row>
    <row r="107" spans="1:19" x14ac:dyDescent="0.35">
      <c r="A107" t="s">
        <v>398</v>
      </c>
      <c r="B107">
        <v>2.6</v>
      </c>
      <c r="C107">
        <v>11</v>
      </c>
      <c r="D107">
        <v>11</v>
      </c>
      <c r="E107">
        <v>16.7</v>
      </c>
      <c r="F107">
        <v>16.7</v>
      </c>
      <c r="G107">
        <v>19.3</v>
      </c>
      <c r="K107">
        <v>87</v>
      </c>
      <c r="L107">
        <v>94</v>
      </c>
      <c r="M107" t="s">
        <v>49</v>
      </c>
      <c r="N107" t="s">
        <v>836</v>
      </c>
      <c r="O107">
        <v>87</v>
      </c>
      <c r="P107" t="e">
        <f t="shared" si="4"/>
        <v>#DIV/0!</v>
      </c>
      <c r="Q107">
        <f t="shared" si="5"/>
        <v>6.8</v>
      </c>
      <c r="R107">
        <f t="shared" si="6"/>
        <v>13.85</v>
      </c>
      <c r="S107">
        <f t="shared" si="7"/>
        <v>18</v>
      </c>
    </row>
    <row r="108" spans="1:19" x14ac:dyDescent="0.35">
      <c r="A108" t="s">
        <v>399</v>
      </c>
      <c r="B108">
        <v>2.6</v>
      </c>
      <c r="C108">
        <v>11.4</v>
      </c>
      <c r="D108">
        <v>11.4</v>
      </c>
      <c r="E108">
        <v>17</v>
      </c>
      <c r="F108">
        <v>17</v>
      </c>
      <c r="G108">
        <v>20.8</v>
      </c>
      <c r="K108">
        <v>93</v>
      </c>
      <c r="L108">
        <v>100</v>
      </c>
      <c r="M108" t="s">
        <v>49</v>
      </c>
      <c r="N108" t="s">
        <v>836</v>
      </c>
      <c r="O108">
        <v>93</v>
      </c>
      <c r="P108" t="e">
        <f t="shared" si="4"/>
        <v>#DIV/0!</v>
      </c>
      <c r="Q108">
        <f t="shared" si="5"/>
        <v>7</v>
      </c>
      <c r="R108">
        <f t="shared" si="6"/>
        <v>14.2</v>
      </c>
      <c r="S108">
        <f t="shared" si="7"/>
        <v>18.899999999999999</v>
      </c>
    </row>
    <row r="109" spans="1:19" x14ac:dyDescent="0.35">
      <c r="A109" t="s">
        <v>400</v>
      </c>
      <c r="B109">
        <v>2.9</v>
      </c>
      <c r="C109">
        <v>13.6</v>
      </c>
      <c r="D109">
        <v>13.6</v>
      </c>
      <c r="E109">
        <v>18.899999999999999</v>
      </c>
      <c r="F109">
        <v>18.899999999999999</v>
      </c>
      <c r="G109">
        <v>19.7</v>
      </c>
      <c r="K109">
        <v>93</v>
      </c>
      <c r="L109">
        <v>100</v>
      </c>
      <c r="M109" t="s">
        <v>49</v>
      </c>
      <c r="N109" t="s">
        <v>836</v>
      </c>
      <c r="O109">
        <v>93</v>
      </c>
      <c r="P109" t="e">
        <f t="shared" si="4"/>
        <v>#DIV/0!</v>
      </c>
      <c r="Q109">
        <f t="shared" si="5"/>
        <v>8.25</v>
      </c>
      <c r="R109">
        <f t="shared" si="6"/>
        <v>16.25</v>
      </c>
      <c r="S109">
        <f t="shared" si="7"/>
        <v>19.299999999999997</v>
      </c>
    </row>
    <row r="110" spans="1:19" x14ac:dyDescent="0.35">
      <c r="A110" t="s">
        <v>401</v>
      </c>
      <c r="B110">
        <v>2.6</v>
      </c>
      <c r="C110">
        <v>11.7</v>
      </c>
      <c r="D110">
        <v>11.7</v>
      </c>
      <c r="E110">
        <v>17.399999999999999</v>
      </c>
      <c r="F110">
        <v>17.399999999999999</v>
      </c>
      <c r="G110">
        <v>20.100000000000001</v>
      </c>
      <c r="K110">
        <v>95</v>
      </c>
      <c r="L110">
        <v>100</v>
      </c>
      <c r="M110" t="s">
        <v>49</v>
      </c>
      <c r="N110" t="s">
        <v>836</v>
      </c>
      <c r="O110">
        <v>95</v>
      </c>
      <c r="P110" t="e">
        <f t="shared" si="4"/>
        <v>#DIV/0!</v>
      </c>
      <c r="Q110">
        <f t="shared" si="5"/>
        <v>7.1499999999999995</v>
      </c>
      <c r="R110">
        <f t="shared" si="6"/>
        <v>14.549999999999999</v>
      </c>
      <c r="S110">
        <f t="shared" si="7"/>
        <v>18.75</v>
      </c>
    </row>
    <row r="111" spans="1:19" x14ac:dyDescent="0.35">
      <c r="A111" t="s">
        <v>402</v>
      </c>
      <c r="B111">
        <v>2.6</v>
      </c>
      <c r="C111">
        <v>11.4</v>
      </c>
      <c r="D111">
        <v>11.4</v>
      </c>
      <c r="E111">
        <v>17</v>
      </c>
      <c r="F111">
        <v>17</v>
      </c>
      <c r="G111">
        <v>20.8</v>
      </c>
      <c r="K111">
        <v>95</v>
      </c>
      <c r="L111">
        <v>100</v>
      </c>
      <c r="M111" t="s">
        <v>49</v>
      </c>
      <c r="N111" t="s">
        <v>836</v>
      </c>
      <c r="O111">
        <v>95</v>
      </c>
      <c r="P111" t="e">
        <f t="shared" si="4"/>
        <v>#DIV/0!</v>
      </c>
      <c r="Q111">
        <f t="shared" si="5"/>
        <v>7</v>
      </c>
      <c r="R111">
        <f t="shared" si="6"/>
        <v>14.2</v>
      </c>
      <c r="S111">
        <f t="shared" si="7"/>
        <v>18.899999999999999</v>
      </c>
    </row>
    <row r="112" spans="1:19" x14ac:dyDescent="0.35">
      <c r="A112" t="s">
        <v>403</v>
      </c>
      <c r="B112">
        <v>2.9</v>
      </c>
      <c r="C112">
        <v>13.7</v>
      </c>
      <c r="D112">
        <v>13.7</v>
      </c>
      <c r="E112">
        <v>19</v>
      </c>
      <c r="F112">
        <v>19</v>
      </c>
      <c r="G112">
        <v>21.9</v>
      </c>
      <c r="K112">
        <v>95.2</v>
      </c>
      <c r="L112">
        <v>110</v>
      </c>
      <c r="M112" t="s">
        <v>49</v>
      </c>
      <c r="N112" t="s">
        <v>836</v>
      </c>
      <c r="O112">
        <v>95.2</v>
      </c>
      <c r="P112" t="e">
        <f t="shared" si="4"/>
        <v>#DIV/0!</v>
      </c>
      <c r="Q112">
        <f t="shared" si="5"/>
        <v>8.2999999999999989</v>
      </c>
      <c r="R112">
        <f t="shared" si="6"/>
        <v>16.350000000000001</v>
      </c>
      <c r="S112">
        <f t="shared" si="7"/>
        <v>20.45</v>
      </c>
    </row>
    <row r="113" spans="1:19" x14ac:dyDescent="0.35">
      <c r="A113" t="s">
        <v>404</v>
      </c>
      <c r="B113">
        <v>3.3</v>
      </c>
      <c r="C113">
        <v>16.2</v>
      </c>
      <c r="D113">
        <v>16.2</v>
      </c>
      <c r="E113">
        <v>23.1</v>
      </c>
      <c r="F113">
        <v>23.1</v>
      </c>
      <c r="G113">
        <v>27.1</v>
      </c>
      <c r="K113">
        <v>127</v>
      </c>
      <c r="L113">
        <v>142</v>
      </c>
      <c r="M113" t="s">
        <v>49</v>
      </c>
      <c r="N113" t="s">
        <v>836</v>
      </c>
      <c r="O113">
        <v>127</v>
      </c>
      <c r="P113" t="e">
        <f t="shared" si="4"/>
        <v>#DIV/0!</v>
      </c>
      <c r="Q113">
        <f t="shared" si="5"/>
        <v>9.75</v>
      </c>
      <c r="R113">
        <f t="shared" si="6"/>
        <v>19.649999999999999</v>
      </c>
      <c r="S113">
        <f t="shared" si="7"/>
        <v>25.1</v>
      </c>
    </row>
    <row r="114" spans="1:19" x14ac:dyDescent="0.35">
      <c r="A114" t="s">
        <v>405</v>
      </c>
      <c r="B114">
        <v>6.5</v>
      </c>
      <c r="C114">
        <v>11.6</v>
      </c>
      <c r="D114">
        <v>11.6</v>
      </c>
      <c r="E114">
        <v>16.7</v>
      </c>
      <c r="F114">
        <v>16.7</v>
      </c>
      <c r="G114">
        <v>21.7</v>
      </c>
      <c r="H114">
        <v>2.29</v>
      </c>
      <c r="I114">
        <v>2.42</v>
      </c>
      <c r="K114">
        <v>148</v>
      </c>
      <c r="M114" t="s">
        <v>49</v>
      </c>
      <c r="N114" t="s">
        <v>837</v>
      </c>
      <c r="O114">
        <v>148</v>
      </c>
      <c r="P114">
        <f t="shared" si="4"/>
        <v>2.355</v>
      </c>
      <c r="Q114">
        <f t="shared" si="5"/>
        <v>9.0500000000000007</v>
      </c>
      <c r="R114">
        <f t="shared" si="6"/>
        <v>14.149999999999999</v>
      </c>
      <c r="S114">
        <f t="shared" si="7"/>
        <v>19.2</v>
      </c>
    </row>
    <row r="115" spans="1:19" x14ac:dyDescent="0.35">
      <c r="A115" t="s">
        <v>406</v>
      </c>
      <c r="B115">
        <v>6</v>
      </c>
      <c r="C115">
        <v>10.4</v>
      </c>
      <c r="D115">
        <v>10.4</v>
      </c>
      <c r="E115">
        <v>15.2</v>
      </c>
      <c r="F115">
        <v>15.2</v>
      </c>
      <c r="G115">
        <v>20.5</v>
      </c>
      <c r="H115">
        <v>2.29</v>
      </c>
      <c r="I115">
        <v>2.42</v>
      </c>
      <c r="K115">
        <v>155</v>
      </c>
      <c r="M115" t="s">
        <v>49</v>
      </c>
      <c r="N115" t="s">
        <v>837</v>
      </c>
      <c r="O115">
        <v>155</v>
      </c>
      <c r="P115">
        <f t="shared" si="4"/>
        <v>2.355</v>
      </c>
      <c r="Q115">
        <f t="shared" si="5"/>
        <v>8.1999999999999993</v>
      </c>
      <c r="R115">
        <f t="shared" si="6"/>
        <v>12.8</v>
      </c>
      <c r="S115">
        <f t="shared" si="7"/>
        <v>17.850000000000001</v>
      </c>
    </row>
    <row r="116" spans="1:19" x14ac:dyDescent="0.35">
      <c r="A116" t="s">
        <v>407</v>
      </c>
      <c r="B116">
        <v>8.5</v>
      </c>
      <c r="C116">
        <v>15</v>
      </c>
      <c r="D116">
        <v>15</v>
      </c>
      <c r="E116">
        <v>22.5</v>
      </c>
      <c r="F116">
        <v>22.5</v>
      </c>
      <c r="G116">
        <v>30.5</v>
      </c>
      <c r="H116">
        <v>2.5</v>
      </c>
      <c r="I116">
        <v>3.2</v>
      </c>
      <c r="K116">
        <v>189</v>
      </c>
      <c r="M116" t="s">
        <v>49</v>
      </c>
      <c r="N116" t="s">
        <v>837</v>
      </c>
      <c r="O116">
        <v>189</v>
      </c>
      <c r="P116">
        <f t="shared" si="4"/>
        <v>2.85</v>
      </c>
      <c r="Q116">
        <f t="shared" si="5"/>
        <v>11.75</v>
      </c>
      <c r="R116">
        <f t="shared" si="6"/>
        <v>18.75</v>
      </c>
      <c r="S116">
        <f t="shared" si="7"/>
        <v>26.5</v>
      </c>
    </row>
    <row r="117" spans="1:19" x14ac:dyDescent="0.35">
      <c r="A117" t="s">
        <v>408</v>
      </c>
      <c r="B117">
        <v>6.5</v>
      </c>
      <c r="C117">
        <v>13</v>
      </c>
      <c r="D117">
        <v>13</v>
      </c>
      <c r="E117">
        <v>20.5</v>
      </c>
      <c r="F117">
        <v>20.5</v>
      </c>
      <c r="G117">
        <v>28</v>
      </c>
      <c r="H117">
        <v>2.5</v>
      </c>
      <c r="I117">
        <v>3.7</v>
      </c>
      <c r="K117">
        <v>194.5</v>
      </c>
      <c r="M117" t="s">
        <v>49</v>
      </c>
      <c r="N117" t="s">
        <v>837</v>
      </c>
      <c r="O117">
        <v>194.5</v>
      </c>
      <c r="P117">
        <f t="shared" si="4"/>
        <v>3.1</v>
      </c>
      <c r="Q117">
        <f t="shared" si="5"/>
        <v>9.75</v>
      </c>
      <c r="R117">
        <f t="shared" si="6"/>
        <v>16.75</v>
      </c>
      <c r="S117">
        <f t="shared" si="7"/>
        <v>24.25</v>
      </c>
    </row>
    <row r="118" spans="1:19" x14ac:dyDescent="0.35">
      <c r="A118" t="s">
        <v>409</v>
      </c>
      <c r="B118">
        <v>10</v>
      </c>
      <c r="C118">
        <v>19.2</v>
      </c>
      <c r="D118">
        <v>19.2</v>
      </c>
      <c r="E118">
        <v>30.6</v>
      </c>
      <c r="F118">
        <v>30.6</v>
      </c>
      <c r="G118">
        <v>42</v>
      </c>
      <c r="H118">
        <v>3.74</v>
      </c>
      <c r="I118">
        <v>4.2</v>
      </c>
      <c r="K118">
        <v>263</v>
      </c>
      <c r="M118" t="s">
        <v>49</v>
      </c>
      <c r="N118" t="s">
        <v>837</v>
      </c>
      <c r="O118">
        <v>263</v>
      </c>
      <c r="P118">
        <f t="shared" si="4"/>
        <v>3.97</v>
      </c>
      <c r="Q118">
        <f t="shared" si="5"/>
        <v>14.6</v>
      </c>
      <c r="R118">
        <f t="shared" si="6"/>
        <v>24.9</v>
      </c>
      <c r="S118">
        <f t="shared" si="7"/>
        <v>36.299999999999997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55" zoomScaleNormal="55" workbookViewId="0">
      <selection activeCell="M23" sqref="M23"/>
    </sheetView>
  </sheetViews>
  <sheetFormatPr defaultRowHeight="14.5" x14ac:dyDescent="0.35"/>
  <cols>
    <col min="1" max="1" width="11.90625" bestFit="1" customWidth="1"/>
    <col min="4" max="4" width="10.36328125" bestFit="1" customWidth="1"/>
    <col min="5" max="5" width="11" bestFit="1" customWidth="1"/>
    <col min="6" max="6" width="7.36328125" bestFit="1" customWidth="1"/>
    <col min="7" max="7" width="7.81640625" bestFit="1" customWidth="1"/>
    <col min="8" max="8" width="19.81640625" bestFit="1" customWidth="1"/>
    <col min="9" max="9" width="12.36328125" bestFit="1" customWidth="1"/>
    <col min="10" max="10" width="14.54296875" bestFit="1" customWidth="1"/>
    <col min="11" max="11" width="19.7265625" bestFit="1" customWidth="1"/>
    <col min="12" max="12" width="14" bestFit="1" customWidth="1"/>
    <col min="13" max="13" width="33.36328125" bestFit="1" customWidth="1"/>
    <col min="14" max="14" width="37" bestFit="1" customWidth="1"/>
    <col min="15" max="15" width="33.7265625" bestFit="1" customWidth="1"/>
  </cols>
  <sheetData>
    <row r="1" spans="1:15" s="15" customFormat="1" x14ac:dyDescent="0.35">
      <c r="A1" s="13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5" t="s">
        <v>568</v>
      </c>
      <c r="I1" s="18" t="s">
        <v>1</v>
      </c>
      <c r="J1" s="27" t="s">
        <v>829</v>
      </c>
      <c r="K1" s="15" t="s">
        <v>0</v>
      </c>
      <c r="L1" s="15" t="s">
        <v>860</v>
      </c>
      <c r="M1" s="15" t="s">
        <v>853</v>
      </c>
      <c r="N1" s="15" t="s">
        <v>854</v>
      </c>
      <c r="O1" s="15" t="s">
        <v>855</v>
      </c>
    </row>
    <row r="2" spans="1:15" x14ac:dyDescent="0.35">
      <c r="A2" t="s">
        <v>569</v>
      </c>
      <c r="B2">
        <v>66</v>
      </c>
      <c r="C2">
        <v>80</v>
      </c>
      <c r="D2">
        <v>80</v>
      </c>
      <c r="E2">
        <v>93</v>
      </c>
      <c r="F2">
        <v>93</v>
      </c>
      <c r="G2">
        <v>106</v>
      </c>
      <c r="H2">
        <v>9.1999999999999993</v>
      </c>
      <c r="I2" t="s">
        <v>49</v>
      </c>
      <c r="J2" t="s">
        <v>848</v>
      </c>
      <c r="K2">
        <v>665</v>
      </c>
      <c r="L2">
        <f>H2</f>
        <v>9.1999999999999993</v>
      </c>
      <c r="M2">
        <f>AVERAGE(B2:C2)</f>
        <v>73</v>
      </c>
      <c r="N2">
        <f>AVERAGE(D2:E2)</f>
        <v>86.5</v>
      </c>
      <c r="O2">
        <f>AVERAGE(F2:G2)</f>
        <v>99.5</v>
      </c>
    </row>
    <row r="3" spans="1:15" x14ac:dyDescent="0.35">
      <c r="A3" t="s">
        <v>570</v>
      </c>
      <c r="B3">
        <v>105</v>
      </c>
      <c r="C3">
        <v>126</v>
      </c>
      <c r="D3">
        <v>126</v>
      </c>
      <c r="E3">
        <v>147</v>
      </c>
      <c r="F3">
        <v>147</v>
      </c>
      <c r="G3">
        <v>168</v>
      </c>
      <c r="H3">
        <v>13.1</v>
      </c>
      <c r="I3" t="s">
        <v>49</v>
      </c>
      <c r="J3" t="s">
        <v>848</v>
      </c>
      <c r="K3" s="31">
        <v>1104</v>
      </c>
      <c r="L3">
        <f t="shared" ref="L3:L9" si="0">H3</f>
        <v>13.1</v>
      </c>
      <c r="M3">
        <f t="shared" ref="M3:M9" si="1">AVERAGE(B3:C3)</f>
        <v>115.5</v>
      </c>
      <c r="N3">
        <f t="shared" ref="N3:N9" si="2">AVERAGE(D3:E3)</f>
        <v>136.5</v>
      </c>
      <c r="O3">
        <f t="shared" ref="O3:O9" si="3">AVERAGE(F3:G3)</f>
        <v>157.5</v>
      </c>
    </row>
    <row r="4" spans="1:15" x14ac:dyDescent="0.35">
      <c r="A4" t="s">
        <v>571</v>
      </c>
      <c r="B4">
        <v>92</v>
      </c>
      <c r="C4">
        <v>111</v>
      </c>
      <c r="D4">
        <v>111</v>
      </c>
      <c r="E4">
        <v>129</v>
      </c>
      <c r="F4">
        <v>129</v>
      </c>
      <c r="G4">
        <v>148</v>
      </c>
      <c r="H4">
        <v>15.7</v>
      </c>
      <c r="I4" t="s">
        <v>49</v>
      </c>
      <c r="J4" t="s">
        <v>848</v>
      </c>
      <c r="K4">
        <v>1043</v>
      </c>
      <c r="L4">
        <f t="shared" si="0"/>
        <v>15.7</v>
      </c>
      <c r="M4">
        <f t="shared" si="1"/>
        <v>101.5</v>
      </c>
      <c r="N4">
        <f t="shared" si="2"/>
        <v>120</v>
      </c>
      <c r="O4">
        <f t="shared" si="3"/>
        <v>138.5</v>
      </c>
    </row>
    <row r="5" spans="1:15" x14ac:dyDescent="0.35">
      <c r="A5" t="s">
        <v>572</v>
      </c>
      <c r="B5">
        <v>134</v>
      </c>
      <c r="C5">
        <v>161</v>
      </c>
      <c r="D5">
        <v>161</v>
      </c>
      <c r="E5">
        <v>188</v>
      </c>
      <c r="F5">
        <v>188</v>
      </c>
      <c r="G5">
        <v>215</v>
      </c>
      <c r="H5">
        <v>21.6</v>
      </c>
      <c r="I5" t="s">
        <v>49</v>
      </c>
      <c r="J5" t="s">
        <v>848</v>
      </c>
      <c r="K5" s="31">
        <v>1530</v>
      </c>
      <c r="L5">
        <f t="shared" si="0"/>
        <v>21.6</v>
      </c>
      <c r="M5">
        <f t="shared" si="1"/>
        <v>147.5</v>
      </c>
      <c r="N5">
        <f t="shared" si="2"/>
        <v>174.5</v>
      </c>
      <c r="O5">
        <f t="shared" si="3"/>
        <v>201.5</v>
      </c>
    </row>
    <row r="6" spans="1:15" x14ac:dyDescent="0.35">
      <c r="A6" t="s">
        <v>573</v>
      </c>
      <c r="B6">
        <v>180</v>
      </c>
      <c r="C6">
        <v>216</v>
      </c>
      <c r="D6">
        <v>216</v>
      </c>
      <c r="E6">
        <v>252</v>
      </c>
      <c r="F6">
        <v>252</v>
      </c>
      <c r="G6">
        <v>288</v>
      </c>
      <c r="H6">
        <v>28.8</v>
      </c>
      <c r="I6" t="s">
        <v>49</v>
      </c>
      <c r="J6" t="s">
        <v>848</v>
      </c>
      <c r="K6" s="31">
        <v>2032</v>
      </c>
      <c r="L6">
        <f t="shared" si="0"/>
        <v>28.8</v>
      </c>
      <c r="M6">
        <f t="shared" si="1"/>
        <v>198</v>
      </c>
      <c r="N6">
        <f t="shared" si="2"/>
        <v>234</v>
      </c>
      <c r="O6">
        <f t="shared" si="3"/>
        <v>270</v>
      </c>
    </row>
    <row r="7" spans="1:15" x14ac:dyDescent="0.35">
      <c r="A7" t="s">
        <v>574</v>
      </c>
      <c r="B7">
        <v>229</v>
      </c>
      <c r="C7">
        <v>275</v>
      </c>
      <c r="D7">
        <v>275</v>
      </c>
      <c r="E7">
        <v>321</v>
      </c>
      <c r="F7">
        <v>321</v>
      </c>
      <c r="G7">
        <v>367</v>
      </c>
      <c r="H7">
        <v>34</v>
      </c>
      <c r="I7" t="s">
        <v>49</v>
      </c>
      <c r="J7" t="s">
        <v>848</v>
      </c>
      <c r="K7" s="31">
        <v>2520</v>
      </c>
      <c r="L7">
        <f t="shared" si="0"/>
        <v>34</v>
      </c>
      <c r="M7">
        <f t="shared" si="1"/>
        <v>252</v>
      </c>
      <c r="N7">
        <f t="shared" si="2"/>
        <v>298</v>
      </c>
      <c r="O7">
        <f t="shared" si="3"/>
        <v>344</v>
      </c>
    </row>
    <row r="8" spans="1:15" x14ac:dyDescent="0.35">
      <c r="A8" t="s">
        <v>575</v>
      </c>
      <c r="B8">
        <v>276</v>
      </c>
      <c r="C8">
        <v>331</v>
      </c>
      <c r="D8">
        <v>331</v>
      </c>
      <c r="E8">
        <v>387</v>
      </c>
      <c r="F8">
        <v>387</v>
      </c>
      <c r="G8">
        <v>442</v>
      </c>
      <c r="H8">
        <v>44.5</v>
      </c>
      <c r="I8" t="s">
        <v>49</v>
      </c>
      <c r="J8" t="s">
        <v>848</v>
      </c>
      <c r="K8" s="31">
        <v>2960</v>
      </c>
      <c r="L8">
        <f t="shared" si="0"/>
        <v>44.5</v>
      </c>
      <c r="M8">
        <f t="shared" si="1"/>
        <v>303.5</v>
      </c>
      <c r="N8">
        <f t="shared" si="2"/>
        <v>359</v>
      </c>
      <c r="O8">
        <f t="shared" si="3"/>
        <v>414.5</v>
      </c>
    </row>
    <row r="9" spans="1:15" x14ac:dyDescent="0.35">
      <c r="A9" t="s">
        <v>576</v>
      </c>
      <c r="B9">
        <v>402</v>
      </c>
      <c r="C9">
        <v>483</v>
      </c>
      <c r="D9">
        <v>483</v>
      </c>
      <c r="E9">
        <v>563</v>
      </c>
      <c r="F9">
        <v>563</v>
      </c>
      <c r="G9">
        <v>644</v>
      </c>
      <c r="H9">
        <v>68</v>
      </c>
      <c r="I9" t="s">
        <v>49</v>
      </c>
      <c r="J9" t="s">
        <v>848</v>
      </c>
      <c r="K9" s="31">
        <v>4500</v>
      </c>
      <c r="L9">
        <f t="shared" si="0"/>
        <v>68</v>
      </c>
      <c r="M9">
        <f t="shared" si="1"/>
        <v>442.5</v>
      </c>
      <c r="N9">
        <f t="shared" si="2"/>
        <v>523</v>
      </c>
      <c r="O9">
        <f t="shared" si="3"/>
        <v>603.5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70" zoomScaleNormal="70" workbookViewId="0">
      <selection activeCell="H19" sqref="H19"/>
    </sheetView>
  </sheetViews>
  <sheetFormatPr defaultRowHeight="14.5" x14ac:dyDescent="0.35"/>
  <cols>
    <col min="2" max="2" width="6.7265625" bestFit="1" customWidth="1"/>
    <col min="3" max="3" width="7.36328125" bestFit="1" customWidth="1"/>
    <col min="4" max="4" width="10.36328125" bestFit="1" customWidth="1"/>
    <col min="5" max="5" width="11" bestFit="1" customWidth="1"/>
    <col min="8" max="8" width="16.08984375" bestFit="1" customWidth="1"/>
    <col min="9" max="9" width="12.36328125" bestFit="1" customWidth="1"/>
    <col min="10" max="10" width="14.54296875" bestFit="1" customWidth="1"/>
    <col min="11" max="11" width="33.36328125" bestFit="1" customWidth="1"/>
    <col min="12" max="12" width="37" bestFit="1" customWidth="1"/>
    <col min="13" max="13" width="34.26953125" bestFit="1" customWidth="1"/>
  </cols>
  <sheetData>
    <row r="1" spans="1:13" s="15" customFormat="1" x14ac:dyDescent="0.35">
      <c r="A1" s="13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577</v>
      </c>
      <c r="I1" s="18" t="s">
        <v>1</v>
      </c>
      <c r="J1" s="27" t="s">
        <v>829</v>
      </c>
      <c r="K1" s="15" t="s">
        <v>853</v>
      </c>
      <c r="L1" s="15" t="s">
        <v>854</v>
      </c>
      <c r="M1" s="15" t="s">
        <v>855</v>
      </c>
    </row>
    <row r="2" spans="1:13" x14ac:dyDescent="0.35">
      <c r="A2" t="s">
        <v>578</v>
      </c>
      <c r="B2">
        <v>7.6</v>
      </c>
      <c r="C2">
        <v>9.5</v>
      </c>
      <c r="D2">
        <v>9.5</v>
      </c>
      <c r="E2">
        <v>11.4</v>
      </c>
      <c r="F2">
        <v>11.4</v>
      </c>
      <c r="G2">
        <v>15.1</v>
      </c>
      <c r="H2">
        <v>142</v>
      </c>
      <c r="I2" t="s">
        <v>49</v>
      </c>
      <c r="J2" t="s">
        <v>849</v>
      </c>
      <c r="K2">
        <f>AVERAGE(B2:C2)</f>
        <v>8.5500000000000007</v>
      </c>
      <c r="L2">
        <f>AVERAGE(D2:E2)</f>
        <v>10.45</v>
      </c>
      <c r="M2">
        <f>AVERAGE(F2:G2)</f>
        <v>13.25</v>
      </c>
    </row>
    <row r="3" spans="1:13" x14ac:dyDescent="0.35">
      <c r="A3" t="s">
        <v>579</v>
      </c>
      <c r="B3">
        <v>7.6</v>
      </c>
      <c r="C3">
        <v>9.5</v>
      </c>
      <c r="D3">
        <v>9.5</v>
      </c>
      <c r="E3">
        <v>11.4</v>
      </c>
      <c r="F3">
        <v>11.4</v>
      </c>
      <c r="G3">
        <v>15.1</v>
      </c>
      <c r="H3">
        <v>142</v>
      </c>
      <c r="I3" t="s">
        <v>49</v>
      </c>
      <c r="J3" t="s">
        <v>849</v>
      </c>
      <c r="K3">
        <f t="shared" ref="K3:K7" si="0">AVERAGE(B3:C3)</f>
        <v>8.5500000000000007</v>
      </c>
      <c r="L3">
        <f t="shared" ref="L3:L7" si="1">AVERAGE(D3:E3)</f>
        <v>10.45</v>
      </c>
      <c r="M3">
        <f t="shared" ref="M3:M7" si="2">AVERAGE(F3:G3)</f>
        <v>13.25</v>
      </c>
    </row>
    <row r="4" spans="1:13" x14ac:dyDescent="0.35">
      <c r="A4" t="s">
        <v>580</v>
      </c>
      <c r="B4">
        <v>7.6</v>
      </c>
      <c r="C4">
        <v>11.4</v>
      </c>
      <c r="D4">
        <v>11.4</v>
      </c>
      <c r="E4">
        <v>17</v>
      </c>
      <c r="F4">
        <v>17</v>
      </c>
      <c r="G4">
        <v>22.7</v>
      </c>
      <c r="H4">
        <v>173</v>
      </c>
      <c r="I4" t="s">
        <v>49</v>
      </c>
      <c r="J4" t="s">
        <v>849</v>
      </c>
      <c r="K4">
        <f t="shared" si="0"/>
        <v>9.5</v>
      </c>
      <c r="L4">
        <f t="shared" si="1"/>
        <v>14.2</v>
      </c>
      <c r="M4">
        <f t="shared" si="2"/>
        <v>19.850000000000001</v>
      </c>
    </row>
    <row r="5" spans="1:13" x14ac:dyDescent="0.35">
      <c r="A5" t="s">
        <v>581</v>
      </c>
      <c r="B5">
        <v>7.6</v>
      </c>
      <c r="C5">
        <v>11.4</v>
      </c>
      <c r="D5">
        <v>11.4</v>
      </c>
      <c r="E5">
        <v>17</v>
      </c>
      <c r="F5">
        <v>17</v>
      </c>
      <c r="G5">
        <v>24.6</v>
      </c>
      <c r="H5">
        <v>173</v>
      </c>
      <c r="I5" t="s">
        <v>49</v>
      </c>
      <c r="J5" t="s">
        <v>849</v>
      </c>
      <c r="K5">
        <f t="shared" si="0"/>
        <v>9.5</v>
      </c>
      <c r="L5">
        <f t="shared" si="1"/>
        <v>14.2</v>
      </c>
      <c r="M5">
        <f t="shared" si="2"/>
        <v>20.8</v>
      </c>
    </row>
    <row r="6" spans="1:13" x14ac:dyDescent="0.35">
      <c r="A6" t="s">
        <v>582</v>
      </c>
      <c r="B6">
        <v>9.5</v>
      </c>
      <c r="C6">
        <v>15.1</v>
      </c>
      <c r="D6">
        <v>15.1</v>
      </c>
      <c r="E6">
        <v>18.899999999999999</v>
      </c>
      <c r="F6">
        <v>18.899999999999999</v>
      </c>
      <c r="G6">
        <v>24.6</v>
      </c>
      <c r="H6">
        <v>225</v>
      </c>
      <c r="I6" t="s">
        <v>49</v>
      </c>
      <c r="J6" t="s">
        <v>849</v>
      </c>
      <c r="K6">
        <f t="shared" si="0"/>
        <v>12.3</v>
      </c>
      <c r="L6">
        <f t="shared" si="1"/>
        <v>17</v>
      </c>
      <c r="M6">
        <f t="shared" si="2"/>
        <v>21.75</v>
      </c>
    </row>
    <row r="7" spans="1:13" x14ac:dyDescent="0.35">
      <c r="A7" t="s">
        <v>583</v>
      </c>
      <c r="B7">
        <v>9.5</v>
      </c>
      <c r="C7">
        <v>15.1</v>
      </c>
      <c r="D7">
        <v>15.1</v>
      </c>
      <c r="E7">
        <v>18.899999999999999</v>
      </c>
      <c r="F7">
        <v>18.899999999999999</v>
      </c>
      <c r="G7">
        <v>26.5</v>
      </c>
      <c r="H7">
        <v>225</v>
      </c>
      <c r="I7" t="s">
        <v>49</v>
      </c>
      <c r="J7" t="s">
        <v>849</v>
      </c>
      <c r="K7">
        <f t="shared" si="0"/>
        <v>12.3</v>
      </c>
      <c r="L7">
        <f t="shared" si="1"/>
        <v>17</v>
      </c>
      <c r="M7">
        <f t="shared" si="2"/>
        <v>22.7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5" zoomScaleNormal="85" workbookViewId="0">
      <selection activeCell="I21" sqref="I21"/>
    </sheetView>
  </sheetViews>
  <sheetFormatPr defaultRowHeight="14.5" x14ac:dyDescent="0.35"/>
  <cols>
    <col min="1" max="1" width="16.6328125" bestFit="1" customWidth="1"/>
    <col min="2" max="2" width="12.90625" bestFit="1" customWidth="1"/>
    <col min="3" max="3" width="8" bestFit="1" customWidth="1"/>
    <col min="4" max="4" width="7.90625" bestFit="1" customWidth="1"/>
    <col min="5" max="5" width="6.90625" bestFit="1" customWidth="1"/>
    <col min="7" max="7" width="6.90625" bestFit="1" customWidth="1"/>
    <col min="8" max="8" width="14.54296875" bestFit="1" customWidth="1"/>
    <col min="9" max="9" width="33.36328125" bestFit="1" customWidth="1"/>
    <col min="10" max="10" width="37" bestFit="1" customWidth="1"/>
    <col min="11" max="11" width="33.7265625" bestFit="1" customWidth="1"/>
  </cols>
  <sheetData>
    <row r="1" spans="1:11" s="15" customFormat="1" x14ac:dyDescent="0.35">
      <c r="A1" s="15" t="s">
        <v>56</v>
      </c>
      <c r="B1" s="15" t="s">
        <v>550</v>
      </c>
      <c r="C1" s="15" t="s">
        <v>551</v>
      </c>
      <c r="D1" s="15" t="s">
        <v>552</v>
      </c>
      <c r="E1" s="15" t="s">
        <v>553</v>
      </c>
      <c r="F1" s="15" t="s">
        <v>554</v>
      </c>
      <c r="G1" s="15" t="s">
        <v>555</v>
      </c>
      <c r="H1" s="27" t="s">
        <v>829</v>
      </c>
      <c r="I1" s="15" t="s">
        <v>853</v>
      </c>
      <c r="J1" s="15" t="s">
        <v>854</v>
      </c>
      <c r="K1" s="15" t="s">
        <v>855</v>
      </c>
    </row>
    <row r="2" spans="1:11" x14ac:dyDescent="0.35">
      <c r="A2" t="s">
        <v>556</v>
      </c>
      <c r="B2">
        <v>80</v>
      </c>
      <c r="C2">
        <v>270</v>
      </c>
      <c r="D2">
        <v>47.77</v>
      </c>
      <c r="E2">
        <v>40.01</v>
      </c>
      <c r="F2">
        <v>28.66</v>
      </c>
      <c r="G2">
        <v>15.75</v>
      </c>
      <c r="H2" t="s">
        <v>847</v>
      </c>
      <c r="I2">
        <f>AVERAGE(F2:G2)</f>
        <v>22.204999999999998</v>
      </c>
      <c r="J2">
        <f>AVERAGE(E2:F2)</f>
        <v>34.335000000000001</v>
      </c>
      <c r="K2">
        <f>AVERAGE(D2:E2)</f>
        <v>43.89</v>
      </c>
    </row>
    <row r="3" spans="1:11" x14ac:dyDescent="0.35">
      <c r="A3" t="s">
        <v>557</v>
      </c>
      <c r="B3">
        <v>110</v>
      </c>
      <c r="C3">
        <v>270</v>
      </c>
      <c r="D3">
        <v>47.77</v>
      </c>
      <c r="E3">
        <v>40.01</v>
      </c>
      <c r="F3">
        <v>28.66</v>
      </c>
      <c r="G3">
        <v>15.75</v>
      </c>
      <c r="H3" t="s">
        <v>847</v>
      </c>
      <c r="I3">
        <f t="shared" ref="I3:I11" si="0">AVERAGE(F3:G3)</f>
        <v>22.204999999999998</v>
      </c>
      <c r="J3">
        <f t="shared" ref="J3:J11" si="1">AVERAGE(E3:F3)</f>
        <v>34.335000000000001</v>
      </c>
      <c r="K3">
        <f t="shared" ref="K3:K11" si="2">AVERAGE(D3:E3)</f>
        <v>43.89</v>
      </c>
    </row>
    <row r="4" spans="1:11" x14ac:dyDescent="0.35">
      <c r="A4" t="s">
        <v>558</v>
      </c>
      <c r="B4">
        <v>130</v>
      </c>
      <c r="C4">
        <v>270</v>
      </c>
      <c r="D4">
        <v>47.77</v>
      </c>
      <c r="E4">
        <v>40.01</v>
      </c>
      <c r="F4">
        <v>28.66</v>
      </c>
      <c r="G4">
        <v>15.75</v>
      </c>
      <c r="H4" t="s">
        <v>847</v>
      </c>
      <c r="I4">
        <f t="shared" si="0"/>
        <v>22.204999999999998</v>
      </c>
      <c r="J4">
        <f t="shared" si="1"/>
        <v>34.335000000000001</v>
      </c>
      <c r="K4">
        <f t="shared" si="2"/>
        <v>43.89</v>
      </c>
    </row>
    <row r="5" spans="1:11" x14ac:dyDescent="0.35">
      <c r="A5" t="s">
        <v>559</v>
      </c>
      <c r="B5">
        <v>150</v>
      </c>
      <c r="C5">
        <v>270</v>
      </c>
      <c r="D5">
        <v>47.77</v>
      </c>
      <c r="E5">
        <v>40.01</v>
      </c>
      <c r="F5">
        <v>28.66</v>
      </c>
      <c r="G5">
        <v>15.75</v>
      </c>
      <c r="H5" t="s">
        <v>847</v>
      </c>
      <c r="I5">
        <f t="shared" si="0"/>
        <v>22.204999999999998</v>
      </c>
      <c r="J5">
        <f t="shared" si="1"/>
        <v>34.335000000000001</v>
      </c>
      <c r="K5">
        <f t="shared" si="2"/>
        <v>43.89</v>
      </c>
    </row>
    <row r="6" spans="1:11" x14ac:dyDescent="0.35">
      <c r="A6" t="s">
        <v>560</v>
      </c>
      <c r="B6">
        <v>200</v>
      </c>
      <c r="C6">
        <v>270</v>
      </c>
      <c r="D6">
        <v>47.77</v>
      </c>
      <c r="E6">
        <v>40.01</v>
      </c>
      <c r="F6">
        <v>28.66</v>
      </c>
      <c r="G6">
        <v>15.75</v>
      </c>
      <c r="H6" t="s">
        <v>847</v>
      </c>
      <c r="I6">
        <f t="shared" si="0"/>
        <v>22.204999999999998</v>
      </c>
      <c r="J6">
        <f t="shared" si="1"/>
        <v>34.335000000000001</v>
      </c>
      <c r="K6">
        <f t="shared" si="2"/>
        <v>43.89</v>
      </c>
    </row>
    <row r="7" spans="1:11" x14ac:dyDescent="0.35">
      <c r="A7" t="s">
        <v>561</v>
      </c>
      <c r="B7">
        <v>300</v>
      </c>
      <c r="C7">
        <v>365</v>
      </c>
      <c r="D7">
        <v>20.399999999999999</v>
      </c>
      <c r="E7">
        <v>21.1</v>
      </c>
      <c r="F7">
        <v>23.4</v>
      </c>
      <c r="H7" t="s">
        <v>847</v>
      </c>
      <c r="I7">
        <f t="shared" si="0"/>
        <v>23.4</v>
      </c>
      <c r="J7">
        <f t="shared" si="1"/>
        <v>22.25</v>
      </c>
      <c r="K7">
        <f t="shared" si="2"/>
        <v>20.75</v>
      </c>
    </row>
    <row r="8" spans="1:11" x14ac:dyDescent="0.35">
      <c r="A8" t="s">
        <v>562</v>
      </c>
      <c r="B8">
        <v>300</v>
      </c>
      <c r="C8">
        <v>430</v>
      </c>
      <c r="D8">
        <v>75.33</v>
      </c>
      <c r="E8">
        <v>56.52</v>
      </c>
      <c r="F8">
        <v>37.659999999999997</v>
      </c>
      <c r="G8">
        <v>18.850000000000001</v>
      </c>
      <c r="H8" t="s">
        <v>847</v>
      </c>
      <c r="I8">
        <f t="shared" si="0"/>
        <v>28.254999999999999</v>
      </c>
      <c r="J8">
        <f t="shared" si="1"/>
        <v>47.09</v>
      </c>
      <c r="K8">
        <f t="shared" si="2"/>
        <v>65.924999999999997</v>
      </c>
    </row>
    <row r="9" spans="1:11" x14ac:dyDescent="0.35">
      <c r="A9" t="s">
        <v>563</v>
      </c>
      <c r="B9">
        <v>50</v>
      </c>
      <c r="C9">
        <v>200</v>
      </c>
      <c r="D9">
        <v>39.44</v>
      </c>
      <c r="E9">
        <v>31.04</v>
      </c>
      <c r="F9">
        <v>22.94</v>
      </c>
      <c r="G9">
        <v>11.5</v>
      </c>
      <c r="H9" t="s">
        <v>847</v>
      </c>
      <c r="I9">
        <f t="shared" si="0"/>
        <v>17.22</v>
      </c>
      <c r="J9">
        <f t="shared" si="1"/>
        <v>26.990000000000002</v>
      </c>
      <c r="K9">
        <f t="shared" si="2"/>
        <v>35.239999999999995</v>
      </c>
    </row>
    <row r="10" spans="1:11" x14ac:dyDescent="0.35">
      <c r="A10" t="s">
        <v>564</v>
      </c>
      <c r="B10">
        <v>50</v>
      </c>
      <c r="C10">
        <v>157</v>
      </c>
      <c r="D10">
        <v>33.840000000000003</v>
      </c>
      <c r="E10">
        <v>25.36</v>
      </c>
      <c r="F10">
        <v>16.920000000000002</v>
      </c>
      <c r="G10">
        <v>8.44</v>
      </c>
      <c r="H10" t="s">
        <v>847</v>
      </c>
      <c r="I10">
        <f t="shared" si="0"/>
        <v>12.68</v>
      </c>
      <c r="J10">
        <f t="shared" si="1"/>
        <v>21.14</v>
      </c>
      <c r="K10">
        <f t="shared" si="2"/>
        <v>29.6</v>
      </c>
    </row>
    <row r="11" spans="1:11" x14ac:dyDescent="0.35">
      <c r="A11" t="s">
        <v>565</v>
      </c>
      <c r="B11">
        <v>80</v>
      </c>
      <c r="C11">
        <v>207</v>
      </c>
      <c r="D11">
        <v>43.53</v>
      </c>
      <c r="E11">
        <v>32.549999999999997</v>
      </c>
      <c r="F11">
        <v>21.77</v>
      </c>
      <c r="G11">
        <v>10.86</v>
      </c>
      <c r="H11" t="s">
        <v>847</v>
      </c>
      <c r="I11">
        <f t="shared" si="0"/>
        <v>16.314999999999998</v>
      </c>
      <c r="J11">
        <f t="shared" si="1"/>
        <v>27.159999999999997</v>
      </c>
      <c r="K11">
        <f t="shared" si="2"/>
        <v>38.04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zoomScale="40" zoomScaleNormal="40" workbookViewId="0">
      <selection activeCell="N38" sqref="N38"/>
    </sheetView>
  </sheetViews>
  <sheetFormatPr defaultRowHeight="14.5" x14ac:dyDescent="0.35"/>
  <cols>
    <col min="1" max="1" width="31" bestFit="1" customWidth="1"/>
    <col min="2" max="2" width="29.90625" bestFit="1" customWidth="1"/>
    <col min="3" max="3" width="29.453125" bestFit="1" customWidth="1"/>
    <col min="4" max="4" width="26.453125" bestFit="1" customWidth="1"/>
  </cols>
  <sheetData>
    <row r="1" spans="1:4" x14ac:dyDescent="0.35">
      <c r="A1" s="14" t="s">
        <v>620</v>
      </c>
      <c r="B1" t="s">
        <v>621</v>
      </c>
    </row>
    <row r="2" spans="1:4" x14ac:dyDescent="0.35">
      <c r="B2" t="s">
        <v>622</v>
      </c>
      <c r="C2" t="s">
        <v>623</v>
      </c>
      <c r="D2" t="s">
        <v>624</v>
      </c>
    </row>
    <row r="3" spans="1:4" x14ac:dyDescent="0.35">
      <c r="A3" t="s">
        <v>625</v>
      </c>
      <c r="B3" t="s">
        <v>626</v>
      </c>
      <c r="C3" t="s">
        <v>627</v>
      </c>
    </row>
    <row r="4" spans="1:4" x14ac:dyDescent="0.35">
      <c r="A4" s="3" t="s">
        <v>628</v>
      </c>
      <c r="B4">
        <v>5.2</v>
      </c>
      <c r="C4">
        <v>1.6</v>
      </c>
      <c r="D4">
        <v>1.1000000000000001</v>
      </c>
    </row>
    <row r="5" spans="1:4" x14ac:dyDescent="0.35">
      <c r="A5" s="3" t="s">
        <v>629</v>
      </c>
      <c r="B5">
        <v>5</v>
      </c>
      <c r="C5">
        <v>1.9</v>
      </c>
      <c r="D5">
        <v>1.4</v>
      </c>
    </row>
    <row r="6" spans="1:4" x14ac:dyDescent="0.35">
      <c r="A6" s="3" t="s">
        <v>630</v>
      </c>
      <c r="B6" s="3" t="s">
        <v>631</v>
      </c>
    </row>
    <row r="7" spans="1:4" x14ac:dyDescent="0.35">
      <c r="A7" s="3" t="s">
        <v>632</v>
      </c>
      <c r="B7" s="3" t="s">
        <v>633</v>
      </c>
    </row>
    <row r="8" spans="1:4" x14ac:dyDescent="0.35">
      <c r="A8" s="3" t="s">
        <v>634</v>
      </c>
      <c r="B8" s="3" t="s">
        <v>635</v>
      </c>
    </row>
    <row r="9" spans="1:4" x14ac:dyDescent="0.35">
      <c r="A9" s="3" t="s">
        <v>636</v>
      </c>
      <c r="B9" s="3" t="s">
        <v>637</v>
      </c>
      <c r="C9" s="3" t="s">
        <v>638</v>
      </c>
    </row>
    <row r="10" spans="1:4" x14ac:dyDescent="0.35">
      <c r="A10" s="3" t="s">
        <v>639</v>
      </c>
      <c r="B10" s="3" t="s">
        <v>640</v>
      </c>
    </row>
    <row r="11" spans="1:4" x14ac:dyDescent="0.35">
      <c r="A11" s="3" t="s">
        <v>641</v>
      </c>
      <c r="B11" s="3" t="s">
        <v>642</v>
      </c>
      <c r="C11" s="3" t="s">
        <v>643</v>
      </c>
    </row>
    <row r="12" spans="1:4" x14ac:dyDescent="0.35">
      <c r="A12" s="3" t="s">
        <v>644</v>
      </c>
      <c r="B12" s="3" t="s">
        <v>645</v>
      </c>
    </row>
    <row r="13" spans="1:4" x14ac:dyDescent="0.35">
      <c r="A13" s="3" t="s">
        <v>646</v>
      </c>
      <c r="B13" s="3" t="s">
        <v>647</v>
      </c>
    </row>
    <row r="14" spans="1:4" x14ac:dyDescent="0.35">
      <c r="A14" s="3" t="s">
        <v>648</v>
      </c>
      <c r="B14" s="3" t="s">
        <v>647</v>
      </c>
    </row>
    <row r="15" spans="1:4" x14ac:dyDescent="0.35">
      <c r="A15" t="s">
        <v>649</v>
      </c>
      <c r="B15" t="s">
        <v>650</v>
      </c>
    </row>
    <row r="16" spans="1:4" x14ac:dyDescent="0.35">
      <c r="A16" t="s">
        <v>651</v>
      </c>
      <c r="B16" t="s">
        <v>652</v>
      </c>
    </row>
    <row r="17" spans="1:7" x14ac:dyDescent="0.35">
      <c r="A17" t="s">
        <v>653</v>
      </c>
      <c r="B17" t="s">
        <v>654</v>
      </c>
      <c r="C17" t="s">
        <v>655</v>
      </c>
    </row>
    <row r="18" spans="1:7" x14ac:dyDescent="0.35">
      <c r="A18" t="s">
        <v>656</v>
      </c>
      <c r="B18" t="s">
        <v>657</v>
      </c>
    </row>
    <row r="19" spans="1:7" x14ac:dyDescent="0.35">
      <c r="A19" t="s">
        <v>658</v>
      </c>
      <c r="B19" t="s">
        <v>654</v>
      </c>
      <c r="C19" t="s">
        <v>655</v>
      </c>
    </row>
    <row r="20" spans="1:7" x14ac:dyDescent="0.35">
      <c r="A20" t="s">
        <v>659</v>
      </c>
      <c r="B20" t="s">
        <v>657</v>
      </c>
    </row>
    <row r="21" spans="1:7" x14ac:dyDescent="0.35">
      <c r="A21" t="s">
        <v>660</v>
      </c>
      <c r="B21" t="s">
        <v>661</v>
      </c>
    </row>
    <row r="22" spans="1:7" x14ac:dyDescent="0.35">
      <c r="A22" t="s">
        <v>662</v>
      </c>
      <c r="B22" t="s">
        <v>657</v>
      </c>
    </row>
    <row r="23" spans="1:7" x14ac:dyDescent="0.35">
      <c r="A23" t="s">
        <v>663</v>
      </c>
      <c r="B23" t="s">
        <v>664</v>
      </c>
    </row>
    <row r="24" spans="1:7" x14ac:dyDescent="0.35">
      <c r="A24" t="s">
        <v>665</v>
      </c>
      <c r="B24" t="s">
        <v>666</v>
      </c>
    </row>
    <row r="25" spans="1:7" x14ac:dyDescent="0.35">
      <c r="A25" t="s">
        <v>667</v>
      </c>
      <c r="B25" t="s">
        <v>668</v>
      </c>
    </row>
    <row r="26" spans="1:7" x14ac:dyDescent="0.35">
      <c r="A26" t="s">
        <v>669</v>
      </c>
      <c r="B26" t="s">
        <v>670</v>
      </c>
      <c r="C26" t="s">
        <v>671</v>
      </c>
      <c r="D26" t="s">
        <v>672</v>
      </c>
      <c r="E26" t="s">
        <v>673</v>
      </c>
      <c r="F26" t="s">
        <v>674</v>
      </c>
      <c r="G26" t="s">
        <v>675</v>
      </c>
    </row>
    <row r="27" spans="1:7" x14ac:dyDescent="0.35">
      <c r="A27" t="s">
        <v>676</v>
      </c>
      <c r="B27" t="s">
        <v>677</v>
      </c>
    </row>
    <row r="28" spans="1:7" x14ac:dyDescent="0.35">
      <c r="A28" t="s">
        <v>678</v>
      </c>
      <c r="B28" t="s">
        <v>647</v>
      </c>
    </row>
    <row r="29" spans="1:7" x14ac:dyDescent="0.35">
      <c r="A29" t="s">
        <v>679</v>
      </c>
      <c r="B29" t="s">
        <v>650</v>
      </c>
    </row>
    <row r="30" spans="1:7" x14ac:dyDescent="0.35">
      <c r="A30" t="s">
        <v>680</v>
      </c>
      <c r="B30" t="s">
        <v>652</v>
      </c>
    </row>
    <row r="31" spans="1:7" x14ac:dyDescent="0.35">
      <c r="A31" t="s">
        <v>681</v>
      </c>
      <c r="B31" t="s">
        <v>654</v>
      </c>
    </row>
    <row r="32" spans="1:7" x14ac:dyDescent="0.35">
      <c r="A32" t="s">
        <v>682</v>
      </c>
      <c r="B32" t="s">
        <v>683</v>
      </c>
    </row>
    <row r="33" spans="1:5" x14ac:dyDescent="0.35">
      <c r="A33" t="s">
        <v>684</v>
      </c>
      <c r="B33" t="s">
        <v>685</v>
      </c>
    </row>
    <row r="34" spans="1:5" x14ac:dyDescent="0.35">
      <c r="A34" t="s">
        <v>686</v>
      </c>
      <c r="B34" t="s">
        <v>687</v>
      </c>
    </row>
    <row r="35" spans="1:5" x14ac:dyDescent="0.35">
      <c r="A35" t="s">
        <v>688</v>
      </c>
      <c r="B35" t="s">
        <v>689</v>
      </c>
    </row>
    <row r="36" spans="1:5" x14ac:dyDescent="0.35">
      <c r="A36" t="s">
        <v>690</v>
      </c>
      <c r="B36" t="s">
        <v>674</v>
      </c>
      <c r="C36" t="s">
        <v>675</v>
      </c>
    </row>
    <row r="37" spans="1:5" x14ac:dyDescent="0.35">
      <c r="A37" t="s">
        <v>691</v>
      </c>
      <c r="B37" t="s">
        <v>692</v>
      </c>
      <c r="C37" t="s">
        <v>693</v>
      </c>
      <c r="D37" t="s">
        <v>694</v>
      </c>
      <c r="E37" t="s">
        <v>695</v>
      </c>
    </row>
    <row r="38" spans="1:5" x14ac:dyDescent="0.35">
      <c r="A38" t="s">
        <v>696</v>
      </c>
      <c r="B38" t="s">
        <v>697</v>
      </c>
      <c r="C38" t="s">
        <v>698</v>
      </c>
    </row>
    <row r="39" spans="1:5" x14ac:dyDescent="0.35">
      <c r="A39" t="s">
        <v>699</v>
      </c>
      <c r="B39" t="s">
        <v>700</v>
      </c>
      <c r="C39" t="s">
        <v>701</v>
      </c>
      <c r="D39" t="s">
        <v>702</v>
      </c>
    </row>
    <row r="40" spans="1:5" x14ac:dyDescent="0.35">
      <c r="A40" t="s">
        <v>703</v>
      </c>
      <c r="B40" t="s">
        <v>704</v>
      </c>
      <c r="C40" t="s">
        <v>705</v>
      </c>
    </row>
    <row r="41" spans="1:5" x14ac:dyDescent="0.35">
      <c r="A41" t="s">
        <v>706</v>
      </c>
      <c r="B41" t="s">
        <v>707</v>
      </c>
      <c r="C41" t="s">
        <v>704</v>
      </c>
      <c r="D41" t="s">
        <v>708</v>
      </c>
    </row>
    <row r="42" spans="1:5" x14ac:dyDescent="0.35">
      <c r="A42" t="s">
        <v>709</v>
      </c>
      <c r="B42" t="s">
        <v>710</v>
      </c>
      <c r="C42" t="s">
        <v>711</v>
      </c>
      <c r="D42" t="s">
        <v>712</v>
      </c>
    </row>
    <row r="43" spans="1:5" x14ac:dyDescent="0.35">
      <c r="A43" t="s">
        <v>713</v>
      </c>
      <c r="B43" t="s">
        <v>714</v>
      </c>
      <c r="C43" t="s">
        <v>715</v>
      </c>
      <c r="D43" t="s">
        <v>716</v>
      </c>
    </row>
    <row r="44" spans="1:5" x14ac:dyDescent="0.35">
      <c r="A44" t="s">
        <v>717</v>
      </c>
      <c r="B44" t="s">
        <v>718</v>
      </c>
      <c r="C44" t="s">
        <v>719</v>
      </c>
    </row>
    <row r="45" spans="1:5" x14ac:dyDescent="0.35">
      <c r="A45" t="s">
        <v>720</v>
      </c>
      <c r="B45" t="s">
        <v>721</v>
      </c>
      <c r="C45" t="s">
        <v>722</v>
      </c>
    </row>
    <row r="46" spans="1:5" x14ac:dyDescent="0.35">
      <c r="A46" t="s">
        <v>723</v>
      </c>
      <c r="B46" t="s">
        <v>718</v>
      </c>
      <c r="C46" t="s">
        <v>724</v>
      </c>
    </row>
    <row r="47" spans="1:5" x14ac:dyDescent="0.35">
      <c r="A47" t="s">
        <v>725</v>
      </c>
      <c r="B47" t="s">
        <v>726</v>
      </c>
      <c r="C47" t="s">
        <v>727</v>
      </c>
    </row>
    <row r="48" spans="1:5" x14ac:dyDescent="0.35">
      <c r="A48" t="s">
        <v>728</v>
      </c>
      <c r="B48" t="s">
        <v>727</v>
      </c>
      <c r="C48" t="s">
        <v>729</v>
      </c>
      <c r="D48" t="s">
        <v>730</v>
      </c>
    </row>
    <row r="49" spans="1:9" x14ac:dyDescent="0.35">
      <c r="A49" t="s">
        <v>731</v>
      </c>
      <c r="B49" t="s">
        <v>732</v>
      </c>
      <c r="C49" t="s">
        <v>733</v>
      </c>
      <c r="D49" t="s">
        <v>730</v>
      </c>
    </row>
    <row r="50" spans="1:9" x14ac:dyDescent="0.35">
      <c r="A50" t="s">
        <v>734</v>
      </c>
      <c r="B50" t="s">
        <v>735</v>
      </c>
      <c r="C50" t="s">
        <v>729</v>
      </c>
      <c r="D50" t="s">
        <v>736</v>
      </c>
    </row>
    <row r="51" spans="1:9" x14ac:dyDescent="0.35">
      <c r="A51" t="s">
        <v>737</v>
      </c>
      <c r="B51" t="s">
        <v>738</v>
      </c>
    </row>
    <row r="52" spans="1:9" x14ac:dyDescent="0.35">
      <c r="A52" t="s">
        <v>739</v>
      </c>
      <c r="B52" t="s">
        <v>740</v>
      </c>
    </row>
    <row r="53" spans="1:9" x14ac:dyDescent="0.35">
      <c r="A53" t="s">
        <v>741</v>
      </c>
      <c r="B53" t="s">
        <v>742</v>
      </c>
    </row>
    <row r="54" spans="1:9" x14ac:dyDescent="0.35">
      <c r="A54" t="s">
        <v>743</v>
      </c>
      <c r="B54" t="s">
        <v>744</v>
      </c>
      <c r="C54" t="s">
        <v>745</v>
      </c>
      <c r="D54" t="s">
        <v>746</v>
      </c>
    </row>
    <row r="55" spans="1:9" x14ac:dyDescent="0.35">
      <c r="A55" t="s">
        <v>747</v>
      </c>
      <c r="B55" t="s">
        <v>744</v>
      </c>
      <c r="C55" t="s">
        <v>745</v>
      </c>
      <c r="D55" t="s">
        <v>746</v>
      </c>
    </row>
    <row r="56" spans="1:9" x14ac:dyDescent="0.35">
      <c r="A56" t="s">
        <v>748</v>
      </c>
      <c r="B56" t="s">
        <v>749</v>
      </c>
      <c r="C56" t="s">
        <v>750</v>
      </c>
      <c r="D56" t="s">
        <v>751</v>
      </c>
      <c r="E56" t="s">
        <v>749</v>
      </c>
      <c r="F56" t="s">
        <v>752</v>
      </c>
      <c r="G56" t="s">
        <v>753</v>
      </c>
    </row>
    <row r="57" spans="1:9" x14ac:dyDescent="0.35">
      <c r="A57" s="6" t="s">
        <v>754</v>
      </c>
      <c r="B57" t="s">
        <v>755</v>
      </c>
      <c r="C57" t="s">
        <v>756</v>
      </c>
      <c r="D57" t="s">
        <v>757</v>
      </c>
    </row>
    <row r="58" spans="1:9" x14ac:dyDescent="0.35">
      <c r="A58" t="s">
        <v>758</v>
      </c>
      <c r="B58" t="s">
        <v>759</v>
      </c>
      <c r="C58" t="s">
        <v>760</v>
      </c>
      <c r="D58" t="s">
        <v>761</v>
      </c>
      <c r="E58" t="s">
        <v>762</v>
      </c>
    </row>
    <row r="59" spans="1:9" x14ac:dyDescent="0.35">
      <c r="A59" s="14" t="s">
        <v>763</v>
      </c>
    </row>
    <row r="60" spans="1:9" x14ac:dyDescent="0.35">
      <c r="A60" t="s">
        <v>764</v>
      </c>
      <c r="B60" t="s">
        <v>765</v>
      </c>
      <c r="C60" t="s">
        <v>766</v>
      </c>
      <c r="D60" t="s">
        <v>767</v>
      </c>
      <c r="E60" t="s">
        <v>768</v>
      </c>
      <c r="F60" t="s">
        <v>769</v>
      </c>
      <c r="G60" t="s">
        <v>770</v>
      </c>
      <c r="H60" t="s">
        <v>771</v>
      </c>
      <c r="I60" t="s">
        <v>772</v>
      </c>
    </row>
    <row r="61" spans="1:9" x14ac:dyDescent="0.35">
      <c r="A61" t="s">
        <v>773</v>
      </c>
      <c r="B61" t="s">
        <v>774</v>
      </c>
    </row>
    <row r="62" spans="1:9" x14ac:dyDescent="0.35">
      <c r="A62" t="s">
        <v>775</v>
      </c>
      <c r="B62" t="s">
        <v>774</v>
      </c>
      <c r="C62" t="s">
        <v>776</v>
      </c>
    </row>
    <row r="63" spans="1:9" x14ac:dyDescent="0.35">
      <c r="A63" t="s">
        <v>777</v>
      </c>
      <c r="B63" t="s">
        <v>778</v>
      </c>
      <c r="C63" t="s">
        <v>778</v>
      </c>
    </row>
    <row r="64" spans="1:9" x14ac:dyDescent="0.35">
      <c r="A64" t="s">
        <v>779</v>
      </c>
      <c r="B64" t="s">
        <v>780</v>
      </c>
      <c r="C64" t="s">
        <v>781</v>
      </c>
      <c r="D64" t="s">
        <v>782</v>
      </c>
      <c r="E64" t="s">
        <v>783</v>
      </c>
    </row>
    <row r="65" spans="1:5" x14ac:dyDescent="0.35">
      <c r="A65" t="s">
        <v>784</v>
      </c>
      <c r="B65" t="s">
        <v>785</v>
      </c>
    </row>
    <row r="66" spans="1:5" x14ac:dyDescent="0.35">
      <c r="A66" t="s">
        <v>786</v>
      </c>
      <c r="B66" t="s">
        <v>787</v>
      </c>
    </row>
    <row r="67" spans="1:5" x14ac:dyDescent="0.35">
      <c r="A67" t="s">
        <v>788</v>
      </c>
      <c r="B67" t="s">
        <v>789</v>
      </c>
    </row>
    <row r="68" spans="1:5" x14ac:dyDescent="0.35">
      <c r="A68" t="s">
        <v>790</v>
      </c>
      <c r="B68" t="s">
        <v>791</v>
      </c>
      <c r="C68" t="s">
        <v>792</v>
      </c>
    </row>
    <row r="69" spans="1:5" x14ac:dyDescent="0.35">
      <c r="A69" t="s">
        <v>793</v>
      </c>
      <c r="B69" t="s">
        <v>794</v>
      </c>
      <c r="C69" t="s">
        <v>795</v>
      </c>
    </row>
    <row r="70" spans="1:5" x14ac:dyDescent="0.35">
      <c r="A70" t="s">
        <v>796</v>
      </c>
      <c r="B70" t="s">
        <v>797</v>
      </c>
    </row>
    <row r="71" spans="1:5" x14ac:dyDescent="0.35">
      <c r="A71" t="s">
        <v>798</v>
      </c>
      <c r="B71" t="s">
        <v>799</v>
      </c>
    </row>
    <row r="72" spans="1:5" x14ac:dyDescent="0.35">
      <c r="A72" t="s">
        <v>800</v>
      </c>
      <c r="B72" t="s">
        <v>801</v>
      </c>
    </row>
    <row r="73" spans="1:5" x14ac:dyDescent="0.35">
      <c r="A73" t="s">
        <v>802</v>
      </c>
      <c r="B73" t="s">
        <v>803</v>
      </c>
    </row>
    <row r="74" spans="1:5" x14ac:dyDescent="0.35">
      <c r="A74" t="s">
        <v>804</v>
      </c>
      <c r="B74" t="s">
        <v>805</v>
      </c>
      <c r="C74" t="s">
        <v>806</v>
      </c>
    </row>
    <row r="75" spans="1:5" x14ac:dyDescent="0.35">
      <c r="A75" t="s">
        <v>807</v>
      </c>
      <c r="B75" t="s">
        <v>808</v>
      </c>
      <c r="C75" t="s">
        <v>809</v>
      </c>
      <c r="D75" t="s">
        <v>810</v>
      </c>
      <c r="E75" t="s">
        <v>811</v>
      </c>
    </row>
    <row r="76" spans="1:5" x14ac:dyDescent="0.35">
      <c r="A76" t="s">
        <v>812</v>
      </c>
      <c r="B76" t="s">
        <v>809</v>
      </c>
      <c r="C76" t="s">
        <v>808</v>
      </c>
    </row>
    <row r="77" spans="1:5" x14ac:dyDescent="0.35">
      <c r="A77" t="s">
        <v>813</v>
      </c>
      <c r="B77" t="s">
        <v>805</v>
      </c>
      <c r="C77" t="s">
        <v>806</v>
      </c>
      <c r="D77" t="s">
        <v>814</v>
      </c>
    </row>
    <row r="78" spans="1:5" x14ac:dyDescent="0.35">
      <c r="A78" t="s">
        <v>815</v>
      </c>
      <c r="B78" t="s">
        <v>787</v>
      </c>
      <c r="C78" t="s">
        <v>816</v>
      </c>
    </row>
    <row r="79" spans="1:5" x14ac:dyDescent="0.35">
      <c r="A79" t="s">
        <v>817</v>
      </c>
      <c r="B79" t="s">
        <v>818</v>
      </c>
      <c r="C79" t="s">
        <v>819</v>
      </c>
    </row>
    <row r="80" spans="1:5" x14ac:dyDescent="0.35">
      <c r="A80" t="s">
        <v>820</v>
      </c>
      <c r="B80" t="s">
        <v>821</v>
      </c>
      <c r="C80" t="s">
        <v>822</v>
      </c>
    </row>
    <row r="81" spans="1:3" x14ac:dyDescent="0.35">
      <c r="A81" t="s">
        <v>823</v>
      </c>
      <c r="B81" t="s">
        <v>824</v>
      </c>
      <c r="C81" t="s">
        <v>825</v>
      </c>
    </row>
    <row r="82" spans="1:3" x14ac:dyDescent="0.35">
      <c r="A82" t="s">
        <v>826</v>
      </c>
      <c r="B82" t="s">
        <v>827</v>
      </c>
      <c r="C82" t="s">
        <v>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5" x14ac:dyDescent="0.35"/>
  <cols>
    <col min="1" max="1" width="22.1796875" customWidth="1"/>
    <col min="2" max="2" width="16.08984375" bestFit="1" customWidth="1"/>
    <col min="3" max="3" width="33" bestFit="1" customWidth="1"/>
    <col min="4" max="4" width="36.7265625" bestFit="1" customWidth="1"/>
    <col min="5" max="5" width="33.453125" bestFit="1" customWidth="1"/>
    <col min="6" max="6" width="14.54296875" bestFit="1" customWidth="1"/>
    <col min="7" max="7" width="16.08984375" bestFit="1" customWidth="1"/>
  </cols>
  <sheetData>
    <row r="1" spans="1:6" s="15" customFormat="1" x14ac:dyDescent="0.35">
      <c r="A1" s="15" t="s">
        <v>56</v>
      </c>
      <c r="B1" s="15" t="s">
        <v>577</v>
      </c>
      <c r="C1" s="15" t="s">
        <v>853</v>
      </c>
      <c r="D1" s="15" t="s">
        <v>854</v>
      </c>
      <c r="E1" s="15" t="s">
        <v>855</v>
      </c>
      <c r="F1" s="27" t="s">
        <v>829</v>
      </c>
    </row>
    <row r="2" spans="1:6" x14ac:dyDescent="0.35">
      <c r="A2" t="s">
        <v>862</v>
      </c>
      <c r="B2">
        <v>200</v>
      </c>
      <c r="C2">
        <f>1.0465 + B2*0.0579</f>
        <v>12.6265</v>
      </c>
      <c r="D2">
        <f>2.1231 + B2*0.0666</f>
        <v>15.443100000000001</v>
      </c>
      <c r="E2">
        <f>6.3063 + B2*0.0948</f>
        <v>25.266300000000001</v>
      </c>
      <c r="F2" t="s">
        <v>861</v>
      </c>
    </row>
    <row r="3" spans="1:6" x14ac:dyDescent="0.35">
      <c r="A3" t="s">
        <v>863</v>
      </c>
      <c r="B3">
        <v>250</v>
      </c>
      <c r="C3">
        <f t="shared" ref="C3:C11" si="0">1.0465 + B3*0.0579</f>
        <v>15.5215</v>
      </c>
      <c r="D3">
        <f t="shared" ref="D3:D11" si="1">2.1231 + B3*0.0666</f>
        <v>18.773100000000003</v>
      </c>
      <c r="E3">
        <f t="shared" ref="E3:E11" si="2">6.3063 + B3*0.0948</f>
        <v>30.0063</v>
      </c>
      <c r="F3" t="s">
        <v>861</v>
      </c>
    </row>
    <row r="4" spans="1:6" x14ac:dyDescent="0.35">
      <c r="A4" t="s">
        <v>864</v>
      </c>
      <c r="B4">
        <v>300</v>
      </c>
      <c r="C4">
        <f t="shared" si="0"/>
        <v>18.416499999999999</v>
      </c>
      <c r="D4">
        <f t="shared" si="1"/>
        <v>22.103100000000001</v>
      </c>
      <c r="E4">
        <f t="shared" si="2"/>
        <v>34.746299999999998</v>
      </c>
      <c r="F4" t="s">
        <v>861</v>
      </c>
    </row>
    <row r="5" spans="1:6" x14ac:dyDescent="0.35">
      <c r="A5" t="s">
        <v>865</v>
      </c>
      <c r="B5">
        <v>350</v>
      </c>
      <c r="C5">
        <f t="shared" si="0"/>
        <v>21.311500000000002</v>
      </c>
      <c r="D5">
        <f t="shared" si="1"/>
        <v>25.433100000000003</v>
      </c>
      <c r="E5">
        <f t="shared" si="2"/>
        <v>39.4863</v>
      </c>
      <c r="F5" t="s">
        <v>861</v>
      </c>
    </row>
    <row r="6" spans="1:6" x14ac:dyDescent="0.35">
      <c r="A6" t="s">
        <v>866</v>
      </c>
      <c r="B6">
        <v>400</v>
      </c>
      <c r="C6">
        <f t="shared" si="0"/>
        <v>24.206499999999998</v>
      </c>
      <c r="D6">
        <f t="shared" si="1"/>
        <v>28.763100000000005</v>
      </c>
      <c r="E6">
        <f t="shared" si="2"/>
        <v>44.226300000000002</v>
      </c>
      <c r="F6" t="s">
        <v>861</v>
      </c>
    </row>
    <row r="7" spans="1:6" x14ac:dyDescent="0.35">
      <c r="A7" t="s">
        <v>867</v>
      </c>
      <c r="B7">
        <v>450</v>
      </c>
      <c r="C7">
        <f t="shared" si="0"/>
        <v>27.101500000000001</v>
      </c>
      <c r="D7">
        <f t="shared" si="1"/>
        <v>32.0931</v>
      </c>
      <c r="E7">
        <f t="shared" si="2"/>
        <v>48.966299999999997</v>
      </c>
      <c r="F7" t="s">
        <v>861</v>
      </c>
    </row>
    <row r="8" spans="1:6" x14ac:dyDescent="0.35">
      <c r="A8" t="s">
        <v>868</v>
      </c>
      <c r="B8">
        <v>500</v>
      </c>
      <c r="C8">
        <f t="shared" si="0"/>
        <v>29.996499999999997</v>
      </c>
      <c r="D8">
        <f t="shared" si="1"/>
        <v>35.423100000000005</v>
      </c>
      <c r="E8">
        <f t="shared" si="2"/>
        <v>53.706299999999999</v>
      </c>
      <c r="F8" t="s">
        <v>861</v>
      </c>
    </row>
    <row r="9" spans="1:6" x14ac:dyDescent="0.35">
      <c r="A9" t="s">
        <v>869</v>
      </c>
      <c r="B9">
        <v>550</v>
      </c>
      <c r="C9">
        <f t="shared" si="0"/>
        <v>32.891500000000001</v>
      </c>
      <c r="D9">
        <f t="shared" si="1"/>
        <v>38.753100000000003</v>
      </c>
      <c r="E9">
        <f t="shared" si="2"/>
        <v>58.446300000000001</v>
      </c>
      <c r="F9" t="s">
        <v>861</v>
      </c>
    </row>
    <row r="10" spans="1:6" x14ac:dyDescent="0.35">
      <c r="A10" t="s">
        <v>870</v>
      </c>
      <c r="B10">
        <v>600</v>
      </c>
      <c r="C10">
        <f t="shared" si="0"/>
        <v>35.786500000000004</v>
      </c>
      <c r="D10">
        <f t="shared" si="1"/>
        <v>42.083100000000002</v>
      </c>
      <c r="E10">
        <f t="shared" si="2"/>
        <v>63.186299999999996</v>
      </c>
      <c r="F10" t="s">
        <v>861</v>
      </c>
    </row>
    <row r="11" spans="1:6" x14ac:dyDescent="0.35">
      <c r="A11" t="s">
        <v>871</v>
      </c>
      <c r="B11">
        <v>650</v>
      </c>
      <c r="C11">
        <f t="shared" si="0"/>
        <v>38.6815</v>
      </c>
      <c r="D11">
        <f t="shared" si="1"/>
        <v>45.413100000000007</v>
      </c>
      <c r="E11">
        <f t="shared" si="2"/>
        <v>67.926299999999998</v>
      </c>
      <c r="F11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70" zoomScaleNormal="70" workbookViewId="0">
      <selection activeCell="I16" sqref="I16"/>
    </sheetView>
  </sheetViews>
  <sheetFormatPr defaultRowHeight="14.5" x14ac:dyDescent="0.35"/>
  <cols>
    <col min="1" max="1" width="12.7265625" bestFit="1" customWidth="1"/>
    <col min="4" max="4" width="10.36328125" bestFit="1" customWidth="1"/>
    <col min="5" max="5" width="11" bestFit="1" customWidth="1"/>
    <col min="7" max="7" width="7.7265625" bestFit="1" customWidth="1"/>
    <col min="8" max="8" width="19.08984375" bestFit="1" customWidth="1"/>
    <col min="9" max="9" width="18.36328125" bestFit="1" customWidth="1"/>
    <col min="10" max="10" width="12.36328125" bestFit="1" customWidth="1"/>
    <col min="11" max="11" width="14.54296875" bestFit="1" customWidth="1"/>
    <col min="12" max="12" width="33.36328125" bestFit="1" customWidth="1"/>
    <col min="13" max="13" width="37" bestFit="1" customWidth="1"/>
    <col min="14" max="14" width="33.7265625" bestFit="1" customWidth="1"/>
  </cols>
  <sheetData>
    <row r="1" spans="1:14" s="15" customFormat="1" x14ac:dyDescent="0.35">
      <c r="A1" s="29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5" t="s">
        <v>856</v>
      </c>
      <c r="I1" s="16" t="s">
        <v>410</v>
      </c>
      <c r="J1" s="18" t="s">
        <v>1</v>
      </c>
      <c r="K1" s="27" t="s">
        <v>829</v>
      </c>
      <c r="L1" s="15" t="s">
        <v>853</v>
      </c>
      <c r="M1" s="15" t="s">
        <v>854</v>
      </c>
      <c r="N1" s="15" t="s">
        <v>855</v>
      </c>
    </row>
    <row r="2" spans="1:14" x14ac:dyDescent="0.35">
      <c r="A2" t="s">
        <v>411</v>
      </c>
      <c r="B2">
        <v>7.2</v>
      </c>
      <c r="C2">
        <v>8.9</v>
      </c>
      <c r="D2">
        <v>8.9</v>
      </c>
      <c r="E2">
        <v>14.9</v>
      </c>
      <c r="F2">
        <v>14.9</v>
      </c>
      <c r="G2">
        <v>20.9</v>
      </c>
      <c r="H2" s="1">
        <v>30519</v>
      </c>
      <c r="I2">
        <v>125</v>
      </c>
      <c r="J2" t="s">
        <v>49</v>
      </c>
      <c r="K2" t="s">
        <v>840</v>
      </c>
      <c r="L2">
        <f>AVERAGE(B2:C2)</f>
        <v>8.0500000000000007</v>
      </c>
      <c r="M2">
        <f>AVERAGE(D2:E2)</f>
        <v>11.9</v>
      </c>
      <c r="N2">
        <f>AVERAGE(F2:G2)</f>
        <v>17.899999999999999</v>
      </c>
    </row>
    <row r="3" spans="1:14" x14ac:dyDescent="0.35">
      <c r="A3" t="s">
        <v>412</v>
      </c>
      <c r="B3">
        <v>7.5</v>
      </c>
      <c r="C3">
        <v>9.4</v>
      </c>
      <c r="D3">
        <v>9.4</v>
      </c>
      <c r="E3">
        <v>15.6</v>
      </c>
      <c r="F3">
        <v>15.6</v>
      </c>
      <c r="G3">
        <v>21.9</v>
      </c>
      <c r="H3" s="1">
        <v>30519</v>
      </c>
      <c r="I3">
        <v>145</v>
      </c>
      <c r="J3" t="s">
        <v>49</v>
      </c>
      <c r="K3" t="s">
        <v>840</v>
      </c>
      <c r="L3">
        <f t="shared" ref="L3:L52" si="0">AVERAGE(B3:C3)</f>
        <v>8.4499999999999993</v>
      </c>
      <c r="M3">
        <f t="shared" ref="M3:M52" si="1">AVERAGE(D3:E3)</f>
        <v>12.5</v>
      </c>
      <c r="N3">
        <f t="shared" ref="N3:N52" si="2">AVERAGE(F3:G3)</f>
        <v>18.75</v>
      </c>
    </row>
    <row r="4" spans="1:14" x14ac:dyDescent="0.35">
      <c r="A4" t="s">
        <v>413</v>
      </c>
      <c r="B4">
        <v>6.3</v>
      </c>
      <c r="C4">
        <v>7.9</v>
      </c>
      <c r="D4">
        <v>7.9</v>
      </c>
      <c r="E4">
        <v>13.1</v>
      </c>
      <c r="F4">
        <v>13.1</v>
      </c>
      <c r="G4">
        <v>18.399999999999999</v>
      </c>
      <c r="H4" s="1">
        <v>35025</v>
      </c>
      <c r="I4">
        <v>140</v>
      </c>
      <c r="J4" t="s">
        <v>49</v>
      </c>
      <c r="K4" t="s">
        <v>840</v>
      </c>
      <c r="L4">
        <f t="shared" si="0"/>
        <v>7.1</v>
      </c>
      <c r="M4">
        <f t="shared" si="1"/>
        <v>10.5</v>
      </c>
      <c r="N4">
        <f t="shared" si="2"/>
        <v>15.75</v>
      </c>
    </row>
    <row r="5" spans="1:14" x14ac:dyDescent="0.35">
      <c r="A5" t="s">
        <v>414</v>
      </c>
      <c r="B5">
        <v>7.8</v>
      </c>
      <c r="C5">
        <v>9.8000000000000007</v>
      </c>
      <c r="D5">
        <v>9.8000000000000007</v>
      </c>
      <c r="E5">
        <v>16.3</v>
      </c>
      <c r="F5">
        <v>16.3</v>
      </c>
      <c r="G5">
        <v>22.8</v>
      </c>
      <c r="H5" s="1">
        <v>35025</v>
      </c>
      <c r="I5">
        <v>140</v>
      </c>
      <c r="J5" t="s">
        <v>49</v>
      </c>
      <c r="K5" t="s">
        <v>840</v>
      </c>
      <c r="L5">
        <f t="shared" si="0"/>
        <v>8.8000000000000007</v>
      </c>
      <c r="M5">
        <f t="shared" si="1"/>
        <v>13.05</v>
      </c>
      <c r="N5">
        <f t="shared" si="2"/>
        <v>19.55</v>
      </c>
    </row>
    <row r="6" spans="1:14" x14ac:dyDescent="0.35">
      <c r="A6" t="s">
        <v>415</v>
      </c>
      <c r="B6">
        <v>8.9</v>
      </c>
      <c r="C6">
        <v>11.1</v>
      </c>
      <c r="D6">
        <v>11.1</v>
      </c>
      <c r="E6">
        <v>18.5</v>
      </c>
      <c r="F6">
        <v>18.5</v>
      </c>
      <c r="G6">
        <v>25.8</v>
      </c>
      <c r="H6" s="1">
        <v>31543</v>
      </c>
      <c r="I6">
        <v>145</v>
      </c>
      <c r="J6" t="s">
        <v>49</v>
      </c>
      <c r="K6" t="s">
        <v>840</v>
      </c>
      <c r="L6">
        <f t="shared" si="0"/>
        <v>10</v>
      </c>
      <c r="M6">
        <f t="shared" si="1"/>
        <v>14.8</v>
      </c>
      <c r="N6">
        <f t="shared" si="2"/>
        <v>22.15</v>
      </c>
    </row>
    <row r="7" spans="1:14" x14ac:dyDescent="0.35">
      <c r="A7" t="s">
        <v>416</v>
      </c>
      <c r="B7">
        <v>6.9</v>
      </c>
      <c r="C7">
        <v>8.6999999999999993</v>
      </c>
      <c r="D7">
        <v>8.6999999999999993</v>
      </c>
      <c r="E7">
        <v>14.4</v>
      </c>
      <c r="F7">
        <v>14.4</v>
      </c>
      <c r="G7">
        <v>20.2</v>
      </c>
      <c r="H7" s="1">
        <v>35783</v>
      </c>
      <c r="I7">
        <v>176</v>
      </c>
      <c r="J7" t="s">
        <v>49</v>
      </c>
      <c r="K7" t="s">
        <v>840</v>
      </c>
      <c r="L7">
        <f t="shared" si="0"/>
        <v>7.8</v>
      </c>
      <c r="M7">
        <f t="shared" si="1"/>
        <v>11.55</v>
      </c>
      <c r="N7">
        <f t="shared" si="2"/>
        <v>17.3</v>
      </c>
    </row>
    <row r="8" spans="1:14" x14ac:dyDescent="0.35">
      <c r="A8" t="s">
        <v>417</v>
      </c>
      <c r="B8">
        <v>9.3000000000000007</v>
      </c>
      <c r="C8">
        <v>11.6</v>
      </c>
      <c r="D8">
        <v>11.6</v>
      </c>
      <c r="E8">
        <v>19.399999999999999</v>
      </c>
      <c r="F8">
        <v>19.399999999999999</v>
      </c>
      <c r="G8">
        <v>27.2</v>
      </c>
      <c r="H8" s="1">
        <v>33307</v>
      </c>
      <c r="I8">
        <v>171</v>
      </c>
      <c r="J8" t="s">
        <v>49</v>
      </c>
      <c r="K8" t="s">
        <v>840</v>
      </c>
      <c r="L8">
        <f t="shared" si="0"/>
        <v>10.45</v>
      </c>
      <c r="M8">
        <f t="shared" si="1"/>
        <v>15.5</v>
      </c>
      <c r="N8">
        <f t="shared" si="2"/>
        <v>23.299999999999997</v>
      </c>
    </row>
    <row r="9" spans="1:14" x14ac:dyDescent="0.35">
      <c r="A9" t="s">
        <v>418</v>
      </c>
      <c r="B9">
        <v>9.4</v>
      </c>
      <c r="C9">
        <v>11.8</v>
      </c>
      <c r="D9">
        <v>11.8</v>
      </c>
      <c r="E9">
        <v>19.600000000000001</v>
      </c>
      <c r="F9">
        <v>19.600000000000001</v>
      </c>
      <c r="G9">
        <v>27.5</v>
      </c>
      <c r="H9" s="1">
        <v>33307</v>
      </c>
      <c r="I9">
        <v>171</v>
      </c>
      <c r="J9" t="s">
        <v>49</v>
      </c>
      <c r="K9" t="s">
        <v>840</v>
      </c>
      <c r="L9">
        <f t="shared" si="0"/>
        <v>10.600000000000001</v>
      </c>
      <c r="M9">
        <f t="shared" si="1"/>
        <v>15.700000000000001</v>
      </c>
      <c r="N9">
        <f t="shared" si="2"/>
        <v>23.55</v>
      </c>
    </row>
    <row r="10" spans="1:14" x14ac:dyDescent="0.35">
      <c r="A10" t="s">
        <v>419</v>
      </c>
      <c r="B10">
        <v>9.6999999999999993</v>
      </c>
      <c r="C10">
        <v>12.1</v>
      </c>
      <c r="D10">
        <v>12.1</v>
      </c>
      <c r="E10">
        <v>20.100000000000001</v>
      </c>
      <c r="F10">
        <v>20.100000000000001</v>
      </c>
      <c r="G10">
        <v>28.2</v>
      </c>
      <c r="H10" s="1">
        <v>37916</v>
      </c>
      <c r="I10">
        <v>193</v>
      </c>
      <c r="J10" t="s">
        <v>49</v>
      </c>
      <c r="K10" t="s">
        <v>840</v>
      </c>
      <c r="L10">
        <f t="shared" si="0"/>
        <v>10.899999999999999</v>
      </c>
      <c r="M10">
        <f t="shared" si="1"/>
        <v>16.100000000000001</v>
      </c>
      <c r="N10">
        <f t="shared" si="2"/>
        <v>24.15</v>
      </c>
    </row>
    <row r="11" spans="1:14" x14ac:dyDescent="0.35">
      <c r="A11" t="s">
        <v>420</v>
      </c>
      <c r="B11">
        <v>9.6999999999999993</v>
      </c>
      <c r="C11">
        <v>12.1</v>
      </c>
      <c r="D11">
        <v>12.1</v>
      </c>
      <c r="E11">
        <v>20.100000000000001</v>
      </c>
      <c r="F11">
        <v>20.100000000000001</v>
      </c>
      <c r="G11">
        <v>28.2</v>
      </c>
      <c r="H11" s="1">
        <v>34994</v>
      </c>
      <c r="I11">
        <v>186</v>
      </c>
      <c r="J11" t="s">
        <v>49</v>
      </c>
      <c r="K11" t="s">
        <v>840</v>
      </c>
      <c r="L11">
        <f t="shared" si="0"/>
        <v>10.899999999999999</v>
      </c>
      <c r="M11">
        <f t="shared" si="1"/>
        <v>16.100000000000001</v>
      </c>
      <c r="N11">
        <f t="shared" si="2"/>
        <v>24.15</v>
      </c>
    </row>
    <row r="12" spans="1:14" x14ac:dyDescent="0.35">
      <c r="A12" t="s">
        <v>421</v>
      </c>
      <c r="B12">
        <v>10.199999999999999</v>
      </c>
      <c r="C12">
        <v>12.7</v>
      </c>
      <c r="D12">
        <v>12.7</v>
      </c>
      <c r="E12">
        <v>21.2</v>
      </c>
      <c r="F12">
        <v>21.2</v>
      </c>
      <c r="G12">
        <v>29.7</v>
      </c>
      <c r="H12" s="1">
        <v>38443</v>
      </c>
      <c r="I12">
        <v>213</v>
      </c>
      <c r="J12" t="s">
        <v>49</v>
      </c>
      <c r="K12" t="s">
        <v>840</v>
      </c>
      <c r="L12">
        <f t="shared" si="0"/>
        <v>11.45</v>
      </c>
      <c r="M12">
        <f t="shared" si="1"/>
        <v>16.95</v>
      </c>
      <c r="N12">
        <f t="shared" si="2"/>
        <v>25.45</v>
      </c>
    </row>
    <row r="13" spans="1:14" x14ac:dyDescent="0.35">
      <c r="A13" t="s">
        <v>422</v>
      </c>
      <c r="B13">
        <v>11.9</v>
      </c>
      <c r="C13">
        <v>14.9</v>
      </c>
      <c r="D13">
        <v>14.9</v>
      </c>
      <c r="E13">
        <v>24.8</v>
      </c>
      <c r="F13">
        <v>24.8</v>
      </c>
      <c r="G13">
        <v>34.799999999999997</v>
      </c>
      <c r="H13" s="1">
        <v>38443</v>
      </c>
      <c r="I13">
        <v>213</v>
      </c>
      <c r="J13" t="s">
        <v>49</v>
      </c>
      <c r="K13" t="s">
        <v>840</v>
      </c>
      <c r="L13">
        <f t="shared" si="0"/>
        <v>13.4</v>
      </c>
      <c r="M13">
        <f t="shared" si="1"/>
        <v>19.850000000000001</v>
      </c>
      <c r="N13">
        <f t="shared" si="2"/>
        <v>29.799999999999997</v>
      </c>
    </row>
    <row r="14" spans="1:14" x14ac:dyDescent="0.35">
      <c r="A14" t="s">
        <v>423</v>
      </c>
      <c r="B14">
        <v>25</v>
      </c>
      <c r="C14">
        <v>31.2</v>
      </c>
      <c r="D14">
        <v>31.2</v>
      </c>
      <c r="E14">
        <v>52</v>
      </c>
      <c r="F14">
        <v>52</v>
      </c>
      <c r="G14">
        <v>72.900000000000006</v>
      </c>
      <c r="H14" s="1">
        <v>138287</v>
      </c>
      <c r="I14">
        <v>533</v>
      </c>
      <c r="J14" t="s">
        <v>49</v>
      </c>
      <c r="K14" t="s">
        <v>840</v>
      </c>
      <c r="L14">
        <f t="shared" si="0"/>
        <v>28.1</v>
      </c>
      <c r="M14">
        <f t="shared" si="1"/>
        <v>41.6</v>
      </c>
      <c r="N14">
        <f t="shared" si="2"/>
        <v>62.45</v>
      </c>
    </row>
    <row r="15" spans="1:14" x14ac:dyDescent="0.35">
      <c r="A15" t="s">
        <v>424</v>
      </c>
      <c r="B15">
        <v>27.3</v>
      </c>
      <c r="C15">
        <v>34.1</v>
      </c>
      <c r="D15">
        <v>34.1</v>
      </c>
      <c r="E15">
        <v>56.8</v>
      </c>
      <c r="F15">
        <v>56.8</v>
      </c>
      <c r="G15">
        <v>79.5</v>
      </c>
      <c r="H15" s="1">
        <v>138287</v>
      </c>
      <c r="I15">
        <v>533</v>
      </c>
      <c r="J15" t="s">
        <v>49</v>
      </c>
      <c r="K15" t="s">
        <v>840</v>
      </c>
      <c r="L15">
        <f t="shared" si="0"/>
        <v>30.700000000000003</v>
      </c>
      <c r="M15">
        <f t="shared" si="1"/>
        <v>45.45</v>
      </c>
      <c r="N15">
        <f t="shared" si="2"/>
        <v>68.150000000000006</v>
      </c>
    </row>
    <row r="16" spans="1:14" x14ac:dyDescent="0.35">
      <c r="A16" t="s">
        <v>425</v>
      </c>
      <c r="B16">
        <v>26.1</v>
      </c>
      <c r="C16">
        <v>32.6</v>
      </c>
      <c r="D16">
        <v>32.6</v>
      </c>
      <c r="E16">
        <v>54.4</v>
      </c>
      <c r="F16">
        <v>54.4</v>
      </c>
      <c r="G16">
        <v>76.2</v>
      </c>
      <c r="H16" s="1">
        <v>138287</v>
      </c>
      <c r="I16">
        <v>533</v>
      </c>
      <c r="J16" t="s">
        <v>49</v>
      </c>
      <c r="K16" t="s">
        <v>840</v>
      </c>
      <c r="L16">
        <f t="shared" si="0"/>
        <v>29.35</v>
      </c>
      <c r="M16">
        <f t="shared" si="1"/>
        <v>43.5</v>
      </c>
      <c r="N16">
        <f t="shared" si="2"/>
        <v>65.3</v>
      </c>
    </row>
    <row r="17" spans="1:14" x14ac:dyDescent="0.35">
      <c r="A17" t="s">
        <v>426</v>
      </c>
      <c r="B17">
        <v>26.7</v>
      </c>
      <c r="C17">
        <v>33.4</v>
      </c>
      <c r="D17">
        <v>33.4</v>
      </c>
      <c r="E17">
        <v>55.6</v>
      </c>
      <c r="F17">
        <v>55.6</v>
      </c>
      <c r="G17">
        <v>77.8</v>
      </c>
      <c r="H17" s="1">
        <v>138287</v>
      </c>
      <c r="I17">
        <v>533</v>
      </c>
      <c r="J17" t="s">
        <v>49</v>
      </c>
      <c r="K17" t="s">
        <v>840</v>
      </c>
      <c r="L17">
        <f t="shared" si="0"/>
        <v>30.049999999999997</v>
      </c>
      <c r="M17">
        <f t="shared" si="1"/>
        <v>44.5</v>
      </c>
      <c r="N17">
        <f t="shared" si="2"/>
        <v>66.7</v>
      </c>
    </row>
    <row r="18" spans="1:14" x14ac:dyDescent="0.35">
      <c r="A18" t="s">
        <v>427</v>
      </c>
      <c r="B18">
        <v>7.2</v>
      </c>
      <c r="C18">
        <v>9</v>
      </c>
      <c r="D18">
        <v>9</v>
      </c>
      <c r="E18">
        <v>15</v>
      </c>
      <c r="F18">
        <v>15</v>
      </c>
      <c r="G18">
        <v>21</v>
      </c>
      <c r="H18" s="1">
        <v>35025</v>
      </c>
      <c r="I18">
        <v>145</v>
      </c>
      <c r="J18" t="s">
        <v>49</v>
      </c>
      <c r="K18" t="s">
        <v>840</v>
      </c>
      <c r="L18">
        <f t="shared" si="0"/>
        <v>8.1</v>
      </c>
      <c r="M18">
        <f t="shared" si="1"/>
        <v>12</v>
      </c>
      <c r="N18">
        <f t="shared" si="2"/>
        <v>18</v>
      </c>
    </row>
    <row r="19" spans="1:14" x14ac:dyDescent="0.35">
      <c r="A19" t="s">
        <v>428</v>
      </c>
      <c r="B19">
        <v>8.1999999999999993</v>
      </c>
      <c r="C19">
        <v>10.199999999999999</v>
      </c>
      <c r="D19">
        <v>10.199999999999999</v>
      </c>
      <c r="E19">
        <v>17.100000000000001</v>
      </c>
      <c r="F19">
        <v>17.100000000000001</v>
      </c>
      <c r="G19">
        <v>23.9</v>
      </c>
      <c r="H19" s="1">
        <v>35025</v>
      </c>
      <c r="I19">
        <v>145</v>
      </c>
      <c r="J19" t="s">
        <v>49</v>
      </c>
      <c r="K19" t="s">
        <v>840</v>
      </c>
      <c r="L19">
        <f t="shared" si="0"/>
        <v>9.1999999999999993</v>
      </c>
      <c r="M19">
        <f t="shared" si="1"/>
        <v>13.65</v>
      </c>
      <c r="N19">
        <f t="shared" si="2"/>
        <v>20.5</v>
      </c>
    </row>
    <row r="20" spans="1:14" x14ac:dyDescent="0.35">
      <c r="A20" t="s">
        <v>429</v>
      </c>
      <c r="B20">
        <v>8.6</v>
      </c>
      <c r="C20">
        <v>10.8</v>
      </c>
      <c r="D20">
        <v>10.8</v>
      </c>
      <c r="E20">
        <v>18</v>
      </c>
      <c r="F20">
        <v>18</v>
      </c>
      <c r="G20">
        <v>25.2</v>
      </c>
      <c r="H20" s="1">
        <v>37145</v>
      </c>
      <c r="I20">
        <v>173</v>
      </c>
      <c r="J20" t="s">
        <v>49</v>
      </c>
      <c r="K20" t="s">
        <v>840</v>
      </c>
      <c r="L20">
        <f t="shared" si="0"/>
        <v>9.6999999999999993</v>
      </c>
      <c r="M20">
        <f t="shared" si="1"/>
        <v>14.4</v>
      </c>
      <c r="N20">
        <f t="shared" si="2"/>
        <v>21.6</v>
      </c>
    </row>
    <row r="21" spans="1:14" x14ac:dyDescent="0.35">
      <c r="A21" t="s">
        <v>430</v>
      </c>
      <c r="B21">
        <v>10.199999999999999</v>
      </c>
      <c r="C21">
        <v>12.8</v>
      </c>
      <c r="D21">
        <v>12.8</v>
      </c>
      <c r="E21">
        <v>21.3</v>
      </c>
      <c r="F21">
        <v>21.3</v>
      </c>
      <c r="G21">
        <v>29.8</v>
      </c>
      <c r="H21" s="1">
        <v>37145</v>
      </c>
      <c r="I21">
        <v>173</v>
      </c>
      <c r="J21" t="s">
        <v>49</v>
      </c>
      <c r="K21" t="s">
        <v>840</v>
      </c>
      <c r="L21">
        <f t="shared" si="0"/>
        <v>11.5</v>
      </c>
      <c r="M21">
        <f t="shared" si="1"/>
        <v>17.05</v>
      </c>
      <c r="N21">
        <f t="shared" si="2"/>
        <v>25.55</v>
      </c>
    </row>
    <row r="22" spans="1:14" x14ac:dyDescent="0.35">
      <c r="A22" t="s">
        <v>431</v>
      </c>
      <c r="B22">
        <v>9.1</v>
      </c>
      <c r="C22">
        <v>11.4</v>
      </c>
      <c r="D22">
        <v>11.4</v>
      </c>
      <c r="E22">
        <v>18.899999999999999</v>
      </c>
      <c r="F22">
        <v>18.899999999999999</v>
      </c>
      <c r="G22">
        <v>26.5</v>
      </c>
      <c r="H22" s="1">
        <v>37145</v>
      </c>
      <c r="I22">
        <v>193</v>
      </c>
      <c r="J22" t="s">
        <v>49</v>
      </c>
      <c r="K22" t="s">
        <v>840</v>
      </c>
      <c r="L22">
        <f t="shared" si="0"/>
        <v>10.25</v>
      </c>
      <c r="M22">
        <f t="shared" si="1"/>
        <v>15.149999999999999</v>
      </c>
      <c r="N22">
        <f t="shared" si="2"/>
        <v>22.7</v>
      </c>
    </row>
    <row r="23" spans="1:14" x14ac:dyDescent="0.35">
      <c r="A23" t="s">
        <v>432</v>
      </c>
      <c r="B23">
        <v>10.7</v>
      </c>
      <c r="C23">
        <v>13.4</v>
      </c>
      <c r="D23">
        <v>13.4</v>
      </c>
      <c r="E23">
        <v>22.3</v>
      </c>
      <c r="F23">
        <v>22.3</v>
      </c>
      <c r="G23">
        <v>31.2</v>
      </c>
      <c r="H23" s="1">
        <v>37145</v>
      </c>
      <c r="I23">
        <v>193</v>
      </c>
      <c r="J23" t="s">
        <v>49</v>
      </c>
      <c r="K23" t="s">
        <v>840</v>
      </c>
      <c r="L23">
        <f t="shared" si="0"/>
        <v>12.05</v>
      </c>
      <c r="M23">
        <f t="shared" si="1"/>
        <v>17.850000000000001</v>
      </c>
      <c r="N23">
        <f t="shared" si="2"/>
        <v>26.75</v>
      </c>
    </row>
    <row r="24" spans="1:14" x14ac:dyDescent="0.35">
      <c r="A24" t="s">
        <v>433</v>
      </c>
      <c r="B24">
        <v>10.4</v>
      </c>
      <c r="C24">
        <v>13</v>
      </c>
      <c r="D24">
        <v>13</v>
      </c>
      <c r="E24">
        <v>21.7</v>
      </c>
      <c r="F24">
        <v>21.7</v>
      </c>
      <c r="G24">
        <v>30.3</v>
      </c>
      <c r="H24" s="1">
        <v>38443</v>
      </c>
      <c r="I24">
        <v>213</v>
      </c>
      <c r="J24" t="s">
        <v>49</v>
      </c>
      <c r="K24" t="s">
        <v>840</v>
      </c>
      <c r="L24">
        <f t="shared" si="0"/>
        <v>11.7</v>
      </c>
      <c r="M24">
        <f t="shared" si="1"/>
        <v>17.350000000000001</v>
      </c>
      <c r="N24">
        <f t="shared" si="2"/>
        <v>26</v>
      </c>
    </row>
    <row r="25" spans="1:14" x14ac:dyDescent="0.35">
      <c r="A25" t="s">
        <v>434</v>
      </c>
      <c r="B25">
        <v>11.1</v>
      </c>
      <c r="C25">
        <v>13.9</v>
      </c>
      <c r="D25">
        <v>13.9</v>
      </c>
      <c r="E25">
        <v>23.2</v>
      </c>
      <c r="F25">
        <v>23.2</v>
      </c>
      <c r="G25">
        <v>32.5</v>
      </c>
      <c r="H25" s="1">
        <v>38443</v>
      </c>
      <c r="I25">
        <v>213</v>
      </c>
      <c r="J25" t="s">
        <v>49</v>
      </c>
      <c r="K25" t="s">
        <v>840</v>
      </c>
      <c r="L25">
        <f t="shared" si="0"/>
        <v>12.5</v>
      </c>
      <c r="M25">
        <f t="shared" si="1"/>
        <v>18.55</v>
      </c>
      <c r="N25">
        <f t="shared" si="2"/>
        <v>27.85</v>
      </c>
    </row>
    <row r="26" spans="1:14" x14ac:dyDescent="0.35">
      <c r="A26" t="s">
        <v>435</v>
      </c>
      <c r="B26">
        <v>8.4</v>
      </c>
      <c r="C26">
        <v>10.5</v>
      </c>
      <c r="D26">
        <v>10.5</v>
      </c>
      <c r="E26">
        <v>17.5</v>
      </c>
      <c r="F26">
        <v>17.5</v>
      </c>
      <c r="G26">
        <v>24.5</v>
      </c>
      <c r="H26" s="1">
        <v>37420</v>
      </c>
      <c r="I26">
        <v>179</v>
      </c>
      <c r="J26" t="s">
        <v>49</v>
      </c>
      <c r="K26" t="s">
        <v>840</v>
      </c>
      <c r="L26">
        <f t="shared" si="0"/>
        <v>9.4499999999999993</v>
      </c>
      <c r="M26">
        <f t="shared" si="1"/>
        <v>14</v>
      </c>
      <c r="N26">
        <f t="shared" si="2"/>
        <v>21</v>
      </c>
    </row>
    <row r="27" spans="1:14" x14ac:dyDescent="0.35">
      <c r="A27" t="s">
        <v>436</v>
      </c>
      <c r="B27">
        <v>9.6999999999999993</v>
      </c>
      <c r="C27">
        <v>12.1</v>
      </c>
      <c r="D27">
        <v>12.1</v>
      </c>
      <c r="E27">
        <v>20.100000000000001</v>
      </c>
      <c r="F27">
        <v>20.100000000000001</v>
      </c>
      <c r="G27">
        <v>28.2</v>
      </c>
      <c r="H27" s="1">
        <v>37420</v>
      </c>
      <c r="I27">
        <v>179</v>
      </c>
      <c r="J27" t="s">
        <v>49</v>
      </c>
      <c r="K27" t="s">
        <v>840</v>
      </c>
      <c r="L27">
        <f t="shared" si="0"/>
        <v>10.899999999999999</v>
      </c>
      <c r="M27">
        <f t="shared" si="1"/>
        <v>16.100000000000001</v>
      </c>
      <c r="N27">
        <f t="shared" si="2"/>
        <v>24.15</v>
      </c>
    </row>
    <row r="28" spans="1:14" x14ac:dyDescent="0.35">
      <c r="A28" t="s">
        <v>437</v>
      </c>
      <c r="B28">
        <v>8.9</v>
      </c>
      <c r="C28">
        <v>11.1</v>
      </c>
      <c r="D28">
        <v>11.1</v>
      </c>
      <c r="E28">
        <v>18.5</v>
      </c>
      <c r="F28">
        <v>18.5</v>
      </c>
      <c r="G28">
        <v>25.8</v>
      </c>
      <c r="H28" s="1">
        <v>38191</v>
      </c>
      <c r="I28">
        <v>200</v>
      </c>
      <c r="J28" t="s">
        <v>49</v>
      </c>
      <c r="K28" t="s">
        <v>840</v>
      </c>
      <c r="L28">
        <f t="shared" si="0"/>
        <v>10</v>
      </c>
      <c r="M28">
        <f t="shared" si="1"/>
        <v>14.8</v>
      </c>
      <c r="N28">
        <f t="shared" si="2"/>
        <v>22.15</v>
      </c>
    </row>
    <row r="29" spans="1:14" x14ac:dyDescent="0.35">
      <c r="A29" t="s">
        <v>438</v>
      </c>
      <c r="B29">
        <v>10</v>
      </c>
      <c r="C29">
        <v>12.5</v>
      </c>
      <c r="D29">
        <v>12.5</v>
      </c>
      <c r="E29">
        <v>20.8</v>
      </c>
      <c r="F29">
        <v>20.8</v>
      </c>
      <c r="G29">
        <v>29.1</v>
      </c>
      <c r="H29" s="1">
        <v>38191</v>
      </c>
      <c r="I29">
        <v>200</v>
      </c>
      <c r="J29" t="s">
        <v>49</v>
      </c>
      <c r="K29" t="s">
        <v>840</v>
      </c>
      <c r="L29">
        <f t="shared" si="0"/>
        <v>11.25</v>
      </c>
      <c r="M29">
        <f t="shared" si="1"/>
        <v>16.649999999999999</v>
      </c>
      <c r="N29">
        <f t="shared" si="2"/>
        <v>24.950000000000003</v>
      </c>
    </row>
    <row r="30" spans="1:14" x14ac:dyDescent="0.35">
      <c r="A30" t="s">
        <v>439</v>
      </c>
      <c r="B30">
        <v>10.1</v>
      </c>
      <c r="C30">
        <v>12.6</v>
      </c>
      <c r="D30">
        <v>12.6</v>
      </c>
      <c r="E30">
        <v>21.1</v>
      </c>
      <c r="F30">
        <v>21.1</v>
      </c>
      <c r="G30">
        <v>29.5</v>
      </c>
      <c r="H30" s="1">
        <v>38719</v>
      </c>
      <c r="I30">
        <v>221</v>
      </c>
      <c r="J30" t="s">
        <v>49</v>
      </c>
      <c r="K30" t="s">
        <v>840</v>
      </c>
      <c r="L30">
        <f t="shared" si="0"/>
        <v>11.35</v>
      </c>
      <c r="M30">
        <f t="shared" si="1"/>
        <v>16.850000000000001</v>
      </c>
      <c r="N30">
        <f t="shared" si="2"/>
        <v>25.3</v>
      </c>
    </row>
    <row r="31" spans="1:14" x14ac:dyDescent="0.35">
      <c r="A31" t="s">
        <v>440</v>
      </c>
      <c r="B31">
        <v>10.8</v>
      </c>
      <c r="C31">
        <v>13.5</v>
      </c>
      <c r="D31">
        <v>13.5</v>
      </c>
      <c r="E31">
        <v>22.5</v>
      </c>
      <c r="F31">
        <v>22.5</v>
      </c>
      <c r="G31">
        <v>31.5</v>
      </c>
      <c r="H31" s="1">
        <v>38719</v>
      </c>
      <c r="I31">
        <v>221</v>
      </c>
      <c r="J31" t="s">
        <v>49</v>
      </c>
      <c r="K31" t="s">
        <v>840</v>
      </c>
      <c r="L31">
        <f t="shared" si="0"/>
        <v>12.15</v>
      </c>
      <c r="M31">
        <f t="shared" si="1"/>
        <v>18</v>
      </c>
      <c r="N31">
        <f t="shared" si="2"/>
        <v>27</v>
      </c>
    </row>
    <row r="32" spans="1:14" x14ac:dyDescent="0.35">
      <c r="A32" t="s">
        <v>441</v>
      </c>
      <c r="B32">
        <v>10</v>
      </c>
      <c r="C32">
        <v>12.5</v>
      </c>
      <c r="D32">
        <v>12.5</v>
      </c>
      <c r="E32">
        <v>20.9</v>
      </c>
      <c r="F32">
        <v>20.9</v>
      </c>
      <c r="G32">
        <v>29.2</v>
      </c>
      <c r="H32" s="1">
        <v>57250</v>
      </c>
      <c r="I32">
        <v>238</v>
      </c>
      <c r="J32" t="s">
        <v>49</v>
      </c>
      <c r="K32" t="s">
        <v>840</v>
      </c>
      <c r="L32">
        <f t="shared" si="0"/>
        <v>11.25</v>
      </c>
      <c r="M32">
        <f t="shared" si="1"/>
        <v>16.7</v>
      </c>
      <c r="N32">
        <f t="shared" si="2"/>
        <v>25.049999999999997</v>
      </c>
    </row>
    <row r="33" spans="1:14" x14ac:dyDescent="0.35">
      <c r="A33" t="s">
        <v>442</v>
      </c>
      <c r="B33">
        <v>10.7</v>
      </c>
      <c r="C33">
        <v>13.4</v>
      </c>
      <c r="D33">
        <v>13.4</v>
      </c>
      <c r="E33">
        <v>22.4</v>
      </c>
      <c r="F33">
        <v>22.4</v>
      </c>
      <c r="G33">
        <v>31.3</v>
      </c>
      <c r="H33" s="1">
        <v>57250</v>
      </c>
      <c r="I33">
        <v>238</v>
      </c>
      <c r="J33" t="s">
        <v>49</v>
      </c>
      <c r="K33" t="s">
        <v>840</v>
      </c>
      <c r="L33">
        <f t="shared" si="0"/>
        <v>12.05</v>
      </c>
      <c r="M33">
        <f t="shared" si="1"/>
        <v>17.899999999999999</v>
      </c>
      <c r="N33">
        <f t="shared" si="2"/>
        <v>26.85</v>
      </c>
    </row>
    <row r="34" spans="1:14" x14ac:dyDescent="0.35">
      <c r="A34" t="s">
        <v>443</v>
      </c>
      <c r="B34">
        <v>11.5</v>
      </c>
      <c r="C34">
        <v>14.3</v>
      </c>
      <c r="D34">
        <v>14.3</v>
      </c>
      <c r="E34">
        <v>23.9</v>
      </c>
      <c r="F34">
        <v>23.9</v>
      </c>
      <c r="G34">
        <v>33.4</v>
      </c>
      <c r="H34" s="1">
        <v>57250</v>
      </c>
      <c r="I34">
        <v>238</v>
      </c>
      <c r="J34" t="s">
        <v>49</v>
      </c>
      <c r="K34" t="s">
        <v>840</v>
      </c>
      <c r="L34">
        <f t="shared" si="0"/>
        <v>12.9</v>
      </c>
      <c r="M34">
        <f t="shared" si="1"/>
        <v>19.100000000000001</v>
      </c>
      <c r="N34">
        <f t="shared" si="2"/>
        <v>28.65</v>
      </c>
    </row>
    <row r="35" spans="1:14" x14ac:dyDescent="0.35">
      <c r="A35" t="s">
        <v>444</v>
      </c>
      <c r="B35">
        <v>12.5</v>
      </c>
      <c r="C35">
        <v>15.6</v>
      </c>
      <c r="D35">
        <v>15.6</v>
      </c>
      <c r="E35">
        <v>26</v>
      </c>
      <c r="F35">
        <v>26</v>
      </c>
      <c r="G35">
        <v>36.4</v>
      </c>
      <c r="H35" s="1">
        <v>71454</v>
      </c>
      <c r="I35">
        <v>290</v>
      </c>
      <c r="J35" t="s">
        <v>49</v>
      </c>
      <c r="K35" t="s">
        <v>840</v>
      </c>
      <c r="L35">
        <f t="shared" si="0"/>
        <v>14.05</v>
      </c>
      <c r="M35">
        <f t="shared" si="1"/>
        <v>20.8</v>
      </c>
      <c r="N35">
        <f t="shared" si="2"/>
        <v>31.2</v>
      </c>
    </row>
    <row r="36" spans="1:14" x14ac:dyDescent="0.35">
      <c r="A36" t="s">
        <v>445</v>
      </c>
      <c r="B36">
        <v>13.3</v>
      </c>
      <c r="C36">
        <v>16.600000000000001</v>
      </c>
      <c r="D36">
        <v>16.600000000000001</v>
      </c>
      <c r="E36">
        <v>27.7</v>
      </c>
      <c r="F36">
        <v>27.7</v>
      </c>
      <c r="G36">
        <v>38.700000000000003</v>
      </c>
      <c r="H36" s="1">
        <v>71454</v>
      </c>
      <c r="I36">
        <v>290</v>
      </c>
      <c r="J36" t="s">
        <v>49</v>
      </c>
      <c r="K36" t="s">
        <v>840</v>
      </c>
      <c r="L36">
        <f t="shared" si="0"/>
        <v>14.950000000000001</v>
      </c>
      <c r="M36">
        <f t="shared" si="1"/>
        <v>22.15</v>
      </c>
      <c r="N36">
        <f t="shared" si="2"/>
        <v>33.200000000000003</v>
      </c>
    </row>
    <row r="37" spans="1:14" x14ac:dyDescent="0.35">
      <c r="A37" t="s">
        <v>446</v>
      </c>
      <c r="B37">
        <v>14.1</v>
      </c>
      <c r="C37">
        <v>17.600000000000001</v>
      </c>
      <c r="D37">
        <v>17.600000000000001</v>
      </c>
      <c r="E37">
        <v>29.3</v>
      </c>
      <c r="F37">
        <v>29.3</v>
      </c>
      <c r="G37">
        <v>41.1</v>
      </c>
      <c r="H37" s="1">
        <v>71454</v>
      </c>
      <c r="I37">
        <v>290</v>
      </c>
      <c r="J37" t="s">
        <v>49</v>
      </c>
      <c r="K37" t="s">
        <v>840</v>
      </c>
      <c r="L37">
        <f t="shared" si="0"/>
        <v>15.850000000000001</v>
      </c>
      <c r="M37">
        <f t="shared" si="1"/>
        <v>23.450000000000003</v>
      </c>
      <c r="N37">
        <f t="shared" si="2"/>
        <v>35.200000000000003</v>
      </c>
    </row>
    <row r="38" spans="1:14" x14ac:dyDescent="0.35">
      <c r="A38" t="s">
        <v>447</v>
      </c>
      <c r="B38">
        <v>12.7</v>
      </c>
      <c r="C38">
        <v>15.9</v>
      </c>
      <c r="D38">
        <v>15.9</v>
      </c>
      <c r="E38">
        <v>26.5</v>
      </c>
      <c r="F38">
        <v>26.5</v>
      </c>
      <c r="G38">
        <v>37.200000000000003</v>
      </c>
      <c r="H38" s="1">
        <v>72298</v>
      </c>
      <c r="I38">
        <v>304</v>
      </c>
      <c r="J38" t="s">
        <v>49</v>
      </c>
      <c r="K38" t="s">
        <v>840</v>
      </c>
      <c r="L38">
        <f t="shared" si="0"/>
        <v>14.3</v>
      </c>
      <c r="M38">
        <f t="shared" si="1"/>
        <v>21.2</v>
      </c>
      <c r="N38">
        <f t="shared" si="2"/>
        <v>31.85</v>
      </c>
    </row>
    <row r="39" spans="1:14" x14ac:dyDescent="0.35">
      <c r="A39" t="s">
        <v>448</v>
      </c>
      <c r="B39">
        <v>13.6</v>
      </c>
      <c r="C39">
        <v>16.899999999999999</v>
      </c>
      <c r="D39">
        <v>16.899999999999999</v>
      </c>
      <c r="E39">
        <v>28.2</v>
      </c>
      <c r="F39">
        <v>28.2</v>
      </c>
      <c r="G39">
        <v>39.5</v>
      </c>
      <c r="H39" s="1">
        <v>72298</v>
      </c>
      <c r="I39">
        <v>304</v>
      </c>
      <c r="J39" t="s">
        <v>49</v>
      </c>
      <c r="K39" t="s">
        <v>840</v>
      </c>
      <c r="L39">
        <f t="shared" si="0"/>
        <v>15.25</v>
      </c>
      <c r="M39">
        <f t="shared" si="1"/>
        <v>22.549999999999997</v>
      </c>
      <c r="N39">
        <f t="shared" si="2"/>
        <v>33.85</v>
      </c>
    </row>
    <row r="40" spans="1:14" x14ac:dyDescent="0.35">
      <c r="A40" t="s">
        <v>449</v>
      </c>
      <c r="B40">
        <v>14.4</v>
      </c>
      <c r="C40">
        <v>18</v>
      </c>
      <c r="D40">
        <v>18</v>
      </c>
      <c r="E40">
        <v>29.9</v>
      </c>
      <c r="F40">
        <v>29.9</v>
      </c>
      <c r="G40">
        <v>41.9</v>
      </c>
      <c r="H40" s="1">
        <v>72298</v>
      </c>
      <c r="I40">
        <v>304</v>
      </c>
      <c r="J40" t="s">
        <v>49</v>
      </c>
      <c r="K40" t="s">
        <v>840</v>
      </c>
      <c r="L40">
        <f t="shared" si="0"/>
        <v>16.2</v>
      </c>
      <c r="M40">
        <f t="shared" si="1"/>
        <v>23.95</v>
      </c>
      <c r="N40">
        <f t="shared" si="2"/>
        <v>35.9</v>
      </c>
    </row>
    <row r="41" spans="1:14" x14ac:dyDescent="0.35">
      <c r="A41" t="s">
        <v>450</v>
      </c>
      <c r="B41">
        <v>7.2</v>
      </c>
      <c r="C41">
        <v>11.6</v>
      </c>
      <c r="D41">
        <v>11.6</v>
      </c>
      <c r="E41">
        <v>15.9</v>
      </c>
      <c r="F41">
        <v>15.9</v>
      </c>
      <c r="G41">
        <v>20.3</v>
      </c>
      <c r="H41">
        <v>23810</v>
      </c>
      <c r="I41">
        <v>135</v>
      </c>
      <c r="J41" t="s">
        <v>3</v>
      </c>
      <c r="K41" t="s">
        <v>840</v>
      </c>
      <c r="L41">
        <f t="shared" si="0"/>
        <v>9.4</v>
      </c>
      <c r="M41">
        <f t="shared" si="1"/>
        <v>13.75</v>
      </c>
      <c r="N41">
        <f t="shared" si="2"/>
        <v>18.100000000000001</v>
      </c>
    </row>
    <row r="42" spans="1:14" x14ac:dyDescent="0.35">
      <c r="A42" t="s">
        <v>451</v>
      </c>
      <c r="B42">
        <v>8.8000000000000007</v>
      </c>
      <c r="C42">
        <v>14</v>
      </c>
      <c r="D42">
        <v>14</v>
      </c>
      <c r="E42">
        <v>19.3</v>
      </c>
      <c r="F42">
        <v>19.3</v>
      </c>
      <c r="G42">
        <v>24.6</v>
      </c>
      <c r="H42">
        <v>28880</v>
      </c>
      <c r="I42">
        <v>160</v>
      </c>
      <c r="J42" t="s">
        <v>3</v>
      </c>
      <c r="K42" t="s">
        <v>840</v>
      </c>
      <c r="L42">
        <f t="shared" si="0"/>
        <v>11.4</v>
      </c>
      <c r="M42">
        <f t="shared" si="1"/>
        <v>16.649999999999999</v>
      </c>
      <c r="N42">
        <f t="shared" si="2"/>
        <v>21.950000000000003</v>
      </c>
    </row>
    <row r="43" spans="1:14" x14ac:dyDescent="0.35">
      <c r="A43" t="s">
        <v>452</v>
      </c>
      <c r="B43">
        <v>8.8000000000000007</v>
      </c>
      <c r="C43">
        <v>14</v>
      </c>
      <c r="D43">
        <v>14</v>
      </c>
      <c r="E43">
        <v>19.3</v>
      </c>
      <c r="F43">
        <v>19.3</v>
      </c>
      <c r="G43">
        <v>24.6</v>
      </c>
      <c r="H43" s="1">
        <v>30950</v>
      </c>
      <c r="I43">
        <v>160</v>
      </c>
      <c r="J43" t="s">
        <v>3</v>
      </c>
      <c r="K43" t="s">
        <v>840</v>
      </c>
      <c r="L43">
        <f t="shared" si="0"/>
        <v>11.4</v>
      </c>
      <c r="M43">
        <f t="shared" si="1"/>
        <v>16.649999999999999</v>
      </c>
      <c r="N43">
        <f t="shared" si="2"/>
        <v>21.950000000000003</v>
      </c>
    </row>
    <row r="44" spans="1:14" x14ac:dyDescent="0.35">
      <c r="A44" t="s">
        <v>453</v>
      </c>
      <c r="B44">
        <v>9</v>
      </c>
      <c r="C44">
        <v>14.5</v>
      </c>
      <c r="D44">
        <v>14.5</v>
      </c>
      <c r="E44">
        <v>19.899999999999999</v>
      </c>
      <c r="F44">
        <v>19.899999999999999</v>
      </c>
      <c r="G44">
        <v>25.3</v>
      </c>
      <c r="H44" s="1">
        <v>27555</v>
      </c>
      <c r="I44">
        <v>155</v>
      </c>
      <c r="J44" t="s">
        <v>3</v>
      </c>
      <c r="K44" t="s">
        <v>840</v>
      </c>
      <c r="L44">
        <f t="shared" si="0"/>
        <v>11.75</v>
      </c>
      <c r="M44">
        <f t="shared" si="1"/>
        <v>17.2</v>
      </c>
      <c r="N44">
        <f t="shared" si="2"/>
        <v>22.6</v>
      </c>
    </row>
    <row r="45" spans="1:14" x14ac:dyDescent="0.35">
      <c r="A45" t="s">
        <v>454</v>
      </c>
      <c r="B45">
        <v>10.4</v>
      </c>
      <c r="C45">
        <v>16.600000000000001</v>
      </c>
      <c r="D45">
        <v>16.600000000000001</v>
      </c>
      <c r="E45">
        <v>22.8</v>
      </c>
      <c r="F45">
        <v>22.8</v>
      </c>
      <c r="G45">
        <v>29.1</v>
      </c>
      <c r="H45" s="1">
        <v>31020</v>
      </c>
      <c r="I45">
        <v>190</v>
      </c>
      <c r="J45" t="s">
        <v>3</v>
      </c>
      <c r="K45" t="s">
        <v>840</v>
      </c>
      <c r="L45">
        <f t="shared" si="0"/>
        <v>13.5</v>
      </c>
      <c r="M45">
        <f t="shared" si="1"/>
        <v>19.700000000000003</v>
      </c>
      <c r="N45">
        <f t="shared" si="2"/>
        <v>25.950000000000003</v>
      </c>
    </row>
    <row r="46" spans="1:14" x14ac:dyDescent="0.35">
      <c r="A46" t="s">
        <v>455</v>
      </c>
      <c r="B46">
        <v>10.4</v>
      </c>
      <c r="C46">
        <v>16.600000000000001</v>
      </c>
      <c r="D46">
        <v>16.600000000000001</v>
      </c>
      <c r="E46">
        <v>22.8</v>
      </c>
      <c r="F46">
        <v>22.8</v>
      </c>
      <c r="G46">
        <v>29.1</v>
      </c>
      <c r="H46" s="1">
        <v>33070</v>
      </c>
      <c r="I46">
        <v>190</v>
      </c>
      <c r="J46" t="s">
        <v>3</v>
      </c>
      <c r="K46" t="s">
        <v>840</v>
      </c>
      <c r="L46">
        <f t="shared" si="0"/>
        <v>13.5</v>
      </c>
      <c r="M46">
        <f t="shared" si="1"/>
        <v>19.700000000000003</v>
      </c>
      <c r="N46">
        <f t="shared" si="2"/>
        <v>25.950000000000003</v>
      </c>
    </row>
    <row r="47" spans="1:14" x14ac:dyDescent="0.35">
      <c r="A47" t="s">
        <v>456</v>
      </c>
      <c r="B47">
        <v>9.6</v>
      </c>
      <c r="C47">
        <v>15.4</v>
      </c>
      <c r="D47">
        <v>15.4</v>
      </c>
      <c r="E47">
        <v>21.2</v>
      </c>
      <c r="F47">
        <v>21.2</v>
      </c>
      <c r="G47">
        <v>26.9</v>
      </c>
      <c r="H47" s="1">
        <v>29320</v>
      </c>
      <c r="I47">
        <v>180</v>
      </c>
      <c r="J47" t="s">
        <v>3</v>
      </c>
      <c r="K47" t="s">
        <v>840</v>
      </c>
      <c r="L47">
        <f t="shared" si="0"/>
        <v>12.5</v>
      </c>
      <c r="M47">
        <f t="shared" si="1"/>
        <v>18.3</v>
      </c>
      <c r="N47">
        <f t="shared" si="2"/>
        <v>24.049999999999997</v>
      </c>
    </row>
    <row r="48" spans="1:14" x14ac:dyDescent="0.35">
      <c r="A48" t="s">
        <v>457</v>
      </c>
      <c r="B48">
        <v>10.8</v>
      </c>
      <c r="C48">
        <v>17.2</v>
      </c>
      <c r="D48">
        <v>17.2</v>
      </c>
      <c r="E48">
        <v>23.7</v>
      </c>
      <c r="F48">
        <v>23.7</v>
      </c>
      <c r="G48">
        <v>30.1</v>
      </c>
      <c r="H48" s="1">
        <v>32780</v>
      </c>
      <c r="I48">
        <v>200</v>
      </c>
      <c r="J48" t="s">
        <v>3</v>
      </c>
      <c r="K48" t="s">
        <v>840</v>
      </c>
      <c r="L48">
        <f t="shared" si="0"/>
        <v>14</v>
      </c>
      <c r="M48">
        <f t="shared" si="1"/>
        <v>20.45</v>
      </c>
      <c r="N48">
        <f t="shared" si="2"/>
        <v>26.9</v>
      </c>
    </row>
    <row r="49" spans="1:14" x14ac:dyDescent="0.35">
      <c r="A49" t="s">
        <v>458</v>
      </c>
      <c r="B49">
        <v>10.8</v>
      </c>
      <c r="C49">
        <v>17.2</v>
      </c>
      <c r="D49">
        <v>17.2</v>
      </c>
      <c r="E49">
        <v>23.7</v>
      </c>
      <c r="F49">
        <v>23.7</v>
      </c>
      <c r="G49">
        <v>30.1</v>
      </c>
      <c r="H49" s="1">
        <v>34850</v>
      </c>
      <c r="I49">
        <v>200</v>
      </c>
      <c r="J49" t="s">
        <v>3</v>
      </c>
      <c r="K49" t="s">
        <v>840</v>
      </c>
      <c r="L49">
        <f t="shared" si="0"/>
        <v>14</v>
      </c>
      <c r="M49">
        <f t="shared" si="1"/>
        <v>20.45</v>
      </c>
      <c r="N49">
        <f t="shared" si="2"/>
        <v>26.9</v>
      </c>
    </row>
    <row r="50" spans="1:14" x14ac:dyDescent="0.35">
      <c r="A50" t="s">
        <v>459</v>
      </c>
      <c r="B50">
        <v>10.5</v>
      </c>
      <c r="C50">
        <v>16.8</v>
      </c>
      <c r="D50">
        <v>16.8</v>
      </c>
      <c r="E50">
        <v>23.1</v>
      </c>
      <c r="F50">
        <v>23.1</v>
      </c>
      <c r="G50">
        <v>29.4</v>
      </c>
      <c r="H50" s="1">
        <v>38580</v>
      </c>
      <c r="I50">
        <v>200</v>
      </c>
      <c r="J50" t="s">
        <v>3</v>
      </c>
      <c r="K50" t="s">
        <v>840</v>
      </c>
      <c r="L50">
        <f t="shared" si="0"/>
        <v>13.65</v>
      </c>
      <c r="M50">
        <f t="shared" si="1"/>
        <v>19.950000000000003</v>
      </c>
      <c r="N50">
        <f t="shared" si="2"/>
        <v>26.25</v>
      </c>
    </row>
    <row r="51" spans="1:14" x14ac:dyDescent="0.35">
      <c r="A51" t="s">
        <v>460</v>
      </c>
      <c r="B51">
        <v>14.9</v>
      </c>
      <c r="C51">
        <v>23.8</v>
      </c>
      <c r="D51">
        <v>23.8</v>
      </c>
      <c r="E51">
        <v>32.700000000000003</v>
      </c>
      <c r="F51">
        <v>32.700000000000003</v>
      </c>
      <c r="G51">
        <v>41.7</v>
      </c>
      <c r="H51" s="1">
        <v>58090</v>
      </c>
      <c r="I51">
        <v>280</v>
      </c>
      <c r="J51" t="s">
        <v>3</v>
      </c>
      <c r="K51" t="s">
        <v>840</v>
      </c>
      <c r="L51">
        <f t="shared" si="0"/>
        <v>19.350000000000001</v>
      </c>
      <c r="M51">
        <f t="shared" si="1"/>
        <v>28.25</v>
      </c>
      <c r="N51">
        <f t="shared" si="2"/>
        <v>37.200000000000003</v>
      </c>
    </row>
    <row r="52" spans="1:14" x14ac:dyDescent="0.35">
      <c r="A52" t="s">
        <v>460</v>
      </c>
      <c r="B52">
        <v>15.3</v>
      </c>
      <c r="C52">
        <v>24.5</v>
      </c>
      <c r="D52">
        <v>24.5</v>
      </c>
      <c r="E52">
        <v>33.700000000000003</v>
      </c>
      <c r="F52">
        <v>33.700000000000003</v>
      </c>
      <c r="G52">
        <v>42.9</v>
      </c>
      <c r="H52" s="1">
        <v>58090</v>
      </c>
      <c r="I52">
        <v>280</v>
      </c>
      <c r="J52" t="s">
        <v>3</v>
      </c>
      <c r="K52" t="s">
        <v>840</v>
      </c>
      <c r="L52">
        <f t="shared" si="0"/>
        <v>19.899999999999999</v>
      </c>
      <c r="M52">
        <f t="shared" si="1"/>
        <v>29.1</v>
      </c>
      <c r="N52">
        <f t="shared" si="2"/>
        <v>38.299999999999997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C1" zoomScale="55" zoomScaleNormal="55" workbookViewId="0">
      <selection activeCell="L32" sqref="L32"/>
    </sheetView>
  </sheetViews>
  <sheetFormatPr defaultRowHeight="14.5" x14ac:dyDescent="0.35"/>
  <cols>
    <col min="1" max="1" width="8.7265625" style="24"/>
    <col min="2" max="2" width="6.90625" style="20" bestFit="1" customWidth="1"/>
    <col min="3" max="3" width="7.36328125" style="20" bestFit="1" customWidth="1"/>
    <col min="4" max="4" width="10.36328125" style="20" bestFit="1" customWidth="1"/>
    <col min="5" max="5" width="11" style="20" bestFit="1" customWidth="1"/>
    <col min="6" max="6" width="7.08984375" style="20" bestFit="1" customWidth="1"/>
    <col min="7" max="7" width="7.7265625" style="20" bestFit="1" customWidth="1"/>
    <col min="8" max="9" width="19.7265625" style="20" bestFit="1" customWidth="1"/>
    <col min="10" max="10" width="23.08984375" style="20" bestFit="1" customWidth="1"/>
    <col min="11" max="11" width="12.453125" style="20" customWidth="1"/>
    <col min="12" max="12" width="23.36328125" style="20" bestFit="1" customWidth="1"/>
    <col min="13" max="13" width="14.453125" style="20" bestFit="1" customWidth="1"/>
    <col min="14" max="14" width="33.36328125" style="20" bestFit="1" customWidth="1"/>
    <col min="15" max="15" width="37" style="20" bestFit="1" customWidth="1"/>
    <col min="16" max="16" width="33.7265625" style="20" bestFit="1" customWidth="1"/>
    <col min="17" max="16384" width="8.7265625" style="20"/>
  </cols>
  <sheetData>
    <row r="1" spans="1:16" s="28" customFormat="1" x14ac:dyDescent="0.35">
      <c r="A1" s="23" t="s">
        <v>56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19" t="s">
        <v>0</v>
      </c>
      <c r="I1" s="19" t="s">
        <v>237</v>
      </c>
      <c r="J1" s="19" t="s">
        <v>857</v>
      </c>
      <c r="K1" s="27" t="s">
        <v>1</v>
      </c>
      <c r="L1" s="27" t="s">
        <v>829</v>
      </c>
      <c r="M1" s="19" t="s">
        <v>852</v>
      </c>
      <c r="N1" s="15" t="s">
        <v>853</v>
      </c>
      <c r="O1" s="15" t="s">
        <v>854</v>
      </c>
      <c r="P1" s="15" t="s">
        <v>855</v>
      </c>
    </row>
    <row r="2" spans="1:16" x14ac:dyDescent="0.35">
      <c r="A2" s="24" t="s">
        <v>238</v>
      </c>
      <c r="B2" s="20">
        <v>12.5</v>
      </c>
      <c r="C2" s="20">
        <v>16.5</v>
      </c>
      <c r="D2" s="20">
        <v>16.5</v>
      </c>
      <c r="E2" s="20">
        <v>21.5</v>
      </c>
      <c r="F2" s="20">
        <v>21.5</v>
      </c>
      <c r="G2" s="20">
        <v>27</v>
      </c>
      <c r="H2" s="20">
        <v>483</v>
      </c>
      <c r="I2" s="20">
        <v>33.9</v>
      </c>
      <c r="J2" s="22">
        <v>39.412500000000001</v>
      </c>
      <c r="K2" s="20" t="s">
        <v>49</v>
      </c>
      <c r="L2" s="20" t="s">
        <v>832</v>
      </c>
      <c r="M2" s="20">
        <v>33.9</v>
      </c>
      <c r="N2" s="20">
        <f>AVERAGE(B2:C2)</f>
        <v>14.5</v>
      </c>
      <c r="O2" s="20">
        <f>AVERAGE(D2:E2)</f>
        <v>19</v>
      </c>
      <c r="P2" s="20">
        <f>AVERAGE(F2:G2)</f>
        <v>24.25</v>
      </c>
    </row>
    <row r="3" spans="1:16" x14ac:dyDescent="0.35">
      <c r="A3" s="24" t="s">
        <v>239</v>
      </c>
      <c r="B3" s="20">
        <v>14.5</v>
      </c>
      <c r="C3" s="20">
        <v>18</v>
      </c>
      <c r="D3" s="20">
        <v>18</v>
      </c>
      <c r="E3" s="20">
        <v>24</v>
      </c>
      <c r="F3" s="20">
        <v>24</v>
      </c>
      <c r="G3" s="20">
        <v>32</v>
      </c>
      <c r="H3" s="20">
        <v>556</v>
      </c>
      <c r="I3" s="20">
        <v>41.8</v>
      </c>
      <c r="J3" s="22">
        <v>49.057000000000002</v>
      </c>
      <c r="K3" s="20" t="s">
        <v>49</v>
      </c>
      <c r="L3" s="20" t="s">
        <v>832</v>
      </c>
      <c r="M3" s="20">
        <v>41.8</v>
      </c>
      <c r="N3" s="20">
        <f t="shared" ref="N3:N66" si="0">AVERAGE(B3:C3)</f>
        <v>16.25</v>
      </c>
      <c r="O3" s="20">
        <f t="shared" ref="O3:O66" si="1">AVERAGE(D3:E3)</f>
        <v>21</v>
      </c>
      <c r="P3" s="20">
        <f t="shared" ref="P3:P66" si="2">AVERAGE(F3:G3)</f>
        <v>28</v>
      </c>
    </row>
    <row r="4" spans="1:16" x14ac:dyDescent="0.35">
      <c r="A4" s="24" t="s">
        <v>240</v>
      </c>
      <c r="B4" s="20">
        <v>18.5</v>
      </c>
      <c r="C4" s="20">
        <v>28</v>
      </c>
      <c r="D4" s="20">
        <v>28</v>
      </c>
      <c r="E4" s="20">
        <v>35</v>
      </c>
      <c r="F4" s="20">
        <v>35</v>
      </c>
      <c r="G4" s="20">
        <v>43</v>
      </c>
      <c r="H4" s="20">
        <v>730</v>
      </c>
      <c r="I4" s="20">
        <v>46</v>
      </c>
      <c r="J4" s="22">
        <v>58.892499999999998</v>
      </c>
      <c r="K4" s="20" t="s">
        <v>49</v>
      </c>
      <c r="L4" s="20" t="s">
        <v>832</v>
      </c>
      <c r="M4" s="20">
        <v>46</v>
      </c>
      <c r="N4" s="20">
        <f t="shared" si="0"/>
        <v>23.25</v>
      </c>
      <c r="O4" s="20">
        <f t="shared" si="1"/>
        <v>31.5</v>
      </c>
      <c r="P4" s="20">
        <f t="shared" si="2"/>
        <v>39</v>
      </c>
    </row>
    <row r="5" spans="1:16" x14ac:dyDescent="0.35">
      <c r="A5" s="24" t="s">
        <v>241</v>
      </c>
      <c r="B5" s="20">
        <v>24</v>
      </c>
      <c r="C5" s="20">
        <v>28.5</v>
      </c>
      <c r="D5" s="20">
        <v>28.5</v>
      </c>
      <c r="E5" s="20">
        <v>36</v>
      </c>
      <c r="F5" s="20">
        <v>36</v>
      </c>
      <c r="G5" s="20">
        <v>47</v>
      </c>
      <c r="H5" s="20">
        <v>783</v>
      </c>
      <c r="I5" s="20">
        <v>54.8</v>
      </c>
      <c r="J5" s="22">
        <v>68.021000000000001</v>
      </c>
      <c r="K5" s="20" t="s">
        <v>49</v>
      </c>
      <c r="L5" s="20" t="s">
        <v>832</v>
      </c>
      <c r="M5" s="20">
        <v>54.8</v>
      </c>
      <c r="N5" s="20">
        <f t="shared" si="0"/>
        <v>26.25</v>
      </c>
      <c r="O5" s="20">
        <f t="shared" si="1"/>
        <v>32.25</v>
      </c>
      <c r="P5" s="20">
        <f t="shared" si="2"/>
        <v>41.5</v>
      </c>
    </row>
    <row r="6" spans="1:16" x14ac:dyDescent="0.35">
      <c r="A6" s="24" t="s">
        <v>242</v>
      </c>
      <c r="B6" s="20">
        <v>33</v>
      </c>
      <c r="C6" s="20">
        <v>46</v>
      </c>
      <c r="D6" s="20">
        <v>46</v>
      </c>
      <c r="E6" s="20">
        <v>57</v>
      </c>
      <c r="F6" s="20">
        <v>56.5</v>
      </c>
      <c r="G6" s="20">
        <v>72.5</v>
      </c>
      <c r="H6" s="20">
        <v>945</v>
      </c>
      <c r="I6" s="20">
        <v>78.599999999999994</v>
      </c>
      <c r="J6" s="22">
        <v>101.6795</v>
      </c>
      <c r="K6" s="20" t="s">
        <v>49</v>
      </c>
      <c r="L6" s="20" t="s">
        <v>832</v>
      </c>
      <c r="M6" s="20">
        <v>78.599999999999994</v>
      </c>
      <c r="N6" s="20">
        <f t="shared" si="0"/>
        <v>39.5</v>
      </c>
      <c r="O6" s="20">
        <f t="shared" si="1"/>
        <v>51.5</v>
      </c>
      <c r="P6" s="20">
        <f t="shared" si="2"/>
        <v>64.5</v>
      </c>
    </row>
    <row r="7" spans="1:16" x14ac:dyDescent="0.35">
      <c r="A7" s="24" t="s">
        <v>243</v>
      </c>
      <c r="B7" s="20">
        <v>53.7</v>
      </c>
      <c r="C7" s="20">
        <v>80.599999999999994</v>
      </c>
      <c r="D7" s="20">
        <v>80.599999999999994</v>
      </c>
      <c r="E7" s="20">
        <v>107.5</v>
      </c>
      <c r="F7" s="20">
        <v>107.5</v>
      </c>
      <c r="G7" s="20">
        <v>134.4</v>
      </c>
      <c r="H7" s="20">
        <v>1313</v>
      </c>
      <c r="I7" s="20">
        <v>119</v>
      </c>
      <c r="J7" s="20">
        <v>147.69999999999999</v>
      </c>
      <c r="K7" s="20" t="s">
        <v>49</v>
      </c>
      <c r="L7" s="20" t="s">
        <v>832</v>
      </c>
      <c r="M7" s="20">
        <v>119</v>
      </c>
      <c r="N7" s="20">
        <f t="shared" si="0"/>
        <v>67.150000000000006</v>
      </c>
      <c r="O7" s="20">
        <f t="shared" si="1"/>
        <v>94.05</v>
      </c>
      <c r="P7" s="20">
        <f t="shared" si="2"/>
        <v>120.95</v>
      </c>
    </row>
    <row r="8" spans="1:16" x14ac:dyDescent="0.35">
      <c r="A8" s="24" t="s">
        <v>244</v>
      </c>
      <c r="B8" s="20">
        <v>54.2</v>
      </c>
      <c r="C8" s="20">
        <v>81.400000000000006</v>
      </c>
      <c r="D8" s="20">
        <v>81.400000000000006</v>
      </c>
      <c r="E8" s="20">
        <v>108.5</v>
      </c>
      <c r="F8" s="20">
        <v>108.5</v>
      </c>
      <c r="G8" s="20">
        <v>135.6</v>
      </c>
      <c r="H8" s="20">
        <v>1313</v>
      </c>
      <c r="I8" s="20">
        <v>119</v>
      </c>
      <c r="J8" s="20">
        <v>146.6</v>
      </c>
      <c r="K8" s="20" t="s">
        <v>49</v>
      </c>
      <c r="L8" s="20" t="s">
        <v>832</v>
      </c>
      <c r="M8" s="20">
        <v>119</v>
      </c>
      <c r="N8" s="20">
        <f t="shared" si="0"/>
        <v>67.800000000000011</v>
      </c>
      <c r="O8" s="20">
        <f t="shared" si="1"/>
        <v>94.95</v>
      </c>
      <c r="P8" s="20">
        <f t="shared" si="2"/>
        <v>122.05</v>
      </c>
    </row>
    <row r="9" spans="1:16" x14ac:dyDescent="0.35">
      <c r="A9" s="24" t="s">
        <v>245</v>
      </c>
      <c r="B9" s="20">
        <v>70.599999999999994</v>
      </c>
      <c r="C9" s="20">
        <v>105.9</v>
      </c>
      <c r="D9" s="20">
        <v>105.9</v>
      </c>
      <c r="E9" s="20">
        <v>141.19999999999999</v>
      </c>
      <c r="F9" s="20">
        <v>141.19999999999999</v>
      </c>
      <c r="G9" s="20">
        <v>176.5</v>
      </c>
      <c r="H9" s="20">
        <v>1969</v>
      </c>
      <c r="I9" s="20">
        <v>161</v>
      </c>
      <c r="J9" s="20">
        <v>201.8</v>
      </c>
      <c r="K9" s="20" t="s">
        <v>49</v>
      </c>
      <c r="L9" s="20" t="s">
        <v>832</v>
      </c>
      <c r="M9" s="20">
        <v>161</v>
      </c>
      <c r="N9" s="20">
        <f t="shared" si="0"/>
        <v>88.25</v>
      </c>
      <c r="O9" s="20">
        <f t="shared" si="1"/>
        <v>123.55</v>
      </c>
      <c r="P9" s="20">
        <f t="shared" si="2"/>
        <v>158.85</v>
      </c>
    </row>
    <row r="10" spans="1:16" x14ac:dyDescent="0.35">
      <c r="A10" s="24" t="s">
        <v>245</v>
      </c>
      <c r="B10" s="20">
        <v>74.900000000000006</v>
      </c>
      <c r="C10" s="20">
        <v>112.4</v>
      </c>
      <c r="D10" s="20">
        <v>112.4</v>
      </c>
      <c r="E10" s="20">
        <v>149.9</v>
      </c>
      <c r="F10" s="20">
        <v>149.9</v>
      </c>
      <c r="G10" s="20">
        <v>187.4</v>
      </c>
      <c r="H10" s="20">
        <v>1969</v>
      </c>
      <c r="I10" s="20">
        <v>161</v>
      </c>
      <c r="J10" s="20">
        <v>201.8</v>
      </c>
      <c r="K10" s="20" t="s">
        <v>49</v>
      </c>
      <c r="L10" s="20" t="s">
        <v>832</v>
      </c>
      <c r="M10" s="20">
        <v>161</v>
      </c>
      <c r="N10" s="20">
        <f t="shared" si="0"/>
        <v>93.65</v>
      </c>
      <c r="O10" s="20">
        <f t="shared" si="1"/>
        <v>131.15</v>
      </c>
      <c r="P10" s="20">
        <f t="shared" si="2"/>
        <v>168.65</v>
      </c>
    </row>
    <row r="11" spans="1:16" x14ac:dyDescent="0.35">
      <c r="A11" s="24" t="s">
        <v>245</v>
      </c>
      <c r="B11" s="20">
        <v>79.7</v>
      </c>
      <c r="C11" s="20">
        <v>119.5</v>
      </c>
      <c r="D11" s="20">
        <v>119.5</v>
      </c>
      <c r="E11" s="20">
        <v>159.30000000000001</v>
      </c>
      <c r="F11" s="20">
        <v>159.30000000000001</v>
      </c>
      <c r="G11" s="20">
        <v>199.1</v>
      </c>
      <c r="H11" s="20">
        <v>1969</v>
      </c>
      <c r="I11" s="20">
        <v>161</v>
      </c>
      <c r="J11" s="20">
        <v>201.8</v>
      </c>
      <c r="K11" s="20" t="s">
        <v>49</v>
      </c>
      <c r="L11" s="20" t="s">
        <v>832</v>
      </c>
      <c r="M11" s="20">
        <v>161</v>
      </c>
      <c r="N11" s="20">
        <f t="shared" si="0"/>
        <v>99.6</v>
      </c>
      <c r="O11" s="20">
        <f t="shared" si="1"/>
        <v>139.4</v>
      </c>
      <c r="P11" s="20">
        <f t="shared" si="2"/>
        <v>179.2</v>
      </c>
    </row>
    <row r="12" spans="1:16" x14ac:dyDescent="0.35">
      <c r="A12" s="24" t="s">
        <v>246</v>
      </c>
      <c r="B12" s="20">
        <v>90.8</v>
      </c>
      <c r="C12" s="20">
        <v>136.19999999999999</v>
      </c>
      <c r="D12" s="20">
        <v>136.19999999999999</v>
      </c>
      <c r="E12" s="20">
        <v>181.6</v>
      </c>
      <c r="F12" s="20">
        <v>181.6</v>
      </c>
      <c r="G12" s="20">
        <v>227</v>
      </c>
      <c r="H12" s="5">
        <v>2337</v>
      </c>
      <c r="I12" s="20">
        <v>169</v>
      </c>
      <c r="J12" s="20">
        <v>240</v>
      </c>
      <c r="K12" s="20" t="s">
        <v>49</v>
      </c>
      <c r="L12" s="20" t="s">
        <v>832</v>
      </c>
      <c r="M12" s="20">
        <v>169</v>
      </c>
      <c r="N12" s="20">
        <f t="shared" si="0"/>
        <v>113.5</v>
      </c>
      <c r="O12" s="20">
        <f t="shared" si="1"/>
        <v>158.89999999999998</v>
      </c>
      <c r="P12" s="20">
        <f t="shared" si="2"/>
        <v>204.3</v>
      </c>
    </row>
    <row r="13" spans="1:16" x14ac:dyDescent="0.35">
      <c r="A13" s="24" t="s">
        <v>247</v>
      </c>
      <c r="B13" s="20">
        <v>95</v>
      </c>
      <c r="C13" s="20">
        <v>142.5</v>
      </c>
      <c r="D13" s="20">
        <v>142.5</v>
      </c>
      <c r="E13" s="20">
        <v>190</v>
      </c>
      <c r="F13" s="20">
        <v>190</v>
      </c>
      <c r="G13" s="20">
        <v>237.6</v>
      </c>
      <c r="H13" s="20">
        <v>2478</v>
      </c>
      <c r="I13" s="20">
        <v>230</v>
      </c>
      <c r="J13" s="20">
        <v>249.4</v>
      </c>
      <c r="K13" s="20" t="s">
        <v>49</v>
      </c>
      <c r="L13" s="20" t="s">
        <v>832</v>
      </c>
      <c r="M13" s="20">
        <v>230</v>
      </c>
      <c r="N13" s="20">
        <f t="shared" si="0"/>
        <v>118.75</v>
      </c>
      <c r="O13" s="20">
        <f t="shared" si="1"/>
        <v>166.25</v>
      </c>
      <c r="P13" s="20">
        <f t="shared" si="2"/>
        <v>213.8</v>
      </c>
    </row>
    <row r="14" spans="1:16" x14ac:dyDescent="0.35">
      <c r="A14" s="24" t="s">
        <v>247</v>
      </c>
      <c r="B14" s="20">
        <v>96.8</v>
      </c>
      <c r="C14" s="20">
        <v>145.19999999999999</v>
      </c>
      <c r="D14" s="20">
        <v>145.19999999999999</v>
      </c>
      <c r="E14" s="20">
        <v>193.6</v>
      </c>
      <c r="F14" s="20">
        <v>193.6</v>
      </c>
      <c r="G14" s="20">
        <v>242</v>
      </c>
      <c r="H14" s="20">
        <v>2478</v>
      </c>
      <c r="I14" s="20">
        <v>230</v>
      </c>
      <c r="J14" s="20">
        <v>249.4</v>
      </c>
      <c r="K14" s="20" t="s">
        <v>49</v>
      </c>
      <c r="L14" s="20" t="s">
        <v>832</v>
      </c>
      <c r="M14" s="20">
        <v>230</v>
      </c>
      <c r="N14" s="20">
        <f t="shared" si="0"/>
        <v>121</v>
      </c>
      <c r="O14" s="20">
        <f t="shared" si="1"/>
        <v>169.39999999999998</v>
      </c>
      <c r="P14" s="20">
        <f t="shared" si="2"/>
        <v>217.8</v>
      </c>
    </row>
    <row r="15" spans="1:16" x14ac:dyDescent="0.35">
      <c r="A15" s="24" t="s">
        <v>248</v>
      </c>
      <c r="B15" s="20">
        <v>99.9</v>
      </c>
      <c r="C15" s="20">
        <v>149.9</v>
      </c>
      <c r="D15" s="20">
        <v>151.9</v>
      </c>
      <c r="E15" s="20">
        <v>199.9</v>
      </c>
      <c r="F15" s="20">
        <v>199.9</v>
      </c>
      <c r="G15" s="20">
        <v>249.9</v>
      </c>
      <c r="H15" s="20">
        <v>3500</v>
      </c>
      <c r="I15" s="20">
        <v>290</v>
      </c>
      <c r="J15" s="20">
        <v>320</v>
      </c>
      <c r="K15" s="20" t="s">
        <v>49</v>
      </c>
      <c r="L15" s="20" t="s">
        <v>832</v>
      </c>
      <c r="M15" s="20">
        <v>290</v>
      </c>
      <c r="N15" s="20">
        <f t="shared" si="0"/>
        <v>124.9</v>
      </c>
      <c r="O15" s="20">
        <f t="shared" si="1"/>
        <v>175.9</v>
      </c>
      <c r="P15" s="20">
        <f t="shared" si="2"/>
        <v>224.9</v>
      </c>
    </row>
    <row r="16" spans="1:16" x14ac:dyDescent="0.35">
      <c r="A16" s="24" t="s">
        <v>248</v>
      </c>
      <c r="B16" s="20">
        <v>111.5</v>
      </c>
      <c r="C16" s="20">
        <v>167.3</v>
      </c>
      <c r="D16" s="20">
        <v>169.5</v>
      </c>
      <c r="E16" s="20">
        <v>223</v>
      </c>
      <c r="F16" s="20">
        <v>223</v>
      </c>
      <c r="G16" s="20">
        <v>278.8</v>
      </c>
      <c r="H16" s="20">
        <v>3100</v>
      </c>
      <c r="I16" s="20">
        <v>290</v>
      </c>
      <c r="J16" s="20">
        <v>320</v>
      </c>
      <c r="K16" s="20" t="s">
        <v>49</v>
      </c>
      <c r="L16" s="20" t="s">
        <v>832</v>
      </c>
      <c r="M16" s="20">
        <v>290</v>
      </c>
      <c r="N16" s="20">
        <f t="shared" si="0"/>
        <v>139.4</v>
      </c>
      <c r="O16" s="20">
        <f t="shared" si="1"/>
        <v>196.25</v>
      </c>
      <c r="P16" s="20">
        <f t="shared" si="2"/>
        <v>250.9</v>
      </c>
    </row>
    <row r="17" spans="1:16" x14ac:dyDescent="0.35">
      <c r="A17" s="24" t="s">
        <v>248</v>
      </c>
      <c r="B17" s="20">
        <v>126.4</v>
      </c>
      <c r="C17" s="20">
        <v>189.7</v>
      </c>
      <c r="D17" s="20">
        <v>192.2</v>
      </c>
      <c r="E17" s="20">
        <v>252.9</v>
      </c>
      <c r="F17" s="20">
        <v>252.9</v>
      </c>
      <c r="G17" s="20">
        <v>316.10000000000002</v>
      </c>
      <c r="H17" s="20">
        <v>3500</v>
      </c>
      <c r="I17" s="20">
        <v>290</v>
      </c>
      <c r="J17" s="20">
        <v>320</v>
      </c>
      <c r="K17" s="20" t="s">
        <v>49</v>
      </c>
      <c r="L17" s="20" t="s">
        <v>832</v>
      </c>
      <c r="M17" s="20">
        <v>290</v>
      </c>
      <c r="N17" s="20">
        <f t="shared" si="0"/>
        <v>158.05000000000001</v>
      </c>
      <c r="O17" s="20">
        <f t="shared" si="1"/>
        <v>222.55</v>
      </c>
      <c r="P17" s="20">
        <f t="shared" si="2"/>
        <v>284.5</v>
      </c>
    </row>
    <row r="18" spans="1:16" x14ac:dyDescent="0.35">
      <c r="A18" s="24" t="s">
        <v>248</v>
      </c>
      <c r="B18" s="20">
        <v>100.5</v>
      </c>
      <c r="C18" s="20">
        <v>150.69999999999999</v>
      </c>
      <c r="D18" s="20">
        <v>152.69999999999999</v>
      </c>
      <c r="E18" s="20">
        <v>200.9</v>
      </c>
      <c r="F18" s="20">
        <v>200.9</v>
      </c>
      <c r="G18" s="20">
        <v>251.2</v>
      </c>
      <c r="H18" s="20">
        <v>2750</v>
      </c>
      <c r="I18" s="20">
        <v>290</v>
      </c>
      <c r="J18" s="20">
        <v>320</v>
      </c>
      <c r="K18" s="20" t="s">
        <v>49</v>
      </c>
      <c r="L18" s="20" t="s">
        <v>832</v>
      </c>
      <c r="M18" s="20">
        <v>290</v>
      </c>
      <c r="N18" s="20">
        <f t="shared" si="0"/>
        <v>125.6</v>
      </c>
      <c r="O18" s="20">
        <f t="shared" si="1"/>
        <v>176.8</v>
      </c>
      <c r="P18" s="20">
        <f t="shared" si="2"/>
        <v>226.05</v>
      </c>
    </row>
    <row r="19" spans="1:16" x14ac:dyDescent="0.35">
      <c r="A19" s="24" t="s">
        <v>248</v>
      </c>
      <c r="B19" s="20">
        <v>112.8</v>
      </c>
      <c r="C19" s="20">
        <v>169.1</v>
      </c>
      <c r="D19" s="20">
        <v>171.4</v>
      </c>
      <c r="E19" s="20">
        <v>225.5</v>
      </c>
      <c r="F19" s="20">
        <v>225.5</v>
      </c>
      <c r="G19" s="20">
        <v>281.89999999999998</v>
      </c>
      <c r="H19" s="20">
        <v>3100</v>
      </c>
      <c r="I19" s="20">
        <v>290</v>
      </c>
      <c r="J19" s="20">
        <v>320</v>
      </c>
      <c r="K19" s="20" t="s">
        <v>49</v>
      </c>
      <c r="L19" s="20" t="s">
        <v>832</v>
      </c>
      <c r="M19" s="20">
        <v>290</v>
      </c>
      <c r="N19" s="20">
        <f t="shared" si="0"/>
        <v>140.94999999999999</v>
      </c>
      <c r="O19" s="20">
        <f t="shared" si="1"/>
        <v>198.45</v>
      </c>
      <c r="P19" s="20">
        <f t="shared" si="2"/>
        <v>253.7</v>
      </c>
    </row>
    <row r="20" spans="1:16" x14ac:dyDescent="0.35">
      <c r="A20" s="24" t="s">
        <v>248</v>
      </c>
      <c r="B20" s="20">
        <v>126.1</v>
      </c>
      <c r="C20" s="20">
        <v>189.2</v>
      </c>
      <c r="D20" s="20">
        <v>191.7</v>
      </c>
      <c r="E20" s="20">
        <v>252.2</v>
      </c>
      <c r="F20" s="20">
        <v>252.2</v>
      </c>
      <c r="G20" s="20">
        <v>315.3</v>
      </c>
      <c r="H20" s="20">
        <v>3500</v>
      </c>
      <c r="I20" s="20">
        <v>290</v>
      </c>
      <c r="J20" s="20">
        <v>320</v>
      </c>
      <c r="K20" s="20" t="s">
        <v>49</v>
      </c>
      <c r="L20" s="20" t="s">
        <v>832</v>
      </c>
      <c r="M20" s="20">
        <v>290</v>
      </c>
      <c r="N20" s="20">
        <f t="shared" si="0"/>
        <v>157.64999999999998</v>
      </c>
      <c r="O20" s="20">
        <f t="shared" si="1"/>
        <v>221.95</v>
      </c>
      <c r="P20" s="20">
        <f t="shared" si="2"/>
        <v>283.75</v>
      </c>
    </row>
    <row r="21" spans="1:16" x14ac:dyDescent="0.35">
      <c r="A21" s="24" t="s">
        <v>249</v>
      </c>
      <c r="B21" s="20">
        <v>90.7</v>
      </c>
      <c r="C21" s="20">
        <v>136</v>
      </c>
      <c r="D21" s="20">
        <v>136</v>
      </c>
      <c r="E21" s="20">
        <v>181.4</v>
      </c>
      <c r="F21" s="20">
        <v>181.4</v>
      </c>
      <c r="G21" s="20">
        <v>226.7</v>
      </c>
      <c r="H21" s="20">
        <v>2478</v>
      </c>
      <c r="I21" s="20">
        <v>250</v>
      </c>
      <c r="J21" s="20">
        <v>250</v>
      </c>
      <c r="K21" s="20" t="s">
        <v>49</v>
      </c>
      <c r="L21" s="20" t="s">
        <v>832</v>
      </c>
      <c r="M21" s="20">
        <v>250</v>
      </c>
      <c r="N21" s="20">
        <f t="shared" si="0"/>
        <v>113.35</v>
      </c>
      <c r="O21" s="20">
        <f t="shared" si="1"/>
        <v>158.69999999999999</v>
      </c>
      <c r="P21" s="20">
        <f t="shared" si="2"/>
        <v>204.05</v>
      </c>
    </row>
    <row r="22" spans="1:16" x14ac:dyDescent="0.35">
      <c r="A22" s="24" t="s">
        <v>250</v>
      </c>
      <c r="B22" s="20">
        <v>143.1</v>
      </c>
      <c r="C22" s="20">
        <v>214.6</v>
      </c>
      <c r="D22" s="20">
        <v>214.6</v>
      </c>
      <c r="E22" s="20">
        <v>286.2</v>
      </c>
      <c r="F22" s="20">
        <v>286.2</v>
      </c>
      <c r="G22" s="20">
        <v>357.7</v>
      </c>
      <c r="H22" s="20">
        <v>3795</v>
      </c>
      <c r="I22" s="20">
        <v>350</v>
      </c>
      <c r="J22" s="20">
        <v>400</v>
      </c>
      <c r="K22" s="20" t="s">
        <v>49</v>
      </c>
      <c r="L22" s="20" t="s">
        <v>832</v>
      </c>
      <c r="M22" s="20">
        <v>350</v>
      </c>
      <c r="N22" s="20">
        <f t="shared" si="0"/>
        <v>178.85</v>
      </c>
      <c r="O22" s="20">
        <f t="shared" si="1"/>
        <v>250.39999999999998</v>
      </c>
      <c r="P22" s="20">
        <f t="shared" si="2"/>
        <v>321.95</v>
      </c>
    </row>
    <row r="23" spans="1:16" x14ac:dyDescent="0.35">
      <c r="A23" s="24" t="s">
        <v>250</v>
      </c>
      <c r="B23" s="20">
        <v>146.30000000000001</v>
      </c>
      <c r="C23" s="20">
        <v>219.4</v>
      </c>
      <c r="D23" s="20">
        <v>219.4</v>
      </c>
      <c r="E23" s="20">
        <v>292.5</v>
      </c>
      <c r="F23" s="20">
        <v>292.5</v>
      </c>
      <c r="G23" s="20">
        <v>365.7</v>
      </c>
      <c r="H23" s="20">
        <v>3795</v>
      </c>
      <c r="I23" s="20">
        <v>350</v>
      </c>
      <c r="J23" s="20">
        <v>400</v>
      </c>
      <c r="K23" s="20" t="s">
        <v>49</v>
      </c>
      <c r="L23" s="20" t="s">
        <v>832</v>
      </c>
      <c r="M23" s="20">
        <v>350</v>
      </c>
      <c r="N23" s="20">
        <f t="shared" si="0"/>
        <v>182.85000000000002</v>
      </c>
      <c r="O23" s="20">
        <f t="shared" si="1"/>
        <v>255.95</v>
      </c>
      <c r="P23" s="20">
        <f t="shared" si="2"/>
        <v>329.1</v>
      </c>
    </row>
    <row r="24" spans="1:16" x14ac:dyDescent="0.35">
      <c r="A24" s="25" t="s">
        <v>251</v>
      </c>
      <c r="B24" s="20">
        <v>12.7</v>
      </c>
      <c r="C24" s="20">
        <v>19</v>
      </c>
      <c r="D24" s="20">
        <v>19</v>
      </c>
      <c r="E24" s="20">
        <v>25.4</v>
      </c>
      <c r="F24" s="20">
        <v>25.4</v>
      </c>
      <c r="G24" s="20">
        <v>34.9</v>
      </c>
      <c r="H24" s="20">
        <v>316</v>
      </c>
      <c r="I24" s="20">
        <v>23.2</v>
      </c>
      <c r="J24" s="20">
        <v>27.6</v>
      </c>
      <c r="K24" s="20" t="s">
        <v>3</v>
      </c>
      <c r="L24" s="20" t="s">
        <v>832</v>
      </c>
      <c r="M24" s="20">
        <v>23.2</v>
      </c>
      <c r="N24" s="20">
        <f t="shared" si="0"/>
        <v>15.85</v>
      </c>
      <c r="O24" s="20">
        <f t="shared" si="1"/>
        <v>22.2</v>
      </c>
      <c r="P24" s="20">
        <f t="shared" si="2"/>
        <v>30.15</v>
      </c>
    </row>
    <row r="25" spans="1:16" x14ac:dyDescent="0.35">
      <c r="A25" s="25" t="s">
        <v>252</v>
      </c>
      <c r="B25" s="20">
        <v>19.5</v>
      </c>
      <c r="C25" s="20">
        <v>29.2</v>
      </c>
      <c r="D25" s="20">
        <v>29.2</v>
      </c>
      <c r="E25" s="20">
        <v>39</v>
      </c>
      <c r="F25" s="20">
        <v>39</v>
      </c>
      <c r="G25" s="20">
        <v>53.6</v>
      </c>
      <c r="H25" s="20">
        <v>488</v>
      </c>
      <c r="I25" s="20">
        <v>31.4</v>
      </c>
      <c r="J25" s="20">
        <v>40</v>
      </c>
      <c r="K25" s="20" t="s">
        <v>3</v>
      </c>
      <c r="L25" s="20" t="s">
        <v>832</v>
      </c>
      <c r="M25" s="20">
        <v>31.4</v>
      </c>
      <c r="N25" s="20">
        <f t="shared" si="0"/>
        <v>24.35</v>
      </c>
      <c r="O25" s="20">
        <f t="shared" si="1"/>
        <v>34.1</v>
      </c>
      <c r="P25" s="20">
        <f t="shared" si="2"/>
        <v>46.3</v>
      </c>
    </row>
    <row r="26" spans="1:16" x14ac:dyDescent="0.35">
      <c r="A26" s="25" t="s">
        <v>253</v>
      </c>
      <c r="B26" s="20">
        <v>18</v>
      </c>
      <c r="C26" s="20">
        <v>27.1</v>
      </c>
      <c r="D26" s="20">
        <v>27.1</v>
      </c>
      <c r="E26" s="20">
        <v>37.4</v>
      </c>
      <c r="F26" s="20">
        <v>37.4</v>
      </c>
      <c r="G26" s="20">
        <v>51.5</v>
      </c>
      <c r="H26" s="20">
        <v>498</v>
      </c>
      <c r="I26" s="20">
        <v>31.4</v>
      </c>
      <c r="J26" s="20">
        <v>40</v>
      </c>
      <c r="K26" s="20" t="s">
        <v>3</v>
      </c>
      <c r="L26" s="20" t="s">
        <v>832</v>
      </c>
      <c r="M26" s="20">
        <v>31.4</v>
      </c>
      <c r="N26" s="20">
        <f t="shared" si="0"/>
        <v>22.55</v>
      </c>
      <c r="O26" s="20">
        <f t="shared" si="1"/>
        <v>32.25</v>
      </c>
      <c r="P26" s="20">
        <f t="shared" si="2"/>
        <v>44.45</v>
      </c>
    </row>
    <row r="27" spans="1:16" x14ac:dyDescent="0.35">
      <c r="A27" s="25" t="s">
        <v>254</v>
      </c>
      <c r="B27" s="20">
        <v>19.5</v>
      </c>
      <c r="C27" s="20">
        <v>29.2</v>
      </c>
      <c r="D27" s="20">
        <v>29.2</v>
      </c>
      <c r="E27" s="20">
        <v>39</v>
      </c>
      <c r="F27" s="20">
        <v>39</v>
      </c>
      <c r="G27" s="20">
        <v>53.6</v>
      </c>
      <c r="H27" s="20">
        <v>488</v>
      </c>
      <c r="I27" s="20">
        <v>35.700000000000003</v>
      </c>
      <c r="J27" s="20">
        <v>45</v>
      </c>
      <c r="K27" s="20" t="s">
        <v>3</v>
      </c>
      <c r="L27" s="20" t="s">
        <v>832</v>
      </c>
      <c r="M27" s="20">
        <v>35.700000000000003</v>
      </c>
      <c r="N27" s="20">
        <f t="shared" si="0"/>
        <v>24.35</v>
      </c>
      <c r="O27" s="20">
        <f t="shared" si="1"/>
        <v>34.1</v>
      </c>
      <c r="P27" s="20">
        <f t="shared" si="2"/>
        <v>46.3</v>
      </c>
    </row>
    <row r="28" spans="1:16" x14ac:dyDescent="0.35">
      <c r="A28" s="25" t="s">
        <v>255</v>
      </c>
      <c r="B28" s="20">
        <v>18</v>
      </c>
      <c r="C28" s="20">
        <v>27.1</v>
      </c>
      <c r="D28" s="20">
        <v>27.1</v>
      </c>
      <c r="E28" s="20">
        <v>37.4</v>
      </c>
      <c r="F28" s="20">
        <v>37.4</v>
      </c>
      <c r="G28" s="20">
        <v>51.5</v>
      </c>
      <c r="H28" s="20">
        <v>498</v>
      </c>
      <c r="I28" s="20">
        <v>35.700000000000003</v>
      </c>
      <c r="J28" s="20">
        <v>45.2</v>
      </c>
      <c r="K28" s="20" t="s">
        <v>3</v>
      </c>
      <c r="L28" s="20" t="s">
        <v>832</v>
      </c>
      <c r="M28" s="20">
        <v>35.700000000000003</v>
      </c>
      <c r="N28" s="20">
        <f t="shared" si="0"/>
        <v>22.55</v>
      </c>
      <c r="O28" s="20">
        <f t="shared" si="1"/>
        <v>32.25</v>
      </c>
      <c r="P28" s="20">
        <f t="shared" si="2"/>
        <v>44.45</v>
      </c>
    </row>
    <row r="29" spans="1:16" x14ac:dyDescent="0.35">
      <c r="A29" s="25" t="s">
        <v>256</v>
      </c>
      <c r="B29" s="20">
        <v>27.8</v>
      </c>
      <c r="C29" s="20">
        <v>41.6</v>
      </c>
      <c r="D29" s="20">
        <v>41.6</v>
      </c>
      <c r="E29" s="20">
        <v>55.5</v>
      </c>
      <c r="F29" s="20">
        <v>55.5</v>
      </c>
      <c r="G29" s="20">
        <v>76.400000000000006</v>
      </c>
      <c r="H29" s="20">
        <v>713</v>
      </c>
      <c r="I29" s="20">
        <v>44.7</v>
      </c>
      <c r="J29" s="20">
        <v>60.6</v>
      </c>
      <c r="K29" s="20" t="s">
        <v>3</v>
      </c>
      <c r="L29" s="20" t="s">
        <v>832</v>
      </c>
      <c r="M29" s="20">
        <v>44.7</v>
      </c>
      <c r="N29" s="20">
        <f t="shared" si="0"/>
        <v>34.700000000000003</v>
      </c>
      <c r="O29" s="20">
        <f t="shared" si="1"/>
        <v>48.55</v>
      </c>
      <c r="P29" s="20">
        <f t="shared" si="2"/>
        <v>65.95</v>
      </c>
    </row>
    <row r="30" spans="1:16" x14ac:dyDescent="0.35">
      <c r="A30" s="25" t="s">
        <v>257</v>
      </c>
      <c r="B30" s="20">
        <v>26.4</v>
      </c>
      <c r="C30" s="20">
        <v>39.799999999999997</v>
      </c>
      <c r="D30" s="20">
        <v>39.799999999999997</v>
      </c>
      <c r="E30" s="20">
        <v>53.7</v>
      </c>
      <c r="F30" s="20">
        <v>53.7</v>
      </c>
      <c r="G30" s="20">
        <v>78.099999999999994</v>
      </c>
      <c r="H30" s="20">
        <v>713</v>
      </c>
      <c r="I30" s="20">
        <v>44.7</v>
      </c>
      <c r="J30" s="20">
        <v>60.6</v>
      </c>
      <c r="K30" s="20" t="s">
        <v>3</v>
      </c>
      <c r="L30" s="20" t="s">
        <v>832</v>
      </c>
      <c r="M30" s="20">
        <v>44.7</v>
      </c>
      <c r="N30" s="20">
        <f t="shared" si="0"/>
        <v>33.099999999999994</v>
      </c>
      <c r="O30" s="20">
        <f t="shared" si="1"/>
        <v>46.75</v>
      </c>
      <c r="P30" s="20">
        <f t="shared" si="2"/>
        <v>65.900000000000006</v>
      </c>
    </row>
    <row r="31" spans="1:16" x14ac:dyDescent="0.35">
      <c r="A31" s="25" t="s">
        <v>258</v>
      </c>
      <c r="B31" s="20">
        <v>27.8</v>
      </c>
      <c r="C31" s="20">
        <v>41.6</v>
      </c>
      <c r="D31" s="20">
        <v>41.6</v>
      </c>
      <c r="E31" s="20">
        <v>55.5</v>
      </c>
      <c r="F31" s="20">
        <v>55.5</v>
      </c>
      <c r="G31" s="20">
        <v>76.400000000000006</v>
      </c>
      <c r="H31" s="20">
        <v>715</v>
      </c>
      <c r="I31" s="20">
        <v>52.3</v>
      </c>
      <c r="J31" s="20">
        <v>69</v>
      </c>
      <c r="K31" s="20" t="s">
        <v>3</v>
      </c>
      <c r="L31" s="20" t="s">
        <v>832</v>
      </c>
      <c r="M31" s="20">
        <v>52.3</v>
      </c>
      <c r="N31" s="20">
        <f t="shared" si="0"/>
        <v>34.700000000000003</v>
      </c>
      <c r="O31" s="20">
        <f t="shared" si="1"/>
        <v>48.55</v>
      </c>
      <c r="P31" s="20">
        <f t="shared" si="2"/>
        <v>65.95</v>
      </c>
    </row>
    <row r="32" spans="1:16" x14ac:dyDescent="0.35">
      <c r="A32" s="25" t="s">
        <v>259</v>
      </c>
      <c r="B32" s="20">
        <v>26.4</v>
      </c>
      <c r="C32" s="20">
        <v>39.799999999999997</v>
      </c>
      <c r="D32" s="20">
        <v>39.799999999999997</v>
      </c>
      <c r="E32" s="20">
        <v>53.7</v>
      </c>
      <c r="F32" s="20">
        <v>53.7</v>
      </c>
      <c r="G32" s="20">
        <v>78.099999999999994</v>
      </c>
      <c r="H32" s="20">
        <v>713</v>
      </c>
      <c r="I32" s="20">
        <v>52.3</v>
      </c>
      <c r="J32" s="20">
        <v>69.400000000000006</v>
      </c>
      <c r="K32" s="20" t="s">
        <v>3</v>
      </c>
      <c r="L32" s="20" t="s">
        <v>832</v>
      </c>
      <c r="M32" s="20">
        <v>52.3</v>
      </c>
      <c r="N32" s="20">
        <f t="shared" si="0"/>
        <v>33.099999999999994</v>
      </c>
      <c r="O32" s="20">
        <f t="shared" si="1"/>
        <v>46.75</v>
      </c>
      <c r="P32" s="20">
        <f t="shared" si="2"/>
        <v>65.900000000000006</v>
      </c>
    </row>
    <row r="33" spans="1:16" x14ac:dyDescent="0.35">
      <c r="A33" s="25" t="s">
        <v>260</v>
      </c>
      <c r="B33" s="20">
        <v>39.4</v>
      </c>
      <c r="C33" s="20">
        <v>59.2</v>
      </c>
      <c r="D33" s="20">
        <v>59.2</v>
      </c>
      <c r="E33" s="20">
        <v>78.900000000000006</v>
      </c>
      <c r="F33" s="20">
        <v>78.900000000000006</v>
      </c>
      <c r="G33" s="20">
        <v>108.5</v>
      </c>
      <c r="H33" s="20">
        <v>1010</v>
      </c>
      <c r="I33" s="20">
        <v>78.5</v>
      </c>
      <c r="J33" s="20">
        <v>100</v>
      </c>
      <c r="K33" s="20" t="s">
        <v>3</v>
      </c>
      <c r="L33" s="20" t="s">
        <v>832</v>
      </c>
      <c r="M33" s="20">
        <v>78.5</v>
      </c>
      <c r="N33" s="20">
        <f t="shared" si="0"/>
        <v>49.3</v>
      </c>
      <c r="O33" s="20">
        <f t="shared" si="1"/>
        <v>69.050000000000011</v>
      </c>
      <c r="P33" s="20">
        <f t="shared" si="2"/>
        <v>93.7</v>
      </c>
    </row>
    <row r="34" spans="1:16" x14ac:dyDescent="0.35">
      <c r="A34" s="25" t="s">
        <v>261</v>
      </c>
      <c r="B34" s="20">
        <v>45.2</v>
      </c>
      <c r="C34" s="20">
        <v>67.8</v>
      </c>
      <c r="D34" s="20">
        <v>67.8</v>
      </c>
      <c r="E34" s="20">
        <v>90.3</v>
      </c>
      <c r="F34" s="20">
        <v>90.3</v>
      </c>
      <c r="G34" s="20">
        <v>124.2</v>
      </c>
      <c r="H34" s="20">
        <v>1010</v>
      </c>
      <c r="I34" s="20">
        <v>83.7</v>
      </c>
      <c r="J34" s="20">
        <v>116</v>
      </c>
      <c r="K34" s="20" t="s">
        <v>3</v>
      </c>
      <c r="L34" s="20" t="s">
        <v>832</v>
      </c>
      <c r="M34" s="20">
        <v>83.7</v>
      </c>
      <c r="N34" s="20">
        <f t="shared" si="0"/>
        <v>56.5</v>
      </c>
      <c r="O34" s="20">
        <f t="shared" si="1"/>
        <v>79.05</v>
      </c>
      <c r="P34" s="20">
        <f t="shared" si="2"/>
        <v>107.25</v>
      </c>
    </row>
    <row r="35" spans="1:16" x14ac:dyDescent="0.35">
      <c r="A35" s="25" t="s">
        <v>262</v>
      </c>
      <c r="B35" s="20">
        <v>51.8</v>
      </c>
      <c r="C35" s="20">
        <v>64.7</v>
      </c>
      <c r="D35" s="20">
        <v>64.7</v>
      </c>
      <c r="E35" s="20">
        <v>90.6</v>
      </c>
      <c r="F35" s="20">
        <v>90.6</v>
      </c>
      <c r="G35" s="20">
        <v>124.3</v>
      </c>
      <c r="H35" s="20">
        <v>1406</v>
      </c>
      <c r="I35" s="20">
        <v>102</v>
      </c>
      <c r="J35" s="20">
        <v>164</v>
      </c>
      <c r="K35" s="20" t="s">
        <v>3</v>
      </c>
      <c r="L35" s="20" t="s">
        <v>832</v>
      </c>
      <c r="M35" s="20">
        <v>102</v>
      </c>
      <c r="N35" s="20">
        <f t="shared" si="0"/>
        <v>58.25</v>
      </c>
      <c r="O35" s="20">
        <f t="shared" si="1"/>
        <v>77.650000000000006</v>
      </c>
      <c r="P35" s="20">
        <f t="shared" si="2"/>
        <v>107.44999999999999</v>
      </c>
    </row>
    <row r="36" spans="1:16" x14ac:dyDescent="0.35">
      <c r="A36" s="25" t="s">
        <v>263</v>
      </c>
      <c r="B36" s="20">
        <v>73.2</v>
      </c>
      <c r="C36" s="20">
        <v>91.5</v>
      </c>
      <c r="D36" s="20">
        <v>91.5</v>
      </c>
      <c r="E36" s="20">
        <v>127.6</v>
      </c>
      <c r="F36" s="20">
        <v>127.6</v>
      </c>
      <c r="G36" s="20">
        <v>175</v>
      </c>
      <c r="H36" s="20">
        <v>1860</v>
      </c>
      <c r="I36" s="20">
        <v>145</v>
      </c>
      <c r="J36" s="20">
        <v>205</v>
      </c>
      <c r="K36" s="20" t="s">
        <v>3</v>
      </c>
      <c r="L36" s="20" t="s">
        <v>832</v>
      </c>
      <c r="M36" s="20">
        <v>145</v>
      </c>
      <c r="N36" s="20">
        <f t="shared" si="0"/>
        <v>82.35</v>
      </c>
      <c r="O36" s="20">
        <f t="shared" si="1"/>
        <v>109.55</v>
      </c>
      <c r="P36" s="20">
        <f t="shared" si="2"/>
        <v>151.30000000000001</v>
      </c>
    </row>
    <row r="37" spans="1:16" x14ac:dyDescent="0.35">
      <c r="A37" s="25" t="s">
        <v>264</v>
      </c>
      <c r="B37" s="20">
        <v>92.7</v>
      </c>
      <c r="C37" s="20">
        <v>115.9</v>
      </c>
      <c r="D37" s="20">
        <v>115.9</v>
      </c>
      <c r="E37" s="20">
        <v>162.19999999999999</v>
      </c>
      <c r="F37" s="20">
        <v>162.19999999999999</v>
      </c>
      <c r="G37" s="20">
        <v>222.5</v>
      </c>
      <c r="H37" s="20">
        <v>2360</v>
      </c>
      <c r="I37" s="20">
        <v>193</v>
      </c>
      <c r="J37" s="20">
        <v>255</v>
      </c>
      <c r="K37" s="20" t="s">
        <v>3</v>
      </c>
      <c r="L37" s="20" t="s">
        <v>832</v>
      </c>
      <c r="M37" s="20">
        <v>193</v>
      </c>
      <c r="N37" s="20">
        <f t="shared" si="0"/>
        <v>104.30000000000001</v>
      </c>
      <c r="O37" s="20">
        <f t="shared" si="1"/>
        <v>139.05000000000001</v>
      </c>
      <c r="P37" s="20">
        <f t="shared" si="2"/>
        <v>192.35</v>
      </c>
    </row>
    <row r="38" spans="1:16" x14ac:dyDescent="0.35">
      <c r="A38" s="25" t="s">
        <v>265</v>
      </c>
      <c r="B38" s="20">
        <v>94.1</v>
      </c>
      <c r="C38" s="20">
        <v>117.6</v>
      </c>
      <c r="D38" s="20">
        <v>117.6</v>
      </c>
      <c r="E38" s="20">
        <v>164.7</v>
      </c>
      <c r="F38" s="20">
        <v>164.7</v>
      </c>
      <c r="G38" s="20">
        <v>225.8</v>
      </c>
      <c r="H38" s="20">
        <v>2550</v>
      </c>
      <c r="I38" s="20">
        <v>276</v>
      </c>
      <c r="J38" s="20">
        <v>320</v>
      </c>
      <c r="K38" s="20" t="s">
        <v>3</v>
      </c>
      <c r="L38" s="20" t="s">
        <v>832</v>
      </c>
      <c r="M38" s="20">
        <v>276</v>
      </c>
      <c r="N38" s="20">
        <f t="shared" si="0"/>
        <v>105.85</v>
      </c>
      <c r="O38" s="20">
        <f t="shared" si="1"/>
        <v>141.14999999999998</v>
      </c>
      <c r="P38" s="20">
        <f t="shared" si="2"/>
        <v>195.25</v>
      </c>
    </row>
    <row r="39" spans="1:16" x14ac:dyDescent="0.35">
      <c r="A39" s="25" t="s">
        <v>260</v>
      </c>
      <c r="B39" s="20">
        <v>39.4</v>
      </c>
      <c r="C39" s="20">
        <v>69</v>
      </c>
      <c r="D39" s="20">
        <v>69</v>
      </c>
      <c r="E39" s="20">
        <v>88.7</v>
      </c>
      <c r="F39" s="20">
        <v>88.7</v>
      </c>
      <c r="G39" s="20">
        <v>114.4</v>
      </c>
      <c r="H39" s="20">
        <v>1042</v>
      </c>
      <c r="I39" s="20">
        <v>78.7</v>
      </c>
      <c r="J39" s="20">
        <v>100</v>
      </c>
      <c r="K39" s="20" t="s">
        <v>3</v>
      </c>
      <c r="L39" s="20" t="s">
        <v>832</v>
      </c>
      <c r="M39" s="20">
        <v>78.7</v>
      </c>
      <c r="N39" s="20">
        <f t="shared" si="0"/>
        <v>54.2</v>
      </c>
      <c r="O39" s="20">
        <f t="shared" si="1"/>
        <v>78.849999999999994</v>
      </c>
      <c r="P39" s="20">
        <f t="shared" si="2"/>
        <v>101.55000000000001</v>
      </c>
    </row>
    <row r="40" spans="1:16" x14ac:dyDescent="0.35">
      <c r="A40" s="25" t="s">
        <v>262</v>
      </c>
      <c r="B40" s="20">
        <v>51.8</v>
      </c>
      <c r="C40" s="20">
        <v>64.7</v>
      </c>
      <c r="D40" s="20">
        <v>64.7</v>
      </c>
      <c r="E40" s="20">
        <v>90.6</v>
      </c>
      <c r="F40" s="20">
        <v>90.6</v>
      </c>
      <c r="G40" s="20">
        <v>124.3</v>
      </c>
      <c r="H40" s="20">
        <v>1406</v>
      </c>
      <c r="I40" s="20">
        <v>102</v>
      </c>
      <c r="J40" s="20">
        <v>164</v>
      </c>
      <c r="K40" s="20" t="s">
        <v>3</v>
      </c>
      <c r="L40" s="20" t="s">
        <v>832</v>
      </c>
      <c r="M40" s="20">
        <v>102</v>
      </c>
      <c r="N40" s="20">
        <f t="shared" si="0"/>
        <v>58.25</v>
      </c>
      <c r="O40" s="20">
        <f t="shared" si="1"/>
        <v>77.650000000000006</v>
      </c>
      <c r="P40" s="20">
        <f t="shared" si="2"/>
        <v>107.44999999999999</v>
      </c>
    </row>
    <row r="41" spans="1:16" x14ac:dyDescent="0.35">
      <c r="A41" s="25" t="s">
        <v>263</v>
      </c>
      <c r="B41" s="20">
        <v>73.2</v>
      </c>
      <c r="C41" s="20">
        <v>91.5</v>
      </c>
      <c r="D41" s="20">
        <v>91.5</v>
      </c>
      <c r="E41" s="20">
        <v>128</v>
      </c>
      <c r="F41" s="20">
        <v>128</v>
      </c>
      <c r="G41" s="20">
        <v>175.6</v>
      </c>
      <c r="H41" s="20">
        <v>1860</v>
      </c>
      <c r="I41" s="20">
        <v>145</v>
      </c>
      <c r="J41" s="20">
        <v>205</v>
      </c>
      <c r="K41" s="20" t="s">
        <v>3</v>
      </c>
      <c r="L41" s="20" t="s">
        <v>832</v>
      </c>
      <c r="M41" s="20">
        <v>145</v>
      </c>
      <c r="N41" s="20">
        <f t="shared" si="0"/>
        <v>82.35</v>
      </c>
      <c r="O41" s="20">
        <f t="shared" si="1"/>
        <v>109.75</v>
      </c>
      <c r="P41" s="20">
        <f t="shared" si="2"/>
        <v>151.80000000000001</v>
      </c>
    </row>
    <row r="42" spans="1:16" x14ac:dyDescent="0.35">
      <c r="A42" s="25" t="s">
        <v>264</v>
      </c>
      <c r="B42" s="20">
        <v>92.7</v>
      </c>
      <c r="C42" s="20">
        <v>115.9</v>
      </c>
      <c r="D42" s="20">
        <v>115.9</v>
      </c>
      <c r="E42" s="20">
        <v>162.19999999999999</v>
      </c>
      <c r="F42" s="20">
        <v>162.19999999999999</v>
      </c>
      <c r="G42" s="20">
        <v>222.4</v>
      </c>
      <c r="H42" s="20">
        <v>2360</v>
      </c>
      <c r="I42" s="20">
        <v>193</v>
      </c>
      <c r="J42" s="20">
        <v>255</v>
      </c>
      <c r="K42" s="20" t="s">
        <v>3</v>
      </c>
      <c r="L42" s="20" t="s">
        <v>832</v>
      </c>
      <c r="M42" s="20">
        <v>193</v>
      </c>
      <c r="N42" s="20">
        <f t="shared" si="0"/>
        <v>104.30000000000001</v>
      </c>
      <c r="O42" s="20">
        <f t="shared" si="1"/>
        <v>139.05000000000001</v>
      </c>
      <c r="P42" s="20">
        <f t="shared" si="2"/>
        <v>192.3</v>
      </c>
    </row>
    <row r="43" spans="1:16" x14ac:dyDescent="0.35">
      <c r="A43" s="25" t="s">
        <v>266</v>
      </c>
      <c r="B43" s="20">
        <v>92.7</v>
      </c>
      <c r="C43" s="20">
        <v>115.9</v>
      </c>
      <c r="D43" s="20">
        <v>115.9</v>
      </c>
      <c r="E43" s="20">
        <v>162.19999999999999</v>
      </c>
      <c r="F43" s="20">
        <v>162.19999999999999</v>
      </c>
      <c r="G43" s="20">
        <v>222.4</v>
      </c>
      <c r="H43" s="20">
        <v>2360</v>
      </c>
      <c r="I43" s="20">
        <v>193</v>
      </c>
      <c r="J43" s="20">
        <v>250</v>
      </c>
      <c r="K43" s="20" t="s">
        <v>3</v>
      </c>
      <c r="L43" s="20" t="s">
        <v>832</v>
      </c>
      <c r="M43" s="20">
        <v>193</v>
      </c>
      <c r="N43" s="20">
        <f t="shared" si="0"/>
        <v>104.30000000000001</v>
      </c>
      <c r="O43" s="20">
        <f t="shared" si="1"/>
        <v>139.05000000000001</v>
      </c>
      <c r="P43" s="20">
        <f t="shared" si="2"/>
        <v>192.3</v>
      </c>
    </row>
    <row r="44" spans="1:16" x14ac:dyDescent="0.35">
      <c r="A44" s="25" t="s">
        <v>265</v>
      </c>
      <c r="B44" s="20">
        <v>94.1</v>
      </c>
      <c r="C44" s="20">
        <v>117.6</v>
      </c>
      <c r="D44" s="20">
        <v>117.6</v>
      </c>
      <c r="E44" s="20">
        <v>164.7</v>
      </c>
      <c r="F44" s="20">
        <v>164.7</v>
      </c>
      <c r="G44" s="20">
        <v>225.8</v>
      </c>
      <c r="H44" s="20">
        <v>2550</v>
      </c>
      <c r="I44" s="20">
        <v>276</v>
      </c>
      <c r="J44" s="20">
        <v>320</v>
      </c>
      <c r="K44" s="20" t="s">
        <v>3</v>
      </c>
      <c r="L44" s="20" t="s">
        <v>832</v>
      </c>
      <c r="M44" s="20">
        <v>276</v>
      </c>
      <c r="N44" s="20">
        <f t="shared" si="0"/>
        <v>105.85</v>
      </c>
      <c r="O44" s="20">
        <f t="shared" si="1"/>
        <v>141.14999999999998</v>
      </c>
      <c r="P44" s="20">
        <f t="shared" si="2"/>
        <v>195.25</v>
      </c>
    </row>
    <row r="45" spans="1:16" x14ac:dyDescent="0.35">
      <c r="A45" s="25" t="s">
        <v>267</v>
      </c>
      <c r="B45" s="20">
        <v>8.3000000000000007</v>
      </c>
      <c r="C45" s="20">
        <v>14</v>
      </c>
      <c r="D45" s="20">
        <v>14</v>
      </c>
      <c r="E45" s="20">
        <v>22.6</v>
      </c>
      <c r="F45" s="20">
        <v>22.6</v>
      </c>
      <c r="G45" s="20">
        <v>29.8</v>
      </c>
      <c r="H45" s="21">
        <v>314</v>
      </c>
      <c r="I45" s="21">
        <v>19.399999999999999</v>
      </c>
      <c r="K45" s="20" t="s">
        <v>49</v>
      </c>
      <c r="L45" s="20" t="s">
        <v>833</v>
      </c>
      <c r="M45" s="21">
        <v>19.399999999999999</v>
      </c>
      <c r="N45" s="20">
        <f t="shared" si="0"/>
        <v>11.15</v>
      </c>
      <c r="O45" s="20">
        <f t="shared" si="1"/>
        <v>18.3</v>
      </c>
      <c r="P45" s="20">
        <f t="shared" si="2"/>
        <v>26.200000000000003</v>
      </c>
    </row>
    <row r="46" spans="1:16" x14ac:dyDescent="0.35">
      <c r="A46" s="25" t="s">
        <v>268</v>
      </c>
      <c r="B46" s="20">
        <v>8.6</v>
      </c>
      <c r="C46" s="20">
        <v>14.6</v>
      </c>
      <c r="D46" s="20">
        <v>14.6</v>
      </c>
      <c r="E46" s="20">
        <v>23.5</v>
      </c>
      <c r="F46" s="20">
        <v>23.5</v>
      </c>
      <c r="G46" s="20">
        <v>31</v>
      </c>
      <c r="H46" s="21">
        <v>314</v>
      </c>
      <c r="I46" s="21">
        <v>19.399999999999999</v>
      </c>
      <c r="K46" s="20" t="s">
        <v>49</v>
      </c>
      <c r="L46" s="20" t="s">
        <v>833</v>
      </c>
      <c r="M46" s="21">
        <v>19.399999999999999</v>
      </c>
      <c r="N46" s="20">
        <f t="shared" si="0"/>
        <v>11.6</v>
      </c>
      <c r="O46" s="20">
        <f t="shared" si="1"/>
        <v>19.05</v>
      </c>
      <c r="P46" s="20">
        <f t="shared" si="2"/>
        <v>27.25</v>
      </c>
    </row>
    <row r="47" spans="1:16" x14ac:dyDescent="0.35">
      <c r="A47" s="25" t="s">
        <v>269</v>
      </c>
      <c r="B47" s="20">
        <v>8.3000000000000007</v>
      </c>
      <c r="C47" s="20">
        <v>14</v>
      </c>
      <c r="D47" s="20">
        <v>14</v>
      </c>
      <c r="E47" s="20">
        <v>22.6</v>
      </c>
      <c r="F47" s="20">
        <v>22.6</v>
      </c>
      <c r="G47" s="20">
        <v>29.8</v>
      </c>
      <c r="H47" s="21">
        <v>316</v>
      </c>
      <c r="I47" s="21">
        <v>19.600000000000001</v>
      </c>
      <c r="K47" s="20" t="s">
        <v>49</v>
      </c>
      <c r="L47" s="20" t="s">
        <v>833</v>
      </c>
      <c r="M47" s="21">
        <v>19.600000000000001</v>
      </c>
      <c r="N47" s="20">
        <f t="shared" si="0"/>
        <v>11.15</v>
      </c>
      <c r="O47" s="20">
        <f t="shared" si="1"/>
        <v>18.3</v>
      </c>
      <c r="P47" s="20">
        <f t="shared" si="2"/>
        <v>26.200000000000003</v>
      </c>
    </row>
    <row r="48" spans="1:16" x14ac:dyDescent="0.35">
      <c r="A48" s="25" t="s">
        <v>270</v>
      </c>
      <c r="B48" s="20">
        <v>8.6</v>
      </c>
      <c r="C48" s="20">
        <v>14.6</v>
      </c>
      <c r="D48" s="20">
        <v>14.6</v>
      </c>
      <c r="E48" s="20">
        <v>23.5</v>
      </c>
      <c r="F48" s="20">
        <v>23.5</v>
      </c>
      <c r="G48" s="20">
        <v>31</v>
      </c>
      <c r="H48" s="21">
        <v>316</v>
      </c>
      <c r="I48" s="21">
        <v>19.600000000000001</v>
      </c>
      <c r="K48" s="20" t="s">
        <v>49</v>
      </c>
      <c r="L48" s="20" t="s">
        <v>833</v>
      </c>
      <c r="M48" s="21">
        <v>19.600000000000001</v>
      </c>
      <c r="N48" s="20">
        <f t="shared" si="0"/>
        <v>11.6</v>
      </c>
      <c r="O48" s="20">
        <f t="shared" si="1"/>
        <v>19.05</v>
      </c>
      <c r="P48" s="20">
        <f t="shared" si="2"/>
        <v>27.25</v>
      </c>
    </row>
    <row r="49" spans="1:16" x14ac:dyDescent="0.35">
      <c r="A49" s="25" t="s">
        <v>271</v>
      </c>
      <c r="B49" s="20">
        <v>9.3000000000000007</v>
      </c>
      <c r="C49" s="20">
        <v>15.6</v>
      </c>
      <c r="D49" s="20">
        <v>15.6</v>
      </c>
      <c r="E49" s="20">
        <v>24.9</v>
      </c>
      <c r="F49" s="20">
        <v>24.9</v>
      </c>
      <c r="G49" s="20">
        <v>31.1</v>
      </c>
      <c r="H49" s="21">
        <v>370</v>
      </c>
      <c r="I49" s="21">
        <v>23</v>
      </c>
      <c r="K49" s="20" t="s">
        <v>49</v>
      </c>
      <c r="L49" s="20" t="s">
        <v>833</v>
      </c>
      <c r="M49" s="21">
        <v>23</v>
      </c>
      <c r="N49" s="20">
        <f t="shared" si="0"/>
        <v>12.45</v>
      </c>
      <c r="O49" s="20">
        <f t="shared" si="1"/>
        <v>20.25</v>
      </c>
      <c r="P49" s="20">
        <f t="shared" si="2"/>
        <v>28</v>
      </c>
    </row>
    <row r="50" spans="1:16" x14ac:dyDescent="0.35">
      <c r="A50" s="25" t="s">
        <v>272</v>
      </c>
      <c r="B50" s="20">
        <v>8.9</v>
      </c>
      <c r="C50" s="20">
        <v>14.8</v>
      </c>
      <c r="D50" s="20">
        <v>14.8</v>
      </c>
      <c r="E50" s="20">
        <v>24.2</v>
      </c>
      <c r="F50" s="20">
        <v>24.2</v>
      </c>
      <c r="G50" s="20">
        <v>30.9</v>
      </c>
      <c r="H50" s="21">
        <v>367</v>
      </c>
      <c r="I50" s="21">
        <v>23</v>
      </c>
      <c r="K50" s="20" t="s">
        <v>49</v>
      </c>
      <c r="L50" s="20" t="s">
        <v>833</v>
      </c>
      <c r="M50" s="21">
        <v>23</v>
      </c>
      <c r="N50" s="20">
        <f t="shared" si="0"/>
        <v>11.850000000000001</v>
      </c>
      <c r="O50" s="20">
        <f t="shared" si="1"/>
        <v>19.5</v>
      </c>
      <c r="P50" s="20">
        <f t="shared" si="2"/>
        <v>27.549999999999997</v>
      </c>
    </row>
    <row r="51" spans="1:16" x14ac:dyDescent="0.35">
      <c r="A51" s="25" t="s">
        <v>273</v>
      </c>
      <c r="B51" s="20">
        <v>9.4</v>
      </c>
      <c r="C51" s="20">
        <v>15.7</v>
      </c>
      <c r="D51" s="20">
        <v>15.7</v>
      </c>
      <c r="E51" s="20">
        <v>25.5</v>
      </c>
      <c r="F51" s="20">
        <v>25.5</v>
      </c>
      <c r="G51" s="20">
        <v>32.5</v>
      </c>
      <c r="H51" s="21">
        <v>367</v>
      </c>
      <c r="I51" s="21">
        <v>23</v>
      </c>
      <c r="K51" s="20" t="s">
        <v>49</v>
      </c>
      <c r="L51" s="20" t="s">
        <v>833</v>
      </c>
      <c r="M51" s="21">
        <v>23</v>
      </c>
      <c r="N51" s="20">
        <f t="shared" si="0"/>
        <v>12.55</v>
      </c>
      <c r="O51" s="20">
        <f t="shared" si="1"/>
        <v>20.6</v>
      </c>
      <c r="P51" s="20">
        <f t="shared" si="2"/>
        <v>29</v>
      </c>
    </row>
    <row r="52" spans="1:16" x14ac:dyDescent="0.35">
      <c r="A52" s="25" t="s">
        <v>274</v>
      </c>
      <c r="B52" s="20">
        <v>8.9</v>
      </c>
      <c r="C52" s="20">
        <v>14.8</v>
      </c>
      <c r="D52" s="20">
        <v>14.8</v>
      </c>
      <c r="E52" s="20">
        <v>24.2</v>
      </c>
      <c r="F52" s="20">
        <v>24.2</v>
      </c>
      <c r="G52" s="20">
        <v>30.9</v>
      </c>
      <c r="H52" s="21">
        <v>370</v>
      </c>
      <c r="I52" s="21">
        <v>19.600000000000001</v>
      </c>
      <c r="K52" s="20" t="s">
        <v>49</v>
      </c>
      <c r="L52" s="20" t="s">
        <v>833</v>
      </c>
      <c r="M52" s="21">
        <v>19.600000000000001</v>
      </c>
      <c r="N52" s="20">
        <f t="shared" si="0"/>
        <v>11.850000000000001</v>
      </c>
      <c r="O52" s="20">
        <f t="shared" si="1"/>
        <v>19.5</v>
      </c>
      <c r="P52" s="20">
        <f t="shared" si="2"/>
        <v>27.549999999999997</v>
      </c>
    </row>
    <row r="53" spans="1:16" x14ac:dyDescent="0.35">
      <c r="A53" s="25" t="s">
        <v>275</v>
      </c>
      <c r="B53" s="20">
        <v>9.4</v>
      </c>
      <c r="C53" s="20">
        <v>15.7</v>
      </c>
      <c r="D53" s="20">
        <v>15.7</v>
      </c>
      <c r="E53" s="20">
        <v>25.5</v>
      </c>
      <c r="F53" s="20">
        <v>25.5</v>
      </c>
      <c r="G53" s="20">
        <v>32.5</v>
      </c>
      <c r="H53" s="21">
        <v>370</v>
      </c>
      <c r="I53" s="21">
        <v>19.600000000000001</v>
      </c>
      <c r="K53" s="20" t="s">
        <v>49</v>
      </c>
      <c r="L53" s="20" t="s">
        <v>833</v>
      </c>
      <c r="M53" s="21">
        <v>19.600000000000001</v>
      </c>
      <c r="N53" s="20">
        <f t="shared" si="0"/>
        <v>12.55</v>
      </c>
      <c r="O53" s="20">
        <f t="shared" si="1"/>
        <v>20.6</v>
      </c>
      <c r="P53" s="20">
        <f t="shared" si="2"/>
        <v>29</v>
      </c>
    </row>
    <row r="54" spans="1:16" x14ac:dyDescent="0.35">
      <c r="A54" s="25" t="s">
        <v>276</v>
      </c>
      <c r="B54" s="20">
        <v>10</v>
      </c>
      <c r="C54" s="20">
        <v>14.6</v>
      </c>
      <c r="D54" s="20">
        <v>14.6</v>
      </c>
      <c r="E54" s="20">
        <v>24.8</v>
      </c>
      <c r="F54" s="20">
        <v>24.8</v>
      </c>
      <c r="G54" s="20">
        <v>30</v>
      </c>
      <c r="H54" s="21">
        <v>367</v>
      </c>
      <c r="I54" s="21">
        <v>23</v>
      </c>
      <c r="K54" s="20" t="s">
        <v>49</v>
      </c>
      <c r="L54" s="20" t="s">
        <v>833</v>
      </c>
      <c r="M54" s="21">
        <v>23</v>
      </c>
      <c r="N54" s="20">
        <f t="shared" si="0"/>
        <v>12.3</v>
      </c>
      <c r="O54" s="20">
        <f t="shared" si="1"/>
        <v>19.7</v>
      </c>
      <c r="P54" s="20">
        <f t="shared" si="2"/>
        <v>27.4</v>
      </c>
    </row>
    <row r="55" spans="1:16" x14ac:dyDescent="0.35">
      <c r="A55" s="25" t="s">
        <v>277</v>
      </c>
      <c r="B55" s="20">
        <v>9.5</v>
      </c>
      <c r="C55" s="20">
        <v>13.9</v>
      </c>
      <c r="D55" s="20">
        <v>13.9</v>
      </c>
      <c r="E55" s="20">
        <v>24.1</v>
      </c>
      <c r="F55" s="20">
        <v>24.1</v>
      </c>
      <c r="G55" s="20">
        <v>29</v>
      </c>
      <c r="H55" s="21">
        <v>367</v>
      </c>
      <c r="I55" s="21">
        <v>23</v>
      </c>
      <c r="K55" s="20" t="s">
        <v>49</v>
      </c>
      <c r="L55" s="20" t="s">
        <v>833</v>
      </c>
      <c r="M55" s="21">
        <v>23</v>
      </c>
      <c r="N55" s="20">
        <f t="shared" si="0"/>
        <v>11.7</v>
      </c>
      <c r="O55" s="20">
        <f t="shared" si="1"/>
        <v>19</v>
      </c>
      <c r="P55" s="20">
        <f t="shared" si="2"/>
        <v>26.55</v>
      </c>
    </row>
    <row r="56" spans="1:16" x14ac:dyDescent="0.35">
      <c r="A56" s="25" t="s">
        <v>278</v>
      </c>
      <c r="B56" s="20">
        <v>10</v>
      </c>
      <c r="C56" s="20">
        <v>14.7</v>
      </c>
      <c r="D56" s="20">
        <v>14.7</v>
      </c>
      <c r="E56" s="20">
        <v>25.4</v>
      </c>
      <c r="F56" s="20">
        <v>25.4</v>
      </c>
      <c r="G56" s="20">
        <v>31.2</v>
      </c>
      <c r="H56" s="21">
        <v>367</v>
      </c>
      <c r="I56" s="21">
        <v>23</v>
      </c>
      <c r="K56" s="20" t="s">
        <v>49</v>
      </c>
      <c r="L56" s="20" t="s">
        <v>833</v>
      </c>
      <c r="M56" s="21">
        <v>23</v>
      </c>
      <c r="N56" s="20">
        <f t="shared" si="0"/>
        <v>12.35</v>
      </c>
      <c r="O56" s="20">
        <f t="shared" si="1"/>
        <v>20.049999999999997</v>
      </c>
      <c r="P56" s="20">
        <f t="shared" si="2"/>
        <v>28.299999999999997</v>
      </c>
    </row>
    <row r="57" spans="1:16" x14ac:dyDescent="0.35">
      <c r="A57" s="25" t="s">
        <v>279</v>
      </c>
      <c r="B57" s="20">
        <v>9.5</v>
      </c>
      <c r="C57" s="20">
        <v>13.9</v>
      </c>
      <c r="D57" s="20">
        <v>13.9</v>
      </c>
      <c r="E57" s="20">
        <v>24.1</v>
      </c>
      <c r="F57" s="20">
        <v>24.1</v>
      </c>
      <c r="G57" s="20">
        <v>29</v>
      </c>
      <c r="H57" s="21">
        <v>370</v>
      </c>
      <c r="I57" s="21">
        <v>22.1</v>
      </c>
      <c r="K57" s="20" t="s">
        <v>49</v>
      </c>
      <c r="L57" s="20" t="s">
        <v>833</v>
      </c>
      <c r="M57" s="21">
        <v>22.1</v>
      </c>
      <c r="N57" s="20">
        <f t="shared" si="0"/>
        <v>11.7</v>
      </c>
      <c r="O57" s="20">
        <f t="shared" si="1"/>
        <v>19</v>
      </c>
      <c r="P57" s="20">
        <f t="shared" si="2"/>
        <v>26.55</v>
      </c>
    </row>
    <row r="58" spans="1:16" x14ac:dyDescent="0.35">
      <c r="A58" s="25" t="s">
        <v>280</v>
      </c>
      <c r="B58" s="20">
        <v>10</v>
      </c>
      <c r="C58" s="20">
        <v>14.7</v>
      </c>
      <c r="D58" s="20">
        <v>14.7</v>
      </c>
      <c r="E58" s="20">
        <v>25.4</v>
      </c>
      <c r="F58" s="20">
        <v>25.4</v>
      </c>
      <c r="G58" s="20">
        <v>31.2</v>
      </c>
      <c r="H58" s="21">
        <v>370</v>
      </c>
      <c r="I58" s="21">
        <v>22.1</v>
      </c>
      <c r="K58" s="20" t="s">
        <v>49</v>
      </c>
      <c r="L58" s="20" t="s">
        <v>833</v>
      </c>
      <c r="M58" s="21">
        <v>22.1</v>
      </c>
      <c r="N58" s="20">
        <f t="shared" si="0"/>
        <v>12.35</v>
      </c>
      <c r="O58" s="20">
        <f t="shared" si="1"/>
        <v>20.049999999999997</v>
      </c>
      <c r="P58" s="20">
        <f t="shared" si="2"/>
        <v>28.299999999999997</v>
      </c>
    </row>
    <row r="59" spans="1:16" x14ac:dyDescent="0.35">
      <c r="A59" s="25" t="s">
        <v>281</v>
      </c>
      <c r="B59" s="20">
        <v>12.4</v>
      </c>
      <c r="C59" s="20">
        <v>20.7</v>
      </c>
      <c r="D59" s="20">
        <v>20.7</v>
      </c>
      <c r="E59" s="20">
        <v>33.200000000000003</v>
      </c>
      <c r="F59" s="20">
        <v>33.200000000000003</v>
      </c>
      <c r="G59" s="20">
        <v>41.5</v>
      </c>
      <c r="H59" s="21">
        <v>429</v>
      </c>
      <c r="I59" s="21">
        <v>26.2</v>
      </c>
      <c r="K59" s="20" t="s">
        <v>49</v>
      </c>
      <c r="L59" s="20" t="s">
        <v>833</v>
      </c>
      <c r="M59" s="21">
        <v>26.2</v>
      </c>
      <c r="N59" s="20">
        <f t="shared" si="0"/>
        <v>16.55</v>
      </c>
      <c r="O59" s="20">
        <f t="shared" si="1"/>
        <v>26.950000000000003</v>
      </c>
      <c r="P59" s="20">
        <f t="shared" si="2"/>
        <v>37.35</v>
      </c>
    </row>
    <row r="60" spans="1:16" x14ac:dyDescent="0.35">
      <c r="A60" s="25" t="s">
        <v>282</v>
      </c>
      <c r="B60" s="20">
        <v>11.5</v>
      </c>
      <c r="C60" s="20">
        <v>19.100000000000001</v>
      </c>
      <c r="D60" s="20">
        <v>19.100000000000001</v>
      </c>
      <c r="E60" s="20">
        <v>30.5</v>
      </c>
      <c r="F60" s="20">
        <v>30.5</v>
      </c>
      <c r="G60" s="20">
        <v>38.200000000000003</v>
      </c>
      <c r="H60" s="21">
        <v>447</v>
      </c>
      <c r="I60" s="21">
        <v>26.8</v>
      </c>
      <c r="K60" s="20" t="s">
        <v>49</v>
      </c>
      <c r="L60" s="20" t="s">
        <v>833</v>
      </c>
      <c r="M60" s="21">
        <v>26.8</v>
      </c>
      <c r="N60" s="20">
        <f t="shared" si="0"/>
        <v>15.3</v>
      </c>
      <c r="O60" s="20">
        <f t="shared" si="1"/>
        <v>24.8</v>
      </c>
      <c r="P60" s="20">
        <f t="shared" si="2"/>
        <v>34.35</v>
      </c>
    </row>
    <row r="61" spans="1:16" x14ac:dyDescent="0.35">
      <c r="A61" s="25" t="s">
        <v>283</v>
      </c>
      <c r="B61" s="20">
        <v>12.2</v>
      </c>
      <c r="C61" s="20">
        <v>20.2</v>
      </c>
      <c r="D61" s="20">
        <v>20.2</v>
      </c>
      <c r="E61" s="20">
        <v>32.4</v>
      </c>
      <c r="F61" s="20">
        <v>32.4</v>
      </c>
      <c r="G61" s="20">
        <v>40.5</v>
      </c>
      <c r="H61" s="21">
        <v>447</v>
      </c>
      <c r="I61" s="21">
        <v>26.8</v>
      </c>
      <c r="K61" s="20" t="s">
        <v>49</v>
      </c>
      <c r="L61" s="20" t="s">
        <v>833</v>
      </c>
      <c r="M61" s="21">
        <v>26.8</v>
      </c>
      <c r="N61" s="20">
        <f t="shared" si="0"/>
        <v>16.2</v>
      </c>
      <c r="O61" s="20">
        <f t="shared" si="1"/>
        <v>26.299999999999997</v>
      </c>
      <c r="P61" s="20">
        <f t="shared" si="2"/>
        <v>36.450000000000003</v>
      </c>
    </row>
    <row r="62" spans="1:16" x14ac:dyDescent="0.35">
      <c r="A62" s="25" t="s">
        <v>284</v>
      </c>
      <c r="B62" s="20">
        <v>14.4</v>
      </c>
      <c r="C62" s="20">
        <v>23.4</v>
      </c>
      <c r="D62" s="20">
        <v>23.4</v>
      </c>
      <c r="E62" s="20">
        <v>37</v>
      </c>
      <c r="F62" s="20">
        <v>37</v>
      </c>
      <c r="G62" s="20">
        <v>45.1</v>
      </c>
      <c r="H62" s="21">
        <v>504</v>
      </c>
      <c r="I62" s="21">
        <v>30.1</v>
      </c>
      <c r="K62" s="20" t="s">
        <v>49</v>
      </c>
      <c r="L62" s="20" t="s">
        <v>833</v>
      </c>
      <c r="M62" s="21">
        <v>30.1</v>
      </c>
      <c r="N62" s="20">
        <f t="shared" si="0"/>
        <v>18.899999999999999</v>
      </c>
      <c r="O62" s="20">
        <f t="shared" si="1"/>
        <v>30.2</v>
      </c>
      <c r="P62" s="20">
        <f t="shared" si="2"/>
        <v>41.05</v>
      </c>
    </row>
    <row r="63" spans="1:16" x14ac:dyDescent="0.35">
      <c r="A63" s="25" t="s">
        <v>285</v>
      </c>
      <c r="B63" s="20">
        <v>12.5</v>
      </c>
      <c r="C63" s="20">
        <v>20.8</v>
      </c>
      <c r="D63" s="20">
        <v>20.8</v>
      </c>
      <c r="E63" s="20">
        <v>33.299999999999997</v>
      </c>
      <c r="F63" s="20">
        <v>33.299999999999997</v>
      </c>
      <c r="G63" s="20">
        <v>41.6</v>
      </c>
      <c r="H63" s="21">
        <v>484</v>
      </c>
      <c r="I63" s="21">
        <v>30.1</v>
      </c>
      <c r="K63" s="20" t="s">
        <v>49</v>
      </c>
      <c r="L63" s="20" t="s">
        <v>833</v>
      </c>
      <c r="M63" s="21">
        <v>30.1</v>
      </c>
      <c r="N63" s="20">
        <f t="shared" si="0"/>
        <v>16.649999999999999</v>
      </c>
      <c r="O63" s="20">
        <f t="shared" si="1"/>
        <v>27.049999999999997</v>
      </c>
      <c r="P63" s="20">
        <f t="shared" si="2"/>
        <v>37.450000000000003</v>
      </c>
    </row>
    <row r="64" spans="1:16" x14ac:dyDescent="0.35">
      <c r="A64" s="25" t="s">
        <v>286</v>
      </c>
      <c r="B64" s="20">
        <v>13.6</v>
      </c>
      <c r="C64" s="20">
        <v>22.6</v>
      </c>
      <c r="D64" s="20">
        <v>22.6</v>
      </c>
      <c r="E64" s="20">
        <v>36.200000000000003</v>
      </c>
      <c r="F64" s="20">
        <v>36.200000000000003</v>
      </c>
      <c r="G64" s="20">
        <v>45.2</v>
      </c>
      <c r="H64" s="21">
        <v>504</v>
      </c>
      <c r="I64" s="21">
        <v>30.1</v>
      </c>
      <c r="K64" s="20" t="s">
        <v>49</v>
      </c>
      <c r="L64" s="20" t="s">
        <v>833</v>
      </c>
      <c r="M64" s="21">
        <v>30.1</v>
      </c>
      <c r="N64" s="20">
        <f t="shared" si="0"/>
        <v>18.100000000000001</v>
      </c>
      <c r="O64" s="20">
        <f t="shared" si="1"/>
        <v>29.400000000000002</v>
      </c>
      <c r="P64" s="20">
        <f t="shared" si="2"/>
        <v>40.700000000000003</v>
      </c>
    </row>
    <row r="65" spans="1:16" x14ac:dyDescent="0.35">
      <c r="A65" s="25" t="s">
        <v>287</v>
      </c>
      <c r="B65" s="20">
        <v>12.5</v>
      </c>
      <c r="C65" s="20">
        <v>20.8</v>
      </c>
      <c r="D65" s="20">
        <v>20.8</v>
      </c>
      <c r="E65" s="20">
        <v>33.299999999999997</v>
      </c>
      <c r="F65" s="20">
        <v>33.299999999999997</v>
      </c>
      <c r="G65" s="20">
        <v>41.6</v>
      </c>
      <c r="H65" s="21">
        <v>484</v>
      </c>
      <c r="I65" s="21">
        <v>32.700000000000003</v>
      </c>
      <c r="K65" s="20" t="s">
        <v>49</v>
      </c>
      <c r="L65" s="20" t="s">
        <v>833</v>
      </c>
      <c r="M65" s="21">
        <v>32.700000000000003</v>
      </c>
      <c r="N65" s="20">
        <f t="shared" si="0"/>
        <v>16.649999999999999</v>
      </c>
      <c r="O65" s="20">
        <f t="shared" si="1"/>
        <v>27.049999999999997</v>
      </c>
      <c r="P65" s="20">
        <f t="shared" si="2"/>
        <v>37.450000000000003</v>
      </c>
    </row>
    <row r="66" spans="1:16" x14ac:dyDescent="0.35">
      <c r="A66" s="25" t="s">
        <v>288</v>
      </c>
      <c r="B66" s="20">
        <v>13.6</v>
      </c>
      <c r="C66" s="20">
        <v>22.6</v>
      </c>
      <c r="D66" s="20">
        <v>22.6</v>
      </c>
      <c r="E66" s="20">
        <v>36.200000000000003</v>
      </c>
      <c r="F66" s="20">
        <v>36.200000000000003</v>
      </c>
      <c r="G66" s="20">
        <v>45.2</v>
      </c>
      <c r="H66" s="21">
        <v>504</v>
      </c>
      <c r="I66" s="21">
        <v>32.700000000000003</v>
      </c>
      <c r="K66" s="20" t="s">
        <v>49</v>
      </c>
      <c r="L66" s="20" t="s">
        <v>833</v>
      </c>
      <c r="M66" s="21">
        <v>32.700000000000003</v>
      </c>
      <c r="N66" s="20">
        <f t="shared" si="0"/>
        <v>18.100000000000001</v>
      </c>
      <c r="O66" s="20">
        <f t="shared" si="1"/>
        <v>29.400000000000002</v>
      </c>
      <c r="P66" s="20">
        <f t="shared" si="2"/>
        <v>40.700000000000003</v>
      </c>
    </row>
    <row r="67" spans="1:16" x14ac:dyDescent="0.35">
      <c r="A67" s="24" t="s">
        <v>289</v>
      </c>
      <c r="B67" s="20">
        <v>12.8</v>
      </c>
      <c r="C67" s="20">
        <v>19.3</v>
      </c>
      <c r="D67" s="20">
        <v>19.3</v>
      </c>
      <c r="E67" s="20">
        <v>25.7</v>
      </c>
      <c r="F67" s="20">
        <v>25.7</v>
      </c>
      <c r="G67" s="20">
        <v>35.299999999999997</v>
      </c>
      <c r="H67" s="20">
        <v>324</v>
      </c>
      <c r="I67" s="20">
        <v>21.7</v>
      </c>
      <c r="K67" s="20" t="s">
        <v>3</v>
      </c>
      <c r="L67" s="20" t="s">
        <v>833</v>
      </c>
      <c r="M67" s="20">
        <v>21.7</v>
      </c>
      <c r="N67" s="20">
        <f t="shared" ref="N67:N72" si="3">AVERAGE(B67:C67)</f>
        <v>16.05</v>
      </c>
      <c r="O67" s="20">
        <f t="shared" ref="O67:O72" si="4">AVERAGE(D67:E67)</f>
        <v>22.5</v>
      </c>
      <c r="P67" s="20">
        <f t="shared" ref="P67:P72" si="5">AVERAGE(F67:G67)</f>
        <v>30.5</v>
      </c>
    </row>
    <row r="68" spans="1:16" x14ac:dyDescent="0.35">
      <c r="A68" s="24" t="s">
        <v>290</v>
      </c>
      <c r="B68" s="20">
        <v>12</v>
      </c>
      <c r="C68" s="20">
        <v>18.3</v>
      </c>
      <c r="D68" s="20">
        <v>18.3</v>
      </c>
      <c r="E68" s="20">
        <v>24.8</v>
      </c>
      <c r="F68" s="20">
        <v>24.8</v>
      </c>
      <c r="G68" s="20">
        <v>34.6</v>
      </c>
      <c r="H68" s="20">
        <v>329</v>
      </c>
      <c r="I68" s="20">
        <v>21.7</v>
      </c>
      <c r="K68" s="20" t="s">
        <v>3</v>
      </c>
      <c r="L68" s="20" t="s">
        <v>833</v>
      </c>
      <c r="M68" s="20">
        <v>21.7</v>
      </c>
      <c r="N68" s="20">
        <f t="shared" si="3"/>
        <v>15.15</v>
      </c>
      <c r="O68" s="20">
        <f t="shared" si="4"/>
        <v>21.55</v>
      </c>
      <c r="P68" s="20">
        <f t="shared" si="5"/>
        <v>29.700000000000003</v>
      </c>
    </row>
    <row r="69" spans="1:16" x14ac:dyDescent="0.35">
      <c r="A69" s="24" t="s">
        <v>291</v>
      </c>
      <c r="B69" s="20">
        <v>15.4</v>
      </c>
      <c r="C69" s="20">
        <v>23.1</v>
      </c>
      <c r="D69" s="20">
        <v>23.1</v>
      </c>
      <c r="E69" s="20">
        <v>30.8</v>
      </c>
      <c r="F69" s="20">
        <v>30.8</v>
      </c>
      <c r="G69" s="20">
        <v>42.3</v>
      </c>
      <c r="H69" s="20">
        <v>389</v>
      </c>
      <c r="I69" s="20">
        <v>25.9</v>
      </c>
      <c r="K69" s="20" t="s">
        <v>3</v>
      </c>
      <c r="L69" s="20" t="s">
        <v>833</v>
      </c>
      <c r="M69" s="20">
        <v>25.9</v>
      </c>
      <c r="N69" s="20">
        <f t="shared" si="3"/>
        <v>19.25</v>
      </c>
      <c r="O69" s="20">
        <f t="shared" si="4"/>
        <v>26.950000000000003</v>
      </c>
      <c r="P69" s="20">
        <f t="shared" si="5"/>
        <v>36.549999999999997</v>
      </c>
    </row>
    <row r="70" spans="1:16" x14ac:dyDescent="0.35">
      <c r="A70" s="24" t="s">
        <v>292</v>
      </c>
      <c r="B70" s="20">
        <v>15.7</v>
      </c>
      <c r="C70" s="20">
        <v>23.7</v>
      </c>
      <c r="D70" s="20">
        <v>23.7</v>
      </c>
      <c r="E70" s="20">
        <v>32</v>
      </c>
      <c r="F70" s="20">
        <v>32</v>
      </c>
      <c r="G70" s="20">
        <v>44.4</v>
      </c>
      <c r="H70" s="20">
        <v>394</v>
      </c>
      <c r="I70" s="20">
        <v>25.9</v>
      </c>
      <c r="K70" s="20" t="s">
        <v>3</v>
      </c>
      <c r="L70" s="20" t="s">
        <v>833</v>
      </c>
      <c r="M70" s="20">
        <v>25.9</v>
      </c>
      <c r="N70" s="20">
        <f t="shared" si="3"/>
        <v>19.7</v>
      </c>
      <c r="O70" s="20">
        <f t="shared" si="4"/>
        <v>27.85</v>
      </c>
      <c r="P70" s="20">
        <f t="shared" si="5"/>
        <v>38.200000000000003</v>
      </c>
    </row>
    <row r="71" spans="1:16" x14ac:dyDescent="0.35">
      <c r="A71" s="24" t="s">
        <v>293</v>
      </c>
      <c r="B71" s="20">
        <v>17</v>
      </c>
      <c r="C71" s="20">
        <v>25.5</v>
      </c>
      <c r="D71" s="20">
        <v>25.5</v>
      </c>
      <c r="E71" s="20">
        <v>34</v>
      </c>
      <c r="F71" s="20">
        <v>34</v>
      </c>
      <c r="G71" s="20">
        <v>46.8</v>
      </c>
      <c r="H71" s="20">
        <v>430</v>
      </c>
      <c r="I71" s="20">
        <v>29.2</v>
      </c>
      <c r="K71" s="20" t="s">
        <v>3</v>
      </c>
      <c r="L71" s="20" t="s">
        <v>833</v>
      </c>
      <c r="M71" s="20">
        <v>29.2</v>
      </c>
      <c r="N71" s="20">
        <f t="shared" si="3"/>
        <v>21.25</v>
      </c>
      <c r="O71" s="20">
        <f t="shared" si="4"/>
        <v>29.75</v>
      </c>
      <c r="P71" s="20">
        <f t="shared" si="5"/>
        <v>40.4</v>
      </c>
    </row>
    <row r="72" spans="1:16" x14ac:dyDescent="0.35">
      <c r="A72" s="24" t="s">
        <v>294</v>
      </c>
      <c r="B72" s="20">
        <v>16.100000000000001</v>
      </c>
      <c r="C72" s="20">
        <v>24.5</v>
      </c>
      <c r="D72" s="20">
        <v>24.5</v>
      </c>
      <c r="E72" s="20">
        <v>33.200000000000003</v>
      </c>
      <c r="F72" s="20">
        <v>33.200000000000003</v>
      </c>
      <c r="G72" s="20">
        <v>46.6</v>
      </c>
      <c r="H72" s="20">
        <v>438</v>
      </c>
      <c r="I72" s="20">
        <v>29.2</v>
      </c>
      <c r="K72" s="20" t="s">
        <v>3</v>
      </c>
      <c r="L72" s="20" t="s">
        <v>833</v>
      </c>
      <c r="M72" s="20">
        <v>29.2</v>
      </c>
      <c r="N72" s="20">
        <f t="shared" si="3"/>
        <v>20.3</v>
      </c>
      <c r="O72" s="20">
        <f t="shared" si="4"/>
        <v>28.85</v>
      </c>
      <c r="P72" s="20">
        <f t="shared" si="5"/>
        <v>39.900000000000006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70" zoomScaleNormal="70" workbookViewId="0">
      <selection activeCell="B36" sqref="B36"/>
    </sheetView>
  </sheetViews>
  <sheetFormatPr defaultRowHeight="14.5" x14ac:dyDescent="0.35"/>
  <cols>
    <col min="1" max="1" width="16.54296875" bestFit="1" customWidth="1"/>
    <col min="2" max="2" width="19.453125" bestFit="1" customWidth="1"/>
    <col min="3" max="3" width="28.6328125" bestFit="1" customWidth="1"/>
    <col min="4" max="4" width="14" bestFit="1" customWidth="1"/>
    <col min="5" max="5" width="15" bestFit="1" customWidth="1"/>
    <col min="6" max="7" width="14" bestFit="1" customWidth="1"/>
    <col min="8" max="8" width="14.54296875" bestFit="1" customWidth="1"/>
    <col min="9" max="9" width="33.36328125" bestFit="1" customWidth="1"/>
    <col min="10" max="10" width="37" bestFit="1" customWidth="1"/>
    <col min="11" max="11" width="33.7265625" bestFit="1" customWidth="1"/>
  </cols>
  <sheetData>
    <row r="1" spans="1:11" s="15" customFormat="1" x14ac:dyDescent="0.35">
      <c r="A1" s="15" t="s">
        <v>56</v>
      </c>
      <c r="B1" s="15" t="s">
        <v>850</v>
      </c>
      <c r="C1" s="15" t="s">
        <v>584</v>
      </c>
      <c r="D1" s="15" t="s">
        <v>585</v>
      </c>
      <c r="E1" s="15" t="s">
        <v>586</v>
      </c>
      <c r="F1" s="15" t="s">
        <v>587</v>
      </c>
      <c r="G1" s="15" t="s">
        <v>588</v>
      </c>
      <c r="H1" s="27" t="s">
        <v>829</v>
      </c>
      <c r="I1" s="15" t="s">
        <v>853</v>
      </c>
      <c r="J1" s="15" t="s">
        <v>854</v>
      </c>
      <c r="K1" s="15" t="s">
        <v>855</v>
      </c>
    </row>
    <row r="2" spans="1:11" x14ac:dyDescent="0.35">
      <c r="A2" t="s">
        <v>589</v>
      </c>
      <c r="B2">
        <v>383</v>
      </c>
      <c r="C2">
        <v>21.5</v>
      </c>
      <c r="H2" t="s">
        <v>851</v>
      </c>
      <c r="I2">
        <v>21.5</v>
      </c>
      <c r="J2">
        <v>21.5</v>
      </c>
      <c r="K2">
        <v>21.5</v>
      </c>
    </row>
    <row r="3" spans="1:11" x14ac:dyDescent="0.35">
      <c r="A3" t="s">
        <v>590</v>
      </c>
      <c r="B3">
        <v>750</v>
      </c>
      <c r="C3">
        <v>50</v>
      </c>
      <c r="D3">
        <v>44</v>
      </c>
      <c r="H3" t="s">
        <v>851</v>
      </c>
      <c r="I3">
        <v>50</v>
      </c>
      <c r="J3">
        <v>50</v>
      </c>
      <c r="K3">
        <v>50</v>
      </c>
    </row>
    <row r="4" spans="1:11" x14ac:dyDescent="0.35">
      <c r="A4" t="s">
        <v>591</v>
      </c>
      <c r="B4">
        <v>825</v>
      </c>
      <c r="C4">
        <v>58</v>
      </c>
      <c r="D4">
        <v>47</v>
      </c>
      <c r="H4" t="s">
        <v>851</v>
      </c>
      <c r="I4">
        <v>58</v>
      </c>
      <c r="J4">
        <v>58</v>
      </c>
      <c r="K4">
        <v>58</v>
      </c>
    </row>
    <row r="5" spans="1:11" x14ac:dyDescent="0.35">
      <c r="A5" t="s">
        <v>592</v>
      </c>
      <c r="B5">
        <v>825</v>
      </c>
      <c r="C5">
        <v>50</v>
      </c>
      <c r="D5">
        <v>44</v>
      </c>
      <c r="H5" t="s">
        <v>851</v>
      </c>
      <c r="I5">
        <v>50</v>
      </c>
      <c r="J5">
        <v>50</v>
      </c>
      <c r="K5">
        <v>50</v>
      </c>
    </row>
    <row r="6" spans="1:11" x14ac:dyDescent="0.35">
      <c r="A6" t="s">
        <v>593</v>
      </c>
      <c r="B6">
        <v>915</v>
      </c>
      <c r="C6">
        <v>54.9</v>
      </c>
      <c r="D6">
        <v>50.3</v>
      </c>
      <c r="H6" t="s">
        <v>851</v>
      </c>
      <c r="I6">
        <v>54.9</v>
      </c>
      <c r="J6">
        <v>54.9</v>
      </c>
      <c r="K6">
        <v>54.9</v>
      </c>
    </row>
    <row r="7" spans="1:11" x14ac:dyDescent="0.35">
      <c r="A7" t="s">
        <v>594</v>
      </c>
      <c r="B7">
        <v>1000</v>
      </c>
      <c r="C7">
        <v>54.9</v>
      </c>
      <c r="D7">
        <v>50.3</v>
      </c>
      <c r="H7" t="s">
        <v>851</v>
      </c>
      <c r="I7">
        <v>54.9</v>
      </c>
      <c r="J7">
        <v>54.9</v>
      </c>
      <c r="K7">
        <v>54.9</v>
      </c>
    </row>
    <row r="8" spans="1:11" x14ac:dyDescent="0.35">
      <c r="A8" t="s">
        <v>595</v>
      </c>
      <c r="B8">
        <v>1600</v>
      </c>
      <c r="C8">
        <v>95.3</v>
      </c>
      <c r="D8">
        <v>73.7</v>
      </c>
      <c r="H8" t="s">
        <v>851</v>
      </c>
      <c r="I8">
        <v>95.3</v>
      </c>
      <c r="J8">
        <v>95.3</v>
      </c>
      <c r="K8">
        <v>95.3</v>
      </c>
    </row>
    <row r="9" spans="1:11" x14ac:dyDescent="0.35">
      <c r="A9" t="s">
        <v>596</v>
      </c>
      <c r="B9">
        <v>185</v>
      </c>
      <c r="C9">
        <v>9.5</v>
      </c>
      <c r="F9">
        <v>5.0999999999999996</v>
      </c>
      <c r="H9" t="s">
        <v>851</v>
      </c>
      <c r="I9">
        <v>9.5</v>
      </c>
      <c r="J9">
        <v>9.5</v>
      </c>
      <c r="K9">
        <v>9.5</v>
      </c>
    </row>
    <row r="10" spans="1:11" x14ac:dyDescent="0.35">
      <c r="A10" t="s">
        <v>597</v>
      </c>
      <c r="B10">
        <v>230</v>
      </c>
      <c r="C10">
        <v>15.5</v>
      </c>
      <c r="H10" t="s">
        <v>851</v>
      </c>
      <c r="I10">
        <v>15.5</v>
      </c>
      <c r="J10">
        <v>15.5</v>
      </c>
      <c r="K10">
        <v>15.5</v>
      </c>
    </row>
    <row r="11" spans="1:11" x14ac:dyDescent="0.35">
      <c r="A11" t="s">
        <v>598</v>
      </c>
      <c r="B11">
        <v>272</v>
      </c>
      <c r="C11">
        <v>15.5</v>
      </c>
      <c r="H11" t="s">
        <v>851</v>
      </c>
      <c r="I11">
        <v>15.5</v>
      </c>
      <c r="J11">
        <v>15.5</v>
      </c>
      <c r="K11">
        <v>15.5</v>
      </c>
    </row>
    <row r="12" spans="1:11" x14ac:dyDescent="0.35">
      <c r="A12" t="s">
        <v>599</v>
      </c>
      <c r="B12">
        <v>575</v>
      </c>
      <c r="C12">
        <v>38.200000000000003</v>
      </c>
      <c r="H12" t="s">
        <v>851</v>
      </c>
      <c r="I12">
        <v>38.200000000000003</v>
      </c>
      <c r="J12">
        <v>38.200000000000003</v>
      </c>
      <c r="K12">
        <v>38.200000000000003</v>
      </c>
    </row>
    <row r="13" spans="1:11" x14ac:dyDescent="0.35">
      <c r="A13" t="s">
        <v>600</v>
      </c>
      <c r="B13">
        <v>750</v>
      </c>
      <c r="C13">
        <v>40.5</v>
      </c>
      <c r="H13" t="s">
        <v>851</v>
      </c>
      <c r="I13">
        <v>40.5</v>
      </c>
      <c r="J13">
        <v>40.5</v>
      </c>
      <c r="K13">
        <v>40.5</v>
      </c>
    </row>
    <row r="14" spans="1:11" x14ac:dyDescent="0.35">
      <c r="A14" t="s">
        <v>599</v>
      </c>
      <c r="B14">
        <v>650</v>
      </c>
      <c r="C14">
        <v>39.700000000000003</v>
      </c>
      <c r="H14" t="s">
        <v>851</v>
      </c>
      <c r="I14">
        <v>39.700000000000003</v>
      </c>
      <c r="J14">
        <v>39.700000000000003</v>
      </c>
      <c r="K14">
        <v>39.700000000000003</v>
      </c>
    </row>
    <row r="15" spans="1:11" x14ac:dyDescent="0.35">
      <c r="A15" t="s">
        <v>600</v>
      </c>
      <c r="B15">
        <v>850</v>
      </c>
      <c r="C15">
        <v>40.5</v>
      </c>
      <c r="H15" t="s">
        <v>851</v>
      </c>
      <c r="I15">
        <v>40.5</v>
      </c>
      <c r="J15">
        <v>40.5</v>
      </c>
      <c r="K15">
        <v>40.5</v>
      </c>
    </row>
    <row r="16" spans="1:11" x14ac:dyDescent="0.35">
      <c r="A16" t="s">
        <v>601</v>
      </c>
      <c r="B16">
        <v>395</v>
      </c>
      <c r="C16">
        <v>25.7</v>
      </c>
      <c r="H16" t="s">
        <v>851</v>
      </c>
      <c r="I16">
        <v>25.7</v>
      </c>
      <c r="J16">
        <v>25.7</v>
      </c>
      <c r="K16">
        <v>25.7</v>
      </c>
    </row>
    <row r="17" spans="1:11" x14ac:dyDescent="0.35">
      <c r="A17" t="s">
        <v>602</v>
      </c>
      <c r="B17">
        <v>395</v>
      </c>
      <c r="C17">
        <v>25.7</v>
      </c>
      <c r="H17" t="s">
        <v>851</v>
      </c>
      <c r="I17">
        <v>25.7</v>
      </c>
      <c r="J17">
        <v>25.7</v>
      </c>
      <c r="K17">
        <v>25.7</v>
      </c>
    </row>
    <row r="18" spans="1:11" x14ac:dyDescent="0.35">
      <c r="A18" t="s">
        <v>603</v>
      </c>
      <c r="B18">
        <v>440</v>
      </c>
      <c r="C18">
        <v>24.5</v>
      </c>
      <c r="H18" t="s">
        <v>851</v>
      </c>
      <c r="I18">
        <v>24.5</v>
      </c>
      <c r="J18">
        <v>24.5</v>
      </c>
      <c r="K18">
        <v>24.5</v>
      </c>
    </row>
    <row r="19" spans="1:11" x14ac:dyDescent="0.35">
      <c r="A19" t="s">
        <v>604</v>
      </c>
      <c r="B19">
        <v>397</v>
      </c>
      <c r="C19">
        <v>24.5</v>
      </c>
      <c r="H19" t="s">
        <v>851</v>
      </c>
      <c r="I19">
        <v>24.5</v>
      </c>
      <c r="J19">
        <v>24.5</v>
      </c>
      <c r="K19">
        <v>24.5</v>
      </c>
    </row>
    <row r="20" spans="1:11" x14ac:dyDescent="0.35">
      <c r="A20" t="s">
        <v>605</v>
      </c>
      <c r="B20">
        <v>100</v>
      </c>
      <c r="C20">
        <v>6.0566560000000003</v>
      </c>
      <c r="G20">
        <v>4.5424920000000002</v>
      </c>
      <c r="H20" t="s">
        <v>851</v>
      </c>
      <c r="I20">
        <v>6.0566560000000003</v>
      </c>
      <c r="J20">
        <v>6.0566560000000003</v>
      </c>
      <c r="K20">
        <v>6.0566560000000003</v>
      </c>
    </row>
    <row r="21" spans="1:11" x14ac:dyDescent="0.35">
      <c r="A21" t="s">
        <v>606</v>
      </c>
      <c r="B21">
        <v>130</v>
      </c>
      <c r="C21">
        <v>7.5708200000000003</v>
      </c>
      <c r="G21">
        <v>5.678115</v>
      </c>
      <c r="H21" t="s">
        <v>851</v>
      </c>
      <c r="I21">
        <v>7.5708200000000003</v>
      </c>
      <c r="J21">
        <v>7.5708200000000003</v>
      </c>
      <c r="K21">
        <v>7.5708200000000003</v>
      </c>
    </row>
    <row r="22" spans="1:11" x14ac:dyDescent="0.35">
      <c r="A22" t="s">
        <v>607</v>
      </c>
      <c r="B22">
        <v>185</v>
      </c>
      <c r="C22">
        <v>9.0849840000000004</v>
      </c>
      <c r="G22">
        <v>6.4351970000000005</v>
      </c>
      <c r="H22" t="s">
        <v>851</v>
      </c>
      <c r="I22">
        <v>9.0849840000000004</v>
      </c>
      <c r="J22">
        <v>9.0849840000000004</v>
      </c>
      <c r="K22">
        <v>9.0849840000000004</v>
      </c>
    </row>
    <row r="23" spans="1:11" x14ac:dyDescent="0.35">
      <c r="A23" t="s">
        <v>608</v>
      </c>
      <c r="B23">
        <v>400</v>
      </c>
      <c r="C23">
        <v>20.062673</v>
      </c>
      <c r="G23">
        <v>15.520180999999999</v>
      </c>
      <c r="H23" t="s">
        <v>851</v>
      </c>
      <c r="I23">
        <v>20.062673</v>
      </c>
      <c r="J23">
        <v>20.062673</v>
      </c>
      <c r="K23">
        <v>20.062673</v>
      </c>
    </row>
    <row r="24" spans="1:11" x14ac:dyDescent="0.35">
      <c r="A24" t="s">
        <v>609</v>
      </c>
      <c r="B24">
        <v>71</v>
      </c>
      <c r="C24">
        <v>5.678115</v>
      </c>
      <c r="H24" t="s">
        <v>851</v>
      </c>
      <c r="I24">
        <v>5.678115</v>
      </c>
      <c r="J24">
        <v>5.678115</v>
      </c>
      <c r="K24">
        <v>5.678115</v>
      </c>
    </row>
    <row r="25" spans="1:11" x14ac:dyDescent="0.35">
      <c r="A25" t="s">
        <v>610</v>
      </c>
      <c r="B25">
        <v>88</v>
      </c>
      <c r="C25">
        <v>5.678115</v>
      </c>
      <c r="H25" t="s">
        <v>851</v>
      </c>
      <c r="I25">
        <v>5.678115</v>
      </c>
      <c r="J25">
        <v>5.678115</v>
      </c>
      <c r="K25">
        <v>5.678115</v>
      </c>
    </row>
    <row r="26" spans="1:11" x14ac:dyDescent="0.35">
      <c r="A26" t="s">
        <v>611</v>
      </c>
      <c r="B26">
        <v>185</v>
      </c>
      <c r="C26">
        <v>10.977689</v>
      </c>
      <c r="H26" t="s">
        <v>851</v>
      </c>
      <c r="I26">
        <v>10.977689</v>
      </c>
      <c r="J26">
        <v>10.977689</v>
      </c>
      <c r="K26">
        <v>10.977689</v>
      </c>
    </row>
    <row r="27" spans="1:11" x14ac:dyDescent="0.35">
      <c r="A27" t="s">
        <v>612</v>
      </c>
      <c r="B27">
        <v>185</v>
      </c>
      <c r="C27">
        <v>10.977689</v>
      </c>
      <c r="H27" t="s">
        <v>851</v>
      </c>
      <c r="I27">
        <v>10.977689</v>
      </c>
      <c r="J27">
        <v>10.977689</v>
      </c>
      <c r="K27">
        <v>10.977689</v>
      </c>
    </row>
    <row r="28" spans="1:11" x14ac:dyDescent="0.35">
      <c r="A28" t="s">
        <v>613</v>
      </c>
      <c r="B28">
        <v>185</v>
      </c>
      <c r="C28">
        <v>9.8420660000000009</v>
      </c>
      <c r="H28" t="s">
        <v>851</v>
      </c>
      <c r="I28">
        <v>9.8420660000000009</v>
      </c>
      <c r="J28">
        <v>9.8420660000000009</v>
      </c>
      <c r="K28">
        <v>9.8420660000000009</v>
      </c>
    </row>
    <row r="29" spans="1:11" x14ac:dyDescent="0.35">
      <c r="A29" t="s">
        <v>614</v>
      </c>
      <c r="B29">
        <v>100</v>
      </c>
      <c r="C29">
        <v>6.0566560000000003</v>
      </c>
      <c r="G29">
        <v>4.5424920000000002</v>
      </c>
      <c r="H29" t="s">
        <v>851</v>
      </c>
      <c r="I29">
        <v>6.0566560000000003</v>
      </c>
      <c r="J29">
        <v>6.0566560000000003</v>
      </c>
      <c r="K29">
        <v>6.0566560000000003</v>
      </c>
    </row>
    <row r="30" spans="1:11" x14ac:dyDescent="0.35">
      <c r="A30" t="s">
        <v>615</v>
      </c>
      <c r="B30">
        <v>130</v>
      </c>
      <c r="C30">
        <v>7.5708200000000003</v>
      </c>
      <c r="G30">
        <v>5.678115</v>
      </c>
      <c r="H30" t="s">
        <v>851</v>
      </c>
      <c r="I30">
        <v>7.5708200000000003</v>
      </c>
      <c r="J30">
        <v>7.5708200000000003</v>
      </c>
      <c r="K30">
        <v>7.5708200000000003</v>
      </c>
    </row>
    <row r="31" spans="1:11" x14ac:dyDescent="0.35">
      <c r="A31" t="s">
        <v>616</v>
      </c>
      <c r="B31">
        <v>185</v>
      </c>
      <c r="C31">
        <v>9.0849840000000004</v>
      </c>
      <c r="G31">
        <v>6.0566560000000003</v>
      </c>
      <c r="H31" t="s">
        <v>851</v>
      </c>
      <c r="I31">
        <v>9.0849840000000004</v>
      </c>
      <c r="J31">
        <v>9.0849840000000004</v>
      </c>
      <c r="K31">
        <v>9.0849840000000004</v>
      </c>
    </row>
    <row r="32" spans="1:11" x14ac:dyDescent="0.35">
      <c r="A32" t="s">
        <v>617</v>
      </c>
      <c r="B32">
        <v>175</v>
      </c>
      <c r="C32">
        <v>9.0849840000000004</v>
      </c>
      <c r="G32">
        <v>6.0566560000000003</v>
      </c>
      <c r="H32" t="s">
        <v>851</v>
      </c>
      <c r="I32">
        <v>9.0849840000000004</v>
      </c>
      <c r="J32">
        <v>9.0849840000000004</v>
      </c>
      <c r="K32">
        <v>9.0849840000000004</v>
      </c>
    </row>
    <row r="33" spans="1:11" x14ac:dyDescent="0.35">
      <c r="A33" t="s">
        <v>608</v>
      </c>
      <c r="B33">
        <v>400</v>
      </c>
      <c r="C33">
        <v>20.062673</v>
      </c>
      <c r="G33">
        <v>15.520180999999999</v>
      </c>
      <c r="H33" t="s">
        <v>851</v>
      </c>
      <c r="I33">
        <v>20.062673</v>
      </c>
      <c r="J33">
        <v>20.062673</v>
      </c>
      <c r="K33">
        <v>20.062673</v>
      </c>
    </row>
    <row r="34" spans="1:11" x14ac:dyDescent="0.35">
      <c r="A34" t="s">
        <v>618</v>
      </c>
      <c r="B34">
        <v>67</v>
      </c>
      <c r="C34">
        <v>5.2995739999999998</v>
      </c>
      <c r="H34" t="s">
        <v>851</v>
      </c>
      <c r="I34">
        <v>5.2995739999999998</v>
      </c>
      <c r="J34">
        <v>5.2995739999999998</v>
      </c>
      <c r="K34">
        <v>5.2995739999999998</v>
      </c>
    </row>
    <row r="35" spans="1:11" x14ac:dyDescent="0.35">
      <c r="A35" t="s">
        <v>619</v>
      </c>
      <c r="B35">
        <v>92</v>
      </c>
      <c r="C35">
        <v>5.2995739999999998</v>
      </c>
      <c r="H35" t="s">
        <v>851</v>
      </c>
      <c r="I35">
        <v>5.2995739999999998</v>
      </c>
      <c r="J35">
        <v>5.2995739999999998</v>
      </c>
      <c r="K35">
        <v>5.2995739999999998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H1" zoomScale="85" zoomScaleNormal="85" workbookViewId="0">
      <selection activeCell="L1" sqref="L1:N1"/>
    </sheetView>
  </sheetViews>
  <sheetFormatPr defaultRowHeight="14.5" x14ac:dyDescent="0.35"/>
  <cols>
    <col min="1" max="1" width="26.7265625" customWidth="1"/>
    <col min="2" max="2" width="6.90625" bestFit="1" customWidth="1"/>
    <col min="3" max="3" width="7.453125" bestFit="1" customWidth="1"/>
    <col min="4" max="4" width="10.6328125" bestFit="1" customWidth="1"/>
    <col min="5" max="5" width="11.1796875" bestFit="1" customWidth="1"/>
    <col min="6" max="6" width="7.36328125" bestFit="1" customWidth="1"/>
    <col min="7" max="7" width="7.90625" bestFit="1" customWidth="1"/>
    <col min="8" max="8" width="19.54296875" bestFit="1" customWidth="1"/>
    <col min="9" max="9" width="12.36328125" bestFit="1" customWidth="1"/>
    <col min="10" max="10" width="14.7265625" bestFit="1" customWidth="1"/>
    <col min="11" max="11" width="16.453125" bestFit="1" customWidth="1"/>
    <col min="12" max="12" width="33.90625" bestFit="1" customWidth="1"/>
    <col min="13" max="13" width="37.7265625" bestFit="1" customWidth="1"/>
    <col min="14" max="14" width="34.26953125" bestFit="1" customWidth="1"/>
  </cols>
  <sheetData>
    <row r="1" spans="1:14" x14ac:dyDescent="0.35">
      <c r="A1" s="15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5" t="s">
        <v>0</v>
      </c>
      <c r="I1" s="15" t="s">
        <v>1</v>
      </c>
      <c r="J1" s="15" t="s">
        <v>829</v>
      </c>
      <c r="K1" s="15" t="s">
        <v>577</v>
      </c>
      <c r="L1" s="15" t="s">
        <v>853</v>
      </c>
      <c r="M1" s="15" t="s">
        <v>854</v>
      </c>
      <c r="N1" s="15" t="s">
        <v>855</v>
      </c>
    </row>
    <row r="2" spans="1:14" x14ac:dyDescent="0.35">
      <c r="A2" t="s">
        <v>2</v>
      </c>
      <c r="B2">
        <v>1.9</v>
      </c>
      <c r="C2">
        <v>3.9</v>
      </c>
      <c r="D2">
        <v>3.9</v>
      </c>
      <c r="E2">
        <v>5.8</v>
      </c>
      <c r="F2">
        <v>5.8</v>
      </c>
      <c r="G2">
        <v>7.7</v>
      </c>
      <c r="H2">
        <v>40</v>
      </c>
      <c r="I2" t="s">
        <v>3</v>
      </c>
      <c r="J2" t="s">
        <v>830</v>
      </c>
      <c r="K2">
        <v>40</v>
      </c>
      <c r="L2">
        <f>AVERAGE(B2:C2)</f>
        <v>2.9</v>
      </c>
      <c r="M2">
        <f>AVERAGE(D2:E2)</f>
        <v>4.8499999999999996</v>
      </c>
      <c r="N2">
        <f>AVERAGE(F2:G2)</f>
        <v>6.75</v>
      </c>
    </row>
    <row r="3" spans="1:14" x14ac:dyDescent="0.35">
      <c r="A3" t="s">
        <v>4</v>
      </c>
      <c r="B3">
        <v>1.9</v>
      </c>
      <c r="C3">
        <v>3.9</v>
      </c>
      <c r="D3">
        <v>3.9</v>
      </c>
      <c r="E3">
        <v>5.8</v>
      </c>
      <c r="F3">
        <v>5.8</v>
      </c>
      <c r="G3">
        <v>7.7</v>
      </c>
      <c r="H3">
        <v>40</v>
      </c>
      <c r="I3" t="s">
        <v>3</v>
      </c>
      <c r="J3" t="s">
        <v>830</v>
      </c>
      <c r="K3">
        <v>40</v>
      </c>
      <c r="L3">
        <f t="shared" ref="L3:L58" si="0">AVERAGE(B3:C3)</f>
        <v>2.9</v>
      </c>
      <c r="M3">
        <f t="shared" ref="M3:M58" si="1">AVERAGE(D3:E3)</f>
        <v>4.8499999999999996</v>
      </c>
      <c r="N3">
        <f t="shared" ref="N3:N58" si="2">AVERAGE(F3:G3)</f>
        <v>6.75</v>
      </c>
    </row>
    <row r="4" spans="1:14" x14ac:dyDescent="0.35">
      <c r="A4" t="s">
        <v>5</v>
      </c>
      <c r="B4">
        <v>3.4</v>
      </c>
      <c r="C4">
        <v>6.8</v>
      </c>
      <c r="D4">
        <v>6.8</v>
      </c>
      <c r="E4">
        <v>10.199999999999999</v>
      </c>
      <c r="F4">
        <v>10.199999999999999</v>
      </c>
      <c r="G4">
        <v>13.6</v>
      </c>
      <c r="H4">
        <v>75</v>
      </c>
      <c r="I4" t="s">
        <v>3</v>
      </c>
      <c r="J4" t="s">
        <v>830</v>
      </c>
      <c r="K4">
        <v>75</v>
      </c>
      <c r="L4">
        <f t="shared" si="0"/>
        <v>5.0999999999999996</v>
      </c>
      <c r="M4">
        <f t="shared" si="1"/>
        <v>8.5</v>
      </c>
      <c r="N4">
        <f t="shared" si="2"/>
        <v>11.899999999999999</v>
      </c>
    </row>
    <row r="5" spans="1:14" x14ac:dyDescent="0.35">
      <c r="A5" t="s">
        <v>6</v>
      </c>
      <c r="B5">
        <v>3.4</v>
      </c>
      <c r="C5">
        <v>6.8</v>
      </c>
      <c r="D5">
        <v>6.8</v>
      </c>
      <c r="E5">
        <v>10.199999999999999</v>
      </c>
      <c r="F5">
        <v>10.199999999999999</v>
      </c>
      <c r="G5">
        <v>13.6</v>
      </c>
      <c r="H5">
        <v>75</v>
      </c>
      <c r="I5" t="s">
        <v>3</v>
      </c>
      <c r="J5" t="s">
        <v>830</v>
      </c>
      <c r="K5">
        <v>75</v>
      </c>
      <c r="L5">
        <f t="shared" si="0"/>
        <v>5.0999999999999996</v>
      </c>
      <c r="M5">
        <f t="shared" si="1"/>
        <v>8.5</v>
      </c>
      <c r="N5">
        <f t="shared" si="2"/>
        <v>11.899999999999999</v>
      </c>
    </row>
    <row r="6" spans="1:14" x14ac:dyDescent="0.35">
      <c r="A6" t="s">
        <v>7</v>
      </c>
      <c r="B6">
        <v>3.7</v>
      </c>
      <c r="C6">
        <v>7.4</v>
      </c>
      <c r="D6">
        <v>7.4</v>
      </c>
      <c r="E6">
        <v>11.1</v>
      </c>
      <c r="F6">
        <v>11.1</v>
      </c>
      <c r="G6">
        <v>14.8</v>
      </c>
      <c r="H6">
        <v>85</v>
      </c>
      <c r="I6" t="s">
        <v>3</v>
      </c>
      <c r="J6" t="s">
        <v>830</v>
      </c>
      <c r="K6">
        <v>85</v>
      </c>
      <c r="L6">
        <f t="shared" si="0"/>
        <v>5.5500000000000007</v>
      </c>
      <c r="M6">
        <f t="shared" si="1"/>
        <v>9.25</v>
      </c>
      <c r="N6">
        <f t="shared" si="2"/>
        <v>12.95</v>
      </c>
    </row>
    <row r="7" spans="1:14" x14ac:dyDescent="0.35">
      <c r="A7" t="s">
        <v>8</v>
      </c>
      <c r="B7">
        <v>3.7</v>
      </c>
      <c r="C7">
        <v>7.4</v>
      </c>
      <c r="D7">
        <v>7.4</v>
      </c>
      <c r="E7">
        <v>11.1</v>
      </c>
      <c r="F7">
        <v>11.1</v>
      </c>
      <c r="G7">
        <v>14.8</v>
      </c>
      <c r="H7">
        <v>85</v>
      </c>
      <c r="I7" t="s">
        <v>3</v>
      </c>
      <c r="J7" t="s">
        <v>830</v>
      </c>
      <c r="K7">
        <v>85</v>
      </c>
      <c r="L7">
        <f t="shared" si="0"/>
        <v>5.5500000000000007</v>
      </c>
      <c r="M7">
        <f t="shared" si="1"/>
        <v>9.25</v>
      </c>
      <c r="N7">
        <f t="shared" si="2"/>
        <v>12.95</v>
      </c>
    </row>
    <row r="8" spans="1:14" x14ac:dyDescent="0.35">
      <c r="A8" t="s">
        <v>9</v>
      </c>
      <c r="B8">
        <v>4.0999999999999996</v>
      </c>
      <c r="C8">
        <v>8.1</v>
      </c>
      <c r="D8">
        <v>8.1</v>
      </c>
      <c r="E8">
        <v>12.2</v>
      </c>
      <c r="F8">
        <v>12.2</v>
      </c>
      <c r="G8">
        <v>16.2</v>
      </c>
      <c r="H8">
        <v>95</v>
      </c>
      <c r="I8" t="s">
        <v>3</v>
      </c>
      <c r="J8" t="s">
        <v>830</v>
      </c>
      <c r="K8">
        <v>95</v>
      </c>
      <c r="L8">
        <f t="shared" si="0"/>
        <v>6.1</v>
      </c>
      <c r="M8">
        <f t="shared" si="1"/>
        <v>10.149999999999999</v>
      </c>
      <c r="N8">
        <f t="shared" si="2"/>
        <v>14.2</v>
      </c>
    </row>
    <row r="9" spans="1:14" x14ac:dyDescent="0.35">
      <c r="A9" t="s">
        <v>10</v>
      </c>
      <c r="B9">
        <v>4.0999999999999996</v>
      </c>
      <c r="C9">
        <v>8.1</v>
      </c>
      <c r="D9">
        <v>8.1</v>
      </c>
      <c r="E9">
        <v>12.2</v>
      </c>
      <c r="F9">
        <v>12.2</v>
      </c>
      <c r="G9">
        <v>16.2</v>
      </c>
      <c r="H9">
        <v>95</v>
      </c>
      <c r="I9" t="s">
        <v>3</v>
      </c>
      <c r="J9" t="s">
        <v>830</v>
      </c>
      <c r="K9">
        <v>95</v>
      </c>
      <c r="L9">
        <f t="shared" si="0"/>
        <v>6.1</v>
      </c>
      <c r="M9">
        <f t="shared" si="1"/>
        <v>10.149999999999999</v>
      </c>
      <c r="N9">
        <f t="shared" si="2"/>
        <v>14.2</v>
      </c>
    </row>
    <row r="10" spans="1:14" x14ac:dyDescent="0.35">
      <c r="A10" t="s">
        <v>11</v>
      </c>
      <c r="B10">
        <v>4.8</v>
      </c>
      <c r="C10">
        <v>9.6</v>
      </c>
      <c r="D10">
        <v>9.6</v>
      </c>
      <c r="E10">
        <v>14.4</v>
      </c>
      <c r="F10">
        <v>14.4</v>
      </c>
      <c r="G10">
        <v>19.2</v>
      </c>
      <c r="H10">
        <v>110</v>
      </c>
      <c r="I10" t="s">
        <v>3</v>
      </c>
      <c r="J10" t="s">
        <v>830</v>
      </c>
      <c r="K10">
        <v>110</v>
      </c>
      <c r="L10">
        <f t="shared" si="0"/>
        <v>7.1999999999999993</v>
      </c>
      <c r="M10">
        <f t="shared" si="1"/>
        <v>12</v>
      </c>
      <c r="N10">
        <f t="shared" si="2"/>
        <v>16.8</v>
      </c>
    </row>
    <row r="11" spans="1:14" x14ac:dyDescent="0.35">
      <c r="A11" t="s">
        <v>12</v>
      </c>
      <c r="B11">
        <v>4.8</v>
      </c>
      <c r="C11">
        <v>9.6</v>
      </c>
      <c r="D11">
        <v>9.6</v>
      </c>
      <c r="E11">
        <v>14.4</v>
      </c>
      <c r="F11">
        <v>14.4</v>
      </c>
      <c r="G11">
        <v>19.2</v>
      </c>
      <c r="H11">
        <v>110</v>
      </c>
      <c r="I11" t="s">
        <v>3</v>
      </c>
      <c r="J11" t="s">
        <v>830</v>
      </c>
      <c r="K11">
        <v>110</v>
      </c>
      <c r="L11">
        <f t="shared" si="0"/>
        <v>7.1999999999999993</v>
      </c>
      <c r="M11">
        <f t="shared" si="1"/>
        <v>12</v>
      </c>
      <c r="N11">
        <f t="shared" si="2"/>
        <v>16.8</v>
      </c>
    </row>
    <row r="12" spans="1:14" x14ac:dyDescent="0.35">
      <c r="A12" t="s">
        <v>13</v>
      </c>
      <c r="B12">
        <v>6.7</v>
      </c>
      <c r="C12">
        <v>13.5</v>
      </c>
      <c r="D12">
        <v>13.5</v>
      </c>
      <c r="E12">
        <v>20.2</v>
      </c>
      <c r="F12">
        <v>20.2</v>
      </c>
      <c r="G12">
        <v>27</v>
      </c>
      <c r="H12">
        <v>170</v>
      </c>
      <c r="I12" t="s">
        <v>3</v>
      </c>
      <c r="J12" t="s">
        <v>830</v>
      </c>
      <c r="K12">
        <v>170</v>
      </c>
      <c r="L12">
        <f t="shared" si="0"/>
        <v>10.1</v>
      </c>
      <c r="M12">
        <f t="shared" si="1"/>
        <v>16.850000000000001</v>
      </c>
      <c r="N12">
        <f t="shared" si="2"/>
        <v>23.6</v>
      </c>
    </row>
    <row r="13" spans="1:14" x14ac:dyDescent="0.35">
      <c r="A13" t="s">
        <v>14</v>
      </c>
      <c r="B13">
        <v>6.7</v>
      </c>
      <c r="C13">
        <v>13.5</v>
      </c>
      <c r="D13">
        <v>13.5</v>
      </c>
      <c r="E13">
        <v>20.2</v>
      </c>
      <c r="F13">
        <v>20.2</v>
      </c>
      <c r="G13">
        <v>27</v>
      </c>
      <c r="H13">
        <v>170</v>
      </c>
      <c r="I13" t="s">
        <v>3</v>
      </c>
      <c r="J13" t="s">
        <v>830</v>
      </c>
      <c r="K13">
        <v>170</v>
      </c>
      <c r="L13">
        <f t="shared" si="0"/>
        <v>10.1</v>
      </c>
      <c r="M13">
        <f t="shared" si="1"/>
        <v>16.850000000000001</v>
      </c>
      <c r="N13">
        <f t="shared" si="2"/>
        <v>23.6</v>
      </c>
    </row>
    <row r="14" spans="1:14" x14ac:dyDescent="0.35">
      <c r="A14" t="s">
        <v>15</v>
      </c>
      <c r="B14">
        <v>7.8</v>
      </c>
      <c r="C14">
        <v>15.6</v>
      </c>
      <c r="D14">
        <v>15.6</v>
      </c>
      <c r="E14">
        <v>23.4</v>
      </c>
      <c r="F14">
        <v>23.4</v>
      </c>
      <c r="G14">
        <v>31.1</v>
      </c>
      <c r="H14">
        <v>190</v>
      </c>
      <c r="I14" t="s">
        <v>3</v>
      </c>
      <c r="J14" t="s">
        <v>830</v>
      </c>
      <c r="K14">
        <v>190</v>
      </c>
      <c r="L14">
        <f t="shared" si="0"/>
        <v>11.7</v>
      </c>
      <c r="M14">
        <f t="shared" si="1"/>
        <v>19.5</v>
      </c>
      <c r="N14">
        <f t="shared" si="2"/>
        <v>27.25</v>
      </c>
    </row>
    <row r="15" spans="1:14" x14ac:dyDescent="0.35">
      <c r="A15" t="s">
        <v>16</v>
      </c>
      <c r="B15">
        <v>7.8</v>
      </c>
      <c r="C15">
        <v>15.6</v>
      </c>
      <c r="D15">
        <v>15.6</v>
      </c>
      <c r="E15">
        <v>23.4</v>
      </c>
      <c r="F15">
        <v>23.4</v>
      </c>
      <c r="G15">
        <v>31.1</v>
      </c>
      <c r="H15">
        <v>190</v>
      </c>
      <c r="I15" t="s">
        <v>3</v>
      </c>
      <c r="J15" t="s">
        <v>830</v>
      </c>
      <c r="K15">
        <v>190</v>
      </c>
      <c r="L15">
        <f t="shared" si="0"/>
        <v>11.7</v>
      </c>
      <c r="M15">
        <f t="shared" si="1"/>
        <v>19.5</v>
      </c>
      <c r="N15">
        <f t="shared" si="2"/>
        <v>27.25</v>
      </c>
    </row>
    <row r="16" spans="1:14" x14ac:dyDescent="0.35">
      <c r="A16" t="s">
        <v>17</v>
      </c>
      <c r="B16">
        <v>7.9</v>
      </c>
      <c r="C16">
        <v>15.8</v>
      </c>
      <c r="D16">
        <v>15.8</v>
      </c>
      <c r="E16">
        <v>23.7</v>
      </c>
      <c r="F16">
        <v>23.7</v>
      </c>
      <c r="G16">
        <v>31.7</v>
      </c>
      <c r="H16">
        <v>190</v>
      </c>
      <c r="I16" t="s">
        <v>3</v>
      </c>
      <c r="J16" t="s">
        <v>830</v>
      </c>
      <c r="K16">
        <v>190</v>
      </c>
      <c r="L16">
        <f t="shared" si="0"/>
        <v>11.850000000000001</v>
      </c>
      <c r="M16">
        <f t="shared" si="1"/>
        <v>19.75</v>
      </c>
      <c r="N16">
        <f t="shared" si="2"/>
        <v>27.7</v>
      </c>
    </row>
    <row r="17" spans="1:14" x14ac:dyDescent="0.35">
      <c r="A17" t="s">
        <v>18</v>
      </c>
      <c r="B17">
        <v>7.9</v>
      </c>
      <c r="C17">
        <v>15.8</v>
      </c>
      <c r="D17">
        <v>15.8</v>
      </c>
      <c r="E17">
        <v>23.7</v>
      </c>
      <c r="F17">
        <v>23.7</v>
      </c>
      <c r="G17">
        <v>31.7</v>
      </c>
      <c r="H17">
        <v>190</v>
      </c>
      <c r="I17" t="s">
        <v>3</v>
      </c>
      <c r="J17" t="s">
        <v>830</v>
      </c>
      <c r="K17">
        <v>190</v>
      </c>
      <c r="L17">
        <f t="shared" si="0"/>
        <v>11.850000000000001</v>
      </c>
      <c r="M17">
        <f t="shared" si="1"/>
        <v>19.75</v>
      </c>
      <c r="N17">
        <f t="shared" si="2"/>
        <v>27.7</v>
      </c>
    </row>
    <row r="18" spans="1:14" x14ac:dyDescent="0.35">
      <c r="A18" t="s">
        <v>19</v>
      </c>
      <c r="B18">
        <v>7.9</v>
      </c>
      <c r="C18">
        <v>15.8</v>
      </c>
      <c r="D18">
        <v>15.8</v>
      </c>
      <c r="E18">
        <v>23.7</v>
      </c>
      <c r="F18">
        <v>23.7</v>
      </c>
      <c r="G18">
        <v>31.7</v>
      </c>
      <c r="H18">
        <v>190</v>
      </c>
      <c r="I18" t="s">
        <v>3</v>
      </c>
      <c r="J18" t="s">
        <v>830</v>
      </c>
      <c r="K18">
        <v>190</v>
      </c>
      <c r="L18">
        <f t="shared" si="0"/>
        <v>11.850000000000001</v>
      </c>
      <c r="M18">
        <f t="shared" si="1"/>
        <v>19.75</v>
      </c>
      <c r="N18">
        <f t="shared" si="2"/>
        <v>27.7</v>
      </c>
    </row>
    <row r="19" spans="1:14" x14ac:dyDescent="0.35">
      <c r="A19" t="s">
        <v>20</v>
      </c>
      <c r="B19">
        <v>7.8</v>
      </c>
      <c r="C19">
        <v>15.7</v>
      </c>
      <c r="D19">
        <v>15.7</v>
      </c>
      <c r="E19">
        <v>23.5</v>
      </c>
      <c r="F19">
        <v>23.5</v>
      </c>
      <c r="G19">
        <v>31.4</v>
      </c>
      <c r="H19">
        <v>205</v>
      </c>
      <c r="I19" t="s">
        <v>3</v>
      </c>
      <c r="J19" t="s">
        <v>830</v>
      </c>
      <c r="K19">
        <v>205</v>
      </c>
      <c r="L19">
        <f t="shared" si="0"/>
        <v>11.75</v>
      </c>
      <c r="M19">
        <f t="shared" si="1"/>
        <v>19.600000000000001</v>
      </c>
      <c r="N19">
        <f t="shared" si="2"/>
        <v>27.45</v>
      </c>
    </row>
    <row r="20" spans="1:14" x14ac:dyDescent="0.35">
      <c r="A20" t="s">
        <v>21</v>
      </c>
      <c r="B20">
        <v>7.8</v>
      </c>
      <c r="C20">
        <v>15.7</v>
      </c>
      <c r="D20">
        <v>15.7</v>
      </c>
      <c r="E20">
        <v>23.5</v>
      </c>
      <c r="F20">
        <v>23.5</v>
      </c>
      <c r="G20">
        <v>31.4</v>
      </c>
      <c r="H20">
        <v>205</v>
      </c>
      <c r="I20" t="s">
        <v>3</v>
      </c>
      <c r="J20" t="s">
        <v>830</v>
      </c>
      <c r="K20">
        <v>205</v>
      </c>
      <c r="L20">
        <f t="shared" si="0"/>
        <v>11.75</v>
      </c>
      <c r="M20">
        <f t="shared" si="1"/>
        <v>19.600000000000001</v>
      </c>
      <c r="N20">
        <f t="shared" si="2"/>
        <v>27.45</v>
      </c>
    </row>
    <row r="21" spans="1:14" x14ac:dyDescent="0.35">
      <c r="A21" t="s">
        <v>22</v>
      </c>
      <c r="B21">
        <v>7.8</v>
      </c>
      <c r="C21">
        <v>15.7</v>
      </c>
      <c r="D21">
        <v>15.7</v>
      </c>
      <c r="E21">
        <v>23.5</v>
      </c>
      <c r="F21">
        <v>23.5</v>
      </c>
      <c r="G21">
        <v>31.4</v>
      </c>
      <c r="H21">
        <v>205</v>
      </c>
      <c r="I21" t="s">
        <v>3</v>
      </c>
      <c r="J21" t="s">
        <v>830</v>
      </c>
      <c r="K21">
        <v>205</v>
      </c>
      <c r="L21">
        <f t="shared" si="0"/>
        <v>11.75</v>
      </c>
      <c r="M21">
        <f t="shared" si="1"/>
        <v>19.600000000000001</v>
      </c>
      <c r="N21">
        <f t="shared" si="2"/>
        <v>27.45</v>
      </c>
    </row>
    <row r="22" spans="1:14" x14ac:dyDescent="0.35">
      <c r="A22" t="s">
        <v>23</v>
      </c>
      <c r="B22">
        <v>8.4</v>
      </c>
      <c r="C22">
        <v>16.8</v>
      </c>
      <c r="D22">
        <v>16.8</v>
      </c>
      <c r="E22">
        <v>25.2</v>
      </c>
      <c r="F22">
        <v>25.2</v>
      </c>
      <c r="G22">
        <v>33.6</v>
      </c>
      <c r="H22">
        <v>225</v>
      </c>
      <c r="I22" t="s">
        <v>3</v>
      </c>
      <c r="J22" t="s">
        <v>830</v>
      </c>
      <c r="K22">
        <v>225</v>
      </c>
      <c r="L22">
        <f t="shared" si="0"/>
        <v>12.600000000000001</v>
      </c>
      <c r="M22">
        <f t="shared" si="1"/>
        <v>21</v>
      </c>
      <c r="N22">
        <f t="shared" si="2"/>
        <v>29.4</v>
      </c>
    </row>
    <row r="23" spans="1:14" x14ac:dyDescent="0.35">
      <c r="A23" t="s">
        <v>24</v>
      </c>
      <c r="B23">
        <v>8.4</v>
      </c>
      <c r="C23">
        <v>16.8</v>
      </c>
      <c r="D23">
        <v>16.8</v>
      </c>
      <c r="E23">
        <v>25.2</v>
      </c>
      <c r="F23">
        <v>25.2</v>
      </c>
      <c r="G23">
        <v>33.6</v>
      </c>
      <c r="H23">
        <v>200</v>
      </c>
      <c r="I23" t="s">
        <v>3</v>
      </c>
      <c r="J23" t="s">
        <v>830</v>
      </c>
      <c r="K23">
        <v>200</v>
      </c>
      <c r="L23">
        <f t="shared" si="0"/>
        <v>12.600000000000001</v>
      </c>
      <c r="M23">
        <f t="shared" si="1"/>
        <v>21</v>
      </c>
      <c r="N23">
        <f t="shared" si="2"/>
        <v>29.4</v>
      </c>
    </row>
    <row r="24" spans="1:14" x14ac:dyDescent="0.35">
      <c r="A24" t="s">
        <v>25</v>
      </c>
      <c r="B24">
        <v>9.6</v>
      </c>
      <c r="C24">
        <v>19.2</v>
      </c>
      <c r="D24">
        <v>19.2</v>
      </c>
      <c r="E24">
        <v>28.8</v>
      </c>
      <c r="F24">
        <v>28.8</v>
      </c>
      <c r="G24">
        <v>38.4</v>
      </c>
      <c r="H24">
        <v>240</v>
      </c>
      <c r="I24" t="s">
        <v>3</v>
      </c>
      <c r="J24" t="s">
        <v>830</v>
      </c>
      <c r="K24">
        <v>240</v>
      </c>
      <c r="L24">
        <f t="shared" si="0"/>
        <v>14.399999999999999</v>
      </c>
      <c r="M24">
        <f t="shared" si="1"/>
        <v>24</v>
      </c>
      <c r="N24">
        <f t="shared" si="2"/>
        <v>33.6</v>
      </c>
    </row>
    <row r="25" spans="1:14" x14ac:dyDescent="0.35">
      <c r="A25" t="s">
        <v>26</v>
      </c>
      <c r="B25">
        <v>9.6</v>
      </c>
      <c r="C25">
        <v>19.2</v>
      </c>
      <c r="D25">
        <v>19.2</v>
      </c>
      <c r="E25">
        <v>28.8</v>
      </c>
      <c r="F25">
        <v>28.8</v>
      </c>
      <c r="G25">
        <v>38.4</v>
      </c>
      <c r="H25">
        <v>240</v>
      </c>
      <c r="I25" t="s">
        <v>3</v>
      </c>
      <c r="J25" t="s">
        <v>830</v>
      </c>
      <c r="K25">
        <v>240</v>
      </c>
      <c r="L25">
        <f t="shared" si="0"/>
        <v>14.399999999999999</v>
      </c>
      <c r="M25">
        <f t="shared" si="1"/>
        <v>24</v>
      </c>
      <c r="N25">
        <f t="shared" si="2"/>
        <v>33.6</v>
      </c>
    </row>
    <row r="26" spans="1:14" x14ac:dyDescent="0.35">
      <c r="A26" t="s">
        <v>27</v>
      </c>
      <c r="B26">
        <v>9.6</v>
      </c>
      <c r="C26">
        <v>19.2</v>
      </c>
      <c r="D26">
        <v>19.2</v>
      </c>
      <c r="E26">
        <v>28.8</v>
      </c>
      <c r="F26">
        <v>28.8</v>
      </c>
      <c r="G26">
        <v>38.4</v>
      </c>
      <c r="H26">
        <v>264</v>
      </c>
      <c r="I26" t="s">
        <v>3</v>
      </c>
      <c r="J26" t="s">
        <v>830</v>
      </c>
      <c r="K26">
        <v>264</v>
      </c>
      <c r="L26">
        <f t="shared" si="0"/>
        <v>14.399999999999999</v>
      </c>
      <c r="M26">
        <f t="shared" si="1"/>
        <v>24</v>
      </c>
      <c r="N26">
        <f t="shared" si="2"/>
        <v>33.6</v>
      </c>
    </row>
    <row r="27" spans="1:14" x14ac:dyDescent="0.35">
      <c r="A27" t="s">
        <v>28</v>
      </c>
      <c r="B27">
        <v>9.6</v>
      </c>
      <c r="C27">
        <v>19.2</v>
      </c>
      <c r="D27">
        <v>19.2</v>
      </c>
      <c r="E27">
        <v>28.8</v>
      </c>
      <c r="F27">
        <v>28.8</v>
      </c>
      <c r="G27">
        <v>38.4</v>
      </c>
      <c r="H27">
        <v>264</v>
      </c>
      <c r="I27" t="s">
        <v>3</v>
      </c>
      <c r="J27" t="s">
        <v>830</v>
      </c>
      <c r="K27">
        <v>264</v>
      </c>
      <c r="L27">
        <f t="shared" si="0"/>
        <v>14.399999999999999</v>
      </c>
      <c r="M27">
        <f t="shared" si="1"/>
        <v>24</v>
      </c>
      <c r="N27">
        <f t="shared" si="2"/>
        <v>33.6</v>
      </c>
    </row>
    <row r="28" spans="1:14" x14ac:dyDescent="0.35">
      <c r="A28" t="s">
        <v>29</v>
      </c>
      <c r="B28">
        <v>12.4</v>
      </c>
      <c r="C28">
        <v>24.8</v>
      </c>
      <c r="D28">
        <v>24.8</v>
      </c>
      <c r="E28">
        <v>37.200000000000003</v>
      </c>
      <c r="F28">
        <v>37.200000000000003</v>
      </c>
      <c r="G28">
        <v>49.6</v>
      </c>
      <c r="H28">
        <v>354</v>
      </c>
      <c r="I28" t="s">
        <v>3</v>
      </c>
      <c r="J28" t="s">
        <v>830</v>
      </c>
      <c r="K28">
        <v>354</v>
      </c>
      <c r="L28">
        <f t="shared" si="0"/>
        <v>18.600000000000001</v>
      </c>
      <c r="M28">
        <f t="shared" si="1"/>
        <v>31</v>
      </c>
      <c r="N28">
        <f t="shared" si="2"/>
        <v>43.400000000000006</v>
      </c>
    </row>
    <row r="29" spans="1:14" x14ac:dyDescent="0.35">
      <c r="A29" t="s">
        <v>30</v>
      </c>
      <c r="B29">
        <v>12.7</v>
      </c>
      <c r="C29">
        <v>25.4</v>
      </c>
      <c r="D29">
        <v>25.4</v>
      </c>
      <c r="E29">
        <v>38.200000000000003</v>
      </c>
      <c r="F29">
        <v>38.200000000000003</v>
      </c>
      <c r="G29">
        <v>50.9</v>
      </c>
      <c r="H29">
        <v>310</v>
      </c>
      <c r="I29" t="s">
        <v>3</v>
      </c>
      <c r="J29" t="s">
        <v>830</v>
      </c>
      <c r="K29">
        <v>310</v>
      </c>
      <c r="L29">
        <f t="shared" si="0"/>
        <v>19.049999999999997</v>
      </c>
      <c r="M29">
        <f t="shared" si="1"/>
        <v>31.8</v>
      </c>
      <c r="N29">
        <f t="shared" si="2"/>
        <v>44.55</v>
      </c>
    </row>
    <row r="30" spans="1:14" x14ac:dyDescent="0.35">
      <c r="A30" t="s">
        <v>31</v>
      </c>
      <c r="B30">
        <v>12.5</v>
      </c>
      <c r="C30">
        <v>25</v>
      </c>
      <c r="D30">
        <v>25</v>
      </c>
      <c r="E30">
        <v>37.5</v>
      </c>
      <c r="F30">
        <v>37.5</v>
      </c>
      <c r="G30">
        <v>50</v>
      </c>
      <c r="H30">
        <v>354</v>
      </c>
      <c r="I30" t="s">
        <v>3</v>
      </c>
      <c r="J30" t="s">
        <v>830</v>
      </c>
      <c r="K30">
        <v>354</v>
      </c>
      <c r="L30">
        <f t="shared" si="0"/>
        <v>18.75</v>
      </c>
      <c r="M30">
        <f t="shared" si="1"/>
        <v>31.25</v>
      </c>
      <c r="N30">
        <f t="shared" si="2"/>
        <v>43.75</v>
      </c>
    </row>
    <row r="31" spans="1:14" x14ac:dyDescent="0.35">
      <c r="A31" t="s">
        <v>32</v>
      </c>
      <c r="B31">
        <v>29.2</v>
      </c>
      <c r="C31">
        <v>41.3</v>
      </c>
      <c r="D31">
        <v>41.3</v>
      </c>
      <c r="E31">
        <v>53.5</v>
      </c>
      <c r="F31">
        <v>53.5</v>
      </c>
      <c r="G31">
        <v>65.7</v>
      </c>
      <c r="H31">
        <v>449</v>
      </c>
      <c r="I31" t="s">
        <v>3</v>
      </c>
      <c r="J31" t="s">
        <v>830</v>
      </c>
      <c r="K31">
        <v>449</v>
      </c>
      <c r="L31">
        <f t="shared" si="0"/>
        <v>35.25</v>
      </c>
      <c r="M31">
        <f t="shared" si="1"/>
        <v>47.4</v>
      </c>
      <c r="N31">
        <f t="shared" si="2"/>
        <v>59.6</v>
      </c>
    </row>
    <row r="32" spans="1:14" x14ac:dyDescent="0.35">
      <c r="A32" t="s">
        <v>33</v>
      </c>
      <c r="B32">
        <v>29.2</v>
      </c>
      <c r="C32">
        <v>41.3</v>
      </c>
      <c r="D32">
        <v>41.3</v>
      </c>
      <c r="E32">
        <v>53.5</v>
      </c>
      <c r="F32">
        <v>53.5</v>
      </c>
      <c r="G32">
        <v>65.7</v>
      </c>
      <c r="H32">
        <v>449</v>
      </c>
      <c r="I32" t="s">
        <v>3</v>
      </c>
      <c r="J32" t="s">
        <v>830</v>
      </c>
      <c r="K32">
        <v>449</v>
      </c>
      <c r="L32">
        <f t="shared" si="0"/>
        <v>35.25</v>
      </c>
      <c r="M32">
        <f t="shared" si="1"/>
        <v>47.4</v>
      </c>
      <c r="N32">
        <f t="shared" si="2"/>
        <v>59.6</v>
      </c>
    </row>
    <row r="33" spans="1:14" x14ac:dyDescent="0.35">
      <c r="A33" t="s">
        <v>34</v>
      </c>
      <c r="B33">
        <v>29.2</v>
      </c>
      <c r="C33">
        <v>41.3</v>
      </c>
      <c r="D33">
        <v>41.3</v>
      </c>
      <c r="E33">
        <v>53.5</v>
      </c>
      <c r="F33">
        <v>53.5</v>
      </c>
      <c r="G33">
        <v>65.7</v>
      </c>
      <c r="H33">
        <v>449</v>
      </c>
      <c r="I33" t="s">
        <v>3</v>
      </c>
      <c r="J33" t="s">
        <v>830</v>
      </c>
      <c r="K33">
        <v>449</v>
      </c>
      <c r="L33">
        <f t="shared" si="0"/>
        <v>35.25</v>
      </c>
      <c r="M33">
        <f t="shared" si="1"/>
        <v>47.4</v>
      </c>
      <c r="N33">
        <f t="shared" si="2"/>
        <v>59.6</v>
      </c>
    </row>
    <row r="34" spans="1:14" x14ac:dyDescent="0.35">
      <c r="A34" t="s">
        <v>35</v>
      </c>
      <c r="B34">
        <v>29.2</v>
      </c>
      <c r="C34">
        <v>41.3</v>
      </c>
      <c r="D34">
        <v>41.3</v>
      </c>
      <c r="E34">
        <v>53.5</v>
      </c>
      <c r="F34">
        <v>53.5</v>
      </c>
      <c r="G34">
        <v>65.7</v>
      </c>
      <c r="H34">
        <v>449</v>
      </c>
      <c r="I34" t="s">
        <v>3</v>
      </c>
      <c r="J34" t="s">
        <v>830</v>
      </c>
      <c r="K34">
        <v>449</v>
      </c>
      <c r="L34">
        <f t="shared" si="0"/>
        <v>35.25</v>
      </c>
      <c r="M34">
        <f t="shared" si="1"/>
        <v>47.4</v>
      </c>
      <c r="N34">
        <f t="shared" si="2"/>
        <v>59.6</v>
      </c>
    </row>
    <row r="35" spans="1:14" x14ac:dyDescent="0.35">
      <c r="A35" t="s">
        <v>36</v>
      </c>
      <c r="B35">
        <v>40.200000000000003</v>
      </c>
      <c r="C35">
        <v>56.9</v>
      </c>
      <c r="D35">
        <v>56.9</v>
      </c>
      <c r="E35">
        <v>73.7</v>
      </c>
      <c r="F35">
        <v>73.7</v>
      </c>
      <c r="G35">
        <v>90.4</v>
      </c>
      <c r="H35">
        <v>525</v>
      </c>
      <c r="I35" t="s">
        <v>3</v>
      </c>
      <c r="J35" t="s">
        <v>830</v>
      </c>
      <c r="K35">
        <v>525</v>
      </c>
      <c r="L35">
        <f t="shared" si="0"/>
        <v>48.55</v>
      </c>
      <c r="M35">
        <f t="shared" si="1"/>
        <v>65.3</v>
      </c>
      <c r="N35">
        <f t="shared" si="2"/>
        <v>82.050000000000011</v>
      </c>
    </row>
    <row r="36" spans="1:14" x14ac:dyDescent="0.35">
      <c r="A36" t="s">
        <v>37</v>
      </c>
      <c r="B36">
        <v>39</v>
      </c>
      <c r="C36">
        <v>55.3</v>
      </c>
      <c r="D36">
        <v>55.3</v>
      </c>
      <c r="E36">
        <v>71.5</v>
      </c>
      <c r="F36">
        <v>71.5</v>
      </c>
      <c r="G36">
        <v>87.8</v>
      </c>
      <c r="H36">
        <v>525</v>
      </c>
      <c r="I36" t="s">
        <v>3</v>
      </c>
      <c r="J36" t="s">
        <v>830</v>
      </c>
      <c r="K36">
        <v>525</v>
      </c>
      <c r="L36">
        <f t="shared" si="0"/>
        <v>47.15</v>
      </c>
      <c r="M36">
        <f t="shared" si="1"/>
        <v>63.4</v>
      </c>
      <c r="N36">
        <f t="shared" si="2"/>
        <v>79.650000000000006</v>
      </c>
    </row>
    <row r="37" spans="1:14" x14ac:dyDescent="0.35">
      <c r="A37" t="s">
        <v>38</v>
      </c>
      <c r="B37">
        <v>58.5</v>
      </c>
      <c r="C37">
        <v>82.9</v>
      </c>
      <c r="D37">
        <v>82.9</v>
      </c>
      <c r="E37">
        <v>107.3</v>
      </c>
      <c r="F37">
        <v>107.3</v>
      </c>
      <c r="G37">
        <v>131.69999999999999</v>
      </c>
      <c r="H37">
        <v>890</v>
      </c>
      <c r="I37" t="s">
        <v>3</v>
      </c>
      <c r="J37" t="s">
        <v>830</v>
      </c>
      <c r="K37">
        <v>890</v>
      </c>
      <c r="L37">
        <f t="shared" si="0"/>
        <v>70.7</v>
      </c>
      <c r="M37">
        <f t="shared" si="1"/>
        <v>95.1</v>
      </c>
      <c r="N37">
        <f t="shared" si="2"/>
        <v>119.5</v>
      </c>
    </row>
    <row r="38" spans="1:14" x14ac:dyDescent="0.35">
      <c r="A38" t="s">
        <v>39</v>
      </c>
      <c r="B38">
        <v>58.5</v>
      </c>
      <c r="C38">
        <v>82.9</v>
      </c>
      <c r="D38">
        <v>82.9</v>
      </c>
      <c r="E38">
        <v>107.3</v>
      </c>
      <c r="F38">
        <v>107.3</v>
      </c>
      <c r="G38">
        <v>131.69999999999999</v>
      </c>
      <c r="H38">
        <v>890</v>
      </c>
      <c r="I38" t="s">
        <v>3</v>
      </c>
      <c r="J38" t="s">
        <v>830</v>
      </c>
      <c r="K38">
        <v>890</v>
      </c>
      <c r="L38">
        <f t="shared" si="0"/>
        <v>70.7</v>
      </c>
      <c r="M38">
        <f t="shared" si="1"/>
        <v>95.1</v>
      </c>
      <c r="N38">
        <f t="shared" si="2"/>
        <v>119.5</v>
      </c>
    </row>
    <row r="39" spans="1:14" x14ac:dyDescent="0.35">
      <c r="A39" t="s">
        <v>40</v>
      </c>
      <c r="B39">
        <v>58.5</v>
      </c>
      <c r="C39">
        <v>82.9</v>
      </c>
      <c r="D39">
        <v>82.9</v>
      </c>
      <c r="E39">
        <v>107.3</v>
      </c>
      <c r="F39">
        <v>107.3</v>
      </c>
      <c r="G39">
        <v>131.69999999999999</v>
      </c>
      <c r="H39">
        <v>890</v>
      </c>
      <c r="I39" t="s">
        <v>3</v>
      </c>
      <c r="J39" t="s">
        <v>830</v>
      </c>
      <c r="K39">
        <v>890</v>
      </c>
      <c r="L39">
        <f t="shared" si="0"/>
        <v>70.7</v>
      </c>
      <c r="M39">
        <f t="shared" si="1"/>
        <v>95.1</v>
      </c>
      <c r="N39">
        <f t="shared" si="2"/>
        <v>119.5</v>
      </c>
    </row>
    <row r="40" spans="1:14" x14ac:dyDescent="0.35">
      <c r="A40" t="s">
        <v>41</v>
      </c>
      <c r="B40">
        <v>58.5</v>
      </c>
      <c r="C40">
        <v>82.9</v>
      </c>
      <c r="D40">
        <v>82.9</v>
      </c>
      <c r="E40">
        <v>107.3</v>
      </c>
      <c r="F40">
        <v>107.3</v>
      </c>
      <c r="G40">
        <v>131.69999999999999</v>
      </c>
      <c r="H40">
        <v>890</v>
      </c>
      <c r="I40" t="s">
        <v>3</v>
      </c>
      <c r="J40" t="s">
        <v>830</v>
      </c>
      <c r="K40">
        <v>890</v>
      </c>
      <c r="L40">
        <f t="shared" si="0"/>
        <v>70.7</v>
      </c>
      <c r="M40">
        <f t="shared" si="1"/>
        <v>95.1</v>
      </c>
      <c r="N40">
        <f t="shared" si="2"/>
        <v>119.5</v>
      </c>
    </row>
    <row r="41" spans="1:14" x14ac:dyDescent="0.35">
      <c r="A41" t="s">
        <v>42</v>
      </c>
      <c r="B41">
        <v>76.599999999999994</v>
      </c>
      <c r="C41">
        <v>108.5</v>
      </c>
      <c r="D41">
        <v>108.5</v>
      </c>
      <c r="E41">
        <v>140.4</v>
      </c>
      <c r="F41">
        <v>140.4</v>
      </c>
      <c r="G41">
        <v>172.3</v>
      </c>
      <c r="H41" s="1">
        <v>1150</v>
      </c>
      <c r="I41" t="s">
        <v>3</v>
      </c>
      <c r="J41" t="s">
        <v>830</v>
      </c>
      <c r="K41" s="1">
        <v>1150</v>
      </c>
      <c r="L41">
        <f t="shared" si="0"/>
        <v>92.55</v>
      </c>
      <c r="M41">
        <f t="shared" si="1"/>
        <v>124.45</v>
      </c>
      <c r="N41">
        <f t="shared" si="2"/>
        <v>156.35000000000002</v>
      </c>
    </row>
    <row r="42" spans="1:14" x14ac:dyDescent="0.35">
      <c r="A42" t="s">
        <v>43</v>
      </c>
      <c r="B42">
        <v>83.4</v>
      </c>
      <c r="C42">
        <v>118.1</v>
      </c>
      <c r="D42">
        <v>118.1</v>
      </c>
      <c r="E42">
        <v>152.9</v>
      </c>
      <c r="F42">
        <v>152.9</v>
      </c>
      <c r="G42">
        <v>187.6</v>
      </c>
      <c r="H42" s="1">
        <v>1150</v>
      </c>
      <c r="I42" t="s">
        <v>3</v>
      </c>
      <c r="J42" t="s">
        <v>830</v>
      </c>
      <c r="K42" s="1">
        <v>1150</v>
      </c>
      <c r="L42">
        <f t="shared" si="0"/>
        <v>100.75</v>
      </c>
      <c r="M42">
        <f t="shared" si="1"/>
        <v>135.5</v>
      </c>
      <c r="N42">
        <f t="shared" si="2"/>
        <v>170.25</v>
      </c>
    </row>
    <row r="43" spans="1:14" x14ac:dyDescent="0.35">
      <c r="A43" t="s">
        <v>32</v>
      </c>
      <c r="B43">
        <v>35.200000000000003</v>
      </c>
      <c r="C43">
        <v>48.5</v>
      </c>
      <c r="D43">
        <v>48.5</v>
      </c>
      <c r="E43">
        <v>66.2</v>
      </c>
      <c r="F43">
        <v>66.2</v>
      </c>
      <c r="G43">
        <v>79.400000000000006</v>
      </c>
      <c r="H43">
        <v>410</v>
      </c>
      <c r="I43" t="s">
        <v>3</v>
      </c>
      <c r="J43" t="s">
        <v>830</v>
      </c>
      <c r="K43">
        <v>410</v>
      </c>
      <c r="L43">
        <f t="shared" si="0"/>
        <v>41.85</v>
      </c>
      <c r="M43">
        <f t="shared" si="1"/>
        <v>57.35</v>
      </c>
      <c r="N43">
        <f t="shared" si="2"/>
        <v>72.800000000000011</v>
      </c>
    </row>
    <row r="44" spans="1:14" x14ac:dyDescent="0.35">
      <c r="A44" t="s">
        <v>33</v>
      </c>
      <c r="B44">
        <v>35.200000000000003</v>
      </c>
      <c r="C44">
        <v>48.5</v>
      </c>
      <c r="D44">
        <v>48.5</v>
      </c>
      <c r="E44">
        <v>66.2</v>
      </c>
      <c r="F44">
        <v>66.2</v>
      </c>
      <c r="G44">
        <v>79.400000000000006</v>
      </c>
      <c r="H44">
        <v>410</v>
      </c>
      <c r="I44" t="s">
        <v>3</v>
      </c>
      <c r="J44" t="s">
        <v>830</v>
      </c>
      <c r="K44">
        <v>410</v>
      </c>
      <c r="L44">
        <f t="shared" si="0"/>
        <v>41.85</v>
      </c>
      <c r="M44">
        <f t="shared" si="1"/>
        <v>57.35</v>
      </c>
      <c r="N44">
        <f t="shared" si="2"/>
        <v>72.800000000000011</v>
      </c>
    </row>
    <row r="45" spans="1:14" x14ac:dyDescent="0.35">
      <c r="A45" t="s">
        <v>34</v>
      </c>
      <c r="B45">
        <v>35.799999999999997</v>
      </c>
      <c r="C45">
        <v>48.3</v>
      </c>
      <c r="D45">
        <v>48.3</v>
      </c>
      <c r="E45">
        <v>66.2</v>
      </c>
      <c r="F45">
        <v>66.2</v>
      </c>
      <c r="G45">
        <v>78.8</v>
      </c>
      <c r="H45">
        <v>410</v>
      </c>
      <c r="I45" t="s">
        <v>3</v>
      </c>
      <c r="J45" t="s">
        <v>830</v>
      </c>
      <c r="K45">
        <v>410</v>
      </c>
      <c r="L45">
        <f t="shared" si="0"/>
        <v>42.05</v>
      </c>
      <c r="M45">
        <f t="shared" si="1"/>
        <v>57.25</v>
      </c>
      <c r="N45">
        <f t="shared" si="2"/>
        <v>72.5</v>
      </c>
    </row>
    <row r="46" spans="1:14" x14ac:dyDescent="0.35">
      <c r="A46" t="s">
        <v>35</v>
      </c>
      <c r="B46">
        <v>35.799999999999997</v>
      </c>
      <c r="C46">
        <v>48.3</v>
      </c>
      <c r="D46">
        <v>48.3</v>
      </c>
      <c r="E46">
        <v>66.2</v>
      </c>
      <c r="F46">
        <v>66.2</v>
      </c>
      <c r="G46">
        <v>78.8</v>
      </c>
      <c r="H46">
        <v>410</v>
      </c>
      <c r="I46" t="s">
        <v>3</v>
      </c>
      <c r="J46" t="s">
        <v>830</v>
      </c>
      <c r="K46">
        <v>410</v>
      </c>
      <c r="L46">
        <f t="shared" si="0"/>
        <v>42.05</v>
      </c>
      <c r="M46">
        <f t="shared" si="1"/>
        <v>57.25</v>
      </c>
      <c r="N46">
        <f t="shared" si="2"/>
        <v>72.5</v>
      </c>
    </row>
    <row r="47" spans="1:14" x14ac:dyDescent="0.35">
      <c r="A47" t="s">
        <v>36</v>
      </c>
      <c r="B47">
        <v>48.6</v>
      </c>
      <c r="C47">
        <v>66.900000000000006</v>
      </c>
      <c r="D47">
        <v>66.900000000000006</v>
      </c>
      <c r="E47">
        <v>91.2</v>
      </c>
      <c r="F47">
        <v>91.2</v>
      </c>
      <c r="G47">
        <v>109.4</v>
      </c>
      <c r="H47">
        <v>525</v>
      </c>
      <c r="I47" t="s">
        <v>3</v>
      </c>
      <c r="J47" t="s">
        <v>830</v>
      </c>
      <c r="K47">
        <v>525</v>
      </c>
      <c r="L47">
        <f t="shared" si="0"/>
        <v>57.75</v>
      </c>
      <c r="M47">
        <f t="shared" si="1"/>
        <v>79.050000000000011</v>
      </c>
      <c r="N47">
        <f t="shared" si="2"/>
        <v>100.30000000000001</v>
      </c>
    </row>
    <row r="48" spans="1:14" x14ac:dyDescent="0.35">
      <c r="A48" t="s">
        <v>37</v>
      </c>
      <c r="B48">
        <v>48.6</v>
      </c>
      <c r="C48">
        <v>66.900000000000006</v>
      </c>
      <c r="D48">
        <v>66.900000000000006</v>
      </c>
      <c r="E48">
        <v>91.2</v>
      </c>
      <c r="F48">
        <v>91.2</v>
      </c>
      <c r="G48">
        <v>109.4</v>
      </c>
      <c r="H48">
        <v>525</v>
      </c>
      <c r="I48" t="s">
        <v>3</v>
      </c>
      <c r="J48" t="s">
        <v>830</v>
      </c>
      <c r="K48">
        <v>525</v>
      </c>
      <c r="L48">
        <f t="shared" si="0"/>
        <v>57.75</v>
      </c>
      <c r="M48">
        <f t="shared" si="1"/>
        <v>79.050000000000011</v>
      </c>
      <c r="N48">
        <f t="shared" si="2"/>
        <v>100.30000000000001</v>
      </c>
    </row>
    <row r="49" spans="1:14" x14ac:dyDescent="0.35">
      <c r="A49" t="s">
        <v>39</v>
      </c>
      <c r="B49">
        <v>68</v>
      </c>
      <c r="C49">
        <v>93.5</v>
      </c>
      <c r="D49">
        <v>93.5</v>
      </c>
      <c r="E49">
        <v>127.5</v>
      </c>
      <c r="F49">
        <v>127.5</v>
      </c>
      <c r="G49">
        <v>153</v>
      </c>
      <c r="H49">
        <v>890</v>
      </c>
      <c r="I49" t="s">
        <v>3</v>
      </c>
      <c r="J49" t="s">
        <v>830</v>
      </c>
      <c r="K49">
        <v>890</v>
      </c>
      <c r="L49">
        <f t="shared" si="0"/>
        <v>80.75</v>
      </c>
      <c r="M49">
        <f t="shared" si="1"/>
        <v>110.5</v>
      </c>
      <c r="N49">
        <f t="shared" si="2"/>
        <v>140.25</v>
      </c>
    </row>
    <row r="50" spans="1:14" x14ac:dyDescent="0.35">
      <c r="A50" t="s">
        <v>38</v>
      </c>
      <c r="B50">
        <v>68</v>
      </c>
      <c r="C50">
        <v>93.5</v>
      </c>
      <c r="D50">
        <v>93.5</v>
      </c>
      <c r="E50">
        <v>127.5</v>
      </c>
      <c r="F50">
        <v>127.5</v>
      </c>
      <c r="G50">
        <v>153</v>
      </c>
      <c r="H50">
        <v>890</v>
      </c>
      <c r="I50" t="s">
        <v>3</v>
      </c>
      <c r="J50" t="s">
        <v>830</v>
      </c>
      <c r="K50">
        <v>890</v>
      </c>
      <c r="L50">
        <f t="shared" si="0"/>
        <v>80.75</v>
      </c>
      <c r="M50">
        <f t="shared" si="1"/>
        <v>110.5</v>
      </c>
      <c r="N50">
        <f t="shared" si="2"/>
        <v>140.25</v>
      </c>
    </row>
    <row r="51" spans="1:14" x14ac:dyDescent="0.35">
      <c r="A51" t="s">
        <v>566</v>
      </c>
      <c r="B51">
        <v>68</v>
      </c>
      <c r="C51">
        <v>93.5</v>
      </c>
      <c r="D51">
        <v>93.5</v>
      </c>
      <c r="E51">
        <v>127.5</v>
      </c>
      <c r="F51">
        <v>127.5</v>
      </c>
      <c r="G51">
        <v>153</v>
      </c>
      <c r="H51">
        <v>890</v>
      </c>
      <c r="I51" t="s">
        <v>3</v>
      </c>
      <c r="J51" t="s">
        <v>830</v>
      </c>
      <c r="K51">
        <v>890</v>
      </c>
      <c r="L51">
        <f t="shared" si="0"/>
        <v>80.75</v>
      </c>
      <c r="M51">
        <f t="shared" si="1"/>
        <v>110.5</v>
      </c>
      <c r="N51">
        <f t="shared" si="2"/>
        <v>140.25</v>
      </c>
    </row>
    <row r="52" spans="1:14" x14ac:dyDescent="0.35">
      <c r="A52" t="s">
        <v>567</v>
      </c>
      <c r="B52">
        <v>68</v>
      </c>
      <c r="C52">
        <v>93.5</v>
      </c>
      <c r="D52">
        <v>93.5</v>
      </c>
      <c r="E52">
        <v>127.5</v>
      </c>
      <c r="F52">
        <v>127.5</v>
      </c>
      <c r="G52">
        <v>153</v>
      </c>
      <c r="H52">
        <v>890</v>
      </c>
      <c r="I52" t="s">
        <v>3</v>
      </c>
      <c r="J52" t="s">
        <v>830</v>
      </c>
      <c r="K52">
        <v>890</v>
      </c>
      <c r="L52">
        <f t="shared" si="0"/>
        <v>80.75</v>
      </c>
      <c r="M52">
        <f t="shared" si="1"/>
        <v>110.5</v>
      </c>
      <c r="N52">
        <f t="shared" si="2"/>
        <v>140.25</v>
      </c>
    </row>
    <row r="53" spans="1:14" x14ac:dyDescent="0.35">
      <c r="A53" t="s">
        <v>43</v>
      </c>
      <c r="B53">
        <v>91</v>
      </c>
      <c r="C53">
        <v>125.2</v>
      </c>
      <c r="D53">
        <v>125.2</v>
      </c>
      <c r="E53">
        <v>170.7</v>
      </c>
      <c r="F53">
        <v>170.7</v>
      </c>
      <c r="G53">
        <v>204.8</v>
      </c>
      <c r="H53">
        <v>1150</v>
      </c>
      <c r="I53" t="s">
        <v>3</v>
      </c>
      <c r="J53" t="s">
        <v>830</v>
      </c>
      <c r="K53">
        <v>1150</v>
      </c>
      <c r="L53">
        <f t="shared" si="0"/>
        <v>108.1</v>
      </c>
      <c r="M53">
        <f t="shared" si="1"/>
        <v>147.94999999999999</v>
      </c>
      <c r="N53">
        <f t="shared" si="2"/>
        <v>187.75</v>
      </c>
    </row>
    <row r="54" spans="1:14" x14ac:dyDescent="0.35">
      <c r="A54" s="2" t="s">
        <v>44</v>
      </c>
      <c r="B54" s="2">
        <v>21</v>
      </c>
      <c r="C54" s="2">
        <v>25</v>
      </c>
      <c r="D54" s="2">
        <v>26</v>
      </c>
      <c r="E54" s="2">
        <v>30</v>
      </c>
      <c r="F54" s="2">
        <v>36</v>
      </c>
      <c r="G54" s="2">
        <v>40</v>
      </c>
      <c r="H54" s="2">
        <v>240</v>
      </c>
      <c r="I54" t="s">
        <v>49</v>
      </c>
      <c r="J54" t="s">
        <v>830</v>
      </c>
      <c r="K54" s="2">
        <v>240</v>
      </c>
      <c r="L54">
        <f t="shared" si="0"/>
        <v>23</v>
      </c>
      <c r="M54">
        <f t="shared" si="1"/>
        <v>28</v>
      </c>
      <c r="N54">
        <f t="shared" si="2"/>
        <v>38</v>
      </c>
    </row>
    <row r="55" spans="1:14" x14ac:dyDescent="0.35">
      <c r="A55" s="2" t="s">
        <v>45</v>
      </c>
      <c r="B55" s="2">
        <v>28.9</v>
      </c>
      <c r="C55" s="2">
        <v>33.799999999999997</v>
      </c>
      <c r="D55" s="2">
        <v>39.799999999999997</v>
      </c>
      <c r="E55" s="2">
        <v>45.8</v>
      </c>
      <c r="F55" s="2">
        <v>53.7</v>
      </c>
      <c r="G55" s="2">
        <v>59.7</v>
      </c>
      <c r="H55" s="2">
        <v>405</v>
      </c>
      <c r="I55" t="s">
        <v>49</v>
      </c>
      <c r="J55" t="s">
        <v>830</v>
      </c>
      <c r="K55" s="2">
        <v>405</v>
      </c>
      <c r="L55">
        <f t="shared" si="0"/>
        <v>31.349999999999998</v>
      </c>
      <c r="M55">
        <f t="shared" si="1"/>
        <v>42.8</v>
      </c>
      <c r="N55">
        <f t="shared" si="2"/>
        <v>56.7</v>
      </c>
    </row>
    <row r="56" spans="1:14" x14ac:dyDescent="0.35">
      <c r="A56" s="2" t="s">
        <v>46</v>
      </c>
      <c r="B56" s="2">
        <v>34.6</v>
      </c>
      <c r="C56" s="2">
        <v>43.4</v>
      </c>
      <c r="D56" s="2">
        <v>48.2</v>
      </c>
      <c r="E56" s="2">
        <v>52.2</v>
      </c>
      <c r="F56" s="2">
        <v>67.599999999999994</v>
      </c>
      <c r="G56" s="2">
        <v>74</v>
      </c>
      <c r="H56" s="2">
        <v>496</v>
      </c>
      <c r="I56" t="s">
        <v>49</v>
      </c>
      <c r="J56" t="s">
        <v>830</v>
      </c>
      <c r="K56" s="2">
        <v>496</v>
      </c>
      <c r="L56">
        <f t="shared" si="0"/>
        <v>39</v>
      </c>
      <c r="M56">
        <f t="shared" si="1"/>
        <v>50.2</v>
      </c>
      <c r="N56">
        <f t="shared" si="2"/>
        <v>70.8</v>
      </c>
    </row>
    <row r="57" spans="1:14" x14ac:dyDescent="0.35">
      <c r="A57" s="2" t="s">
        <v>47</v>
      </c>
      <c r="B57" s="2">
        <v>42</v>
      </c>
      <c r="C57" s="2">
        <v>50</v>
      </c>
      <c r="D57" s="2">
        <v>54</v>
      </c>
      <c r="E57" s="2">
        <v>62</v>
      </c>
      <c r="F57" s="2">
        <v>65</v>
      </c>
      <c r="G57" s="2">
        <v>73</v>
      </c>
      <c r="H57" s="2">
        <v>699</v>
      </c>
      <c r="I57" t="s">
        <v>49</v>
      </c>
      <c r="J57" t="s">
        <v>830</v>
      </c>
      <c r="K57" s="2">
        <v>699</v>
      </c>
      <c r="L57">
        <f t="shared" si="0"/>
        <v>46</v>
      </c>
      <c r="M57">
        <f t="shared" si="1"/>
        <v>58</v>
      </c>
      <c r="N57">
        <f t="shared" si="2"/>
        <v>69</v>
      </c>
    </row>
    <row r="58" spans="1:14" x14ac:dyDescent="0.35">
      <c r="A58" s="2" t="s">
        <v>48</v>
      </c>
      <c r="B58" s="2">
        <v>49.2</v>
      </c>
      <c r="C58" s="2">
        <v>64.400000000000006</v>
      </c>
      <c r="D58" s="2">
        <v>64.400000000000006</v>
      </c>
      <c r="E58" s="2">
        <v>79.5</v>
      </c>
      <c r="F58" s="2">
        <v>79.5</v>
      </c>
      <c r="G58" s="2">
        <v>94.6</v>
      </c>
      <c r="H58" s="2">
        <v>814</v>
      </c>
      <c r="I58" t="s">
        <v>49</v>
      </c>
      <c r="J58" t="s">
        <v>830</v>
      </c>
      <c r="K58" s="2">
        <v>814</v>
      </c>
      <c r="L58">
        <f t="shared" si="0"/>
        <v>56.800000000000004</v>
      </c>
      <c r="M58">
        <f t="shared" si="1"/>
        <v>71.95</v>
      </c>
      <c r="N58">
        <f t="shared" si="2"/>
        <v>87.05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="40" zoomScaleNormal="40" workbookViewId="0">
      <selection activeCell="P1" sqref="P1:R1"/>
    </sheetView>
  </sheetViews>
  <sheetFormatPr defaultRowHeight="14.5" x14ac:dyDescent="0.35"/>
  <cols>
    <col min="1" max="1" width="8.7265625" style="3"/>
    <col min="2" max="2" width="6.7265625" bestFit="1" customWidth="1"/>
    <col min="3" max="3" width="7.36328125" bestFit="1" customWidth="1"/>
    <col min="4" max="4" width="10.36328125" bestFit="1" customWidth="1"/>
    <col min="5" max="5" width="11" bestFit="1" customWidth="1"/>
    <col min="6" max="6" width="7.08984375" bestFit="1" customWidth="1"/>
    <col min="7" max="7" width="7.7265625" bestFit="1" customWidth="1"/>
    <col min="8" max="9" width="10.08984375" bestFit="1" customWidth="1"/>
    <col min="10" max="10" width="6.36328125" bestFit="1" customWidth="1"/>
    <col min="11" max="11" width="12" bestFit="1" customWidth="1"/>
    <col min="12" max="12" width="12.453125" bestFit="1" customWidth="1"/>
    <col min="13" max="13" width="38.08984375" bestFit="1" customWidth="1"/>
    <col min="14" max="14" width="14.453125" bestFit="1" customWidth="1"/>
    <col min="15" max="15" width="16.1796875" bestFit="1" customWidth="1"/>
    <col min="16" max="16" width="33.36328125" bestFit="1" customWidth="1"/>
    <col min="17" max="17" width="37" bestFit="1" customWidth="1"/>
    <col min="18" max="18" width="48.08984375" bestFit="1" customWidth="1"/>
  </cols>
  <sheetData>
    <row r="1" spans="1:18" x14ac:dyDescent="0.35">
      <c r="A1" s="29" t="s">
        <v>56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27" t="s">
        <v>468</v>
      </c>
      <c r="I1" s="27" t="s">
        <v>469</v>
      </c>
      <c r="J1" s="27" t="s">
        <v>470</v>
      </c>
      <c r="K1" s="27" t="s">
        <v>471</v>
      </c>
      <c r="L1" s="27" t="s">
        <v>1</v>
      </c>
      <c r="M1" s="27" t="s">
        <v>829</v>
      </c>
      <c r="N1" s="27" t="s">
        <v>858</v>
      </c>
      <c r="O1" s="27" t="s">
        <v>577</v>
      </c>
      <c r="P1" s="15" t="s">
        <v>853</v>
      </c>
      <c r="Q1" s="15" t="s">
        <v>854</v>
      </c>
      <c r="R1" s="15" t="s">
        <v>855</v>
      </c>
    </row>
    <row r="2" spans="1:18" x14ac:dyDescent="0.35">
      <c r="A2" s="7" t="s">
        <v>472</v>
      </c>
      <c r="B2" s="8">
        <v>8</v>
      </c>
      <c r="C2" s="8">
        <v>13</v>
      </c>
      <c r="D2" s="8">
        <v>11</v>
      </c>
      <c r="E2" s="8">
        <v>15</v>
      </c>
      <c r="F2" s="8">
        <v>11</v>
      </c>
      <c r="G2" s="8">
        <v>19</v>
      </c>
      <c r="H2" s="8">
        <v>9680</v>
      </c>
      <c r="I2" s="8">
        <v>83</v>
      </c>
      <c r="J2" s="8" t="s">
        <v>473</v>
      </c>
      <c r="K2" s="8" t="s">
        <v>474</v>
      </c>
      <c r="L2" s="20" t="s">
        <v>49</v>
      </c>
      <c r="M2" s="20" t="s">
        <v>842</v>
      </c>
      <c r="N2">
        <f>H2/2000</f>
        <v>4.84</v>
      </c>
      <c r="O2">
        <f>I2</f>
        <v>83</v>
      </c>
      <c r="P2">
        <f>AVERAGE(B2:C2)</f>
        <v>10.5</v>
      </c>
      <c r="Q2">
        <f>AVERAGE(D2:E2)</f>
        <v>13</v>
      </c>
      <c r="R2">
        <f>AVERAGE(F2:G2)</f>
        <v>15</v>
      </c>
    </row>
    <row r="3" spans="1:18" x14ac:dyDescent="0.35">
      <c r="A3" s="7" t="s">
        <v>475</v>
      </c>
      <c r="B3" s="8">
        <v>4.9000000000000004</v>
      </c>
      <c r="C3" s="8">
        <v>6.1</v>
      </c>
      <c r="D3" s="8">
        <v>6.1</v>
      </c>
      <c r="E3" s="8">
        <v>9.1</v>
      </c>
      <c r="F3" s="8">
        <v>9.1</v>
      </c>
      <c r="G3" s="8">
        <v>12.9</v>
      </c>
      <c r="H3" s="8">
        <v>9799</v>
      </c>
      <c r="I3" s="8">
        <v>74</v>
      </c>
      <c r="J3" s="8" t="s">
        <v>473</v>
      </c>
      <c r="K3" s="8" t="s">
        <v>474</v>
      </c>
      <c r="L3" s="20" t="s">
        <v>49</v>
      </c>
      <c r="M3" s="20" t="s">
        <v>842</v>
      </c>
      <c r="N3">
        <f t="shared" ref="N3:N66" si="0">H3/2000</f>
        <v>4.8994999999999997</v>
      </c>
      <c r="O3">
        <f t="shared" ref="O3:O66" si="1">I3</f>
        <v>74</v>
      </c>
      <c r="P3">
        <f t="shared" ref="P3:P66" si="2">AVERAGE(B3:C3)</f>
        <v>5.5</v>
      </c>
      <c r="Q3">
        <f t="shared" ref="Q3:Q66" si="3">AVERAGE(D3:E3)</f>
        <v>7.6</v>
      </c>
      <c r="R3">
        <f t="shared" ref="R3:R66" si="4">AVERAGE(F3:G3)</f>
        <v>11</v>
      </c>
    </row>
    <row r="4" spans="1:18" x14ac:dyDescent="0.35">
      <c r="A4" s="7" t="s">
        <v>476</v>
      </c>
      <c r="B4" s="8">
        <v>8</v>
      </c>
      <c r="C4" s="8">
        <v>13</v>
      </c>
      <c r="D4" s="8">
        <v>11</v>
      </c>
      <c r="E4" s="8">
        <v>15</v>
      </c>
      <c r="F4" s="8">
        <v>11</v>
      </c>
      <c r="G4" s="8">
        <v>19</v>
      </c>
      <c r="H4" s="9">
        <v>10440</v>
      </c>
      <c r="I4" s="8">
        <v>83</v>
      </c>
      <c r="J4" s="8" t="s">
        <v>473</v>
      </c>
      <c r="K4" s="8" t="s">
        <v>477</v>
      </c>
      <c r="L4" s="20" t="s">
        <v>49</v>
      </c>
      <c r="M4" s="20" t="s">
        <v>843</v>
      </c>
      <c r="N4">
        <f t="shared" si="0"/>
        <v>5.22</v>
      </c>
      <c r="O4">
        <f t="shared" si="1"/>
        <v>83</v>
      </c>
      <c r="P4">
        <f t="shared" si="2"/>
        <v>10.5</v>
      </c>
      <c r="Q4">
        <f t="shared" si="3"/>
        <v>13</v>
      </c>
      <c r="R4">
        <f t="shared" si="4"/>
        <v>15</v>
      </c>
    </row>
    <row r="5" spans="1:18" x14ac:dyDescent="0.35">
      <c r="A5" s="7" t="s">
        <v>478</v>
      </c>
      <c r="B5" s="8">
        <v>4.9000000000000004</v>
      </c>
      <c r="C5" s="8">
        <v>6.1</v>
      </c>
      <c r="D5" s="8">
        <v>6.1</v>
      </c>
      <c r="E5" s="8">
        <v>9.1</v>
      </c>
      <c r="F5" s="8">
        <v>9.1</v>
      </c>
      <c r="G5" s="8">
        <v>12.9</v>
      </c>
      <c r="H5" s="9">
        <v>11000</v>
      </c>
      <c r="I5" s="8">
        <v>74</v>
      </c>
      <c r="J5" s="8" t="s">
        <v>473</v>
      </c>
      <c r="K5" s="8" t="s">
        <v>477</v>
      </c>
      <c r="L5" s="20" t="s">
        <v>49</v>
      </c>
      <c r="M5" s="20" t="s">
        <v>843</v>
      </c>
      <c r="N5">
        <f t="shared" si="0"/>
        <v>5.5</v>
      </c>
      <c r="O5">
        <f t="shared" si="1"/>
        <v>74</v>
      </c>
      <c r="P5">
        <f t="shared" si="2"/>
        <v>5.5</v>
      </c>
      <c r="Q5">
        <f t="shared" si="3"/>
        <v>7.6</v>
      </c>
      <c r="R5">
        <f t="shared" si="4"/>
        <v>11</v>
      </c>
    </row>
    <row r="6" spans="1:18" x14ac:dyDescent="0.35">
      <c r="A6" s="7" t="s">
        <v>479</v>
      </c>
      <c r="B6" s="8">
        <v>4.5</v>
      </c>
      <c r="C6" s="8">
        <v>6.4</v>
      </c>
      <c r="D6" s="8">
        <v>6.4</v>
      </c>
      <c r="E6" s="8">
        <v>9.5</v>
      </c>
      <c r="F6" s="8">
        <v>9.5</v>
      </c>
      <c r="G6" s="8">
        <v>12.9</v>
      </c>
      <c r="H6" s="10">
        <v>15410.4</v>
      </c>
      <c r="I6" s="10">
        <v>83.2</v>
      </c>
      <c r="J6" s="8" t="s">
        <v>473</v>
      </c>
      <c r="K6" s="8" t="s">
        <v>474</v>
      </c>
      <c r="L6" s="20" t="s">
        <v>49</v>
      </c>
      <c r="M6" s="20" t="s">
        <v>842</v>
      </c>
      <c r="N6">
        <f t="shared" si="0"/>
        <v>7.7051999999999996</v>
      </c>
      <c r="O6">
        <f t="shared" si="1"/>
        <v>83.2</v>
      </c>
      <c r="P6">
        <f t="shared" si="2"/>
        <v>5.45</v>
      </c>
      <c r="Q6">
        <f t="shared" si="3"/>
        <v>7.95</v>
      </c>
      <c r="R6">
        <f t="shared" si="4"/>
        <v>11.2</v>
      </c>
    </row>
    <row r="7" spans="1:18" x14ac:dyDescent="0.35">
      <c r="A7" s="7" t="s">
        <v>480</v>
      </c>
      <c r="B7" s="8">
        <v>5.7</v>
      </c>
      <c r="C7" s="8">
        <v>9.5</v>
      </c>
      <c r="D7" s="8">
        <v>9.5</v>
      </c>
      <c r="E7" s="8">
        <v>13.2</v>
      </c>
      <c r="F7" s="8">
        <v>13.2</v>
      </c>
      <c r="G7" s="8">
        <v>17</v>
      </c>
      <c r="H7" s="8">
        <v>23900</v>
      </c>
      <c r="I7" s="8">
        <v>130</v>
      </c>
      <c r="J7" s="8" t="s">
        <v>473</v>
      </c>
      <c r="K7" s="8" t="s">
        <v>474</v>
      </c>
      <c r="L7" s="20" t="s">
        <v>49</v>
      </c>
      <c r="M7" s="20" t="s">
        <v>842</v>
      </c>
      <c r="N7">
        <f t="shared" si="0"/>
        <v>11.95</v>
      </c>
      <c r="O7">
        <f t="shared" si="1"/>
        <v>130</v>
      </c>
      <c r="P7">
        <f t="shared" si="2"/>
        <v>7.6</v>
      </c>
      <c r="Q7">
        <f t="shared" si="3"/>
        <v>11.35</v>
      </c>
      <c r="R7">
        <f t="shared" si="4"/>
        <v>15.1</v>
      </c>
    </row>
    <row r="8" spans="1:18" x14ac:dyDescent="0.35">
      <c r="A8" s="7" t="s">
        <v>481</v>
      </c>
      <c r="B8" s="8">
        <v>5.7</v>
      </c>
      <c r="C8" s="8">
        <v>9.5</v>
      </c>
      <c r="D8" s="8">
        <v>9.5</v>
      </c>
      <c r="E8" s="8">
        <v>13.2</v>
      </c>
      <c r="F8" s="8">
        <v>13.2</v>
      </c>
      <c r="G8" s="8">
        <v>17</v>
      </c>
      <c r="H8" s="8">
        <v>25750</v>
      </c>
      <c r="I8" s="8">
        <v>130</v>
      </c>
      <c r="J8" s="8" t="s">
        <v>473</v>
      </c>
      <c r="K8" s="8" t="s">
        <v>477</v>
      </c>
      <c r="L8" s="20" t="s">
        <v>49</v>
      </c>
      <c r="M8" s="20" t="s">
        <v>843</v>
      </c>
      <c r="N8">
        <f t="shared" si="0"/>
        <v>12.875</v>
      </c>
      <c r="O8">
        <f t="shared" si="1"/>
        <v>130</v>
      </c>
      <c r="P8">
        <f t="shared" si="2"/>
        <v>7.6</v>
      </c>
      <c r="Q8">
        <f t="shared" si="3"/>
        <v>11.35</v>
      </c>
      <c r="R8">
        <f t="shared" si="4"/>
        <v>15.1</v>
      </c>
    </row>
    <row r="9" spans="1:18" x14ac:dyDescent="0.35">
      <c r="A9" s="7" t="s">
        <v>482</v>
      </c>
      <c r="B9" s="8">
        <v>5.8</v>
      </c>
      <c r="C9" s="8">
        <v>7.8</v>
      </c>
      <c r="D9" s="8">
        <v>7.8</v>
      </c>
      <c r="E9" s="8">
        <v>11.9</v>
      </c>
      <c r="F9" s="8">
        <v>11.9</v>
      </c>
      <c r="G9" s="8">
        <v>15.7</v>
      </c>
      <c r="H9" s="9">
        <v>15212</v>
      </c>
      <c r="I9" s="8">
        <v>100</v>
      </c>
      <c r="J9" s="8" t="s">
        <v>473</v>
      </c>
      <c r="K9" s="8" t="s">
        <v>474</v>
      </c>
      <c r="L9" s="20" t="s">
        <v>49</v>
      </c>
      <c r="M9" s="20" t="s">
        <v>842</v>
      </c>
      <c r="N9">
        <f t="shared" si="0"/>
        <v>7.6059999999999999</v>
      </c>
      <c r="O9">
        <f t="shared" si="1"/>
        <v>100</v>
      </c>
      <c r="P9">
        <f t="shared" si="2"/>
        <v>6.8</v>
      </c>
      <c r="Q9">
        <f t="shared" si="3"/>
        <v>9.85</v>
      </c>
      <c r="R9">
        <f t="shared" si="4"/>
        <v>13.8</v>
      </c>
    </row>
    <row r="10" spans="1:18" x14ac:dyDescent="0.35">
      <c r="A10" s="7" t="s">
        <v>483</v>
      </c>
      <c r="B10" s="8">
        <v>6.1</v>
      </c>
      <c r="C10" s="8">
        <v>7.2</v>
      </c>
      <c r="D10" s="8">
        <v>7.2</v>
      </c>
      <c r="E10" s="8">
        <v>11</v>
      </c>
      <c r="F10" s="8">
        <v>11</v>
      </c>
      <c r="G10" s="8">
        <v>15.5</v>
      </c>
      <c r="H10" s="9">
        <v>15307</v>
      </c>
      <c r="I10" s="8">
        <v>100.6</v>
      </c>
      <c r="J10" s="8" t="s">
        <v>473</v>
      </c>
      <c r="K10" s="8" t="s">
        <v>474</v>
      </c>
      <c r="L10" s="20" t="s">
        <v>49</v>
      </c>
      <c r="M10" s="20" t="s">
        <v>842</v>
      </c>
      <c r="N10">
        <f t="shared" si="0"/>
        <v>7.6535000000000002</v>
      </c>
      <c r="O10">
        <f t="shared" si="1"/>
        <v>100.6</v>
      </c>
      <c r="P10">
        <f t="shared" si="2"/>
        <v>6.65</v>
      </c>
      <c r="Q10">
        <f t="shared" si="3"/>
        <v>9.1</v>
      </c>
      <c r="R10">
        <f t="shared" si="4"/>
        <v>13.25</v>
      </c>
    </row>
    <row r="11" spans="1:18" x14ac:dyDescent="0.35">
      <c r="A11" s="7" t="s">
        <v>484</v>
      </c>
      <c r="B11" s="8">
        <v>5.8</v>
      </c>
      <c r="C11" s="8">
        <v>7.8</v>
      </c>
      <c r="D11" s="8">
        <v>7.8</v>
      </c>
      <c r="E11" s="8">
        <v>11.9</v>
      </c>
      <c r="F11" s="8">
        <v>11.9</v>
      </c>
      <c r="G11" s="8">
        <v>15.7</v>
      </c>
      <c r="H11" s="9">
        <v>16083</v>
      </c>
      <c r="I11" s="8">
        <v>100</v>
      </c>
      <c r="J11" s="8" t="s">
        <v>473</v>
      </c>
      <c r="K11" s="8" t="s">
        <v>477</v>
      </c>
      <c r="L11" s="20" t="s">
        <v>49</v>
      </c>
      <c r="M11" s="20" t="s">
        <v>843</v>
      </c>
      <c r="N11">
        <f t="shared" si="0"/>
        <v>8.0414999999999992</v>
      </c>
      <c r="O11">
        <f t="shared" si="1"/>
        <v>100</v>
      </c>
      <c r="P11">
        <f t="shared" si="2"/>
        <v>6.8</v>
      </c>
      <c r="Q11">
        <f t="shared" si="3"/>
        <v>9.85</v>
      </c>
      <c r="R11">
        <f t="shared" si="4"/>
        <v>13.8</v>
      </c>
    </row>
    <row r="12" spans="1:18" x14ac:dyDescent="0.35">
      <c r="A12" s="7" t="s">
        <v>485</v>
      </c>
      <c r="B12" s="8">
        <v>6.1</v>
      </c>
      <c r="C12" s="8">
        <v>7.2</v>
      </c>
      <c r="D12" s="8">
        <v>7.2</v>
      </c>
      <c r="E12" s="8">
        <v>11</v>
      </c>
      <c r="F12" s="8">
        <v>11</v>
      </c>
      <c r="G12" s="8">
        <v>15.5</v>
      </c>
      <c r="H12" s="9">
        <v>15935</v>
      </c>
      <c r="I12" s="8">
        <v>100.6</v>
      </c>
      <c r="J12" s="8" t="s">
        <v>473</v>
      </c>
      <c r="K12" s="8" t="s">
        <v>477</v>
      </c>
      <c r="L12" s="20" t="s">
        <v>49</v>
      </c>
      <c r="M12" s="20" t="s">
        <v>843</v>
      </c>
      <c r="N12">
        <f t="shared" si="0"/>
        <v>7.9675000000000002</v>
      </c>
      <c r="O12">
        <f t="shared" si="1"/>
        <v>100.6</v>
      </c>
      <c r="P12">
        <f t="shared" si="2"/>
        <v>6.65</v>
      </c>
      <c r="Q12">
        <f t="shared" si="3"/>
        <v>9.1</v>
      </c>
      <c r="R12">
        <f t="shared" si="4"/>
        <v>13.25</v>
      </c>
    </row>
    <row r="13" spans="1:18" x14ac:dyDescent="0.35">
      <c r="A13" s="7" t="s">
        <v>486</v>
      </c>
      <c r="B13" s="8">
        <v>5.7</v>
      </c>
      <c r="C13" s="8">
        <v>9.5</v>
      </c>
      <c r="D13" s="8">
        <v>9.5</v>
      </c>
      <c r="E13" s="8">
        <v>13.2</v>
      </c>
      <c r="F13" s="8">
        <v>13.2</v>
      </c>
      <c r="G13" s="8">
        <v>17</v>
      </c>
      <c r="H13" s="9">
        <v>23898</v>
      </c>
      <c r="I13" s="8">
        <v>130</v>
      </c>
      <c r="J13" s="8" t="s">
        <v>473</v>
      </c>
      <c r="K13" s="8" t="s">
        <v>474</v>
      </c>
      <c r="L13" s="20" t="s">
        <v>49</v>
      </c>
      <c r="M13" s="20" t="s">
        <v>842</v>
      </c>
      <c r="N13">
        <f t="shared" si="0"/>
        <v>11.949</v>
      </c>
      <c r="O13">
        <f t="shared" si="1"/>
        <v>130</v>
      </c>
      <c r="P13">
        <f t="shared" si="2"/>
        <v>7.6</v>
      </c>
      <c r="Q13">
        <f t="shared" si="3"/>
        <v>11.35</v>
      </c>
      <c r="R13">
        <f t="shared" si="4"/>
        <v>15.1</v>
      </c>
    </row>
    <row r="14" spans="1:18" x14ac:dyDescent="0.35">
      <c r="A14" s="7" t="s">
        <v>487</v>
      </c>
      <c r="B14" s="8">
        <v>7.6</v>
      </c>
      <c r="C14" s="8">
        <v>9.5</v>
      </c>
      <c r="D14" s="8">
        <v>9.5</v>
      </c>
      <c r="E14" s="8">
        <v>15.1</v>
      </c>
      <c r="F14" s="8">
        <v>15.1</v>
      </c>
      <c r="G14" s="8">
        <v>22.7</v>
      </c>
      <c r="H14" s="9">
        <v>25164</v>
      </c>
      <c r="I14" s="8">
        <v>156</v>
      </c>
      <c r="J14" s="8" t="s">
        <v>473</v>
      </c>
      <c r="K14" s="8" t="s">
        <v>474</v>
      </c>
      <c r="L14" s="20" t="s">
        <v>49</v>
      </c>
      <c r="M14" s="20" t="s">
        <v>842</v>
      </c>
      <c r="N14">
        <f t="shared" si="0"/>
        <v>12.582000000000001</v>
      </c>
      <c r="O14">
        <f t="shared" si="1"/>
        <v>156</v>
      </c>
      <c r="P14">
        <f t="shared" si="2"/>
        <v>8.5500000000000007</v>
      </c>
      <c r="Q14">
        <f t="shared" si="3"/>
        <v>12.3</v>
      </c>
      <c r="R14">
        <f t="shared" si="4"/>
        <v>18.899999999999999</v>
      </c>
    </row>
    <row r="15" spans="1:18" x14ac:dyDescent="0.35">
      <c r="A15" s="7" t="s">
        <v>488</v>
      </c>
      <c r="B15" s="8">
        <v>7.6</v>
      </c>
      <c r="C15" s="8">
        <v>9.5</v>
      </c>
      <c r="D15" s="8">
        <v>9.5</v>
      </c>
      <c r="E15" s="8">
        <v>15.1</v>
      </c>
      <c r="F15" s="8">
        <v>15.1</v>
      </c>
      <c r="G15" s="8">
        <v>22.7</v>
      </c>
      <c r="H15" s="9">
        <v>25047</v>
      </c>
      <c r="I15" s="8">
        <v>156</v>
      </c>
      <c r="J15" s="8" t="s">
        <v>473</v>
      </c>
      <c r="K15" s="8" t="s">
        <v>477</v>
      </c>
      <c r="L15" s="20" t="s">
        <v>49</v>
      </c>
      <c r="M15" s="20" t="s">
        <v>843</v>
      </c>
      <c r="N15">
        <f t="shared" si="0"/>
        <v>12.5235</v>
      </c>
      <c r="O15">
        <f t="shared" si="1"/>
        <v>156</v>
      </c>
      <c r="P15">
        <f t="shared" si="2"/>
        <v>8.5500000000000007</v>
      </c>
      <c r="Q15">
        <f t="shared" si="3"/>
        <v>12.3</v>
      </c>
      <c r="R15">
        <f t="shared" si="4"/>
        <v>18.899999999999999</v>
      </c>
    </row>
    <row r="16" spans="1:18" x14ac:dyDescent="0.35">
      <c r="A16" s="7" t="s">
        <v>489</v>
      </c>
      <c r="B16" s="8">
        <v>7.6</v>
      </c>
      <c r="C16" s="8">
        <v>9.5</v>
      </c>
      <c r="D16" s="8">
        <v>9.5</v>
      </c>
      <c r="E16" s="8">
        <v>15.1</v>
      </c>
      <c r="F16" s="8">
        <v>15.1</v>
      </c>
      <c r="G16" s="8">
        <v>26.5</v>
      </c>
      <c r="H16" s="9">
        <v>31389</v>
      </c>
      <c r="I16" s="8">
        <v>156</v>
      </c>
      <c r="J16" s="8" t="s">
        <v>473</v>
      </c>
      <c r="K16" s="8" t="s">
        <v>474</v>
      </c>
      <c r="L16" s="20" t="s">
        <v>49</v>
      </c>
      <c r="M16" s="20" t="s">
        <v>842</v>
      </c>
      <c r="N16">
        <f t="shared" si="0"/>
        <v>15.6945</v>
      </c>
      <c r="O16">
        <f t="shared" si="1"/>
        <v>156</v>
      </c>
      <c r="P16">
        <f t="shared" si="2"/>
        <v>8.5500000000000007</v>
      </c>
      <c r="Q16">
        <f t="shared" si="3"/>
        <v>12.3</v>
      </c>
      <c r="R16">
        <f t="shared" si="4"/>
        <v>20.8</v>
      </c>
    </row>
    <row r="17" spans="1:18" x14ac:dyDescent="0.35">
      <c r="A17" s="7" t="s">
        <v>490</v>
      </c>
      <c r="B17" s="8">
        <v>7.6</v>
      </c>
      <c r="C17" s="8">
        <v>9.5</v>
      </c>
      <c r="D17" s="8">
        <v>9.5</v>
      </c>
      <c r="E17" s="8">
        <v>15.1</v>
      </c>
      <c r="F17" s="8">
        <v>15.1</v>
      </c>
      <c r="G17" s="8">
        <v>26.5</v>
      </c>
      <c r="H17" s="9">
        <v>31550</v>
      </c>
      <c r="I17" s="8">
        <v>156</v>
      </c>
      <c r="J17" s="8" t="s">
        <v>473</v>
      </c>
      <c r="K17" s="8" t="s">
        <v>477</v>
      </c>
      <c r="L17" s="20" t="s">
        <v>49</v>
      </c>
      <c r="M17" s="20" t="s">
        <v>843</v>
      </c>
      <c r="N17">
        <f t="shared" si="0"/>
        <v>15.775</v>
      </c>
      <c r="O17">
        <f t="shared" si="1"/>
        <v>156</v>
      </c>
      <c r="P17">
        <f t="shared" si="2"/>
        <v>8.5500000000000007</v>
      </c>
      <c r="Q17">
        <f t="shared" si="3"/>
        <v>12.3</v>
      </c>
      <c r="R17">
        <f t="shared" si="4"/>
        <v>20.8</v>
      </c>
    </row>
    <row r="18" spans="1:18" x14ac:dyDescent="0.35">
      <c r="A18" s="7" t="s">
        <v>491</v>
      </c>
      <c r="B18" s="8">
        <v>9.5</v>
      </c>
      <c r="C18" s="8">
        <v>11.4</v>
      </c>
      <c r="D18" s="8">
        <v>11.4</v>
      </c>
      <c r="E18" s="8">
        <v>15.1</v>
      </c>
      <c r="F18" s="8">
        <v>15.1</v>
      </c>
      <c r="G18" s="8">
        <v>26.5</v>
      </c>
      <c r="H18" s="9">
        <v>34072</v>
      </c>
      <c r="I18" s="8">
        <v>156</v>
      </c>
      <c r="J18" s="8" t="s">
        <v>473</v>
      </c>
      <c r="K18" s="8" t="s">
        <v>474</v>
      </c>
      <c r="L18" s="20" t="s">
        <v>49</v>
      </c>
      <c r="M18" s="20" t="s">
        <v>842</v>
      </c>
      <c r="N18">
        <f t="shared" si="0"/>
        <v>17.036000000000001</v>
      </c>
      <c r="O18">
        <f t="shared" si="1"/>
        <v>156</v>
      </c>
      <c r="P18">
        <f t="shared" si="2"/>
        <v>10.45</v>
      </c>
      <c r="Q18">
        <f t="shared" si="3"/>
        <v>13.25</v>
      </c>
      <c r="R18">
        <f t="shared" si="4"/>
        <v>20.8</v>
      </c>
    </row>
    <row r="19" spans="1:18" x14ac:dyDescent="0.35">
      <c r="A19" s="7" t="s">
        <v>492</v>
      </c>
      <c r="B19" s="8">
        <v>9.5</v>
      </c>
      <c r="C19" s="8">
        <v>11.4</v>
      </c>
      <c r="D19" s="8">
        <v>11.4</v>
      </c>
      <c r="E19" s="8">
        <v>15.1</v>
      </c>
      <c r="F19" s="8">
        <v>15.1</v>
      </c>
      <c r="G19" s="8">
        <v>26.5</v>
      </c>
      <c r="H19" s="9">
        <v>33804</v>
      </c>
      <c r="I19" s="8">
        <v>156</v>
      </c>
      <c r="J19" s="8" t="s">
        <v>473</v>
      </c>
      <c r="K19" s="8" t="s">
        <v>477</v>
      </c>
      <c r="L19" s="20" t="s">
        <v>49</v>
      </c>
      <c r="M19" s="20" t="s">
        <v>843</v>
      </c>
      <c r="N19">
        <f t="shared" si="0"/>
        <v>16.902000000000001</v>
      </c>
      <c r="O19">
        <f t="shared" si="1"/>
        <v>156</v>
      </c>
      <c r="P19">
        <f t="shared" si="2"/>
        <v>10.45</v>
      </c>
      <c r="Q19">
        <f t="shared" si="3"/>
        <v>13.25</v>
      </c>
      <c r="R19">
        <f t="shared" si="4"/>
        <v>20.8</v>
      </c>
    </row>
    <row r="20" spans="1:18" x14ac:dyDescent="0.35">
      <c r="A20" s="7" t="s">
        <v>493</v>
      </c>
      <c r="B20" s="8">
        <v>11.4</v>
      </c>
      <c r="C20" s="8">
        <v>13.3</v>
      </c>
      <c r="D20" s="8">
        <v>13.3</v>
      </c>
      <c r="E20" s="8">
        <v>17</v>
      </c>
      <c r="F20" s="8">
        <v>17</v>
      </c>
      <c r="G20" s="8">
        <v>26.5</v>
      </c>
      <c r="H20" s="9">
        <v>36945</v>
      </c>
      <c r="I20" s="8">
        <v>174</v>
      </c>
      <c r="J20" s="8" t="s">
        <v>473</v>
      </c>
      <c r="K20" s="8" t="s">
        <v>474</v>
      </c>
      <c r="L20" s="20" t="s">
        <v>49</v>
      </c>
      <c r="M20" s="20" t="s">
        <v>842</v>
      </c>
      <c r="N20">
        <f t="shared" si="0"/>
        <v>18.4725</v>
      </c>
      <c r="O20">
        <f t="shared" si="1"/>
        <v>174</v>
      </c>
      <c r="P20">
        <f t="shared" si="2"/>
        <v>12.350000000000001</v>
      </c>
      <c r="Q20">
        <f t="shared" si="3"/>
        <v>15.15</v>
      </c>
      <c r="R20">
        <f t="shared" si="4"/>
        <v>21.75</v>
      </c>
    </row>
    <row r="21" spans="1:18" x14ac:dyDescent="0.35">
      <c r="A21" s="7" t="s">
        <v>494</v>
      </c>
      <c r="B21" s="8">
        <v>11.4</v>
      </c>
      <c r="C21" s="8">
        <v>13.3</v>
      </c>
      <c r="D21" s="8">
        <v>13.3</v>
      </c>
      <c r="E21" s="8">
        <v>17</v>
      </c>
      <c r="F21" s="8">
        <v>17</v>
      </c>
      <c r="G21" s="8">
        <v>26.5</v>
      </c>
      <c r="H21" s="9">
        <v>37249</v>
      </c>
      <c r="I21" s="8">
        <v>174</v>
      </c>
      <c r="J21" s="8" t="s">
        <v>473</v>
      </c>
      <c r="K21" s="8" t="s">
        <v>477</v>
      </c>
      <c r="L21" s="20" t="s">
        <v>49</v>
      </c>
      <c r="M21" s="20" t="s">
        <v>843</v>
      </c>
      <c r="N21">
        <f t="shared" si="0"/>
        <v>18.624500000000001</v>
      </c>
      <c r="O21">
        <f t="shared" si="1"/>
        <v>174</v>
      </c>
      <c r="P21">
        <f t="shared" si="2"/>
        <v>12.350000000000001</v>
      </c>
      <c r="Q21">
        <f t="shared" si="3"/>
        <v>15.15</v>
      </c>
      <c r="R21">
        <f t="shared" si="4"/>
        <v>21.75</v>
      </c>
    </row>
    <row r="22" spans="1:18" x14ac:dyDescent="0.35">
      <c r="A22" s="7" t="s">
        <v>495</v>
      </c>
      <c r="B22" s="8">
        <v>11.4</v>
      </c>
      <c r="C22" s="8">
        <v>13.3</v>
      </c>
      <c r="D22" s="8">
        <v>13.3</v>
      </c>
      <c r="E22" s="8">
        <v>17</v>
      </c>
      <c r="F22" s="8">
        <v>17</v>
      </c>
      <c r="G22" s="8">
        <v>26.5</v>
      </c>
      <c r="H22" s="9">
        <v>41030</v>
      </c>
      <c r="I22" s="8">
        <v>174</v>
      </c>
      <c r="J22" s="8" t="s">
        <v>473</v>
      </c>
      <c r="K22" s="8" t="s">
        <v>474</v>
      </c>
      <c r="L22" s="20" t="s">
        <v>49</v>
      </c>
      <c r="M22" s="20" t="s">
        <v>842</v>
      </c>
      <c r="N22">
        <f t="shared" si="0"/>
        <v>20.515000000000001</v>
      </c>
      <c r="O22">
        <f t="shared" si="1"/>
        <v>174</v>
      </c>
      <c r="P22">
        <f t="shared" si="2"/>
        <v>12.350000000000001</v>
      </c>
      <c r="Q22">
        <f t="shared" si="3"/>
        <v>15.15</v>
      </c>
      <c r="R22">
        <f t="shared" si="4"/>
        <v>21.75</v>
      </c>
    </row>
    <row r="23" spans="1:18" x14ac:dyDescent="0.35">
      <c r="A23" s="7" t="s">
        <v>496</v>
      </c>
      <c r="B23" s="8">
        <v>6.3</v>
      </c>
      <c r="C23" s="8">
        <v>10.5</v>
      </c>
      <c r="D23" s="8">
        <v>10.5</v>
      </c>
      <c r="E23" s="8">
        <v>14.5</v>
      </c>
      <c r="F23" s="8">
        <v>14.5</v>
      </c>
      <c r="G23" s="8">
        <v>18.7</v>
      </c>
      <c r="H23" s="9">
        <v>23265</v>
      </c>
      <c r="I23" s="8">
        <v>131</v>
      </c>
      <c r="J23" s="8" t="s">
        <v>473</v>
      </c>
      <c r="K23" s="8" t="s">
        <v>474</v>
      </c>
      <c r="L23" s="20" t="s">
        <v>49</v>
      </c>
      <c r="M23" s="20" t="s">
        <v>842</v>
      </c>
      <c r="N23">
        <f t="shared" si="0"/>
        <v>11.6325</v>
      </c>
      <c r="O23">
        <f t="shared" si="1"/>
        <v>131</v>
      </c>
      <c r="P23">
        <f t="shared" si="2"/>
        <v>8.4</v>
      </c>
      <c r="Q23">
        <f t="shared" si="3"/>
        <v>12.5</v>
      </c>
      <c r="R23">
        <f t="shared" si="4"/>
        <v>16.600000000000001</v>
      </c>
    </row>
    <row r="24" spans="1:18" x14ac:dyDescent="0.35">
      <c r="A24" s="7" t="s">
        <v>497</v>
      </c>
      <c r="B24" s="8">
        <v>6.3</v>
      </c>
      <c r="C24" s="8">
        <v>10.5</v>
      </c>
      <c r="D24" s="8">
        <v>10.5</v>
      </c>
      <c r="E24" s="8">
        <v>14.5</v>
      </c>
      <c r="F24" s="8">
        <v>14.5</v>
      </c>
      <c r="G24" s="8">
        <v>18.7</v>
      </c>
      <c r="H24" s="9">
        <v>24096</v>
      </c>
      <c r="I24" s="8">
        <v>131</v>
      </c>
      <c r="J24" s="8" t="s">
        <v>473</v>
      </c>
      <c r="K24" s="8" t="s">
        <v>477</v>
      </c>
      <c r="L24" s="20" t="s">
        <v>49</v>
      </c>
      <c r="M24" s="20" t="s">
        <v>843</v>
      </c>
      <c r="N24">
        <f t="shared" si="0"/>
        <v>12.048</v>
      </c>
      <c r="O24">
        <f t="shared" si="1"/>
        <v>131</v>
      </c>
      <c r="P24">
        <f t="shared" si="2"/>
        <v>8.4</v>
      </c>
      <c r="Q24">
        <f t="shared" si="3"/>
        <v>12.5</v>
      </c>
      <c r="R24">
        <f t="shared" si="4"/>
        <v>16.600000000000001</v>
      </c>
    </row>
    <row r="25" spans="1:18" x14ac:dyDescent="0.35">
      <c r="A25" s="7" t="s">
        <v>498</v>
      </c>
      <c r="B25" s="8">
        <v>8.4</v>
      </c>
      <c r="C25" s="8">
        <v>10.5</v>
      </c>
      <c r="D25" s="8">
        <v>10.5</v>
      </c>
      <c r="E25" s="8">
        <v>16.600000000000001</v>
      </c>
      <c r="F25" s="8">
        <v>16.600000000000001</v>
      </c>
      <c r="G25" s="8">
        <v>25</v>
      </c>
      <c r="H25" s="9">
        <v>25346</v>
      </c>
      <c r="I25" s="8">
        <v>157</v>
      </c>
      <c r="J25" s="8" t="s">
        <v>473</v>
      </c>
      <c r="K25" s="8" t="s">
        <v>474</v>
      </c>
      <c r="L25" s="20" t="s">
        <v>49</v>
      </c>
      <c r="M25" s="20" t="s">
        <v>842</v>
      </c>
      <c r="N25">
        <f t="shared" si="0"/>
        <v>12.673</v>
      </c>
      <c r="O25">
        <f t="shared" si="1"/>
        <v>157</v>
      </c>
      <c r="P25">
        <f t="shared" si="2"/>
        <v>9.4499999999999993</v>
      </c>
      <c r="Q25">
        <f t="shared" si="3"/>
        <v>13.55</v>
      </c>
      <c r="R25">
        <f t="shared" si="4"/>
        <v>20.8</v>
      </c>
    </row>
    <row r="26" spans="1:18" x14ac:dyDescent="0.35">
      <c r="A26" s="7" t="s">
        <v>499</v>
      </c>
      <c r="B26" s="8">
        <v>8.4</v>
      </c>
      <c r="C26" s="8">
        <v>10.5</v>
      </c>
      <c r="D26" s="8">
        <v>10.5</v>
      </c>
      <c r="E26" s="8">
        <v>16.600000000000001</v>
      </c>
      <c r="F26" s="8">
        <v>16.600000000000001</v>
      </c>
      <c r="G26" s="8">
        <v>25</v>
      </c>
      <c r="H26" s="9">
        <v>25707</v>
      </c>
      <c r="I26" s="8">
        <v>157</v>
      </c>
      <c r="J26" s="8" t="s">
        <v>473</v>
      </c>
      <c r="K26" s="8" t="s">
        <v>477</v>
      </c>
      <c r="L26" s="20" t="s">
        <v>49</v>
      </c>
      <c r="M26" s="20" t="s">
        <v>843</v>
      </c>
      <c r="N26">
        <f t="shared" si="0"/>
        <v>12.8535</v>
      </c>
      <c r="O26">
        <f t="shared" si="1"/>
        <v>157</v>
      </c>
      <c r="P26">
        <f t="shared" si="2"/>
        <v>9.4499999999999993</v>
      </c>
      <c r="Q26">
        <f t="shared" si="3"/>
        <v>13.55</v>
      </c>
      <c r="R26">
        <f t="shared" si="4"/>
        <v>20.8</v>
      </c>
    </row>
    <row r="27" spans="1:18" x14ac:dyDescent="0.35">
      <c r="A27" s="7" t="s">
        <v>500</v>
      </c>
      <c r="B27" s="8">
        <v>6.3</v>
      </c>
      <c r="C27" s="8">
        <v>10.5</v>
      </c>
      <c r="D27" s="8">
        <v>10.5</v>
      </c>
      <c r="E27" s="8">
        <v>14.5</v>
      </c>
      <c r="F27" s="8">
        <v>14.5</v>
      </c>
      <c r="G27" s="8">
        <v>18.7</v>
      </c>
      <c r="H27" s="9">
        <v>27128</v>
      </c>
      <c r="I27" s="8">
        <v>131</v>
      </c>
      <c r="J27" s="8" t="s">
        <v>473</v>
      </c>
      <c r="K27" s="8" t="s">
        <v>474</v>
      </c>
      <c r="L27" s="20" t="s">
        <v>49</v>
      </c>
      <c r="M27" s="20" t="s">
        <v>842</v>
      </c>
      <c r="N27">
        <f t="shared" si="0"/>
        <v>13.564</v>
      </c>
      <c r="O27">
        <f t="shared" si="1"/>
        <v>131</v>
      </c>
      <c r="P27">
        <f t="shared" si="2"/>
        <v>8.4</v>
      </c>
      <c r="Q27">
        <f t="shared" si="3"/>
        <v>12.5</v>
      </c>
      <c r="R27">
        <f t="shared" si="4"/>
        <v>16.600000000000001</v>
      </c>
    </row>
    <row r="28" spans="1:18" x14ac:dyDescent="0.35">
      <c r="A28" s="7" t="s">
        <v>501</v>
      </c>
      <c r="B28" s="8">
        <v>8.4</v>
      </c>
      <c r="C28" s="8">
        <v>10.5</v>
      </c>
      <c r="D28" s="8">
        <v>10.5</v>
      </c>
      <c r="E28" s="8">
        <v>16.600000000000001</v>
      </c>
      <c r="F28" s="8">
        <v>16.600000000000001</v>
      </c>
      <c r="G28" s="8">
        <v>25</v>
      </c>
      <c r="H28" s="9">
        <v>27245</v>
      </c>
      <c r="I28" s="8">
        <v>157</v>
      </c>
      <c r="J28" s="8" t="s">
        <v>473</v>
      </c>
      <c r="K28" s="8" t="s">
        <v>474</v>
      </c>
      <c r="L28" s="20" t="s">
        <v>49</v>
      </c>
      <c r="M28" s="20" t="s">
        <v>842</v>
      </c>
      <c r="N28">
        <f t="shared" si="0"/>
        <v>13.6225</v>
      </c>
      <c r="O28">
        <f t="shared" si="1"/>
        <v>157</v>
      </c>
      <c r="P28">
        <f t="shared" si="2"/>
        <v>9.4499999999999993</v>
      </c>
      <c r="Q28">
        <f t="shared" si="3"/>
        <v>13.55</v>
      </c>
      <c r="R28">
        <f t="shared" si="4"/>
        <v>20.8</v>
      </c>
    </row>
    <row r="29" spans="1:18" x14ac:dyDescent="0.35">
      <c r="A29" s="7" t="s">
        <v>502</v>
      </c>
      <c r="B29" s="8">
        <v>8.4</v>
      </c>
      <c r="C29" s="8">
        <v>10.5</v>
      </c>
      <c r="D29" s="8">
        <v>10.5</v>
      </c>
      <c r="E29" s="8">
        <v>16.600000000000001</v>
      </c>
      <c r="F29" s="8">
        <v>16.600000000000001</v>
      </c>
      <c r="G29" s="8">
        <v>29.2</v>
      </c>
      <c r="H29" s="9">
        <v>31572</v>
      </c>
      <c r="I29" s="8">
        <v>157</v>
      </c>
      <c r="J29" s="8" t="s">
        <v>473</v>
      </c>
      <c r="K29" s="8" t="s">
        <v>474</v>
      </c>
      <c r="L29" s="20" t="s">
        <v>49</v>
      </c>
      <c r="M29" s="20" t="s">
        <v>842</v>
      </c>
      <c r="N29">
        <f t="shared" si="0"/>
        <v>15.786</v>
      </c>
      <c r="O29">
        <f t="shared" si="1"/>
        <v>157</v>
      </c>
      <c r="P29">
        <f t="shared" si="2"/>
        <v>9.4499999999999993</v>
      </c>
      <c r="Q29">
        <f t="shared" si="3"/>
        <v>13.55</v>
      </c>
      <c r="R29">
        <f t="shared" si="4"/>
        <v>22.9</v>
      </c>
    </row>
    <row r="30" spans="1:18" x14ac:dyDescent="0.35">
      <c r="A30" s="7" t="s">
        <v>503</v>
      </c>
      <c r="B30" s="8">
        <v>8.4</v>
      </c>
      <c r="C30" s="8">
        <v>10.5</v>
      </c>
      <c r="D30" s="8">
        <v>10.5</v>
      </c>
      <c r="E30" s="8">
        <v>16.600000000000001</v>
      </c>
      <c r="F30" s="8">
        <v>16.600000000000001</v>
      </c>
      <c r="G30" s="8">
        <v>29.2</v>
      </c>
      <c r="H30" s="9">
        <v>32370</v>
      </c>
      <c r="I30" s="8">
        <v>157</v>
      </c>
      <c r="J30" s="8" t="s">
        <v>473</v>
      </c>
      <c r="K30" s="8" t="s">
        <v>477</v>
      </c>
      <c r="L30" s="20" t="s">
        <v>49</v>
      </c>
      <c r="M30" s="20" t="s">
        <v>843</v>
      </c>
      <c r="N30">
        <f t="shared" si="0"/>
        <v>16.184999999999999</v>
      </c>
      <c r="O30">
        <f t="shared" si="1"/>
        <v>157</v>
      </c>
      <c r="P30">
        <f t="shared" si="2"/>
        <v>9.4499999999999993</v>
      </c>
      <c r="Q30">
        <f t="shared" si="3"/>
        <v>13.55</v>
      </c>
      <c r="R30">
        <f t="shared" si="4"/>
        <v>22.9</v>
      </c>
    </row>
    <row r="31" spans="1:18" x14ac:dyDescent="0.35">
      <c r="A31" s="7" t="s">
        <v>504</v>
      </c>
      <c r="B31" s="8">
        <v>10.5</v>
      </c>
      <c r="C31" s="8">
        <v>12.5</v>
      </c>
      <c r="D31" s="8">
        <v>12.5</v>
      </c>
      <c r="E31" s="8">
        <v>16.600000000000001</v>
      </c>
      <c r="F31" s="8">
        <v>16.600000000000001</v>
      </c>
      <c r="G31" s="8">
        <v>29.2</v>
      </c>
      <c r="H31" s="11">
        <v>35264</v>
      </c>
      <c r="I31" s="12" t="s">
        <v>505</v>
      </c>
      <c r="J31" s="8" t="s">
        <v>473</v>
      </c>
      <c r="K31" s="8" t="s">
        <v>474</v>
      </c>
      <c r="L31" s="20" t="s">
        <v>49</v>
      </c>
      <c r="M31" s="20" t="s">
        <v>842</v>
      </c>
      <c r="N31">
        <f t="shared" si="0"/>
        <v>17.632000000000001</v>
      </c>
      <c r="O31" t="str">
        <f t="shared" si="1"/>
        <v>173.7 </v>
      </c>
      <c r="P31">
        <f t="shared" si="2"/>
        <v>11.5</v>
      </c>
      <c r="Q31">
        <f t="shared" si="3"/>
        <v>14.55</v>
      </c>
      <c r="R31">
        <f t="shared" si="4"/>
        <v>22.9</v>
      </c>
    </row>
    <row r="32" spans="1:18" x14ac:dyDescent="0.35">
      <c r="A32" s="7" t="s">
        <v>506</v>
      </c>
      <c r="B32" s="8">
        <v>10.5</v>
      </c>
      <c r="C32" s="8">
        <v>12.5</v>
      </c>
      <c r="D32" s="8">
        <v>12.5</v>
      </c>
      <c r="E32" s="8">
        <v>16.600000000000001</v>
      </c>
      <c r="F32" s="8">
        <v>16.600000000000001</v>
      </c>
      <c r="G32" s="8">
        <v>29.2</v>
      </c>
      <c r="H32" s="8">
        <v>36048</v>
      </c>
      <c r="I32" s="8">
        <v>173.7</v>
      </c>
      <c r="J32" s="8" t="s">
        <v>473</v>
      </c>
      <c r="K32" s="8" t="s">
        <v>477</v>
      </c>
      <c r="L32" s="20" t="s">
        <v>49</v>
      </c>
      <c r="M32" s="20" t="s">
        <v>843</v>
      </c>
      <c r="N32">
        <f t="shared" si="0"/>
        <v>18.024000000000001</v>
      </c>
      <c r="O32">
        <f t="shared" si="1"/>
        <v>173.7</v>
      </c>
      <c r="P32">
        <f t="shared" si="2"/>
        <v>11.5</v>
      </c>
      <c r="Q32">
        <f t="shared" si="3"/>
        <v>14.55</v>
      </c>
      <c r="R32">
        <f t="shared" si="4"/>
        <v>22.9</v>
      </c>
    </row>
    <row r="33" spans="1:18" x14ac:dyDescent="0.35">
      <c r="A33" s="7" t="s">
        <v>507</v>
      </c>
      <c r="B33" s="8">
        <v>12.5</v>
      </c>
      <c r="C33" s="8">
        <v>14.9</v>
      </c>
      <c r="D33" s="8">
        <v>14.9</v>
      </c>
      <c r="E33" s="8">
        <v>18.7</v>
      </c>
      <c r="F33" s="8">
        <v>18.7</v>
      </c>
      <c r="G33" s="8">
        <v>29.2</v>
      </c>
      <c r="H33" s="9">
        <v>38450</v>
      </c>
      <c r="I33" s="8">
        <v>173.7</v>
      </c>
      <c r="J33" s="8" t="s">
        <v>473</v>
      </c>
      <c r="K33" s="8" t="s">
        <v>474</v>
      </c>
      <c r="L33" s="20" t="s">
        <v>49</v>
      </c>
      <c r="M33" s="20" t="s">
        <v>842</v>
      </c>
      <c r="N33">
        <f t="shared" si="0"/>
        <v>19.225000000000001</v>
      </c>
      <c r="O33">
        <f t="shared" si="1"/>
        <v>173.7</v>
      </c>
      <c r="P33">
        <f t="shared" si="2"/>
        <v>13.7</v>
      </c>
      <c r="Q33">
        <f t="shared" si="3"/>
        <v>16.8</v>
      </c>
      <c r="R33">
        <f t="shared" si="4"/>
        <v>23.95</v>
      </c>
    </row>
    <row r="34" spans="1:18" x14ac:dyDescent="0.35">
      <c r="A34" s="7" t="s">
        <v>508</v>
      </c>
      <c r="B34" s="8">
        <v>12.5</v>
      </c>
      <c r="C34" s="8">
        <v>14.9</v>
      </c>
      <c r="D34" s="8">
        <v>14.9</v>
      </c>
      <c r="E34" s="8">
        <v>18.7</v>
      </c>
      <c r="F34" s="8">
        <v>18.7</v>
      </c>
      <c r="G34" s="8">
        <v>29.2</v>
      </c>
      <c r="H34" s="8">
        <v>41214</v>
      </c>
      <c r="I34" s="8">
        <v>173.7</v>
      </c>
      <c r="J34" s="8" t="s">
        <v>473</v>
      </c>
      <c r="K34" s="8" t="s">
        <v>474</v>
      </c>
      <c r="L34" s="20" t="s">
        <v>49</v>
      </c>
      <c r="M34" s="20" t="s">
        <v>842</v>
      </c>
      <c r="N34">
        <f t="shared" si="0"/>
        <v>20.606999999999999</v>
      </c>
      <c r="O34">
        <f t="shared" si="1"/>
        <v>173.7</v>
      </c>
      <c r="P34">
        <f t="shared" si="2"/>
        <v>13.7</v>
      </c>
      <c r="Q34">
        <f t="shared" si="3"/>
        <v>16.8</v>
      </c>
      <c r="R34">
        <f t="shared" si="4"/>
        <v>23.95</v>
      </c>
    </row>
    <row r="35" spans="1:18" x14ac:dyDescent="0.35">
      <c r="A35" s="7" t="s">
        <v>509</v>
      </c>
      <c r="B35" s="8">
        <v>12.5</v>
      </c>
      <c r="C35" s="8">
        <v>14.9</v>
      </c>
      <c r="D35" s="8">
        <v>14.9</v>
      </c>
      <c r="E35" s="8">
        <v>18.7</v>
      </c>
      <c r="F35" s="8">
        <v>18.7</v>
      </c>
      <c r="G35" s="8">
        <v>29.2</v>
      </c>
      <c r="H35" s="9">
        <v>44577</v>
      </c>
      <c r="I35" s="8">
        <v>173.7</v>
      </c>
      <c r="J35" s="8" t="s">
        <v>473</v>
      </c>
      <c r="K35" s="8" t="s">
        <v>474</v>
      </c>
      <c r="L35" s="20" t="s">
        <v>49</v>
      </c>
      <c r="M35" s="20" t="s">
        <v>842</v>
      </c>
      <c r="N35">
        <f t="shared" si="0"/>
        <v>22.288499999999999</v>
      </c>
      <c r="O35">
        <f t="shared" si="1"/>
        <v>173.7</v>
      </c>
      <c r="P35">
        <f t="shared" si="2"/>
        <v>13.7</v>
      </c>
      <c r="Q35">
        <f t="shared" si="3"/>
        <v>16.8</v>
      </c>
      <c r="R35">
        <f t="shared" si="4"/>
        <v>23.95</v>
      </c>
    </row>
    <row r="36" spans="1:18" x14ac:dyDescent="0.35">
      <c r="A36" s="7" t="s">
        <v>510</v>
      </c>
      <c r="B36" s="8">
        <v>5.7</v>
      </c>
      <c r="C36" s="20">
        <v>7.6</v>
      </c>
      <c r="D36" s="8">
        <v>7.6</v>
      </c>
      <c r="E36" s="20">
        <v>11.4</v>
      </c>
      <c r="F36" s="8">
        <v>11.4</v>
      </c>
      <c r="G36" s="20">
        <v>15.2</v>
      </c>
      <c r="H36" s="9">
        <v>16535</v>
      </c>
      <c r="I36" s="8">
        <v>83</v>
      </c>
      <c r="J36" s="8" t="s">
        <v>473</v>
      </c>
      <c r="K36" s="8" t="s">
        <v>474</v>
      </c>
      <c r="L36" s="20" t="s">
        <v>49</v>
      </c>
      <c r="M36" s="20" t="s">
        <v>844</v>
      </c>
      <c r="N36">
        <f t="shared" si="0"/>
        <v>8.2675000000000001</v>
      </c>
      <c r="O36">
        <f t="shared" si="1"/>
        <v>83</v>
      </c>
      <c r="P36">
        <f t="shared" si="2"/>
        <v>6.65</v>
      </c>
      <c r="Q36">
        <f t="shared" si="3"/>
        <v>9.5</v>
      </c>
      <c r="R36">
        <f t="shared" si="4"/>
        <v>13.3</v>
      </c>
    </row>
    <row r="37" spans="1:18" x14ac:dyDescent="0.35">
      <c r="A37" s="7" t="s">
        <v>511</v>
      </c>
      <c r="B37" s="8">
        <v>5.7</v>
      </c>
      <c r="C37" s="20">
        <v>7.6</v>
      </c>
      <c r="D37" s="8">
        <v>7.6</v>
      </c>
      <c r="E37" s="20">
        <v>11.4</v>
      </c>
      <c r="F37" s="8">
        <v>11.4</v>
      </c>
      <c r="G37" s="20">
        <v>15.2</v>
      </c>
      <c r="H37" s="9">
        <v>22836</v>
      </c>
      <c r="I37" s="8">
        <v>130</v>
      </c>
      <c r="J37" s="8" t="s">
        <v>473</v>
      </c>
      <c r="K37" s="8" t="s">
        <v>474</v>
      </c>
      <c r="L37" s="20" t="s">
        <v>49</v>
      </c>
      <c r="M37" s="20" t="s">
        <v>844</v>
      </c>
      <c r="N37">
        <f t="shared" si="0"/>
        <v>11.417999999999999</v>
      </c>
      <c r="O37">
        <f t="shared" si="1"/>
        <v>130</v>
      </c>
      <c r="P37">
        <f t="shared" si="2"/>
        <v>6.65</v>
      </c>
      <c r="Q37">
        <f t="shared" si="3"/>
        <v>9.5</v>
      </c>
      <c r="R37">
        <f t="shared" si="4"/>
        <v>13.3</v>
      </c>
    </row>
    <row r="38" spans="1:18" x14ac:dyDescent="0.35">
      <c r="A38" s="7" t="s">
        <v>512</v>
      </c>
      <c r="B38" s="8">
        <v>5.7</v>
      </c>
      <c r="C38" s="20">
        <v>7.6</v>
      </c>
      <c r="D38" s="8">
        <v>7.6</v>
      </c>
      <c r="E38" s="20">
        <v>11.4</v>
      </c>
      <c r="F38" s="8">
        <v>11.4</v>
      </c>
      <c r="G38" s="20">
        <v>15.2</v>
      </c>
      <c r="H38" s="9">
        <v>24860</v>
      </c>
      <c r="I38" s="8">
        <v>130</v>
      </c>
      <c r="J38" s="8" t="s">
        <v>473</v>
      </c>
      <c r="K38" s="8" t="s">
        <v>474</v>
      </c>
      <c r="L38" s="20" t="s">
        <v>49</v>
      </c>
      <c r="M38" s="20" t="s">
        <v>844</v>
      </c>
      <c r="N38">
        <f t="shared" si="0"/>
        <v>12.43</v>
      </c>
      <c r="O38">
        <f t="shared" si="1"/>
        <v>130</v>
      </c>
      <c r="P38">
        <f t="shared" si="2"/>
        <v>6.65</v>
      </c>
      <c r="Q38">
        <f t="shared" si="3"/>
        <v>9.5</v>
      </c>
      <c r="R38">
        <f t="shared" si="4"/>
        <v>13.3</v>
      </c>
    </row>
    <row r="39" spans="1:18" x14ac:dyDescent="0.35">
      <c r="A39" s="7" t="s">
        <v>513</v>
      </c>
      <c r="B39" s="8">
        <v>8.6</v>
      </c>
      <c r="C39" s="8">
        <v>8.6</v>
      </c>
      <c r="D39" s="8">
        <v>10.4</v>
      </c>
      <c r="E39" s="8">
        <v>10.4</v>
      </c>
      <c r="F39" s="8">
        <v>13.3</v>
      </c>
      <c r="G39" s="8">
        <v>13.3</v>
      </c>
      <c r="H39" s="9">
        <v>27783</v>
      </c>
      <c r="I39" s="8">
        <v>130</v>
      </c>
      <c r="J39" s="8" t="s">
        <v>473</v>
      </c>
      <c r="K39" s="8" t="s">
        <v>474</v>
      </c>
      <c r="L39" s="20" t="s">
        <v>49</v>
      </c>
      <c r="M39" s="20" t="s">
        <v>844</v>
      </c>
      <c r="N39">
        <f t="shared" si="0"/>
        <v>13.891500000000001</v>
      </c>
      <c r="O39">
        <f t="shared" si="1"/>
        <v>130</v>
      </c>
      <c r="P39">
        <f t="shared" si="2"/>
        <v>8.6</v>
      </c>
      <c r="Q39">
        <f t="shared" si="3"/>
        <v>10.4</v>
      </c>
      <c r="R39">
        <f t="shared" si="4"/>
        <v>13.3</v>
      </c>
    </row>
    <row r="40" spans="1:18" x14ac:dyDescent="0.35">
      <c r="A40" s="7" t="s">
        <v>514</v>
      </c>
      <c r="B40" s="8">
        <v>8.5</v>
      </c>
      <c r="C40" s="8">
        <v>8.5</v>
      </c>
      <c r="D40" s="8">
        <v>9.4</v>
      </c>
      <c r="E40" s="8">
        <v>9.4</v>
      </c>
      <c r="F40" s="8">
        <v>11</v>
      </c>
      <c r="G40" s="8">
        <v>11</v>
      </c>
      <c r="H40" s="9">
        <v>23818</v>
      </c>
      <c r="I40" s="8">
        <v>131</v>
      </c>
      <c r="J40" s="8" t="s">
        <v>515</v>
      </c>
      <c r="K40" s="8" t="s">
        <v>474</v>
      </c>
      <c r="L40" s="20" t="s">
        <v>49</v>
      </c>
      <c r="M40" s="20" t="s">
        <v>844</v>
      </c>
      <c r="N40">
        <f t="shared" si="0"/>
        <v>11.909000000000001</v>
      </c>
      <c r="O40">
        <f t="shared" si="1"/>
        <v>131</v>
      </c>
      <c r="P40">
        <f t="shared" si="2"/>
        <v>8.5</v>
      </c>
      <c r="Q40">
        <f t="shared" si="3"/>
        <v>9.4</v>
      </c>
      <c r="R40">
        <f t="shared" si="4"/>
        <v>11</v>
      </c>
    </row>
    <row r="41" spans="1:18" x14ac:dyDescent="0.35">
      <c r="A41" s="7" t="s">
        <v>516</v>
      </c>
      <c r="B41" s="8">
        <v>8.1999999999999993</v>
      </c>
      <c r="C41" s="8">
        <v>8.1999999999999993</v>
      </c>
      <c r="D41" s="8">
        <v>9.4</v>
      </c>
      <c r="E41" s="8">
        <v>9.4</v>
      </c>
      <c r="F41" s="8">
        <v>11</v>
      </c>
      <c r="G41" s="8">
        <v>11</v>
      </c>
      <c r="H41" s="9">
        <v>26230</v>
      </c>
      <c r="I41" s="8">
        <v>137</v>
      </c>
      <c r="J41" s="8" t="s">
        <v>515</v>
      </c>
      <c r="K41" s="8" t="s">
        <v>474</v>
      </c>
      <c r="L41" s="20" t="s">
        <v>49</v>
      </c>
      <c r="M41" s="20" t="s">
        <v>844</v>
      </c>
      <c r="N41">
        <f t="shared" si="0"/>
        <v>13.115</v>
      </c>
      <c r="O41">
        <f t="shared" si="1"/>
        <v>137</v>
      </c>
      <c r="P41">
        <f t="shared" si="2"/>
        <v>8.1999999999999993</v>
      </c>
      <c r="Q41">
        <f t="shared" si="3"/>
        <v>9.4</v>
      </c>
      <c r="R41">
        <f t="shared" si="4"/>
        <v>11</v>
      </c>
    </row>
    <row r="42" spans="1:18" x14ac:dyDescent="0.35">
      <c r="A42" s="7" t="s">
        <v>517</v>
      </c>
      <c r="B42" s="8">
        <v>8.5</v>
      </c>
      <c r="C42" s="8">
        <v>8.5</v>
      </c>
      <c r="D42" s="8">
        <v>9.4</v>
      </c>
      <c r="E42" s="8">
        <v>9.4</v>
      </c>
      <c r="F42" s="8">
        <v>12.9</v>
      </c>
      <c r="G42" s="8">
        <v>12.9</v>
      </c>
      <c r="H42" s="9">
        <v>28616</v>
      </c>
      <c r="I42" s="8">
        <v>137</v>
      </c>
      <c r="J42" s="8" t="s">
        <v>515</v>
      </c>
      <c r="K42" s="8" t="s">
        <v>474</v>
      </c>
      <c r="L42" s="20" t="s">
        <v>49</v>
      </c>
      <c r="M42" s="20" t="s">
        <v>844</v>
      </c>
      <c r="N42">
        <f t="shared" si="0"/>
        <v>14.308</v>
      </c>
      <c r="O42">
        <f t="shared" si="1"/>
        <v>137</v>
      </c>
      <c r="P42">
        <f t="shared" si="2"/>
        <v>8.5</v>
      </c>
      <c r="Q42">
        <f t="shared" si="3"/>
        <v>9.4</v>
      </c>
      <c r="R42">
        <f t="shared" si="4"/>
        <v>12.9</v>
      </c>
    </row>
    <row r="43" spans="1:18" x14ac:dyDescent="0.35">
      <c r="A43" s="7" t="s">
        <v>518</v>
      </c>
      <c r="B43" s="8">
        <v>6.8</v>
      </c>
      <c r="C43" s="8">
        <v>6.8</v>
      </c>
      <c r="D43" s="8">
        <v>8.3000000000000007</v>
      </c>
      <c r="E43" s="8">
        <v>8.3000000000000007</v>
      </c>
      <c r="F43" s="8">
        <v>10.199999999999999</v>
      </c>
      <c r="G43" s="8">
        <v>10.199999999999999</v>
      </c>
      <c r="H43" s="9">
        <v>19709</v>
      </c>
      <c r="I43" s="8">
        <v>100</v>
      </c>
      <c r="J43" s="8" t="s">
        <v>515</v>
      </c>
      <c r="K43" s="8" t="s">
        <v>474</v>
      </c>
      <c r="L43" s="20" t="s">
        <v>49</v>
      </c>
      <c r="M43" s="20" t="s">
        <v>844</v>
      </c>
      <c r="N43">
        <f t="shared" si="0"/>
        <v>9.8544999999999998</v>
      </c>
      <c r="O43">
        <f t="shared" si="1"/>
        <v>100</v>
      </c>
      <c r="P43">
        <f t="shared" si="2"/>
        <v>6.8</v>
      </c>
      <c r="Q43">
        <f t="shared" si="3"/>
        <v>8.3000000000000007</v>
      </c>
      <c r="R43">
        <f t="shared" si="4"/>
        <v>10.199999999999999</v>
      </c>
    </row>
    <row r="44" spans="1:18" x14ac:dyDescent="0.35">
      <c r="A44" s="7" t="s">
        <v>519</v>
      </c>
      <c r="B44" s="8">
        <v>6.8</v>
      </c>
      <c r="C44" s="8">
        <v>6.8</v>
      </c>
      <c r="D44" s="8">
        <v>8.3000000000000007</v>
      </c>
      <c r="E44" s="8">
        <v>8.3000000000000007</v>
      </c>
      <c r="F44" s="8">
        <v>10.199999999999999</v>
      </c>
      <c r="G44" s="8">
        <v>10.199999999999999</v>
      </c>
      <c r="H44" s="8">
        <v>18056</v>
      </c>
      <c r="I44" s="8">
        <v>102</v>
      </c>
      <c r="J44" s="8" t="s">
        <v>515</v>
      </c>
      <c r="K44" s="8" t="s">
        <v>474</v>
      </c>
      <c r="L44" s="20" t="s">
        <v>49</v>
      </c>
      <c r="M44" s="20" t="s">
        <v>844</v>
      </c>
      <c r="N44">
        <f t="shared" si="0"/>
        <v>9.0280000000000005</v>
      </c>
      <c r="O44">
        <f t="shared" si="1"/>
        <v>102</v>
      </c>
      <c r="P44">
        <f t="shared" si="2"/>
        <v>6.8</v>
      </c>
      <c r="Q44">
        <f t="shared" si="3"/>
        <v>8.3000000000000007</v>
      </c>
      <c r="R44">
        <f t="shared" si="4"/>
        <v>10.199999999999999</v>
      </c>
    </row>
    <row r="45" spans="1:18" x14ac:dyDescent="0.35">
      <c r="A45" s="7" t="s">
        <v>520</v>
      </c>
      <c r="B45" s="8">
        <v>7.9</v>
      </c>
      <c r="C45" s="8">
        <v>7.9</v>
      </c>
      <c r="D45" s="8">
        <v>9.5</v>
      </c>
      <c r="E45" s="8">
        <v>9.5</v>
      </c>
      <c r="F45" s="8">
        <v>10.9</v>
      </c>
      <c r="G45" s="8">
        <v>10.9</v>
      </c>
      <c r="H45" s="9">
        <v>26610</v>
      </c>
      <c r="I45" s="8">
        <v>133.19999999999999</v>
      </c>
      <c r="J45" s="8" t="s">
        <v>515</v>
      </c>
      <c r="K45" s="8" t="s">
        <v>474</v>
      </c>
      <c r="L45" s="20" t="s">
        <v>49</v>
      </c>
      <c r="M45" s="20" t="s">
        <v>844</v>
      </c>
      <c r="N45">
        <f t="shared" si="0"/>
        <v>13.305</v>
      </c>
      <c r="O45">
        <f t="shared" si="1"/>
        <v>133.19999999999999</v>
      </c>
      <c r="P45">
        <f t="shared" si="2"/>
        <v>7.9</v>
      </c>
      <c r="Q45">
        <f t="shared" si="3"/>
        <v>9.5</v>
      </c>
      <c r="R45">
        <f t="shared" si="4"/>
        <v>10.9</v>
      </c>
    </row>
    <row r="46" spans="1:18" x14ac:dyDescent="0.35">
      <c r="A46" s="7" t="s">
        <v>521</v>
      </c>
      <c r="B46" s="8">
        <v>6.8</v>
      </c>
      <c r="C46" s="8">
        <v>6.8</v>
      </c>
      <c r="D46" s="8">
        <v>8.3000000000000007</v>
      </c>
      <c r="E46" s="8">
        <v>8.3000000000000007</v>
      </c>
      <c r="F46" s="8">
        <v>10.199999999999999</v>
      </c>
      <c r="G46" s="8">
        <v>10.199999999999999</v>
      </c>
      <c r="H46" s="9">
        <v>25221</v>
      </c>
      <c r="I46" s="8">
        <v>102</v>
      </c>
      <c r="J46" s="8" t="s">
        <v>515</v>
      </c>
      <c r="K46" s="8" t="s">
        <v>474</v>
      </c>
      <c r="L46" s="20" t="s">
        <v>49</v>
      </c>
      <c r="M46" s="20" t="s">
        <v>844</v>
      </c>
      <c r="N46">
        <f t="shared" si="0"/>
        <v>12.6105</v>
      </c>
      <c r="O46">
        <f t="shared" si="1"/>
        <v>102</v>
      </c>
      <c r="P46">
        <f t="shared" si="2"/>
        <v>6.8</v>
      </c>
      <c r="Q46">
        <f t="shared" si="3"/>
        <v>8.3000000000000007</v>
      </c>
      <c r="R46">
        <f t="shared" si="4"/>
        <v>10.199999999999999</v>
      </c>
    </row>
    <row r="47" spans="1:18" x14ac:dyDescent="0.35">
      <c r="A47" s="7" t="s">
        <v>522</v>
      </c>
      <c r="B47" s="8">
        <v>8.1999999999999993</v>
      </c>
      <c r="C47" s="8">
        <v>8.1999999999999993</v>
      </c>
      <c r="D47" s="8">
        <v>9.4</v>
      </c>
      <c r="E47" s="8">
        <v>9.4</v>
      </c>
      <c r="F47" s="8">
        <v>11</v>
      </c>
      <c r="G47" s="8">
        <v>11</v>
      </c>
      <c r="H47" s="9">
        <v>26455</v>
      </c>
      <c r="I47" s="8">
        <v>142</v>
      </c>
      <c r="J47" s="8" t="s">
        <v>515</v>
      </c>
      <c r="K47" s="8" t="s">
        <v>474</v>
      </c>
      <c r="L47" s="20" t="s">
        <v>49</v>
      </c>
      <c r="M47" s="20" t="s">
        <v>844</v>
      </c>
      <c r="N47">
        <f t="shared" si="0"/>
        <v>13.227499999999999</v>
      </c>
      <c r="O47">
        <f t="shared" si="1"/>
        <v>142</v>
      </c>
      <c r="P47">
        <f t="shared" si="2"/>
        <v>8.1999999999999993</v>
      </c>
      <c r="Q47">
        <f t="shared" si="3"/>
        <v>9.4</v>
      </c>
      <c r="R47">
        <f t="shared" si="4"/>
        <v>11</v>
      </c>
    </row>
    <row r="48" spans="1:18" x14ac:dyDescent="0.35">
      <c r="A48" s="7" t="s">
        <v>523</v>
      </c>
      <c r="B48" s="8">
        <v>8.5</v>
      </c>
      <c r="C48" s="8">
        <v>8.5</v>
      </c>
      <c r="D48" s="8">
        <v>9.4</v>
      </c>
      <c r="E48" s="8">
        <v>9.4</v>
      </c>
      <c r="F48" s="8">
        <v>12.9</v>
      </c>
      <c r="G48" s="8">
        <v>12.9</v>
      </c>
      <c r="H48" s="9">
        <v>28660</v>
      </c>
      <c r="I48" s="8">
        <v>142</v>
      </c>
      <c r="J48" s="8" t="s">
        <v>515</v>
      </c>
      <c r="K48" s="8" t="s">
        <v>474</v>
      </c>
      <c r="L48" s="20" t="s">
        <v>49</v>
      </c>
      <c r="M48" s="20" t="s">
        <v>844</v>
      </c>
      <c r="N48">
        <f t="shared" si="0"/>
        <v>14.33</v>
      </c>
      <c r="O48">
        <f t="shared" si="1"/>
        <v>142</v>
      </c>
      <c r="P48">
        <f t="shared" si="2"/>
        <v>8.5</v>
      </c>
      <c r="Q48">
        <f t="shared" si="3"/>
        <v>9.4</v>
      </c>
      <c r="R48">
        <f t="shared" si="4"/>
        <v>12.9</v>
      </c>
    </row>
    <row r="49" spans="1:18" x14ac:dyDescent="0.35">
      <c r="A49" s="7" t="s">
        <v>524</v>
      </c>
      <c r="B49" s="8">
        <v>8.5</v>
      </c>
      <c r="C49" s="8">
        <v>8.5</v>
      </c>
      <c r="D49" s="8">
        <v>9.4</v>
      </c>
      <c r="E49" s="8">
        <v>9.4</v>
      </c>
      <c r="F49" s="8">
        <v>12.9</v>
      </c>
      <c r="G49" s="8">
        <v>12.9</v>
      </c>
      <c r="H49" s="9">
        <v>34789</v>
      </c>
      <c r="I49" s="8">
        <v>144</v>
      </c>
      <c r="J49" s="8" t="s">
        <v>515</v>
      </c>
      <c r="K49" s="8" t="s">
        <v>474</v>
      </c>
      <c r="L49" s="20" t="s">
        <v>49</v>
      </c>
      <c r="M49" s="20" t="s">
        <v>844</v>
      </c>
      <c r="N49">
        <f t="shared" si="0"/>
        <v>17.394500000000001</v>
      </c>
      <c r="O49">
        <f t="shared" si="1"/>
        <v>144</v>
      </c>
      <c r="P49">
        <f t="shared" si="2"/>
        <v>8.5</v>
      </c>
      <c r="Q49">
        <f t="shared" si="3"/>
        <v>9.4</v>
      </c>
      <c r="R49">
        <f t="shared" si="4"/>
        <v>12.9</v>
      </c>
    </row>
    <row r="50" spans="1:18" x14ac:dyDescent="0.35">
      <c r="A50" s="7" t="s">
        <v>525</v>
      </c>
      <c r="B50" s="8">
        <v>8</v>
      </c>
      <c r="C50" s="8">
        <v>11</v>
      </c>
      <c r="D50" s="8">
        <v>11</v>
      </c>
      <c r="E50" s="8">
        <v>13</v>
      </c>
      <c r="F50" s="8">
        <v>13</v>
      </c>
      <c r="G50" s="8">
        <v>15</v>
      </c>
      <c r="H50" s="9">
        <v>28535</v>
      </c>
      <c r="I50" s="8">
        <v>100</v>
      </c>
      <c r="J50" s="20"/>
      <c r="K50" s="20"/>
      <c r="L50" s="20" t="s">
        <v>49</v>
      </c>
      <c r="M50" s="20" t="s">
        <v>845</v>
      </c>
      <c r="N50">
        <f t="shared" si="0"/>
        <v>14.2675</v>
      </c>
      <c r="O50">
        <f t="shared" si="1"/>
        <v>100</v>
      </c>
      <c r="P50">
        <f t="shared" si="2"/>
        <v>9.5</v>
      </c>
      <c r="Q50">
        <f t="shared" si="3"/>
        <v>12</v>
      </c>
      <c r="R50">
        <f t="shared" si="4"/>
        <v>14</v>
      </c>
    </row>
    <row r="51" spans="1:18" x14ac:dyDescent="0.35">
      <c r="A51" s="7" t="s">
        <v>526</v>
      </c>
      <c r="B51" s="8">
        <v>13</v>
      </c>
      <c r="C51" s="8">
        <v>15</v>
      </c>
      <c r="D51" s="8">
        <v>15</v>
      </c>
      <c r="E51" s="8">
        <v>17</v>
      </c>
      <c r="F51" s="8">
        <v>17</v>
      </c>
      <c r="G51" s="8">
        <v>23</v>
      </c>
      <c r="H51" s="9">
        <v>46200</v>
      </c>
      <c r="I51" s="8">
        <v>100</v>
      </c>
      <c r="J51" s="20"/>
      <c r="K51" s="20"/>
      <c r="L51" s="20" t="s">
        <v>49</v>
      </c>
      <c r="M51" s="20" t="s">
        <v>845</v>
      </c>
      <c r="N51">
        <f t="shared" si="0"/>
        <v>23.1</v>
      </c>
      <c r="O51">
        <f t="shared" si="1"/>
        <v>100</v>
      </c>
      <c r="P51">
        <f t="shared" si="2"/>
        <v>14</v>
      </c>
      <c r="Q51">
        <f t="shared" si="3"/>
        <v>16</v>
      </c>
      <c r="R51">
        <f t="shared" si="4"/>
        <v>20</v>
      </c>
    </row>
    <row r="52" spans="1:18" x14ac:dyDescent="0.35">
      <c r="A52" s="7" t="s">
        <v>527</v>
      </c>
      <c r="B52" s="8">
        <v>13</v>
      </c>
      <c r="C52" s="8">
        <v>15</v>
      </c>
      <c r="D52" s="8">
        <v>15</v>
      </c>
      <c r="E52" s="8">
        <v>17</v>
      </c>
      <c r="F52" s="8">
        <v>17</v>
      </c>
      <c r="G52" s="8">
        <v>23</v>
      </c>
      <c r="H52" s="9">
        <v>46200</v>
      </c>
      <c r="I52" s="8">
        <v>100</v>
      </c>
      <c r="J52" s="20"/>
      <c r="K52" s="20"/>
      <c r="L52" s="20" t="s">
        <v>49</v>
      </c>
      <c r="M52" s="20" t="s">
        <v>845</v>
      </c>
      <c r="N52">
        <f t="shared" si="0"/>
        <v>23.1</v>
      </c>
      <c r="O52">
        <f t="shared" si="1"/>
        <v>100</v>
      </c>
      <c r="P52">
        <f t="shared" si="2"/>
        <v>14</v>
      </c>
      <c r="Q52">
        <f t="shared" si="3"/>
        <v>16</v>
      </c>
      <c r="R52">
        <f t="shared" si="4"/>
        <v>20</v>
      </c>
    </row>
    <row r="53" spans="1:18" x14ac:dyDescent="0.35">
      <c r="A53" s="7" t="s">
        <v>528</v>
      </c>
      <c r="B53" s="8">
        <v>7.4</v>
      </c>
      <c r="C53" s="8">
        <v>9.8000000000000007</v>
      </c>
      <c r="D53" s="8">
        <v>9.8000000000000007</v>
      </c>
      <c r="E53" s="8">
        <v>12.4</v>
      </c>
      <c r="F53" s="8">
        <v>12.4</v>
      </c>
      <c r="G53" s="8">
        <v>14.5</v>
      </c>
      <c r="H53" s="9">
        <v>55115.6</v>
      </c>
      <c r="I53" s="8">
        <v>130</v>
      </c>
      <c r="J53" s="20"/>
      <c r="K53" s="20"/>
      <c r="L53" s="20" t="s">
        <v>49</v>
      </c>
      <c r="M53" s="20" t="s">
        <v>845</v>
      </c>
      <c r="N53">
        <f t="shared" si="0"/>
        <v>27.5578</v>
      </c>
      <c r="O53">
        <f t="shared" si="1"/>
        <v>130</v>
      </c>
      <c r="P53">
        <f t="shared" si="2"/>
        <v>8.6000000000000014</v>
      </c>
      <c r="Q53">
        <f t="shared" si="3"/>
        <v>11.100000000000001</v>
      </c>
      <c r="R53">
        <f t="shared" si="4"/>
        <v>13.45</v>
      </c>
    </row>
    <row r="54" spans="1:18" x14ac:dyDescent="0.35">
      <c r="A54" s="7" t="s">
        <v>529</v>
      </c>
      <c r="B54" s="8">
        <v>8</v>
      </c>
      <c r="C54" s="8">
        <v>11</v>
      </c>
      <c r="D54" s="8">
        <v>11</v>
      </c>
      <c r="E54" s="8">
        <v>13</v>
      </c>
      <c r="F54" s="8">
        <v>13</v>
      </c>
      <c r="G54" s="8">
        <v>15</v>
      </c>
      <c r="H54" s="9">
        <v>28535</v>
      </c>
      <c r="I54" s="8">
        <v>100</v>
      </c>
      <c r="J54" s="20"/>
      <c r="K54" s="20"/>
      <c r="L54" s="20" t="s">
        <v>49</v>
      </c>
      <c r="M54" s="20" t="s">
        <v>845</v>
      </c>
      <c r="N54">
        <f t="shared" si="0"/>
        <v>14.2675</v>
      </c>
      <c r="O54">
        <f t="shared" si="1"/>
        <v>100</v>
      </c>
      <c r="P54">
        <f t="shared" si="2"/>
        <v>9.5</v>
      </c>
      <c r="Q54">
        <f t="shared" si="3"/>
        <v>12</v>
      </c>
      <c r="R54">
        <f t="shared" si="4"/>
        <v>14</v>
      </c>
    </row>
    <row r="55" spans="1:18" x14ac:dyDescent="0.35">
      <c r="A55" s="7" t="s">
        <v>530</v>
      </c>
      <c r="B55" s="8">
        <v>8</v>
      </c>
      <c r="C55" s="8">
        <v>11</v>
      </c>
      <c r="D55" s="8">
        <v>11</v>
      </c>
      <c r="E55" s="8">
        <v>13</v>
      </c>
      <c r="F55" s="8">
        <v>13</v>
      </c>
      <c r="G55" s="8">
        <v>15</v>
      </c>
      <c r="H55" s="9">
        <v>33069</v>
      </c>
      <c r="I55" s="8">
        <v>100.6</v>
      </c>
      <c r="J55" s="20"/>
      <c r="K55" s="20"/>
      <c r="L55" s="20" t="s">
        <v>49</v>
      </c>
      <c r="M55" s="20" t="s">
        <v>845</v>
      </c>
      <c r="N55">
        <f t="shared" si="0"/>
        <v>16.534500000000001</v>
      </c>
      <c r="O55">
        <f t="shared" si="1"/>
        <v>100.6</v>
      </c>
      <c r="P55">
        <f t="shared" si="2"/>
        <v>9.5</v>
      </c>
      <c r="Q55">
        <f t="shared" si="3"/>
        <v>12</v>
      </c>
      <c r="R55">
        <f t="shared" si="4"/>
        <v>14</v>
      </c>
    </row>
    <row r="56" spans="1:18" x14ac:dyDescent="0.35">
      <c r="A56" s="7" t="s">
        <v>531</v>
      </c>
      <c r="B56" s="8">
        <v>7.4</v>
      </c>
      <c r="C56" s="8">
        <v>9.8000000000000007</v>
      </c>
      <c r="D56" s="8">
        <v>9.8000000000000007</v>
      </c>
      <c r="E56" s="8">
        <v>12.4</v>
      </c>
      <c r="F56" s="8">
        <v>12.4</v>
      </c>
      <c r="G56" s="8">
        <v>14.5</v>
      </c>
      <c r="H56" s="9">
        <v>59525</v>
      </c>
      <c r="I56" s="8">
        <v>131</v>
      </c>
      <c r="J56" s="20"/>
      <c r="K56" s="20"/>
      <c r="L56" s="20" t="s">
        <v>49</v>
      </c>
      <c r="M56" s="20" t="s">
        <v>845</v>
      </c>
      <c r="N56">
        <f t="shared" si="0"/>
        <v>29.762499999999999</v>
      </c>
      <c r="O56">
        <f t="shared" si="1"/>
        <v>131</v>
      </c>
      <c r="P56">
        <f t="shared" si="2"/>
        <v>8.6000000000000014</v>
      </c>
      <c r="Q56">
        <f t="shared" si="3"/>
        <v>11.100000000000001</v>
      </c>
      <c r="R56">
        <f t="shared" si="4"/>
        <v>13.45</v>
      </c>
    </row>
    <row r="57" spans="1:18" x14ac:dyDescent="0.35">
      <c r="A57" s="7" t="s">
        <v>532</v>
      </c>
      <c r="B57" s="8">
        <v>1.5</v>
      </c>
      <c r="C57" s="8">
        <v>1.5</v>
      </c>
      <c r="D57" s="8">
        <v>1.9</v>
      </c>
      <c r="E57" s="8">
        <v>1.9</v>
      </c>
      <c r="F57" s="8">
        <v>2.2000000000000002</v>
      </c>
      <c r="G57" s="8">
        <v>2.2000000000000002</v>
      </c>
      <c r="H57" s="8">
        <v>3274</v>
      </c>
      <c r="I57" s="8">
        <v>22.5</v>
      </c>
      <c r="J57" s="8" t="s">
        <v>515</v>
      </c>
      <c r="K57" s="20" t="s">
        <v>474</v>
      </c>
      <c r="L57" s="20" t="s">
        <v>49</v>
      </c>
      <c r="M57" s="20" t="s">
        <v>846</v>
      </c>
      <c r="N57">
        <f t="shared" si="0"/>
        <v>1.637</v>
      </c>
      <c r="O57">
        <f t="shared" si="1"/>
        <v>22.5</v>
      </c>
      <c r="P57">
        <f t="shared" si="2"/>
        <v>1.5</v>
      </c>
      <c r="Q57">
        <f t="shared" si="3"/>
        <v>1.9</v>
      </c>
      <c r="R57">
        <f t="shared" si="4"/>
        <v>2.2000000000000002</v>
      </c>
    </row>
    <row r="58" spans="1:18" x14ac:dyDescent="0.35">
      <c r="A58" s="7" t="s">
        <v>533</v>
      </c>
      <c r="B58" s="8">
        <v>4</v>
      </c>
      <c r="C58" s="8">
        <v>4</v>
      </c>
      <c r="D58" s="8">
        <v>5.5</v>
      </c>
      <c r="E58" s="8">
        <v>5.5</v>
      </c>
      <c r="F58" s="8">
        <v>7</v>
      </c>
      <c r="G58" s="8">
        <v>7</v>
      </c>
      <c r="H58" s="8">
        <v>5512</v>
      </c>
      <c r="I58" s="8">
        <v>33</v>
      </c>
      <c r="J58" s="8" t="s">
        <v>515</v>
      </c>
      <c r="K58" s="20" t="s">
        <v>474</v>
      </c>
      <c r="L58" s="20" t="s">
        <v>49</v>
      </c>
      <c r="M58" s="20" t="s">
        <v>846</v>
      </c>
      <c r="N58">
        <f t="shared" si="0"/>
        <v>2.7559999999999998</v>
      </c>
      <c r="O58">
        <f t="shared" si="1"/>
        <v>33</v>
      </c>
      <c r="P58">
        <f t="shared" si="2"/>
        <v>4</v>
      </c>
      <c r="Q58">
        <f t="shared" si="3"/>
        <v>5.5</v>
      </c>
      <c r="R58">
        <f t="shared" si="4"/>
        <v>7</v>
      </c>
    </row>
    <row r="59" spans="1:18" x14ac:dyDescent="0.35">
      <c r="A59" s="7" t="s">
        <v>534</v>
      </c>
      <c r="B59" s="8">
        <v>4</v>
      </c>
      <c r="C59" s="8">
        <v>4</v>
      </c>
      <c r="D59" s="8">
        <v>5.5</v>
      </c>
      <c r="E59" s="8">
        <v>5.5</v>
      </c>
      <c r="F59" s="8">
        <v>7</v>
      </c>
      <c r="G59" s="8">
        <v>7</v>
      </c>
      <c r="H59" s="8">
        <v>5629</v>
      </c>
      <c r="I59" s="8">
        <v>36.200000000000003</v>
      </c>
      <c r="J59" s="8" t="s">
        <v>515</v>
      </c>
      <c r="K59" s="20" t="s">
        <v>474</v>
      </c>
      <c r="L59" s="20" t="s">
        <v>49</v>
      </c>
      <c r="M59" s="20" t="s">
        <v>846</v>
      </c>
      <c r="N59">
        <f t="shared" si="0"/>
        <v>2.8144999999999998</v>
      </c>
      <c r="O59">
        <f t="shared" si="1"/>
        <v>36.200000000000003</v>
      </c>
      <c r="P59">
        <f t="shared" si="2"/>
        <v>4</v>
      </c>
      <c r="Q59">
        <f t="shared" si="3"/>
        <v>5.5</v>
      </c>
      <c r="R59">
        <f t="shared" si="4"/>
        <v>7</v>
      </c>
    </row>
    <row r="60" spans="1:18" x14ac:dyDescent="0.35">
      <c r="A60" s="7" t="s">
        <v>535</v>
      </c>
      <c r="B60" s="8">
        <v>4</v>
      </c>
      <c r="C60" s="8">
        <v>4</v>
      </c>
      <c r="D60" s="8">
        <v>5.5</v>
      </c>
      <c r="E60" s="8">
        <v>5.5</v>
      </c>
      <c r="F60" s="8">
        <v>7</v>
      </c>
      <c r="G60" s="8">
        <v>7</v>
      </c>
      <c r="H60" s="8">
        <v>5952</v>
      </c>
      <c r="I60" s="8">
        <v>33</v>
      </c>
      <c r="J60" s="8" t="s">
        <v>515</v>
      </c>
      <c r="K60" s="20" t="s">
        <v>474</v>
      </c>
      <c r="L60" s="20" t="s">
        <v>49</v>
      </c>
      <c r="M60" s="20" t="s">
        <v>846</v>
      </c>
      <c r="N60">
        <f t="shared" si="0"/>
        <v>2.976</v>
      </c>
      <c r="O60">
        <f t="shared" si="1"/>
        <v>33</v>
      </c>
      <c r="P60">
        <f t="shared" si="2"/>
        <v>4</v>
      </c>
      <c r="Q60">
        <f t="shared" si="3"/>
        <v>5.5</v>
      </c>
      <c r="R60">
        <f t="shared" si="4"/>
        <v>7</v>
      </c>
    </row>
    <row r="61" spans="1:18" x14ac:dyDescent="0.35">
      <c r="A61" s="7" t="s">
        <v>536</v>
      </c>
      <c r="B61" s="8">
        <v>4</v>
      </c>
      <c r="C61" s="8">
        <v>4</v>
      </c>
      <c r="D61" s="8">
        <v>5.5</v>
      </c>
      <c r="E61" s="8">
        <v>5.5</v>
      </c>
      <c r="F61" s="8">
        <v>7</v>
      </c>
      <c r="G61" s="8">
        <v>7</v>
      </c>
      <c r="H61" s="8">
        <v>6003</v>
      </c>
      <c r="I61" s="8">
        <v>36.200000000000003</v>
      </c>
      <c r="J61" s="8" t="s">
        <v>515</v>
      </c>
      <c r="K61" s="20" t="s">
        <v>474</v>
      </c>
      <c r="L61" s="20" t="s">
        <v>49</v>
      </c>
      <c r="M61" s="20" t="s">
        <v>846</v>
      </c>
      <c r="N61">
        <f t="shared" si="0"/>
        <v>3.0015000000000001</v>
      </c>
      <c r="O61">
        <f t="shared" si="1"/>
        <v>36.200000000000003</v>
      </c>
      <c r="P61">
        <f t="shared" si="2"/>
        <v>4</v>
      </c>
      <c r="Q61">
        <f t="shared" si="3"/>
        <v>5.5</v>
      </c>
      <c r="R61">
        <f t="shared" si="4"/>
        <v>7</v>
      </c>
    </row>
    <row r="62" spans="1:18" x14ac:dyDescent="0.35">
      <c r="A62" s="7" t="s">
        <v>537</v>
      </c>
      <c r="B62" s="8">
        <v>3</v>
      </c>
      <c r="C62" s="8">
        <v>3</v>
      </c>
      <c r="D62" s="8">
        <v>5</v>
      </c>
      <c r="E62" s="8">
        <v>5</v>
      </c>
      <c r="F62" s="8">
        <v>7</v>
      </c>
      <c r="G62" s="8">
        <v>7</v>
      </c>
      <c r="H62" s="8">
        <v>5291</v>
      </c>
      <c r="I62" s="8">
        <v>33</v>
      </c>
      <c r="J62" s="8" t="s">
        <v>515</v>
      </c>
      <c r="K62" s="20" t="s">
        <v>474</v>
      </c>
      <c r="L62" s="20" t="s">
        <v>49</v>
      </c>
      <c r="M62" s="20" t="s">
        <v>846</v>
      </c>
      <c r="N62">
        <f t="shared" si="0"/>
        <v>2.6455000000000002</v>
      </c>
      <c r="O62">
        <f t="shared" si="1"/>
        <v>33</v>
      </c>
      <c r="P62">
        <f t="shared" si="2"/>
        <v>3</v>
      </c>
      <c r="Q62">
        <f t="shared" si="3"/>
        <v>5</v>
      </c>
      <c r="R62">
        <f t="shared" si="4"/>
        <v>7</v>
      </c>
    </row>
    <row r="63" spans="1:18" x14ac:dyDescent="0.35">
      <c r="A63" s="7" t="s">
        <v>538</v>
      </c>
      <c r="B63" s="8">
        <v>3</v>
      </c>
      <c r="C63" s="8">
        <v>3</v>
      </c>
      <c r="D63" s="8">
        <v>5</v>
      </c>
      <c r="E63" s="8">
        <v>5</v>
      </c>
      <c r="F63" s="8">
        <v>7</v>
      </c>
      <c r="G63" s="8">
        <v>7</v>
      </c>
      <c r="H63" s="8">
        <v>6438</v>
      </c>
      <c r="I63" s="8">
        <v>36.200000000000003</v>
      </c>
      <c r="J63" s="8" t="s">
        <v>515</v>
      </c>
      <c r="K63" s="20" t="s">
        <v>474</v>
      </c>
      <c r="L63" s="20" t="s">
        <v>49</v>
      </c>
      <c r="M63" s="20" t="s">
        <v>846</v>
      </c>
      <c r="N63">
        <f t="shared" si="0"/>
        <v>3.2189999999999999</v>
      </c>
      <c r="O63">
        <f t="shared" si="1"/>
        <v>36.200000000000003</v>
      </c>
      <c r="P63">
        <f t="shared" si="2"/>
        <v>3</v>
      </c>
      <c r="Q63">
        <f t="shared" si="3"/>
        <v>5</v>
      </c>
      <c r="R63">
        <f t="shared" si="4"/>
        <v>7</v>
      </c>
    </row>
    <row r="64" spans="1:18" x14ac:dyDescent="0.35">
      <c r="A64" s="7" t="s">
        <v>539</v>
      </c>
      <c r="B64" s="8">
        <v>4</v>
      </c>
      <c r="C64" s="8">
        <v>4</v>
      </c>
      <c r="D64" s="8">
        <v>5.5</v>
      </c>
      <c r="E64" s="8">
        <v>5.5</v>
      </c>
      <c r="F64" s="8">
        <v>7</v>
      </c>
      <c r="G64" s="8">
        <v>7</v>
      </c>
      <c r="H64" s="8">
        <v>7320</v>
      </c>
      <c r="I64" s="8">
        <v>36.200000000000003</v>
      </c>
      <c r="J64" s="8" t="s">
        <v>515</v>
      </c>
      <c r="K64" s="20" t="s">
        <v>474</v>
      </c>
      <c r="L64" s="20" t="s">
        <v>49</v>
      </c>
      <c r="M64" s="20" t="s">
        <v>846</v>
      </c>
      <c r="N64">
        <f t="shared" si="0"/>
        <v>3.66</v>
      </c>
      <c r="O64">
        <f t="shared" si="1"/>
        <v>36.200000000000003</v>
      </c>
      <c r="P64">
        <f t="shared" si="2"/>
        <v>4</v>
      </c>
      <c r="Q64">
        <f t="shared" si="3"/>
        <v>5.5</v>
      </c>
      <c r="R64">
        <f t="shared" si="4"/>
        <v>7</v>
      </c>
    </row>
    <row r="65" spans="1:18" x14ac:dyDescent="0.35">
      <c r="A65" s="7" t="s">
        <v>540</v>
      </c>
      <c r="B65" s="8">
        <v>4</v>
      </c>
      <c r="C65" s="8">
        <v>4</v>
      </c>
      <c r="D65" s="8">
        <v>5.5</v>
      </c>
      <c r="E65" s="8">
        <v>5.5</v>
      </c>
      <c r="F65" s="8">
        <v>7</v>
      </c>
      <c r="G65" s="8">
        <v>7</v>
      </c>
      <c r="H65" s="8">
        <v>8688</v>
      </c>
      <c r="I65" s="8">
        <v>46</v>
      </c>
      <c r="J65" s="8" t="s">
        <v>515</v>
      </c>
      <c r="K65" s="20" t="s">
        <v>474</v>
      </c>
      <c r="L65" s="20" t="s">
        <v>49</v>
      </c>
      <c r="M65" s="20" t="s">
        <v>846</v>
      </c>
      <c r="N65">
        <f t="shared" si="0"/>
        <v>4.3440000000000003</v>
      </c>
      <c r="O65">
        <f t="shared" si="1"/>
        <v>46</v>
      </c>
      <c r="P65">
        <f t="shared" si="2"/>
        <v>4</v>
      </c>
      <c r="Q65">
        <f t="shared" si="3"/>
        <v>5.5</v>
      </c>
      <c r="R65">
        <f t="shared" si="4"/>
        <v>7</v>
      </c>
    </row>
    <row r="66" spans="1:18" x14ac:dyDescent="0.35">
      <c r="A66" s="7" t="s">
        <v>541</v>
      </c>
      <c r="B66" s="8">
        <v>2</v>
      </c>
      <c r="C66" s="8">
        <v>3.2</v>
      </c>
      <c r="D66" s="8">
        <v>3.2</v>
      </c>
      <c r="E66" s="8">
        <v>4.5</v>
      </c>
      <c r="F66" s="8">
        <v>4.5</v>
      </c>
      <c r="G66" s="8">
        <v>6</v>
      </c>
      <c r="H66" s="9">
        <v>8688</v>
      </c>
      <c r="I66" s="8">
        <v>46</v>
      </c>
      <c r="J66" s="8" t="s">
        <v>515</v>
      </c>
      <c r="K66" s="20" t="s">
        <v>474</v>
      </c>
      <c r="L66" s="20" t="s">
        <v>49</v>
      </c>
      <c r="M66" s="20" t="s">
        <v>846</v>
      </c>
      <c r="N66">
        <f t="shared" si="0"/>
        <v>4.3440000000000003</v>
      </c>
      <c r="O66">
        <f t="shared" si="1"/>
        <v>46</v>
      </c>
      <c r="P66">
        <f t="shared" si="2"/>
        <v>2.6</v>
      </c>
      <c r="Q66">
        <f t="shared" si="3"/>
        <v>3.85</v>
      </c>
      <c r="R66">
        <f t="shared" si="4"/>
        <v>5.25</v>
      </c>
    </row>
    <row r="67" spans="1:18" x14ac:dyDescent="0.35">
      <c r="A67" s="7" t="s">
        <v>542</v>
      </c>
      <c r="B67" s="8">
        <v>2</v>
      </c>
      <c r="C67" s="8">
        <v>3.2</v>
      </c>
      <c r="D67" s="8">
        <v>3.2</v>
      </c>
      <c r="E67" s="8">
        <v>4.5</v>
      </c>
      <c r="F67" s="8">
        <v>4.5</v>
      </c>
      <c r="G67" s="8">
        <v>6</v>
      </c>
      <c r="H67" s="8">
        <v>8155</v>
      </c>
      <c r="I67" s="8">
        <v>48.8</v>
      </c>
      <c r="J67" s="8" t="s">
        <v>515</v>
      </c>
      <c r="K67" s="20" t="s">
        <v>474</v>
      </c>
      <c r="L67" s="20" t="s">
        <v>49</v>
      </c>
      <c r="M67" s="20" t="s">
        <v>846</v>
      </c>
      <c r="N67">
        <f t="shared" ref="N67:N74" si="5">H67/2000</f>
        <v>4.0774999999999997</v>
      </c>
      <c r="O67">
        <f t="shared" ref="O67:O74" si="6">I67</f>
        <v>48.8</v>
      </c>
      <c r="P67">
        <f t="shared" ref="P67:P74" si="7">AVERAGE(B67:C67)</f>
        <v>2.6</v>
      </c>
      <c r="Q67">
        <f t="shared" ref="Q67:Q74" si="8">AVERAGE(D67:E67)</f>
        <v>3.85</v>
      </c>
      <c r="R67">
        <f t="shared" ref="R67:R74" si="9">AVERAGE(F67:G67)</f>
        <v>5.25</v>
      </c>
    </row>
    <row r="68" spans="1:18" x14ac:dyDescent="0.35">
      <c r="A68" s="7" t="s">
        <v>543</v>
      </c>
      <c r="B68" s="8">
        <v>2</v>
      </c>
      <c r="C68" s="8">
        <v>3.2</v>
      </c>
      <c r="D68" s="8">
        <v>3.2</v>
      </c>
      <c r="E68" s="8">
        <v>4.5</v>
      </c>
      <c r="F68" s="8">
        <v>4.5</v>
      </c>
      <c r="G68" s="8">
        <v>6</v>
      </c>
      <c r="H68" s="8">
        <v>8091</v>
      </c>
      <c r="I68" s="8">
        <v>46</v>
      </c>
      <c r="J68" s="8" t="s">
        <v>515</v>
      </c>
      <c r="K68" s="20" t="s">
        <v>474</v>
      </c>
      <c r="L68" s="20" t="s">
        <v>49</v>
      </c>
      <c r="M68" s="20" t="s">
        <v>846</v>
      </c>
      <c r="N68">
        <f t="shared" si="5"/>
        <v>4.0454999999999997</v>
      </c>
      <c r="O68">
        <f t="shared" si="6"/>
        <v>46</v>
      </c>
      <c r="P68">
        <f t="shared" si="7"/>
        <v>2.6</v>
      </c>
      <c r="Q68">
        <f t="shared" si="8"/>
        <v>3.85</v>
      </c>
      <c r="R68">
        <f t="shared" si="9"/>
        <v>5.25</v>
      </c>
    </row>
    <row r="69" spans="1:18" x14ac:dyDescent="0.35">
      <c r="A69" s="7" t="s">
        <v>544</v>
      </c>
      <c r="B69" s="8">
        <v>2</v>
      </c>
      <c r="C69" s="8">
        <v>3.2</v>
      </c>
      <c r="D69" s="8">
        <v>3.2</v>
      </c>
      <c r="E69" s="8">
        <v>4.5</v>
      </c>
      <c r="F69" s="8">
        <v>4.5</v>
      </c>
      <c r="G69" s="8">
        <v>6</v>
      </c>
      <c r="H69" s="8">
        <v>7446</v>
      </c>
      <c r="I69" s="8">
        <v>48.8</v>
      </c>
      <c r="J69" s="8" t="s">
        <v>515</v>
      </c>
      <c r="K69" s="20" t="s">
        <v>474</v>
      </c>
      <c r="L69" s="20" t="s">
        <v>49</v>
      </c>
      <c r="M69" s="20" t="s">
        <v>846</v>
      </c>
      <c r="N69">
        <f t="shared" si="5"/>
        <v>3.7229999999999999</v>
      </c>
      <c r="O69">
        <f t="shared" si="6"/>
        <v>48.8</v>
      </c>
      <c r="P69">
        <f t="shared" si="7"/>
        <v>2.6</v>
      </c>
      <c r="Q69">
        <f t="shared" si="8"/>
        <v>3.85</v>
      </c>
      <c r="R69">
        <f t="shared" si="9"/>
        <v>5.25</v>
      </c>
    </row>
    <row r="70" spans="1:18" x14ac:dyDescent="0.35">
      <c r="A70" s="7" t="s">
        <v>545</v>
      </c>
      <c r="B70" s="8">
        <v>1.5</v>
      </c>
      <c r="C70" s="8">
        <v>1.5</v>
      </c>
      <c r="D70" s="8">
        <v>1.9</v>
      </c>
      <c r="E70" s="8">
        <v>1.9</v>
      </c>
      <c r="F70" s="8">
        <v>2.2000000000000002</v>
      </c>
      <c r="G70" s="8">
        <v>2.2000000000000002</v>
      </c>
      <c r="H70" s="8">
        <v>3351</v>
      </c>
      <c r="I70" s="8">
        <v>22.5</v>
      </c>
      <c r="J70" s="8" t="s">
        <v>515</v>
      </c>
      <c r="K70" s="20" t="s">
        <v>474</v>
      </c>
      <c r="L70" s="20" t="s">
        <v>49</v>
      </c>
      <c r="M70" s="20" t="s">
        <v>846</v>
      </c>
      <c r="N70">
        <f t="shared" si="5"/>
        <v>1.6755</v>
      </c>
      <c r="O70">
        <f t="shared" si="6"/>
        <v>22.5</v>
      </c>
      <c r="P70">
        <f t="shared" si="7"/>
        <v>1.5</v>
      </c>
      <c r="Q70">
        <f t="shared" si="8"/>
        <v>1.9</v>
      </c>
      <c r="R70">
        <f t="shared" si="9"/>
        <v>2.2000000000000002</v>
      </c>
    </row>
    <row r="71" spans="1:18" x14ac:dyDescent="0.35">
      <c r="A71" s="7" t="s">
        <v>546</v>
      </c>
      <c r="B71" s="8">
        <v>4</v>
      </c>
      <c r="C71" s="8">
        <v>4</v>
      </c>
      <c r="D71" s="8">
        <v>5.5</v>
      </c>
      <c r="E71" s="8">
        <v>5.5</v>
      </c>
      <c r="F71" s="8">
        <v>7</v>
      </c>
      <c r="G71" s="8">
        <v>7</v>
      </c>
      <c r="H71" s="8">
        <v>6885</v>
      </c>
      <c r="I71" s="8">
        <v>36.200000000000003</v>
      </c>
      <c r="J71" s="8" t="s">
        <v>515</v>
      </c>
      <c r="K71" s="20" t="s">
        <v>474</v>
      </c>
      <c r="L71" s="20" t="s">
        <v>49</v>
      </c>
      <c r="M71" s="20" t="s">
        <v>846</v>
      </c>
      <c r="N71">
        <f t="shared" si="5"/>
        <v>3.4424999999999999</v>
      </c>
      <c r="O71">
        <f t="shared" si="6"/>
        <v>36.200000000000003</v>
      </c>
      <c r="P71">
        <f t="shared" si="7"/>
        <v>4</v>
      </c>
      <c r="Q71">
        <f t="shared" si="8"/>
        <v>5.5</v>
      </c>
      <c r="R71">
        <f t="shared" si="9"/>
        <v>7</v>
      </c>
    </row>
    <row r="72" spans="1:18" x14ac:dyDescent="0.35">
      <c r="A72" s="7" t="s">
        <v>547</v>
      </c>
      <c r="B72" s="8">
        <v>4</v>
      </c>
      <c r="C72" s="8">
        <v>4</v>
      </c>
      <c r="D72" s="8">
        <v>5.5</v>
      </c>
      <c r="E72" s="8">
        <v>5.5</v>
      </c>
      <c r="F72" s="8">
        <v>7</v>
      </c>
      <c r="G72" s="8">
        <v>7</v>
      </c>
      <c r="H72" s="8">
        <v>6885</v>
      </c>
      <c r="I72" s="8">
        <v>36.200000000000003</v>
      </c>
      <c r="J72" s="8" t="s">
        <v>515</v>
      </c>
      <c r="K72" s="20" t="s">
        <v>474</v>
      </c>
      <c r="L72" s="20" t="s">
        <v>49</v>
      </c>
      <c r="M72" s="20" t="s">
        <v>846</v>
      </c>
      <c r="N72">
        <f t="shared" si="5"/>
        <v>3.4424999999999999</v>
      </c>
      <c r="O72">
        <f t="shared" si="6"/>
        <v>36.200000000000003</v>
      </c>
      <c r="P72">
        <f t="shared" si="7"/>
        <v>4</v>
      </c>
      <c r="Q72">
        <f t="shared" si="8"/>
        <v>5.5</v>
      </c>
      <c r="R72">
        <f t="shared" si="9"/>
        <v>7</v>
      </c>
    </row>
    <row r="73" spans="1:18" x14ac:dyDescent="0.35">
      <c r="A73" s="7" t="s">
        <v>548</v>
      </c>
      <c r="B73" s="8">
        <v>2</v>
      </c>
      <c r="C73" s="8">
        <v>3.2</v>
      </c>
      <c r="D73" s="8">
        <v>3.2</v>
      </c>
      <c r="E73" s="8">
        <v>4.5</v>
      </c>
      <c r="F73" s="8">
        <v>4.5</v>
      </c>
      <c r="G73" s="8">
        <v>6</v>
      </c>
      <c r="H73" s="8">
        <v>9259.4150000000009</v>
      </c>
      <c r="I73" s="8">
        <v>46</v>
      </c>
      <c r="J73" s="8" t="s">
        <v>515</v>
      </c>
      <c r="K73" s="20" t="s">
        <v>474</v>
      </c>
      <c r="L73" s="20" t="s">
        <v>49</v>
      </c>
      <c r="M73" s="20" t="s">
        <v>846</v>
      </c>
      <c r="N73">
        <f t="shared" si="5"/>
        <v>4.6297075000000003</v>
      </c>
      <c r="O73">
        <f t="shared" si="6"/>
        <v>46</v>
      </c>
      <c r="P73">
        <f t="shared" si="7"/>
        <v>2.6</v>
      </c>
      <c r="Q73">
        <f t="shared" si="8"/>
        <v>3.85</v>
      </c>
      <c r="R73">
        <f t="shared" si="9"/>
        <v>5.25</v>
      </c>
    </row>
    <row r="74" spans="1:18" x14ac:dyDescent="0.35">
      <c r="A74" s="7" t="s">
        <v>549</v>
      </c>
      <c r="B74" s="8">
        <v>2</v>
      </c>
      <c r="C74" s="8">
        <v>3.2</v>
      </c>
      <c r="D74" s="8">
        <v>3.2</v>
      </c>
      <c r="E74" s="8">
        <v>4.5</v>
      </c>
      <c r="F74" s="8">
        <v>4.5</v>
      </c>
      <c r="G74" s="8">
        <v>6</v>
      </c>
      <c r="H74" s="8">
        <v>8385</v>
      </c>
      <c r="I74" s="8">
        <v>48.8</v>
      </c>
      <c r="J74" s="8" t="s">
        <v>515</v>
      </c>
      <c r="K74" s="20" t="s">
        <v>474</v>
      </c>
      <c r="L74" s="20" t="s">
        <v>49</v>
      </c>
      <c r="M74" s="20" t="s">
        <v>846</v>
      </c>
      <c r="N74">
        <f t="shared" si="5"/>
        <v>4.1924999999999999</v>
      </c>
      <c r="O74">
        <f t="shared" si="6"/>
        <v>48.8</v>
      </c>
      <c r="P74">
        <f t="shared" si="7"/>
        <v>2.6</v>
      </c>
      <c r="Q74">
        <f t="shared" si="8"/>
        <v>3.85</v>
      </c>
      <c r="R74">
        <f t="shared" si="9"/>
        <v>5.25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55" zoomScaleNormal="55" workbookViewId="0">
      <selection activeCell="J16" sqref="J16"/>
    </sheetView>
  </sheetViews>
  <sheetFormatPr defaultRowHeight="14.5" x14ac:dyDescent="0.35"/>
  <cols>
    <col min="2" max="2" width="6.7265625" bestFit="1" customWidth="1"/>
    <col min="3" max="3" width="7.36328125" bestFit="1" customWidth="1"/>
    <col min="4" max="4" width="10.36328125" bestFit="1" customWidth="1"/>
    <col min="5" max="5" width="11" bestFit="1" customWidth="1"/>
    <col min="8" max="8" width="19.6328125" bestFit="1" customWidth="1"/>
    <col min="9" max="9" width="17.90625" bestFit="1" customWidth="1"/>
    <col min="10" max="10" width="12.36328125" bestFit="1" customWidth="1"/>
    <col min="11" max="11" width="14.54296875" bestFit="1" customWidth="1"/>
    <col min="12" max="12" width="33.36328125" bestFit="1" customWidth="1"/>
    <col min="13" max="13" width="37" bestFit="1" customWidth="1"/>
    <col min="14" max="14" width="33.7265625" bestFit="1" customWidth="1"/>
  </cols>
  <sheetData>
    <row r="1" spans="1:14" s="15" customFormat="1" x14ac:dyDescent="0.35">
      <c r="A1" s="29" t="s">
        <v>56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5" t="s">
        <v>859</v>
      </c>
      <c r="I1" s="16" t="s">
        <v>461</v>
      </c>
      <c r="J1" s="18" t="s">
        <v>1</v>
      </c>
      <c r="K1" s="27" t="s">
        <v>829</v>
      </c>
      <c r="L1" s="15" t="s">
        <v>853</v>
      </c>
      <c r="M1" s="15" t="s">
        <v>854</v>
      </c>
      <c r="N1" s="15" t="s">
        <v>855</v>
      </c>
    </row>
    <row r="2" spans="1:14" x14ac:dyDescent="0.35">
      <c r="A2" t="s">
        <v>462</v>
      </c>
      <c r="B2">
        <v>28</v>
      </c>
      <c r="C2">
        <v>39.4</v>
      </c>
      <c r="D2">
        <v>39.4</v>
      </c>
      <c r="E2">
        <v>50.7</v>
      </c>
      <c r="F2">
        <v>50.7</v>
      </c>
      <c r="G2">
        <v>62.1</v>
      </c>
      <c r="H2">
        <v>24</v>
      </c>
      <c r="I2">
        <v>407</v>
      </c>
      <c r="J2" t="s">
        <v>49</v>
      </c>
      <c r="K2" t="s">
        <v>841</v>
      </c>
      <c r="L2">
        <f>AVERAGE(B2:C2)</f>
        <v>33.700000000000003</v>
      </c>
      <c r="M2">
        <f>AVERAGE(D2:E2)</f>
        <v>45.05</v>
      </c>
      <c r="N2">
        <f>AVERAGE(F2:G2)</f>
        <v>56.400000000000006</v>
      </c>
    </row>
    <row r="3" spans="1:14" x14ac:dyDescent="0.35">
      <c r="A3" t="s">
        <v>463</v>
      </c>
      <c r="B3">
        <v>32.200000000000003</v>
      </c>
      <c r="C3">
        <v>43.2</v>
      </c>
      <c r="D3">
        <v>43.2</v>
      </c>
      <c r="E3">
        <v>54.5</v>
      </c>
      <c r="F3">
        <v>54.5</v>
      </c>
      <c r="G3">
        <v>68.099999999999994</v>
      </c>
      <c r="H3">
        <v>23</v>
      </c>
      <c r="I3">
        <v>407</v>
      </c>
      <c r="J3" t="s">
        <v>49</v>
      </c>
      <c r="K3" t="s">
        <v>841</v>
      </c>
      <c r="L3">
        <f t="shared" ref="L3:L7" si="0">AVERAGE(B3:C3)</f>
        <v>37.700000000000003</v>
      </c>
      <c r="M3">
        <f t="shared" ref="M3:M7" si="1">AVERAGE(D3:E3)</f>
        <v>48.85</v>
      </c>
      <c r="N3">
        <f t="shared" ref="N3:N7" si="2">AVERAGE(F3:G3)</f>
        <v>61.3</v>
      </c>
    </row>
    <row r="4" spans="1:14" x14ac:dyDescent="0.35">
      <c r="A4" t="s">
        <v>464</v>
      </c>
      <c r="B4">
        <v>42</v>
      </c>
      <c r="C4">
        <v>61.7</v>
      </c>
      <c r="D4">
        <v>61.7</v>
      </c>
      <c r="E4">
        <v>81.400000000000006</v>
      </c>
      <c r="F4">
        <v>81.400000000000006</v>
      </c>
      <c r="G4">
        <v>106.7</v>
      </c>
      <c r="H4">
        <v>24</v>
      </c>
      <c r="I4">
        <v>407</v>
      </c>
      <c r="J4" t="s">
        <v>49</v>
      </c>
      <c r="K4" t="s">
        <v>841</v>
      </c>
      <c r="L4">
        <f t="shared" si="0"/>
        <v>51.85</v>
      </c>
      <c r="M4">
        <f t="shared" si="1"/>
        <v>71.550000000000011</v>
      </c>
      <c r="N4">
        <f t="shared" si="2"/>
        <v>94.050000000000011</v>
      </c>
    </row>
    <row r="5" spans="1:14" x14ac:dyDescent="0.35">
      <c r="A5" t="s">
        <v>465</v>
      </c>
      <c r="B5">
        <v>41</v>
      </c>
      <c r="C5">
        <v>46.13</v>
      </c>
      <c r="D5">
        <v>54.33</v>
      </c>
      <c r="E5">
        <v>60.48</v>
      </c>
      <c r="F5">
        <v>73</v>
      </c>
      <c r="G5">
        <v>80</v>
      </c>
      <c r="H5">
        <v>34</v>
      </c>
      <c r="I5">
        <v>570</v>
      </c>
      <c r="J5" t="s">
        <v>49</v>
      </c>
      <c r="K5" t="s">
        <v>841</v>
      </c>
      <c r="L5">
        <f t="shared" si="0"/>
        <v>43.564999999999998</v>
      </c>
      <c r="M5">
        <f t="shared" si="1"/>
        <v>57.405000000000001</v>
      </c>
      <c r="N5">
        <f t="shared" si="2"/>
        <v>76.5</v>
      </c>
    </row>
    <row r="6" spans="1:14" x14ac:dyDescent="0.35">
      <c r="A6" t="s">
        <v>466</v>
      </c>
      <c r="B6">
        <v>65.599999999999994</v>
      </c>
      <c r="C6">
        <v>71.75</v>
      </c>
      <c r="D6">
        <v>89.18</v>
      </c>
      <c r="E6">
        <v>95.33</v>
      </c>
      <c r="F6">
        <v>116.34</v>
      </c>
      <c r="G6">
        <v>124.03</v>
      </c>
      <c r="H6">
        <v>34</v>
      </c>
      <c r="I6">
        <v>570</v>
      </c>
      <c r="J6" t="s">
        <v>49</v>
      </c>
      <c r="K6" t="s">
        <v>841</v>
      </c>
      <c r="L6">
        <f t="shared" si="0"/>
        <v>68.674999999999997</v>
      </c>
      <c r="M6">
        <f t="shared" si="1"/>
        <v>92.254999999999995</v>
      </c>
      <c r="N6">
        <f t="shared" si="2"/>
        <v>120.185</v>
      </c>
    </row>
    <row r="7" spans="1:14" x14ac:dyDescent="0.35">
      <c r="A7" t="s">
        <v>467</v>
      </c>
      <c r="B7">
        <v>66.599999999999994</v>
      </c>
      <c r="C7">
        <v>98.8</v>
      </c>
      <c r="D7">
        <v>98.8</v>
      </c>
      <c r="E7">
        <v>131</v>
      </c>
      <c r="F7">
        <v>131</v>
      </c>
      <c r="G7">
        <v>163.19999999999999</v>
      </c>
      <c r="H7">
        <v>44</v>
      </c>
      <c r="I7">
        <v>600</v>
      </c>
      <c r="J7" t="s">
        <v>49</v>
      </c>
      <c r="K7" t="s">
        <v>841</v>
      </c>
      <c r="L7">
        <f t="shared" si="0"/>
        <v>82.699999999999989</v>
      </c>
      <c r="M7">
        <f t="shared" si="1"/>
        <v>114.9</v>
      </c>
      <c r="N7">
        <f t="shared" si="2"/>
        <v>147.1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zoomScale="55" zoomScaleNormal="55" workbookViewId="0">
      <selection activeCell="N1" sqref="N1:P1"/>
    </sheetView>
  </sheetViews>
  <sheetFormatPr defaultRowHeight="14.5" x14ac:dyDescent="0.35"/>
  <cols>
    <col min="1" max="1" width="26.7265625" bestFit="1" customWidth="1"/>
    <col min="3" max="3" width="7.36328125" bestFit="1" customWidth="1"/>
    <col min="4" max="4" width="10.36328125" bestFit="1" customWidth="1"/>
    <col min="5" max="5" width="11" bestFit="1" customWidth="1"/>
    <col min="6" max="6" width="7.08984375" bestFit="1" customWidth="1"/>
    <col min="7" max="7" width="7.7265625" bestFit="1" customWidth="1"/>
    <col min="8" max="8" width="17.36328125" bestFit="1" customWidth="1"/>
    <col min="9" max="9" width="18" bestFit="1" customWidth="1"/>
    <col min="10" max="10" width="19.54296875" bestFit="1" customWidth="1"/>
    <col min="11" max="11" width="13.81640625" customWidth="1"/>
    <col min="12" max="12" width="14.54296875" bestFit="1" customWidth="1"/>
    <col min="13" max="13" width="14" bestFit="1" customWidth="1"/>
    <col min="14" max="14" width="33.36328125" bestFit="1" customWidth="1"/>
    <col min="15" max="15" width="37" bestFit="1" customWidth="1"/>
    <col min="16" max="16" width="33.7265625" bestFit="1" customWidth="1"/>
  </cols>
  <sheetData>
    <row r="1" spans="1:16" s="15" customFormat="1" x14ac:dyDescent="0.35">
      <c r="A1" s="17" t="s">
        <v>56</v>
      </c>
      <c r="B1" s="18" t="s">
        <v>50</v>
      </c>
      <c r="C1" s="18" t="s">
        <v>51</v>
      </c>
      <c r="D1" s="18" t="s">
        <v>52</v>
      </c>
      <c r="E1" s="18" t="s">
        <v>53</v>
      </c>
      <c r="F1" s="18" t="s">
        <v>54</v>
      </c>
      <c r="G1" s="18" t="s">
        <v>55</v>
      </c>
      <c r="H1" s="19" t="s">
        <v>57</v>
      </c>
      <c r="I1" s="19" t="s">
        <v>58</v>
      </c>
      <c r="J1" s="18" t="s">
        <v>0</v>
      </c>
      <c r="K1" s="18" t="s">
        <v>1</v>
      </c>
      <c r="L1" s="15" t="s">
        <v>829</v>
      </c>
      <c r="M1" s="15" t="s">
        <v>860</v>
      </c>
      <c r="N1" s="15" t="s">
        <v>853</v>
      </c>
      <c r="O1" s="15" t="s">
        <v>854</v>
      </c>
      <c r="P1" s="15" t="s">
        <v>855</v>
      </c>
    </row>
    <row r="2" spans="1:16" x14ac:dyDescent="0.35">
      <c r="A2" s="4" t="s">
        <v>59</v>
      </c>
      <c r="B2">
        <v>0.9</v>
      </c>
      <c r="C2">
        <v>1.4</v>
      </c>
      <c r="D2">
        <v>1.4</v>
      </c>
      <c r="E2">
        <v>1.8</v>
      </c>
      <c r="F2">
        <v>1.8</v>
      </c>
      <c r="G2">
        <v>2.2999999999999998</v>
      </c>
      <c r="H2" s="3">
        <v>2.7E-2</v>
      </c>
      <c r="I2">
        <v>7.2999999999999995E-2</v>
      </c>
      <c r="J2">
        <v>13</v>
      </c>
      <c r="K2" t="s">
        <v>49</v>
      </c>
      <c r="L2" t="s">
        <v>831</v>
      </c>
      <c r="M2">
        <f>AVERAGE(H2:I2)</f>
        <v>4.9999999999999996E-2</v>
      </c>
      <c r="N2">
        <f>AVERAGE(B2:C2)</f>
        <v>1.1499999999999999</v>
      </c>
      <c r="O2">
        <f>AVERAGE(D2:E2)</f>
        <v>1.6</v>
      </c>
      <c r="P2">
        <f>AVERAGE(F2:G2)</f>
        <v>2.0499999999999998</v>
      </c>
    </row>
    <row r="3" spans="1:16" x14ac:dyDescent="0.35">
      <c r="A3" s="4" t="s">
        <v>60</v>
      </c>
      <c r="B3">
        <v>0.9</v>
      </c>
      <c r="C3">
        <v>1.4</v>
      </c>
      <c r="D3">
        <v>1.4</v>
      </c>
      <c r="E3">
        <v>1.8</v>
      </c>
      <c r="F3">
        <v>1.8</v>
      </c>
      <c r="G3">
        <v>2.2999999999999998</v>
      </c>
      <c r="H3">
        <v>2.3E-2</v>
      </c>
      <c r="I3">
        <v>7.2999999999999995E-2</v>
      </c>
      <c r="J3">
        <v>17.7</v>
      </c>
      <c r="K3" t="s">
        <v>49</v>
      </c>
      <c r="L3" t="s">
        <v>831</v>
      </c>
      <c r="M3">
        <f t="shared" ref="M3:M66" si="0">AVERAGE(H3:I3)</f>
        <v>4.8000000000000001E-2</v>
      </c>
      <c r="N3">
        <f t="shared" ref="N3:N66" si="1">AVERAGE(B3:C3)</f>
        <v>1.1499999999999999</v>
      </c>
      <c r="O3">
        <f t="shared" ref="O3:O66" si="2">AVERAGE(D3:E3)</f>
        <v>1.6</v>
      </c>
      <c r="P3">
        <f t="shared" ref="P3:P66" si="3">AVERAGE(F3:G3)</f>
        <v>2.0499999999999998</v>
      </c>
    </row>
    <row r="4" spans="1:16" x14ac:dyDescent="0.35">
      <c r="A4" s="4" t="s">
        <v>61</v>
      </c>
      <c r="B4">
        <v>0.9</v>
      </c>
      <c r="C4">
        <v>1.4</v>
      </c>
      <c r="D4">
        <v>1.4</v>
      </c>
      <c r="E4">
        <v>1.8</v>
      </c>
      <c r="F4">
        <v>1.8</v>
      </c>
      <c r="G4">
        <v>2.2999999999999998</v>
      </c>
      <c r="H4">
        <v>2.3E-2</v>
      </c>
      <c r="I4">
        <v>7.2999999999999995E-2</v>
      </c>
      <c r="J4">
        <v>17.7</v>
      </c>
      <c r="K4" t="s">
        <v>49</v>
      </c>
      <c r="L4" t="s">
        <v>831</v>
      </c>
      <c r="M4">
        <f t="shared" si="0"/>
        <v>4.8000000000000001E-2</v>
      </c>
      <c r="N4">
        <f t="shared" si="1"/>
        <v>1.1499999999999999</v>
      </c>
      <c r="O4">
        <f t="shared" si="2"/>
        <v>1.6</v>
      </c>
      <c r="P4">
        <f t="shared" si="3"/>
        <v>2.0499999999999998</v>
      </c>
    </row>
    <row r="5" spans="1:16" x14ac:dyDescent="0.35">
      <c r="A5" s="4" t="s">
        <v>62</v>
      </c>
      <c r="B5">
        <v>1.2</v>
      </c>
      <c r="C5">
        <v>1.8</v>
      </c>
      <c r="D5">
        <v>1.8</v>
      </c>
      <c r="E5">
        <v>2.4</v>
      </c>
      <c r="F5">
        <v>2.4</v>
      </c>
      <c r="G5">
        <v>3</v>
      </c>
      <c r="H5">
        <v>4.5999999999999999E-2</v>
      </c>
      <c r="I5">
        <v>0.12</v>
      </c>
      <c r="J5">
        <v>17.7</v>
      </c>
      <c r="K5" t="s">
        <v>49</v>
      </c>
      <c r="L5" t="s">
        <v>831</v>
      </c>
      <c r="M5">
        <f t="shared" si="0"/>
        <v>8.299999999999999E-2</v>
      </c>
      <c r="N5">
        <f t="shared" si="1"/>
        <v>1.5</v>
      </c>
      <c r="O5">
        <f t="shared" si="2"/>
        <v>2.1</v>
      </c>
      <c r="P5">
        <f t="shared" si="3"/>
        <v>2.7</v>
      </c>
    </row>
    <row r="6" spans="1:16" x14ac:dyDescent="0.35">
      <c r="A6" s="4" t="s">
        <v>63</v>
      </c>
      <c r="B6">
        <v>1.2</v>
      </c>
      <c r="C6">
        <v>1.8</v>
      </c>
      <c r="D6">
        <v>1.8</v>
      </c>
      <c r="E6">
        <v>2.4</v>
      </c>
      <c r="F6">
        <v>2.4</v>
      </c>
      <c r="G6">
        <v>3</v>
      </c>
      <c r="H6">
        <v>4.5999999999999999E-2</v>
      </c>
      <c r="I6">
        <v>0.12</v>
      </c>
      <c r="J6">
        <v>20.7</v>
      </c>
      <c r="K6" t="s">
        <v>49</v>
      </c>
      <c r="L6" t="s">
        <v>831</v>
      </c>
      <c r="M6">
        <f t="shared" si="0"/>
        <v>8.299999999999999E-2</v>
      </c>
      <c r="N6">
        <f t="shared" si="1"/>
        <v>1.5</v>
      </c>
      <c r="O6">
        <f t="shared" si="2"/>
        <v>2.1</v>
      </c>
      <c r="P6">
        <f t="shared" si="3"/>
        <v>2.7</v>
      </c>
    </row>
    <row r="7" spans="1:16" x14ac:dyDescent="0.35">
      <c r="A7" s="4" t="s">
        <v>64</v>
      </c>
      <c r="B7">
        <v>1.1000000000000001</v>
      </c>
      <c r="C7">
        <v>2.2999999999999998</v>
      </c>
      <c r="D7">
        <v>2.2999999999999998</v>
      </c>
      <c r="E7">
        <v>3.4</v>
      </c>
      <c r="F7">
        <v>3.4</v>
      </c>
      <c r="G7">
        <v>4.5</v>
      </c>
      <c r="H7">
        <v>0.06</v>
      </c>
      <c r="I7">
        <v>0.26</v>
      </c>
      <c r="J7">
        <v>23.5</v>
      </c>
      <c r="K7" t="s">
        <v>49</v>
      </c>
      <c r="L7" t="s">
        <v>831</v>
      </c>
      <c r="M7">
        <f t="shared" si="0"/>
        <v>0.16</v>
      </c>
      <c r="N7">
        <f t="shared" si="1"/>
        <v>1.7</v>
      </c>
      <c r="O7">
        <f t="shared" si="2"/>
        <v>2.8499999999999996</v>
      </c>
      <c r="P7">
        <f t="shared" si="3"/>
        <v>3.95</v>
      </c>
    </row>
    <row r="8" spans="1:16" x14ac:dyDescent="0.35">
      <c r="A8" s="4" t="s">
        <v>65</v>
      </c>
      <c r="B8">
        <v>1.4</v>
      </c>
      <c r="C8">
        <v>2.8</v>
      </c>
      <c r="D8">
        <v>2.8</v>
      </c>
      <c r="E8">
        <v>4.3</v>
      </c>
      <c r="F8">
        <v>4.3</v>
      </c>
      <c r="G8">
        <v>5.7</v>
      </c>
      <c r="H8">
        <v>0.06</v>
      </c>
      <c r="I8">
        <v>0.21</v>
      </c>
      <c r="J8">
        <v>31.6</v>
      </c>
      <c r="K8" t="s">
        <v>49</v>
      </c>
      <c r="L8" t="s">
        <v>831</v>
      </c>
      <c r="M8">
        <f t="shared" si="0"/>
        <v>0.13500000000000001</v>
      </c>
      <c r="N8">
        <f t="shared" si="1"/>
        <v>2.0999999999999996</v>
      </c>
      <c r="O8">
        <f t="shared" si="2"/>
        <v>3.55</v>
      </c>
      <c r="P8">
        <f t="shared" si="3"/>
        <v>5</v>
      </c>
    </row>
    <row r="9" spans="1:16" x14ac:dyDescent="0.35">
      <c r="A9" s="4" t="s">
        <v>66</v>
      </c>
      <c r="B9">
        <v>1.1000000000000001</v>
      </c>
      <c r="C9">
        <v>2.2000000000000002</v>
      </c>
      <c r="D9">
        <v>2.2000000000000002</v>
      </c>
      <c r="E9">
        <v>3.3</v>
      </c>
      <c r="F9">
        <v>3.3</v>
      </c>
      <c r="G9">
        <v>4.4000000000000004</v>
      </c>
      <c r="H9">
        <v>0.06</v>
      </c>
      <c r="I9">
        <v>0.21</v>
      </c>
      <c r="J9">
        <v>23.5</v>
      </c>
      <c r="K9" t="s">
        <v>49</v>
      </c>
      <c r="L9" t="s">
        <v>831</v>
      </c>
      <c r="M9">
        <f t="shared" si="0"/>
        <v>0.13500000000000001</v>
      </c>
      <c r="N9">
        <f t="shared" si="1"/>
        <v>1.6500000000000001</v>
      </c>
      <c r="O9">
        <f t="shared" si="2"/>
        <v>2.75</v>
      </c>
      <c r="P9">
        <f t="shared" si="3"/>
        <v>3.85</v>
      </c>
    </row>
    <row r="10" spans="1:16" x14ac:dyDescent="0.35">
      <c r="A10" s="4" t="s">
        <v>67</v>
      </c>
      <c r="B10">
        <v>1.7</v>
      </c>
      <c r="C10">
        <v>3.4</v>
      </c>
      <c r="D10">
        <v>3.4</v>
      </c>
      <c r="E10">
        <v>5.0999999999999996</v>
      </c>
      <c r="F10">
        <v>5.0999999999999996</v>
      </c>
      <c r="G10">
        <v>6.8</v>
      </c>
      <c r="H10">
        <v>7.0000000000000007E-2</v>
      </c>
      <c r="I10">
        <v>0.37</v>
      </c>
      <c r="J10">
        <v>40.200000000000003</v>
      </c>
      <c r="K10" t="s">
        <v>49</v>
      </c>
      <c r="L10" t="s">
        <v>831</v>
      </c>
      <c r="M10">
        <f t="shared" si="0"/>
        <v>0.22</v>
      </c>
      <c r="N10">
        <f t="shared" si="1"/>
        <v>2.5499999999999998</v>
      </c>
      <c r="O10">
        <f t="shared" si="2"/>
        <v>4.25</v>
      </c>
      <c r="P10">
        <f t="shared" si="3"/>
        <v>5.9499999999999993</v>
      </c>
    </row>
    <row r="11" spans="1:16" x14ac:dyDescent="0.35">
      <c r="A11" s="4" t="s">
        <v>68</v>
      </c>
      <c r="B11">
        <v>1.7</v>
      </c>
      <c r="C11">
        <v>3.4</v>
      </c>
      <c r="D11">
        <v>3.4</v>
      </c>
      <c r="E11">
        <v>5.0999999999999996</v>
      </c>
      <c r="F11">
        <v>5.0999999999999996</v>
      </c>
      <c r="G11">
        <v>6.8</v>
      </c>
      <c r="H11">
        <v>7.0000000000000007E-2</v>
      </c>
      <c r="I11">
        <v>0.37</v>
      </c>
      <c r="J11">
        <v>40.200000000000003</v>
      </c>
      <c r="K11" t="s">
        <v>49</v>
      </c>
      <c r="L11" t="s">
        <v>831</v>
      </c>
      <c r="M11">
        <f t="shared" si="0"/>
        <v>0.22</v>
      </c>
      <c r="N11">
        <f t="shared" si="1"/>
        <v>2.5499999999999998</v>
      </c>
      <c r="O11">
        <f t="shared" si="2"/>
        <v>4.25</v>
      </c>
      <c r="P11">
        <f t="shared" si="3"/>
        <v>5.9499999999999993</v>
      </c>
    </row>
    <row r="12" spans="1:16" x14ac:dyDescent="0.35">
      <c r="A12" s="4" t="s">
        <v>69</v>
      </c>
      <c r="B12">
        <v>1.8</v>
      </c>
      <c r="C12">
        <v>3.6</v>
      </c>
      <c r="D12">
        <v>3.6</v>
      </c>
      <c r="E12">
        <v>5.3</v>
      </c>
      <c r="F12">
        <v>5.3</v>
      </c>
      <c r="G12">
        <v>7.1</v>
      </c>
      <c r="H12">
        <v>7.0000000000000007E-2</v>
      </c>
      <c r="I12">
        <v>0.37</v>
      </c>
      <c r="J12">
        <v>41.7</v>
      </c>
      <c r="K12" t="s">
        <v>49</v>
      </c>
      <c r="L12" t="s">
        <v>831</v>
      </c>
      <c r="M12">
        <f t="shared" si="0"/>
        <v>0.22</v>
      </c>
      <c r="N12">
        <f t="shared" si="1"/>
        <v>2.7</v>
      </c>
      <c r="O12">
        <f t="shared" si="2"/>
        <v>4.45</v>
      </c>
      <c r="P12">
        <f t="shared" si="3"/>
        <v>6.1999999999999993</v>
      </c>
    </row>
    <row r="13" spans="1:16" x14ac:dyDescent="0.35">
      <c r="A13" s="4" t="s">
        <v>70</v>
      </c>
      <c r="B13">
        <v>1.7</v>
      </c>
      <c r="C13">
        <v>3.4</v>
      </c>
      <c r="D13">
        <v>3.4</v>
      </c>
      <c r="E13">
        <v>5.0999999999999996</v>
      </c>
      <c r="F13">
        <v>5.0999999999999996</v>
      </c>
      <c r="G13">
        <v>6.8</v>
      </c>
      <c r="H13">
        <v>7.0000000000000007E-2</v>
      </c>
      <c r="I13">
        <v>0.37</v>
      </c>
      <c r="J13">
        <v>40.200000000000003</v>
      </c>
      <c r="K13" t="s">
        <v>49</v>
      </c>
      <c r="L13" t="s">
        <v>831</v>
      </c>
      <c r="M13">
        <f t="shared" si="0"/>
        <v>0.22</v>
      </c>
      <c r="N13">
        <f t="shared" si="1"/>
        <v>2.5499999999999998</v>
      </c>
      <c r="O13">
        <f t="shared" si="2"/>
        <v>4.25</v>
      </c>
      <c r="P13">
        <f t="shared" si="3"/>
        <v>5.9499999999999993</v>
      </c>
    </row>
    <row r="14" spans="1:16" x14ac:dyDescent="0.35">
      <c r="A14" s="4" t="s">
        <v>71</v>
      </c>
      <c r="B14">
        <v>1.7</v>
      </c>
      <c r="C14">
        <v>3.4</v>
      </c>
      <c r="D14">
        <v>3.4</v>
      </c>
      <c r="E14">
        <v>5.0999999999999996</v>
      </c>
      <c r="F14">
        <v>5.0999999999999996</v>
      </c>
      <c r="G14">
        <v>6.8</v>
      </c>
      <c r="H14">
        <v>7.0000000000000007E-2</v>
      </c>
      <c r="I14">
        <v>0.37</v>
      </c>
      <c r="J14">
        <v>44.1</v>
      </c>
      <c r="K14" t="s">
        <v>49</v>
      </c>
      <c r="L14" t="s">
        <v>831</v>
      </c>
      <c r="M14">
        <f t="shared" si="0"/>
        <v>0.22</v>
      </c>
      <c r="N14">
        <f t="shared" si="1"/>
        <v>2.5499999999999998</v>
      </c>
      <c r="O14">
        <f t="shared" si="2"/>
        <v>4.25</v>
      </c>
      <c r="P14">
        <f t="shared" si="3"/>
        <v>5.9499999999999993</v>
      </c>
    </row>
    <row r="15" spans="1:16" x14ac:dyDescent="0.35">
      <c r="A15" s="4" t="s">
        <v>72</v>
      </c>
      <c r="B15">
        <v>2.2000000000000002</v>
      </c>
      <c r="C15">
        <v>4.4000000000000004</v>
      </c>
      <c r="D15">
        <v>4.4000000000000004</v>
      </c>
      <c r="E15">
        <v>6.6</v>
      </c>
      <c r="F15">
        <v>6.6</v>
      </c>
      <c r="G15">
        <v>8.6999999999999993</v>
      </c>
      <c r="H15">
        <v>0.13</v>
      </c>
      <c r="I15">
        <v>0.48</v>
      </c>
      <c r="J15">
        <v>50.6</v>
      </c>
      <c r="K15" t="s">
        <v>49</v>
      </c>
      <c r="L15" t="s">
        <v>831</v>
      </c>
      <c r="M15">
        <f t="shared" si="0"/>
        <v>0.30499999999999999</v>
      </c>
      <c r="N15">
        <f t="shared" si="1"/>
        <v>3.3000000000000003</v>
      </c>
      <c r="O15">
        <f t="shared" si="2"/>
        <v>5.5</v>
      </c>
      <c r="P15">
        <f t="shared" si="3"/>
        <v>7.6499999999999995</v>
      </c>
    </row>
    <row r="16" spans="1:16" x14ac:dyDescent="0.35">
      <c r="A16" s="4" t="s">
        <v>73</v>
      </c>
      <c r="B16">
        <v>2.7</v>
      </c>
      <c r="C16">
        <v>5.4</v>
      </c>
      <c r="D16">
        <v>5.4</v>
      </c>
      <c r="E16">
        <v>8</v>
      </c>
      <c r="F16">
        <v>8</v>
      </c>
      <c r="G16">
        <v>10.7</v>
      </c>
      <c r="H16">
        <v>0.13</v>
      </c>
      <c r="I16">
        <v>0.48</v>
      </c>
      <c r="J16">
        <v>65</v>
      </c>
      <c r="K16" t="s">
        <v>49</v>
      </c>
      <c r="L16" t="s">
        <v>831</v>
      </c>
      <c r="M16">
        <f t="shared" si="0"/>
        <v>0.30499999999999999</v>
      </c>
      <c r="N16">
        <f t="shared" si="1"/>
        <v>4.0500000000000007</v>
      </c>
      <c r="O16">
        <f t="shared" si="2"/>
        <v>6.7</v>
      </c>
      <c r="P16">
        <f t="shared" si="3"/>
        <v>9.35</v>
      </c>
    </row>
    <row r="17" spans="1:16" x14ac:dyDescent="0.35">
      <c r="A17" s="4" t="s">
        <v>74</v>
      </c>
      <c r="B17">
        <v>2.7</v>
      </c>
      <c r="C17">
        <v>5.4</v>
      </c>
      <c r="D17">
        <v>5.4</v>
      </c>
      <c r="E17">
        <v>8</v>
      </c>
      <c r="F17">
        <v>8</v>
      </c>
      <c r="G17">
        <v>10.7</v>
      </c>
      <c r="H17">
        <v>0.13</v>
      </c>
      <c r="I17">
        <v>0.48</v>
      </c>
      <c r="J17">
        <v>65</v>
      </c>
      <c r="K17" t="s">
        <v>49</v>
      </c>
      <c r="L17" t="s">
        <v>831</v>
      </c>
      <c r="M17">
        <f t="shared" si="0"/>
        <v>0.30499999999999999</v>
      </c>
      <c r="N17">
        <f t="shared" si="1"/>
        <v>4.0500000000000007</v>
      </c>
      <c r="O17">
        <f t="shared" si="2"/>
        <v>6.7</v>
      </c>
      <c r="P17">
        <f t="shared" si="3"/>
        <v>9.35</v>
      </c>
    </row>
    <row r="18" spans="1:16" x14ac:dyDescent="0.35">
      <c r="A18" s="4" t="s">
        <v>75</v>
      </c>
      <c r="B18">
        <v>3.5</v>
      </c>
      <c r="C18">
        <v>6.5</v>
      </c>
      <c r="D18">
        <v>6.5</v>
      </c>
      <c r="E18">
        <v>9.5</v>
      </c>
      <c r="F18">
        <v>9.5</v>
      </c>
      <c r="G18">
        <v>12.8</v>
      </c>
      <c r="I18">
        <v>0.59</v>
      </c>
      <c r="J18">
        <v>80</v>
      </c>
      <c r="K18" t="s">
        <v>49</v>
      </c>
      <c r="L18" t="s">
        <v>831</v>
      </c>
      <c r="M18">
        <f t="shared" si="0"/>
        <v>0.59</v>
      </c>
      <c r="N18">
        <f t="shared" si="1"/>
        <v>5</v>
      </c>
      <c r="O18">
        <f t="shared" si="2"/>
        <v>8</v>
      </c>
      <c r="P18">
        <f t="shared" si="3"/>
        <v>11.15</v>
      </c>
    </row>
    <row r="19" spans="1:16" x14ac:dyDescent="0.35">
      <c r="A19" s="4" t="s">
        <v>76</v>
      </c>
      <c r="B19">
        <v>4</v>
      </c>
      <c r="C19">
        <v>7.5</v>
      </c>
      <c r="D19">
        <v>7.5</v>
      </c>
      <c r="E19">
        <v>11.5</v>
      </c>
      <c r="F19">
        <v>11.5</v>
      </c>
      <c r="G19">
        <v>15.2</v>
      </c>
      <c r="I19">
        <v>0.68</v>
      </c>
      <c r="J19">
        <v>90</v>
      </c>
      <c r="K19" t="s">
        <v>49</v>
      </c>
      <c r="L19" t="s">
        <v>831</v>
      </c>
      <c r="M19">
        <f t="shared" si="0"/>
        <v>0.68</v>
      </c>
      <c r="N19">
        <f t="shared" si="1"/>
        <v>5.75</v>
      </c>
      <c r="O19">
        <f t="shared" si="2"/>
        <v>9.5</v>
      </c>
      <c r="P19">
        <f t="shared" si="3"/>
        <v>13.35</v>
      </c>
    </row>
    <row r="20" spans="1:16" x14ac:dyDescent="0.35">
      <c r="A20" s="4" t="s">
        <v>77</v>
      </c>
      <c r="B20">
        <v>3.6</v>
      </c>
      <c r="C20">
        <v>6.8</v>
      </c>
      <c r="D20">
        <v>6.8</v>
      </c>
      <c r="E20">
        <v>10.4</v>
      </c>
      <c r="F20">
        <v>10.4</v>
      </c>
      <c r="G20">
        <v>13.7</v>
      </c>
      <c r="I20">
        <v>0.68</v>
      </c>
      <c r="J20">
        <v>90</v>
      </c>
      <c r="K20" t="s">
        <v>49</v>
      </c>
      <c r="L20" t="s">
        <v>831</v>
      </c>
      <c r="M20">
        <f t="shared" si="0"/>
        <v>0.68</v>
      </c>
      <c r="N20">
        <f t="shared" si="1"/>
        <v>5.2</v>
      </c>
      <c r="O20">
        <f t="shared" si="2"/>
        <v>8.6</v>
      </c>
      <c r="P20">
        <f t="shared" si="3"/>
        <v>12.05</v>
      </c>
    </row>
    <row r="21" spans="1:16" x14ac:dyDescent="0.35">
      <c r="A21" s="4" t="s">
        <v>78</v>
      </c>
      <c r="B21">
        <v>5</v>
      </c>
      <c r="C21">
        <v>9.5</v>
      </c>
      <c r="D21">
        <v>9.5</v>
      </c>
      <c r="E21">
        <v>14.5</v>
      </c>
      <c r="F21">
        <v>14.5</v>
      </c>
      <c r="G21">
        <v>19.2</v>
      </c>
      <c r="I21">
        <v>0.68</v>
      </c>
      <c r="J21">
        <v>115</v>
      </c>
      <c r="K21" t="s">
        <v>49</v>
      </c>
      <c r="L21" t="s">
        <v>831</v>
      </c>
      <c r="M21">
        <f t="shared" si="0"/>
        <v>0.68</v>
      </c>
      <c r="N21">
        <f t="shared" si="1"/>
        <v>7.25</v>
      </c>
      <c r="O21">
        <f t="shared" si="2"/>
        <v>12</v>
      </c>
      <c r="P21">
        <f t="shared" si="3"/>
        <v>16.850000000000001</v>
      </c>
    </row>
    <row r="22" spans="1:16" x14ac:dyDescent="0.35">
      <c r="A22" s="4" t="s">
        <v>79</v>
      </c>
      <c r="B22">
        <v>4.5</v>
      </c>
      <c r="C22">
        <v>8.6</v>
      </c>
      <c r="D22">
        <v>8.6</v>
      </c>
      <c r="E22">
        <v>13.1</v>
      </c>
      <c r="F22">
        <v>13.1</v>
      </c>
      <c r="G22">
        <v>17.3</v>
      </c>
      <c r="I22">
        <v>0.68</v>
      </c>
      <c r="J22">
        <v>115</v>
      </c>
      <c r="K22" t="s">
        <v>49</v>
      </c>
      <c r="L22" t="s">
        <v>831</v>
      </c>
      <c r="M22">
        <f t="shared" si="0"/>
        <v>0.68</v>
      </c>
      <c r="N22">
        <f t="shared" si="1"/>
        <v>6.55</v>
      </c>
      <c r="O22">
        <f t="shared" si="2"/>
        <v>10.85</v>
      </c>
      <c r="P22">
        <f t="shared" si="3"/>
        <v>15.2</v>
      </c>
    </row>
    <row r="23" spans="1:16" x14ac:dyDescent="0.35">
      <c r="A23" s="4" t="s">
        <v>80</v>
      </c>
      <c r="B23">
        <v>5.5</v>
      </c>
      <c r="C23">
        <v>10.5</v>
      </c>
      <c r="D23">
        <v>10.5</v>
      </c>
      <c r="E23">
        <v>15.5</v>
      </c>
      <c r="F23">
        <v>15.5</v>
      </c>
      <c r="G23">
        <v>21</v>
      </c>
      <c r="H23">
        <v>0.5</v>
      </c>
      <c r="I23">
        <v>1.54</v>
      </c>
      <c r="J23">
        <v>125</v>
      </c>
      <c r="K23" t="s">
        <v>49</v>
      </c>
      <c r="L23" t="s">
        <v>831</v>
      </c>
      <c r="M23">
        <f t="shared" si="0"/>
        <v>1.02</v>
      </c>
      <c r="N23">
        <f t="shared" si="1"/>
        <v>8</v>
      </c>
      <c r="O23">
        <f t="shared" si="2"/>
        <v>13</v>
      </c>
      <c r="P23">
        <f t="shared" si="3"/>
        <v>18.25</v>
      </c>
    </row>
    <row r="24" spans="1:16" x14ac:dyDescent="0.35">
      <c r="A24" s="4" t="s">
        <v>81</v>
      </c>
      <c r="B24">
        <v>5.3</v>
      </c>
      <c r="C24">
        <v>13.3</v>
      </c>
      <c r="D24">
        <v>13.3</v>
      </c>
      <c r="E24">
        <v>18.600000000000001</v>
      </c>
      <c r="F24">
        <v>18.600000000000001</v>
      </c>
      <c r="G24">
        <v>26.5</v>
      </c>
      <c r="H24">
        <v>1.3</v>
      </c>
      <c r="I24">
        <v>2.04</v>
      </c>
      <c r="J24" s="5">
        <v>146</v>
      </c>
      <c r="K24" t="s">
        <v>49</v>
      </c>
      <c r="L24" t="s">
        <v>831</v>
      </c>
      <c r="M24">
        <f t="shared" si="0"/>
        <v>1.67</v>
      </c>
      <c r="N24">
        <f t="shared" si="1"/>
        <v>9.3000000000000007</v>
      </c>
      <c r="O24">
        <f t="shared" si="2"/>
        <v>15.950000000000001</v>
      </c>
      <c r="P24">
        <f t="shared" si="3"/>
        <v>22.55</v>
      </c>
    </row>
    <row r="25" spans="1:16" x14ac:dyDescent="0.35">
      <c r="A25" s="4" t="s">
        <v>82</v>
      </c>
      <c r="B25">
        <v>5.4</v>
      </c>
      <c r="C25">
        <v>13.5</v>
      </c>
      <c r="D25">
        <v>13.5</v>
      </c>
      <c r="E25">
        <v>18.899999999999999</v>
      </c>
      <c r="F25">
        <v>18.899999999999999</v>
      </c>
      <c r="G25">
        <v>27</v>
      </c>
      <c r="H25">
        <v>1.3</v>
      </c>
      <c r="I25">
        <v>2.2999999999999998</v>
      </c>
      <c r="J25">
        <v>156</v>
      </c>
      <c r="K25" t="s">
        <v>49</v>
      </c>
      <c r="L25" t="s">
        <v>831</v>
      </c>
      <c r="M25">
        <f t="shared" si="0"/>
        <v>1.7999999999999998</v>
      </c>
      <c r="N25">
        <f t="shared" si="1"/>
        <v>9.4499999999999993</v>
      </c>
      <c r="O25">
        <f t="shared" si="2"/>
        <v>16.2</v>
      </c>
      <c r="P25">
        <f t="shared" si="3"/>
        <v>22.95</v>
      </c>
    </row>
    <row r="26" spans="1:16" x14ac:dyDescent="0.35">
      <c r="A26" s="4" t="s">
        <v>83</v>
      </c>
      <c r="B26">
        <v>9.5</v>
      </c>
      <c r="C26">
        <v>19.100000000000001</v>
      </c>
      <c r="D26">
        <v>19.100000000000001</v>
      </c>
      <c r="E26">
        <v>28.6</v>
      </c>
      <c r="F26">
        <v>28.6</v>
      </c>
      <c r="G26">
        <v>37.799999999999997</v>
      </c>
      <c r="H26">
        <v>0.95</v>
      </c>
      <c r="I26">
        <v>3.64</v>
      </c>
      <c r="J26">
        <v>268</v>
      </c>
      <c r="K26" t="s">
        <v>49</v>
      </c>
      <c r="L26" t="s">
        <v>831</v>
      </c>
      <c r="M26">
        <f t="shared" si="0"/>
        <v>2.2949999999999999</v>
      </c>
      <c r="N26">
        <f t="shared" si="1"/>
        <v>14.3</v>
      </c>
      <c r="O26">
        <f t="shared" si="2"/>
        <v>23.85</v>
      </c>
      <c r="P26">
        <f t="shared" si="3"/>
        <v>33.200000000000003</v>
      </c>
    </row>
    <row r="27" spans="1:16" x14ac:dyDescent="0.35">
      <c r="A27" s="4" t="s">
        <v>84</v>
      </c>
      <c r="B27">
        <v>10.199999999999999</v>
      </c>
      <c r="C27">
        <v>20.5</v>
      </c>
      <c r="D27">
        <v>20.5</v>
      </c>
      <c r="E27">
        <v>30.7</v>
      </c>
      <c r="F27">
        <v>30.7</v>
      </c>
      <c r="G27">
        <v>40.5</v>
      </c>
      <c r="H27">
        <v>0.95</v>
      </c>
      <c r="I27">
        <v>3.64</v>
      </c>
      <c r="J27">
        <v>268</v>
      </c>
      <c r="K27" t="s">
        <v>49</v>
      </c>
      <c r="L27" t="s">
        <v>831</v>
      </c>
      <c r="M27">
        <f t="shared" si="0"/>
        <v>2.2949999999999999</v>
      </c>
      <c r="N27">
        <f t="shared" si="1"/>
        <v>15.35</v>
      </c>
      <c r="O27">
        <f t="shared" si="2"/>
        <v>25.6</v>
      </c>
      <c r="P27">
        <f t="shared" si="3"/>
        <v>35.6</v>
      </c>
    </row>
    <row r="28" spans="1:16" x14ac:dyDescent="0.35">
      <c r="A28" s="4" t="s">
        <v>85</v>
      </c>
      <c r="B28">
        <v>11.5</v>
      </c>
      <c r="C28">
        <v>23</v>
      </c>
      <c r="D28">
        <v>23</v>
      </c>
      <c r="E28">
        <v>34.5</v>
      </c>
      <c r="F28">
        <v>34.5</v>
      </c>
      <c r="G28">
        <v>45.5</v>
      </c>
      <c r="H28">
        <v>0.95</v>
      </c>
      <c r="I28">
        <v>3.64</v>
      </c>
      <c r="J28">
        <v>268</v>
      </c>
      <c r="K28" t="s">
        <v>49</v>
      </c>
      <c r="L28" t="s">
        <v>831</v>
      </c>
      <c r="M28">
        <f t="shared" si="0"/>
        <v>2.2949999999999999</v>
      </c>
      <c r="N28">
        <f t="shared" si="1"/>
        <v>17.25</v>
      </c>
      <c r="O28">
        <f t="shared" si="2"/>
        <v>28.75</v>
      </c>
      <c r="P28">
        <f t="shared" si="3"/>
        <v>40</v>
      </c>
    </row>
    <row r="29" spans="1:16" x14ac:dyDescent="0.35">
      <c r="A29" s="4" t="s">
        <v>86</v>
      </c>
      <c r="B29">
        <v>9.1</v>
      </c>
      <c r="C29">
        <v>17.8</v>
      </c>
      <c r="D29">
        <v>17.8</v>
      </c>
      <c r="E29">
        <v>27</v>
      </c>
      <c r="F29">
        <v>27</v>
      </c>
      <c r="G29">
        <v>36.1</v>
      </c>
      <c r="H29">
        <v>2.8</v>
      </c>
      <c r="I29">
        <v>3.15</v>
      </c>
      <c r="J29">
        <v>268</v>
      </c>
      <c r="K29" t="s">
        <v>49</v>
      </c>
      <c r="L29" t="s">
        <v>831</v>
      </c>
      <c r="M29">
        <f t="shared" si="0"/>
        <v>2.9749999999999996</v>
      </c>
      <c r="N29">
        <f t="shared" si="1"/>
        <v>13.45</v>
      </c>
      <c r="O29">
        <f t="shared" si="2"/>
        <v>22.4</v>
      </c>
      <c r="P29">
        <f t="shared" si="3"/>
        <v>31.55</v>
      </c>
    </row>
    <row r="30" spans="1:16" x14ac:dyDescent="0.35">
      <c r="A30" s="4" t="s">
        <v>87</v>
      </c>
      <c r="B30">
        <v>9.8000000000000007</v>
      </c>
      <c r="C30">
        <v>19.100000000000001</v>
      </c>
      <c r="D30">
        <v>19.100000000000001</v>
      </c>
      <c r="E30">
        <v>28.9</v>
      </c>
      <c r="F30">
        <v>28.9</v>
      </c>
      <c r="G30">
        <v>38.700000000000003</v>
      </c>
      <c r="H30">
        <v>2.8</v>
      </c>
      <c r="I30">
        <v>3.15</v>
      </c>
      <c r="J30">
        <v>268</v>
      </c>
      <c r="K30" t="s">
        <v>49</v>
      </c>
      <c r="L30" t="s">
        <v>831</v>
      </c>
      <c r="M30">
        <f t="shared" si="0"/>
        <v>2.9749999999999996</v>
      </c>
      <c r="N30">
        <f t="shared" si="1"/>
        <v>14.450000000000001</v>
      </c>
      <c r="O30">
        <f t="shared" si="2"/>
        <v>24</v>
      </c>
      <c r="P30">
        <f t="shared" si="3"/>
        <v>33.799999999999997</v>
      </c>
    </row>
    <row r="31" spans="1:16" x14ac:dyDescent="0.35">
      <c r="A31" s="4" t="s">
        <v>88</v>
      </c>
      <c r="B31">
        <v>11</v>
      </c>
      <c r="C31">
        <v>21.5</v>
      </c>
      <c r="D31">
        <v>21.5</v>
      </c>
      <c r="E31">
        <v>32.5</v>
      </c>
      <c r="F31">
        <v>32.5</v>
      </c>
      <c r="G31">
        <v>43.5</v>
      </c>
      <c r="H31">
        <v>2.8</v>
      </c>
      <c r="I31">
        <v>3.15</v>
      </c>
      <c r="J31">
        <v>268</v>
      </c>
      <c r="K31" t="s">
        <v>49</v>
      </c>
      <c r="L31" t="s">
        <v>831</v>
      </c>
      <c r="M31">
        <f t="shared" si="0"/>
        <v>2.9749999999999996</v>
      </c>
      <c r="N31">
        <f t="shared" si="1"/>
        <v>16.25</v>
      </c>
      <c r="O31">
        <f t="shared" si="2"/>
        <v>27</v>
      </c>
      <c r="P31">
        <f t="shared" si="3"/>
        <v>38</v>
      </c>
    </row>
    <row r="32" spans="1:16" x14ac:dyDescent="0.35">
      <c r="A32" s="4" t="s">
        <v>89</v>
      </c>
      <c r="B32">
        <v>28</v>
      </c>
      <c r="C32">
        <v>46</v>
      </c>
      <c r="D32">
        <v>46</v>
      </c>
      <c r="E32">
        <v>55</v>
      </c>
      <c r="F32">
        <v>55</v>
      </c>
      <c r="G32">
        <v>68</v>
      </c>
      <c r="H32">
        <v>3.9</v>
      </c>
      <c r="I32">
        <v>7</v>
      </c>
      <c r="J32">
        <v>476</v>
      </c>
      <c r="K32" t="s">
        <v>49</v>
      </c>
      <c r="L32" t="s">
        <v>831</v>
      </c>
      <c r="M32">
        <f t="shared" si="0"/>
        <v>5.45</v>
      </c>
      <c r="N32">
        <f t="shared" si="1"/>
        <v>37</v>
      </c>
      <c r="O32">
        <f t="shared" si="2"/>
        <v>50.5</v>
      </c>
      <c r="P32">
        <f t="shared" si="3"/>
        <v>61.5</v>
      </c>
    </row>
    <row r="33" spans="1:16" x14ac:dyDescent="0.35">
      <c r="A33" s="4" t="s">
        <v>90</v>
      </c>
      <c r="B33">
        <v>26.6</v>
      </c>
      <c r="C33">
        <v>43.7</v>
      </c>
      <c r="D33">
        <v>43.7</v>
      </c>
      <c r="E33">
        <v>52.3</v>
      </c>
      <c r="F33">
        <v>52.3</v>
      </c>
      <c r="G33">
        <v>64.599999999999994</v>
      </c>
      <c r="H33">
        <v>3.9</v>
      </c>
      <c r="I33">
        <v>7</v>
      </c>
      <c r="J33">
        <v>476</v>
      </c>
      <c r="K33" t="s">
        <v>49</v>
      </c>
      <c r="L33" t="s">
        <v>831</v>
      </c>
      <c r="M33">
        <f t="shared" si="0"/>
        <v>5.45</v>
      </c>
      <c r="N33">
        <f t="shared" si="1"/>
        <v>35.150000000000006</v>
      </c>
      <c r="O33">
        <f t="shared" si="2"/>
        <v>48</v>
      </c>
      <c r="P33">
        <f t="shared" si="3"/>
        <v>58.449999999999996</v>
      </c>
    </row>
    <row r="34" spans="1:16" x14ac:dyDescent="0.35">
      <c r="A34" s="4" t="s">
        <v>91</v>
      </c>
      <c r="B34">
        <v>31</v>
      </c>
      <c r="C34">
        <v>52</v>
      </c>
      <c r="D34">
        <v>52</v>
      </c>
      <c r="E34">
        <v>66.5</v>
      </c>
      <c r="F34">
        <v>66.5</v>
      </c>
      <c r="G34">
        <v>77</v>
      </c>
      <c r="H34">
        <v>2.8</v>
      </c>
      <c r="I34">
        <v>8</v>
      </c>
      <c r="J34">
        <v>523</v>
      </c>
      <c r="K34" t="s">
        <v>49</v>
      </c>
      <c r="L34" t="s">
        <v>831</v>
      </c>
      <c r="M34">
        <f t="shared" si="0"/>
        <v>5.4</v>
      </c>
      <c r="N34">
        <f t="shared" si="1"/>
        <v>41.5</v>
      </c>
      <c r="O34">
        <f t="shared" si="2"/>
        <v>59.25</v>
      </c>
      <c r="P34">
        <f t="shared" si="3"/>
        <v>71.75</v>
      </c>
    </row>
    <row r="35" spans="1:16" x14ac:dyDescent="0.35">
      <c r="A35" s="4" t="s">
        <v>92</v>
      </c>
      <c r="B35">
        <v>29.5</v>
      </c>
      <c r="C35">
        <v>49.4</v>
      </c>
      <c r="D35">
        <v>49.4</v>
      </c>
      <c r="E35">
        <v>63.2</v>
      </c>
      <c r="F35">
        <v>63.2</v>
      </c>
      <c r="G35">
        <v>73.2</v>
      </c>
      <c r="H35">
        <v>2.8</v>
      </c>
      <c r="I35">
        <v>8</v>
      </c>
      <c r="J35">
        <v>523</v>
      </c>
      <c r="K35" t="s">
        <v>49</v>
      </c>
      <c r="L35" t="s">
        <v>831</v>
      </c>
      <c r="M35">
        <f t="shared" si="0"/>
        <v>5.4</v>
      </c>
      <c r="N35">
        <f t="shared" si="1"/>
        <v>39.450000000000003</v>
      </c>
      <c r="O35">
        <f t="shared" si="2"/>
        <v>56.3</v>
      </c>
      <c r="P35">
        <f t="shared" si="3"/>
        <v>68.2</v>
      </c>
    </row>
    <row r="36" spans="1:16" x14ac:dyDescent="0.35">
      <c r="A36" s="4" t="s">
        <v>93</v>
      </c>
      <c r="B36">
        <v>3.6</v>
      </c>
      <c r="C36">
        <v>7.1</v>
      </c>
      <c r="D36">
        <v>7.1</v>
      </c>
      <c r="E36">
        <v>10.7</v>
      </c>
      <c r="F36">
        <v>10.7</v>
      </c>
      <c r="G36">
        <v>14.2</v>
      </c>
      <c r="H36">
        <v>0.4</v>
      </c>
      <c r="I36">
        <v>1</v>
      </c>
      <c r="J36">
        <v>90</v>
      </c>
      <c r="K36" t="s">
        <v>49</v>
      </c>
      <c r="L36" t="s">
        <v>831</v>
      </c>
      <c r="M36">
        <f t="shared" si="0"/>
        <v>0.7</v>
      </c>
      <c r="N36">
        <f t="shared" si="1"/>
        <v>5.35</v>
      </c>
      <c r="O36">
        <f t="shared" si="2"/>
        <v>8.8999999999999986</v>
      </c>
      <c r="P36">
        <f t="shared" si="3"/>
        <v>12.45</v>
      </c>
    </row>
    <row r="37" spans="1:16" x14ac:dyDescent="0.35">
      <c r="A37" s="4" t="s">
        <v>94</v>
      </c>
      <c r="B37">
        <v>3.1</v>
      </c>
      <c r="C37">
        <v>6.2</v>
      </c>
      <c r="D37">
        <v>6.2</v>
      </c>
      <c r="E37">
        <v>9.3000000000000007</v>
      </c>
      <c r="F37">
        <v>9.3000000000000007</v>
      </c>
      <c r="G37">
        <v>12.4</v>
      </c>
      <c r="H37">
        <v>0.4</v>
      </c>
      <c r="I37">
        <v>1</v>
      </c>
      <c r="J37">
        <v>90</v>
      </c>
      <c r="K37" t="s">
        <v>49</v>
      </c>
      <c r="L37" t="s">
        <v>831</v>
      </c>
      <c r="M37">
        <f t="shared" si="0"/>
        <v>0.7</v>
      </c>
      <c r="N37">
        <f t="shared" si="1"/>
        <v>4.6500000000000004</v>
      </c>
      <c r="O37">
        <f t="shared" si="2"/>
        <v>7.75</v>
      </c>
      <c r="P37">
        <f t="shared" si="3"/>
        <v>10.850000000000001</v>
      </c>
    </row>
    <row r="38" spans="1:16" x14ac:dyDescent="0.35">
      <c r="A38" s="4" t="s">
        <v>95</v>
      </c>
      <c r="B38">
        <v>3.1</v>
      </c>
      <c r="C38">
        <v>6.2</v>
      </c>
      <c r="D38">
        <v>6.2</v>
      </c>
      <c r="E38">
        <v>9.3000000000000007</v>
      </c>
      <c r="F38">
        <v>9.3000000000000007</v>
      </c>
      <c r="G38">
        <v>12.4</v>
      </c>
      <c r="I38">
        <v>0.69</v>
      </c>
      <c r="J38">
        <v>75</v>
      </c>
      <c r="K38" t="s">
        <v>49</v>
      </c>
      <c r="L38" t="s">
        <v>831</v>
      </c>
      <c r="M38">
        <f t="shared" si="0"/>
        <v>0.69</v>
      </c>
      <c r="N38">
        <f t="shared" si="1"/>
        <v>4.6500000000000004</v>
      </c>
      <c r="O38">
        <f t="shared" si="2"/>
        <v>7.75</v>
      </c>
      <c r="P38">
        <f t="shared" si="3"/>
        <v>10.850000000000001</v>
      </c>
    </row>
    <row r="39" spans="1:16" x14ac:dyDescent="0.35">
      <c r="A39" s="4" t="s">
        <v>96</v>
      </c>
      <c r="B39">
        <v>4.5</v>
      </c>
      <c r="C39">
        <v>8.9</v>
      </c>
      <c r="D39">
        <v>8.9</v>
      </c>
      <c r="E39">
        <v>13.4</v>
      </c>
      <c r="F39">
        <v>13.4</v>
      </c>
      <c r="G39">
        <v>17.8</v>
      </c>
      <c r="I39">
        <v>1.19</v>
      </c>
      <c r="J39">
        <v>113</v>
      </c>
      <c r="K39" t="s">
        <v>49</v>
      </c>
      <c r="L39" t="s">
        <v>831</v>
      </c>
      <c r="M39">
        <f t="shared" si="0"/>
        <v>1.19</v>
      </c>
      <c r="N39">
        <f t="shared" si="1"/>
        <v>6.7</v>
      </c>
      <c r="O39">
        <f t="shared" si="2"/>
        <v>11.15</v>
      </c>
      <c r="P39">
        <f t="shared" si="3"/>
        <v>15.600000000000001</v>
      </c>
    </row>
    <row r="40" spans="1:16" x14ac:dyDescent="0.35">
      <c r="A40" s="4" t="s">
        <v>97</v>
      </c>
      <c r="B40">
        <v>3.9</v>
      </c>
      <c r="C40">
        <v>7.8</v>
      </c>
      <c r="D40">
        <v>7.8</v>
      </c>
      <c r="E40">
        <v>11.8</v>
      </c>
      <c r="F40">
        <v>11.8</v>
      </c>
      <c r="G40">
        <v>15.7</v>
      </c>
      <c r="I40">
        <v>1.19</v>
      </c>
      <c r="J40">
        <v>113</v>
      </c>
      <c r="K40" t="s">
        <v>49</v>
      </c>
      <c r="L40" t="s">
        <v>831</v>
      </c>
      <c r="M40">
        <f t="shared" si="0"/>
        <v>1.19</v>
      </c>
      <c r="N40">
        <f t="shared" si="1"/>
        <v>5.85</v>
      </c>
      <c r="O40">
        <f t="shared" si="2"/>
        <v>9.8000000000000007</v>
      </c>
      <c r="P40">
        <f t="shared" si="3"/>
        <v>13.75</v>
      </c>
    </row>
    <row r="41" spans="1:16" x14ac:dyDescent="0.35">
      <c r="A41" s="4" t="s">
        <v>98</v>
      </c>
      <c r="B41">
        <v>5.7</v>
      </c>
      <c r="C41">
        <v>11.3</v>
      </c>
      <c r="D41">
        <v>11.3</v>
      </c>
      <c r="E41">
        <v>17</v>
      </c>
      <c r="F41">
        <v>17</v>
      </c>
      <c r="G41">
        <v>22.6</v>
      </c>
      <c r="H41">
        <v>1.3</v>
      </c>
      <c r="I41">
        <v>2.04</v>
      </c>
      <c r="J41">
        <v>131</v>
      </c>
      <c r="K41" t="s">
        <v>49</v>
      </c>
      <c r="L41" t="s">
        <v>831</v>
      </c>
      <c r="M41">
        <f t="shared" si="0"/>
        <v>1.67</v>
      </c>
      <c r="N41">
        <f t="shared" si="1"/>
        <v>8.5</v>
      </c>
      <c r="O41">
        <f t="shared" si="2"/>
        <v>14.15</v>
      </c>
      <c r="P41">
        <f t="shared" si="3"/>
        <v>19.8</v>
      </c>
    </row>
    <row r="42" spans="1:16" x14ac:dyDescent="0.35">
      <c r="A42" s="4" t="s">
        <v>99</v>
      </c>
      <c r="B42">
        <v>4.4000000000000004</v>
      </c>
      <c r="C42">
        <v>8.8000000000000007</v>
      </c>
      <c r="D42">
        <v>8.8000000000000007</v>
      </c>
      <c r="E42">
        <v>13.2</v>
      </c>
      <c r="F42">
        <v>13.2</v>
      </c>
      <c r="G42">
        <v>17.600000000000001</v>
      </c>
      <c r="I42">
        <v>1.17</v>
      </c>
      <c r="J42">
        <v>115</v>
      </c>
      <c r="K42" t="s">
        <v>49</v>
      </c>
      <c r="L42" t="s">
        <v>831</v>
      </c>
      <c r="M42">
        <f t="shared" si="0"/>
        <v>1.17</v>
      </c>
      <c r="N42">
        <f t="shared" si="1"/>
        <v>6.6000000000000005</v>
      </c>
      <c r="O42">
        <f t="shared" si="2"/>
        <v>11</v>
      </c>
      <c r="P42">
        <f t="shared" si="3"/>
        <v>15.4</v>
      </c>
    </row>
    <row r="43" spans="1:16" x14ac:dyDescent="0.35">
      <c r="A43" s="4" t="s">
        <v>100</v>
      </c>
      <c r="B43">
        <v>5.6</v>
      </c>
      <c r="C43">
        <v>11.1</v>
      </c>
      <c r="D43">
        <v>11.2</v>
      </c>
      <c r="E43">
        <v>16.7</v>
      </c>
      <c r="F43">
        <v>16.7</v>
      </c>
      <c r="G43">
        <v>22.2</v>
      </c>
      <c r="H43">
        <v>1.31</v>
      </c>
      <c r="I43">
        <v>1.83</v>
      </c>
      <c r="J43">
        <v>156</v>
      </c>
      <c r="K43" t="s">
        <v>49</v>
      </c>
      <c r="L43" t="s">
        <v>831</v>
      </c>
      <c r="M43">
        <f t="shared" si="0"/>
        <v>1.57</v>
      </c>
      <c r="N43">
        <f t="shared" si="1"/>
        <v>8.35</v>
      </c>
      <c r="O43">
        <f t="shared" si="2"/>
        <v>13.95</v>
      </c>
      <c r="P43">
        <f t="shared" si="3"/>
        <v>19.45</v>
      </c>
    </row>
    <row r="44" spans="1:16" x14ac:dyDescent="0.35">
      <c r="A44" s="4" t="s">
        <v>101</v>
      </c>
      <c r="B44">
        <v>5.4</v>
      </c>
      <c r="C44">
        <v>10.8</v>
      </c>
      <c r="D44">
        <v>10.8</v>
      </c>
      <c r="E44">
        <v>16.2</v>
      </c>
      <c r="F44">
        <v>16.2</v>
      </c>
      <c r="G44">
        <v>21.6</v>
      </c>
      <c r="H44">
        <v>1.31</v>
      </c>
      <c r="I44">
        <v>1.83</v>
      </c>
      <c r="J44">
        <v>156</v>
      </c>
      <c r="K44" t="s">
        <v>49</v>
      </c>
      <c r="L44" t="s">
        <v>831</v>
      </c>
      <c r="M44">
        <f t="shared" si="0"/>
        <v>1.57</v>
      </c>
      <c r="N44">
        <f t="shared" si="1"/>
        <v>8.1000000000000014</v>
      </c>
      <c r="O44">
        <f t="shared" si="2"/>
        <v>13.5</v>
      </c>
      <c r="P44">
        <f t="shared" si="3"/>
        <v>18.899999999999999</v>
      </c>
    </row>
    <row r="45" spans="1:16" x14ac:dyDescent="0.35">
      <c r="A45" s="4" t="s">
        <v>102</v>
      </c>
      <c r="B45">
        <v>6.8</v>
      </c>
      <c r="C45">
        <v>13.7</v>
      </c>
      <c r="D45">
        <v>13.7</v>
      </c>
      <c r="E45">
        <v>20.5</v>
      </c>
      <c r="F45">
        <v>20.5</v>
      </c>
      <c r="G45">
        <v>27.4</v>
      </c>
      <c r="H45">
        <v>2.0099999999999998</v>
      </c>
      <c r="I45">
        <v>2.2999999999999998</v>
      </c>
      <c r="J45">
        <v>194</v>
      </c>
      <c r="K45" t="s">
        <v>49</v>
      </c>
      <c r="L45" t="s">
        <v>831</v>
      </c>
      <c r="M45">
        <f t="shared" si="0"/>
        <v>2.1549999999999998</v>
      </c>
      <c r="N45">
        <f t="shared" si="1"/>
        <v>10.25</v>
      </c>
      <c r="O45">
        <f t="shared" si="2"/>
        <v>17.100000000000001</v>
      </c>
      <c r="P45">
        <f t="shared" si="3"/>
        <v>23.95</v>
      </c>
    </row>
    <row r="46" spans="1:16" x14ac:dyDescent="0.35">
      <c r="A46" s="4" t="s">
        <v>103</v>
      </c>
      <c r="B46">
        <v>5.0999999999999996</v>
      </c>
      <c r="C46">
        <v>10.199999999999999</v>
      </c>
      <c r="D46">
        <v>10.199999999999999</v>
      </c>
      <c r="E46">
        <v>15.4</v>
      </c>
      <c r="F46">
        <v>15.4</v>
      </c>
      <c r="G46">
        <v>20.5</v>
      </c>
      <c r="H46">
        <v>2.0099999999999998</v>
      </c>
      <c r="I46">
        <v>2.2999999999999998</v>
      </c>
      <c r="J46">
        <v>194</v>
      </c>
      <c r="K46" t="s">
        <v>49</v>
      </c>
      <c r="L46" t="s">
        <v>831</v>
      </c>
      <c r="M46">
        <f t="shared" si="0"/>
        <v>2.1549999999999998</v>
      </c>
      <c r="N46">
        <f t="shared" si="1"/>
        <v>7.6499999999999995</v>
      </c>
      <c r="O46">
        <f t="shared" si="2"/>
        <v>12.8</v>
      </c>
      <c r="P46">
        <f t="shared" si="3"/>
        <v>17.95</v>
      </c>
    </row>
    <row r="47" spans="1:16" x14ac:dyDescent="0.35">
      <c r="A47" s="4" t="s">
        <v>104</v>
      </c>
      <c r="B47">
        <v>6.7</v>
      </c>
      <c r="C47">
        <v>13.5</v>
      </c>
      <c r="D47">
        <v>13.5</v>
      </c>
      <c r="E47">
        <v>20.2</v>
      </c>
      <c r="F47">
        <v>20.2</v>
      </c>
      <c r="G47">
        <v>27</v>
      </c>
      <c r="H47">
        <v>2.0099999999999998</v>
      </c>
      <c r="I47">
        <v>2.2999999999999998</v>
      </c>
      <c r="J47">
        <v>194</v>
      </c>
      <c r="K47" t="s">
        <v>49</v>
      </c>
      <c r="L47" t="s">
        <v>831</v>
      </c>
      <c r="M47">
        <f t="shared" si="0"/>
        <v>2.1549999999999998</v>
      </c>
      <c r="N47">
        <f t="shared" si="1"/>
        <v>10.1</v>
      </c>
      <c r="O47">
        <f t="shared" si="2"/>
        <v>16.850000000000001</v>
      </c>
      <c r="P47">
        <f t="shared" si="3"/>
        <v>23.6</v>
      </c>
    </row>
    <row r="48" spans="1:16" x14ac:dyDescent="0.35">
      <c r="A48" s="4" t="s">
        <v>105</v>
      </c>
      <c r="B48">
        <v>5.2</v>
      </c>
      <c r="C48">
        <v>10.4</v>
      </c>
      <c r="D48">
        <v>10.4</v>
      </c>
      <c r="E48">
        <v>15.5</v>
      </c>
      <c r="F48">
        <v>15.5</v>
      </c>
      <c r="G48">
        <v>20.7</v>
      </c>
      <c r="H48">
        <v>2.0099999999999998</v>
      </c>
      <c r="I48">
        <v>2.2999999999999998</v>
      </c>
      <c r="J48">
        <v>194</v>
      </c>
      <c r="K48" t="s">
        <v>49</v>
      </c>
      <c r="L48" t="s">
        <v>831</v>
      </c>
      <c r="M48">
        <f t="shared" si="0"/>
        <v>2.1549999999999998</v>
      </c>
      <c r="N48">
        <f t="shared" si="1"/>
        <v>7.8000000000000007</v>
      </c>
      <c r="O48">
        <f t="shared" si="2"/>
        <v>12.95</v>
      </c>
      <c r="P48">
        <f t="shared" si="3"/>
        <v>18.100000000000001</v>
      </c>
    </row>
    <row r="49" spans="1:16" x14ac:dyDescent="0.35">
      <c r="A49" s="4" t="s">
        <v>106</v>
      </c>
      <c r="B49">
        <v>7.6</v>
      </c>
      <c r="C49">
        <v>15.3</v>
      </c>
      <c r="D49">
        <v>15.3</v>
      </c>
      <c r="E49">
        <v>22.9</v>
      </c>
      <c r="F49">
        <v>22.9</v>
      </c>
      <c r="G49">
        <v>30.6</v>
      </c>
      <c r="H49">
        <v>0.78</v>
      </c>
      <c r="I49">
        <v>3.08</v>
      </c>
      <c r="J49">
        <v>211</v>
      </c>
      <c r="K49" t="s">
        <v>49</v>
      </c>
      <c r="L49" t="s">
        <v>831</v>
      </c>
      <c r="M49">
        <f t="shared" si="0"/>
        <v>1.9300000000000002</v>
      </c>
      <c r="N49">
        <f t="shared" si="1"/>
        <v>11.45</v>
      </c>
      <c r="O49">
        <f t="shared" si="2"/>
        <v>19.100000000000001</v>
      </c>
      <c r="P49">
        <f t="shared" si="3"/>
        <v>26.75</v>
      </c>
    </row>
    <row r="50" spans="1:16" x14ac:dyDescent="0.35">
      <c r="A50" s="4" t="s">
        <v>107</v>
      </c>
      <c r="B50">
        <v>5.7</v>
      </c>
      <c r="C50">
        <v>11.4</v>
      </c>
      <c r="D50">
        <v>11.4</v>
      </c>
      <c r="E50">
        <v>17.2</v>
      </c>
      <c r="F50">
        <v>17.2</v>
      </c>
      <c r="G50">
        <v>22.3</v>
      </c>
      <c r="H50">
        <v>0.78</v>
      </c>
      <c r="I50">
        <v>3.08</v>
      </c>
      <c r="J50">
        <v>211</v>
      </c>
      <c r="K50" t="s">
        <v>49</v>
      </c>
      <c r="L50" t="s">
        <v>831</v>
      </c>
      <c r="M50">
        <f t="shared" si="0"/>
        <v>1.9300000000000002</v>
      </c>
      <c r="N50">
        <f t="shared" si="1"/>
        <v>8.5500000000000007</v>
      </c>
      <c r="O50">
        <f t="shared" si="2"/>
        <v>14.3</v>
      </c>
      <c r="P50">
        <f t="shared" si="3"/>
        <v>19.75</v>
      </c>
    </row>
    <row r="51" spans="1:16" x14ac:dyDescent="0.35">
      <c r="A51" s="4" t="s">
        <v>108</v>
      </c>
      <c r="B51">
        <v>7.2</v>
      </c>
      <c r="C51">
        <v>14.4</v>
      </c>
      <c r="D51">
        <v>14.4</v>
      </c>
      <c r="E51">
        <v>21.6</v>
      </c>
      <c r="F51">
        <v>21.6</v>
      </c>
      <c r="G51">
        <v>28.8</v>
      </c>
      <c r="H51">
        <v>0.78</v>
      </c>
      <c r="I51">
        <v>3.08</v>
      </c>
      <c r="J51">
        <v>211</v>
      </c>
      <c r="K51" t="s">
        <v>49</v>
      </c>
      <c r="L51" t="s">
        <v>831</v>
      </c>
      <c r="M51">
        <f t="shared" si="0"/>
        <v>1.9300000000000002</v>
      </c>
      <c r="N51">
        <f t="shared" si="1"/>
        <v>10.8</v>
      </c>
      <c r="O51">
        <f t="shared" si="2"/>
        <v>18</v>
      </c>
      <c r="P51">
        <f t="shared" si="3"/>
        <v>25.200000000000003</v>
      </c>
    </row>
    <row r="52" spans="1:16" x14ac:dyDescent="0.35">
      <c r="A52" s="4" t="s">
        <v>109</v>
      </c>
      <c r="B52">
        <v>5.4</v>
      </c>
      <c r="C52">
        <v>10.8</v>
      </c>
      <c r="D52">
        <v>10.8</v>
      </c>
      <c r="E52">
        <v>16.3</v>
      </c>
      <c r="F52">
        <v>16.3</v>
      </c>
      <c r="G52">
        <v>21.7</v>
      </c>
      <c r="H52">
        <v>0.78</v>
      </c>
      <c r="I52">
        <v>3.08</v>
      </c>
      <c r="J52">
        <v>211</v>
      </c>
      <c r="K52" t="s">
        <v>49</v>
      </c>
      <c r="L52" t="s">
        <v>831</v>
      </c>
      <c r="M52">
        <f t="shared" si="0"/>
        <v>1.9300000000000002</v>
      </c>
      <c r="N52">
        <f t="shared" si="1"/>
        <v>8.1000000000000014</v>
      </c>
      <c r="O52">
        <f t="shared" si="2"/>
        <v>13.55</v>
      </c>
      <c r="P52">
        <f t="shared" si="3"/>
        <v>19</v>
      </c>
    </row>
    <row r="53" spans="1:16" x14ac:dyDescent="0.35">
      <c r="A53" s="4" t="s">
        <v>110</v>
      </c>
      <c r="B53">
        <v>15</v>
      </c>
      <c r="C53">
        <v>20.3</v>
      </c>
      <c r="D53">
        <v>20.3</v>
      </c>
      <c r="E53">
        <v>23.5</v>
      </c>
      <c r="F53">
        <v>23.5</v>
      </c>
      <c r="G53">
        <v>27.1</v>
      </c>
      <c r="H53">
        <v>1.83</v>
      </c>
      <c r="I53">
        <v>2.4900000000000002</v>
      </c>
      <c r="J53">
        <v>279</v>
      </c>
      <c r="K53" t="s">
        <v>49</v>
      </c>
      <c r="L53" t="s">
        <v>831</v>
      </c>
      <c r="M53">
        <f t="shared" si="0"/>
        <v>2.16</v>
      </c>
      <c r="N53">
        <f t="shared" si="1"/>
        <v>17.649999999999999</v>
      </c>
      <c r="O53">
        <f t="shared" si="2"/>
        <v>21.9</v>
      </c>
      <c r="P53">
        <f t="shared" si="3"/>
        <v>25.3</v>
      </c>
    </row>
    <row r="54" spans="1:16" x14ac:dyDescent="0.35">
      <c r="A54" s="4" t="s">
        <v>111</v>
      </c>
      <c r="B54">
        <v>13.5</v>
      </c>
      <c r="C54">
        <v>18.2</v>
      </c>
      <c r="D54">
        <v>18.2</v>
      </c>
      <c r="E54">
        <v>21.1</v>
      </c>
      <c r="F54">
        <v>21.1</v>
      </c>
      <c r="G54">
        <v>24.4</v>
      </c>
      <c r="I54">
        <v>2.14</v>
      </c>
      <c r="J54">
        <v>279</v>
      </c>
      <c r="K54" t="s">
        <v>49</v>
      </c>
      <c r="L54" t="s">
        <v>831</v>
      </c>
      <c r="M54">
        <f t="shared" si="0"/>
        <v>2.14</v>
      </c>
      <c r="N54">
        <f t="shared" si="1"/>
        <v>15.85</v>
      </c>
      <c r="O54">
        <f t="shared" si="2"/>
        <v>19.649999999999999</v>
      </c>
      <c r="P54">
        <f t="shared" si="3"/>
        <v>22.75</v>
      </c>
    </row>
    <row r="55" spans="1:16" x14ac:dyDescent="0.35">
      <c r="A55" s="4" t="s">
        <v>112</v>
      </c>
      <c r="B55">
        <v>14.8</v>
      </c>
      <c r="C55">
        <v>29.6</v>
      </c>
      <c r="D55">
        <v>29.6</v>
      </c>
      <c r="E55">
        <v>44.4</v>
      </c>
      <c r="F55">
        <v>44.4</v>
      </c>
      <c r="G55">
        <v>59.2</v>
      </c>
      <c r="H55">
        <v>1.3</v>
      </c>
      <c r="I55">
        <v>4.03</v>
      </c>
      <c r="J55">
        <v>387</v>
      </c>
      <c r="K55" t="s">
        <v>49</v>
      </c>
      <c r="L55" t="s">
        <v>831</v>
      </c>
      <c r="M55">
        <f t="shared" si="0"/>
        <v>2.665</v>
      </c>
      <c r="N55">
        <f t="shared" si="1"/>
        <v>22.200000000000003</v>
      </c>
      <c r="O55">
        <f t="shared" si="2"/>
        <v>37</v>
      </c>
      <c r="P55">
        <f t="shared" si="3"/>
        <v>51.8</v>
      </c>
    </row>
    <row r="56" spans="1:16" x14ac:dyDescent="0.35">
      <c r="A56" s="4" t="s">
        <v>113</v>
      </c>
      <c r="B56">
        <v>13.9</v>
      </c>
      <c r="C56">
        <v>27.8</v>
      </c>
      <c r="D56">
        <v>27.8</v>
      </c>
      <c r="E56">
        <v>41.7</v>
      </c>
      <c r="F56">
        <v>41.7</v>
      </c>
      <c r="G56">
        <v>55.6</v>
      </c>
      <c r="H56">
        <v>1.3</v>
      </c>
      <c r="I56">
        <v>4.03</v>
      </c>
      <c r="J56">
        <v>387</v>
      </c>
      <c r="K56" t="s">
        <v>49</v>
      </c>
      <c r="L56" t="s">
        <v>831</v>
      </c>
      <c r="M56">
        <f t="shared" si="0"/>
        <v>2.665</v>
      </c>
      <c r="N56">
        <f t="shared" si="1"/>
        <v>20.85</v>
      </c>
      <c r="O56">
        <f t="shared" si="2"/>
        <v>34.75</v>
      </c>
      <c r="P56">
        <f t="shared" si="3"/>
        <v>48.650000000000006</v>
      </c>
    </row>
    <row r="57" spans="1:16" x14ac:dyDescent="0.35">
      <c r="A57" s="4" t="s">
        <v>114</v>
      </c>
      <c r="B57">
        <v>3.6</v>
      </c>
      <c r="C57">
        <v>7.1</v>
      </c>
      <c r="D57">
        <v>7.1</v>
      </c>
      <c r="E57">
        <v>10.7</v>
      </c>
      <c r="F57">
        <v>10.7</v>
      </c>
      <c r="G57">
        <v>14.2</v>
      </c>
      <c r="H57">
        <v>0.27</v>
      </c>
      <c r="I57">
        <v>1</v>
      </c>
      <c r="J57">
        <v>91</v>
      </c>
      <c r="K57" t="s">
        <v>49</v>
      </c>
      <c r="L57" t="s">
        <v>831</v>
      </c>
      <c r="M57">
        <f t="shared" si="0"/>
        <v>0.63500000000000001</v>
      </c>
      <c r="N57">
        <f t="shared" si="1"/>
        <v>5.35</v>
      </c>
      <c r="O57">
        <f t="shared" si="2"/>
        <v>8.8999999999999986</v>
      </c>
      <c r="P57">
        <f t="shared" si="3"/>
        <v>12.45</v>
      </c>
    </row>
    <row r="58" spans="1:16" x14ac:dyDescent="0.35">
      <c r="A58" s="4" t="s">
        <v>115</v>
      </c>
      <c r="B58">
        <v>3.2</v>
      </c>
      <c r="C58">
        <v>6.3</v>
      </c>
      <c r="D58">
        <v>6.3</v>
      </c>
      <c r="E58">
        <v>9.5</v>
      </c>
      <c r="F58">
        <v>9.5</v>
      </c>
      <c r="G58">
        <v>12.6</v>
      </c>
      <c r="H58">
        <v>0.27</v>
      </c>
      <c r="I58">
        <v>1</v>
      </c>
      <c r="J58">
        <v>91</v>
      </c>
      <c r="K58" t="s">
        <v>49</v>
      </c>
      <c r="L58" t="s">
        <v>831</v>
      </c>
      <c r="M58">
        <f t="shared" si="0"/>
        <v>0.63500000000000001</v>
      </c>
      <c r="N58">
        <f t="shared" si="1"/>
        <v>4.75</v>
      </c>
      <c r="O58">
        <f t="shared" si="2"/>
        <v>7.9</v>
      </c>
      <c r="P58">
        <f t="shared" si="3"/>
        <v>11.05</v>
      </c>
    </row>
    <row r="59" spans="1:16" x14ac:dyDescent="0.35">
      <c r="A59" s="4" t="s">
        <v>116</v>
      </c>
      <c r="B59">
        <v>3.1</v>
      </c>
      <c r="C59">
        <v>6.2</v>
      </c>
      <c r="D59">
        <v>6.2</v>
      </c>
      <c r="E59">
        <v>9.3000000000000007</v>
      </c>
      <c r="F59">
        <v>9.3000000000000007</v>
      </c>
      <c r="G59">
        <v>12.4</v>
      </c>
      <c r="H59">
        <v>0.27</v>
      </c>
      <c r="I59">
        <v>1.33</v>
      </c>
      <c r="J59">
        <v>89</v>
      </c>
      <c r="K59" t="s">
        <v>49</v>
      </c>
      <c r="L59" t="s">
        <v>831</v>
      </c>
      <c r="M59">
        <f t="shared" si="0"/>
        <v>0.8</v>
      </c>
      <c r="N59">
        <f t="shared" si="1"/>
        <v>4.6500000000000004</v>
      </c>
      <c r="O59">
        <f t="shared" si="2"/>
        <v>7.75</v>
      </c>
      <c r="P59">
        <f t="shared" si="3"/>
        <v>10.850000000000001</v>
      </c>
    </row>
    <row r="60" spans="1:16" x14ac:dyDescent="0.35">
      <c r="A60" s="4" t="s">
        <v>117</v>
      </c>
      <c r="B60">
        <v>2.7</v>
      </c>
      <c r="C60">
        <v>5.4</v>
      </c>
      <c r="D60">
        <v>5.4</v>
      </c>
      <c r="E60">
        <v>8.1</v>
      </c>
      <c r="F60">
        <v>8.1</v>
      </c>
      <c r="G60">
        <v>10.8</v>
      </c>
      <c r="H60">
        <v>0.27</v>
      </c>
      <c r="I60">
        <v>1.33</v>
      </c>
      <c r="J60">
        <v>89</v>
      </c>
      <c r="K60" t="s">
        <v>49</v>
      </c>
      <c r="L60" t="s">
        <v>831</v>
      </c>
      <c r="M60">
        <f t="shared" si="0"/>
        <v>0.8</v>
      </c>
      <c r="N60">
        <f t="shared" si="1"/>
        <v>4.0500000000000007</v>
      </c>
      <c r="O60">
        <f t="shared" si="2"/>
        <v>6.75</v>
      </c>
      <c r="P60">
        <f t="shared" si="3"/>
        <v>9.4499999999999993</v>
      </c>
    </row>
    <row r="61" spans="1:16" x14ac:dyDescent="0.35">
      <c r="A61" s="4" t="s">
        <v>118</v>
      </c>
      <c r="B61">
        <v>3.5</v>
      </c>
      <c r="C61">
        <v>7.1</v>
      </c>
      <c r="D61">
        <v>7.1</v>
      </c>
      <c r="E61">
        <v>10.6</v>
      </c>
      <c r="F61">
        <v>10.6</v>
      </c>
      <c r="G61">
        <v>14.2</v>
      </c>
      <c r="H61">
        <v>0.27</v>
      </c>
      <c r="I61">
        <v>1.33</v>
      </c>
      <c r="J61">
        <v>89</v>
      </c>
      <c r="K61" t="s">
        <v>49</v>
      </c>
      <c r="L61" t="s">
        <v>831</v>
      </c>
      <c r="M61">
        <f t="shared" si="0"/>
        <v>0.8</v>
      </c>
      <c r="N61">
        <f t="shared" si="1"/>
        <v>5.3</v>
      </c>
      <c r="O61">
        <f t="shared" si="2"/>
        <v>8.85</v>
      </c>
      <c r="P61">
        <f t="shared" si="3"/>
        <v>12.399999999999999</v>
      </c>
    </row>
    <row r="62" spans="1:16" x14ac:dyDescent="0.35">
      <c r="A62" s="4" t="s">
        <v>119</v>
      </c>
      <c r="B62">
        <v>2.9</v>
      </c>
      <c r="C62">
        <v>5.7</v>
      </c>
      <c r="D62">
        <v>5.7</v>
      </c>
      <c r="E62">
        <v>8.6</v>
      </c>
      <c r="F62">
        <v>8.6</v>
      </c>
      <c r="G62">
        <v>11.5</v>
      </c>
      <c r="H62">
        <v>0.27</v>
      </c>
      <c r="I62">
        <v>1.33</v>
      </c>
      <c r="J62">
        <v>89</v>
      </c>
      <c r="K62" t="s">
        <v>49</v>
      </c>
      <c r="L62" t="s">
        <v>831</v>
      </c>
      <c r="M62">
        <f t="shared" si="0"/>
        <v>0.8</v>
      </c>
      <c r="N62">
        <f t="shared" si="1"/>
        <v>4.3</v>
      </c>
      <c r="O62">
        <f t="shared" si="2"/>
        <v>7.15</v>
      </c>
      <c r="P62">
        <f t="shared" si="3"/>
        <v>10.050000000000001</v>
      </c>
    </row>
    <row r="63" spans="1:16" x14ac:dyDescent="0.35">
      <c r="A63" s="4" t="s">
        <v>120</v>
      </c>
      <c r="B63">
        <v>4.5</v>
      </c>
      <c r="C63">
        <v>9.1</v>
      </c>
      <c r="D63">
        <v>9.1</v>
      </c>
      <c r="E63">
        <v>13.6</v>
      </c>
      <c r="F63">
        <v>13.6</v>
      </c>
      <c r="G63">
        <v>18.2</v>
      </c>
      <c r="H63">
        <v>0.46</v>
      </c>
      <c r="I63">
        <v>1.53</v>
      </c>
      <c r="J63">
        <v>113</v>
      </c>
      <c r="K63" t="s">
        <v>49</v>
      </c>
      <c r="L63" t="s">
        <v>831</v>
      </c>
      <c r="M63">
        <f t="shared" si="0"/>
        <v>0.995</v>
      </c>
      <c r="N63">
        <f t="shared" si="1"/>
        <v>6.8</v>
      </c>
      <c r="O63">
        <f t="shared" si="2"/>
        <v>11.35</v>
      </c>
      <c r="P63">
        <f t="shared" si="3"/>
        <v>15.899999999999999</v>
      </c>
    </row>
    <row r="64" spans="1:16" x14ac:dyDescent="0.35">
      <c r="A64" s="4" t="s">
        <v>121</v>
      </c>
      <c r="B64">
        <v>3.9</v>
      </c>
      <c r="C64">
        <v>7.8</v>
      </c>
      <c r="D64">
        <v>7.8</v>
      </c>
      <c r="E64">
        <v>11.7</v>
      </c>
      <c r="F64">
        <v>11.7</v>
      </c>
      <c r="G64">
        <v>15.7</v>
      </c>
      <c r="H64">
        <v>0.46</v>
      </c>
      <c r="I64">
        <v>1.53</v>
      </c>
      <c r="J64">
        <v>113</v>
      </c>
      <c r="K64" t="s">
        <v>49</v>
      </c>
      <c r="L64" t="s">
        <v>831</v>
      </c>
      <c r="M64">
        <f t="shared" si="0"/>
        <v>0.995</v>
      </c>
      <c r="N64">
        <f t="shared" si="1"/>
        <v>5.85</v>
      </c>
      <c r="O64">
        <f t="shared" si="2"/>
        <v>9.75</v>
      </c>
      <c r="P64">
        <f t="shared" si="3"/>
        <v>13.7</v>
      </c>
    </row>
    <row r="65" spans="1:16" x14ac:dyDescent="0.35">
      <c r="A65" s="4" t="s">
        <v>122</v>
      </c>
      <c r="B65">
        <v>4.5</v>
      </c>
      <c r="C65">
        <v>9.1</v>
      </c>
      <c r="D65">
        <v>9.1</v>
      </c>
      <c r="E65">
        <v>13.6</v>
      </c>
      <c r="F65">
        <v>13.6</v>
      </c>
      <c r="G65">
        <v>18.2</v>
      </c>
      <c r="H65">
        <v>0.46</v>
      </c>
      <c r="I65">
        <v>1.91</v>
      </c>
      <c r="J65">
        <v>113</v>
      </c>
      <c r="K65" t="s">
        <v>49</v>
      </c>
      <c r="L65" t="s">
        <v>831</v>
      </c>
      <c r="M65">
        <f t="shared" si="0"/>
        <v>1.1850000000000001</v>
      </c>
      <c r="N65">
        <f t="shared" si="1"/>
        <v>6.8</v>
      </c>
      <c r="O65">
        <f t="shared" si="2"/>
        <v>11.35</v>
      </c>
      <c r="P65">
        <f t="shared" si="3"/>
        <v>15.899999999999999</v>
      </c>
    </row>
    <row r="66" spans="1:16" x14ac:dyDescent="0.35">
      <c r="A66" s="4" t="s">
        <v>123</v>
      </c>
      <c r="B66">
        <v>3.9</v>
      </c>
      <c r="C66">
        <v>7.8</v>
      </c>
      <c r="D66">
        <v>7.8</v>
      </c>
      <c r="E66">
        <v>11.7</v>
      </c>
      <c r="F66">
        <v>11.7</v>
      </c>
      <c r="G66">
        <v>15.7</v>
      </c>
      <c r="H66">
        <v>0.46</v>
      </c>
      <c r="I66">
        <v>1.91</v>
      </c>
      <c r="J66">
        <v>113</v>
      </c>
      <c r="K66" t="s">
        <v>49</v>
      </c>
      <c r="L66" t="s">
        <v>831</v>
      </c>
      <c r="M66">
        <f t="shared" si="0"/>
        <v>1.1850000000000001</v>
      </c>
      <c r="N66">
        <f t="shared" si="1"/>
        <v>5.85</v>
      </c>
      <c r="O66">
        <f t="shared" si="2"/>
        <v>9.75</v>
      </c>
      <c r="P66">
        <f t="shared" si="3"/>
        <v>13.7</v>
      </c>
    </row>
    <row r="67" spans="1:16" x14ac:dyDescent="0.35">
      <c r="A67" s="4" t="s">
        <v>124</v>
      </c>
      <c r="B67">
        <v>6.1</v>
      </c>
      <c r="C67">
        <v>12.1</v>
      </c>
      <c r="D67">
        <v>12.1</v>
      </c>
      <c r="E67">
        <v>18.2</v>
      </c>
      <c r="F67">
        <v>18.2</v>
      </c>
      <c r="G67">
        <v>24.2</v>
      </c>
      <c r="H67">
        <v>0.6</v>
      </c>
      <c r="I67">
        <v>1.87</v>
      </c>
      <c r="J67">
        <v>153</v>
      </c>
      <c r="K67" t="s">
        <v>49</v>
      </c>
      <c r="L67" t="s">
        <v>831</v>
      </c>
      <c r="M67">
        <f t="shared" ref="M67:M130" si="4">AVERAGE(H67:I67)</f>
        <v>1.2350000000000001</v>
      </c>
      <c r="N67">
        <f t="shared" ref="N67:N130" si="5">AVERAGE(B67:C67)</f>
        <v>9.1</v>
      </c>
      <c r="O67">
        <f t="shared" ref="O67:O130" si="6">AVERAGE(D67:E67)</f>
        <v>15.149999999999999</v>
      </c>
      <c r="P67">
        <f t="shared" ref="P67:P130" si="7">AVERAGE(F67:G67)</f>
        <v>21.2</v>
      </c>
    </row>
    <row r="68" spans="1:16" x14ac:dyDescent="0.35">
      <c r="A68" s="4" t="s">
        <v>125</v>
      </c>
      <c r="B68">
        <v>5.6</v>
      </c>
      <c r="C68">
        <v>11.2</v>
      </c>
      <c r="D68">
        <v>11.2</v>
      </c>
      <c r="E68">
        <v>16.8</v>
      </c>
      <c r="F68">
        <v>16.8</v>
      </c>
      <c r="G68">
        <v>22.4</v>
      </c>
      <c r="H68">
        <v>0.6</v>
      </c>
      <c r="I68">
        <v>1.87</v>
      </c>
      <c r="J68">
        <v>153</v>
      </c>
      <c r="K68" t="s">
        <v>49</v>
      </c>
      <c r="L68" t="s">
        <v>831</v>
      </c>
      <c r="M68">
        <f t="shared" si="4"/>
        <v>1.2350000000000001</v>
      </c>
      <c r="N68">
        <f t="shared" si="5"/>
        <v>8.3999999999999986</v>
      </c>
      <c r="O68">
        <f t="shared" si="6"/>
        <v>14</v>
      </c>
      <c r="P68">
        <f t="shared" si="7"/>
        <v>19.600000000000001</v>
      </c>
    </row>
    <row r="69" spans="1:16" x14ac:dyDescent="0.35">
      <c r="A69" s="4" t="s">
        <v>126</v>
      </c>
      <c r="B69">
        <v>13.5</v>
      </c>
      <c r="C69">
        <v>22</v>
      </c>
      <c r="D69">
        <v>22</v>
      </c>
      <c r="E69">
        <v>29</v>
      </c>
      <c r="F69">
        <v>29</v>
      </c>
      <c r="G69">
        <v>36</v>
      </c>
      <c r="H69">
        <v>0.95</v>
      </c>
      <c r="I69">
        <v>3.33</v>
      </c>
      <c r="J69">
        <v>300</v>
      </c>
      <c r="K69" t="s">
        <v>49</v>
      </c>
      <c r="L69" t="s">
        <v>831</v>
      </c>
      <c r="M69">
        <f t="shared" si="4"/>
        <v>2.14</v>
      </c>
      <c r="N69">
        <f t="shared" si="5"/>
        <v>17.75</v>
      </c>
      <c r="O69">
        <f t="shared" si="6"/>
        <v>25.5</v>
      </c>
      <c r="P69">
        <f t="shared" si="7"/>
        <v>32.5</v>
      </c>
    </row>
    <row r="70" spans="1:16" x14ac:dyDescent="0.35">
      <c r="A70" s="4" t="s">
        <v>127</v>
      </c>
      <c r="B70">
        <v>15</v>
      </c>
      <c r="C70">
        <v>30.5</v>
      </c>
      <c r="D70">
        <v>30.5</v>
      </c>
      <c r="E70">
        <v>45.5</v>
      </c>
      <c r="F70">
        <v>45.5</v>
      </c>
      <c r="G70">
        <v>60.5</v>
      </c>
      <c r="H70">
        <v>1.1499999999999999</v>
      </c>
      <c r="I70">
        <v>4.04</v>
      </c>
      <c r="J70">
        <v>396</v>
      </c>
      <c r="K70" t="s">
        <v>49</v>
      </c>
      <c r="L70" t="s">
        <v>831</v>
      </c>
      <c r="M70">
        <f t="shared" si="4"/>
        <v>2.5949999999999998</v>
      </c>
      <c r="N70">
        <f t="shared" si="5"/>
        <v>22.75</v>
      </c>
      <c r="O70">
        <f t="shared" si="6"/>
        <v>38</v>
      </c>
      <c r="P70">
        <f t="shared" si="7"/>
        <v>53</v>
      </c>
    </row>
    <row r="71" spans="1:16" x14ac:dyDescent="0.35">
      <c r="A71" s="4" t="s">
        <v>128</v>
      </c>
      <c r="B71">
        <v>11</v>
      </c>
      <c r="C71">
        <v>17</v>
      </c>
      <c r="D71">
        <v>17</v>
      </c>
      <c r="E71">
        <v>23.5</v>
      </c>
      <c r="F71">
        <v>23.5</v>
      </c>
      <c r="G71">
        <v>28.5</v>
      </c>
      <c r="H71">
        <v>1</v>
      </c>
      <c r="I71">
        <v>4.13</v>
      </c>
      <c r="J71">
        <v>300</v>
      </c>
      <c r="K71" t="s">
        <v>49</v>
      </c>
      <c r="L71" t="s">
        <v>831</v>
      </c>
      <c r="M71">
        <f t="shared" si="4"/>
        <v>2.5649999999999999</v>
      </c>
      <c r="N71">
        <f t="shared" si="5"/>
        <v>14</v>
      </c>
      <c r="O71">
        <f t="shared" si="6"/>
        <v>20.25</v>
      </c>
      <c r="P71">
        <f t="shared" si="7"/>
        <v>26</v>
      </c>
    </row>
    <row r="72" spans="1:16" x14ac:dyDescent="0.35">
      <c r="A72" s="4" t="s">
        <v>129</v>
      </c>
      <c r="B72">
        <v>9.8000000000000007</v>
      </c>
      <c r="C72">
        <v>14.3</v>
      </c>
      <c r="D72">
        <v>14.3</v>
      </c>
      <c r="E72">
        <v>19.399999999999999</v>
      </c>
      <c r="F72">
        <v>19.399999999999999</v>
      </c>
      <c r="G72">
        <v>23.8</v>
      </c>
      <c r="H72">
        <v>0.95</v>
      </c>
      <c r="I72">
        <v>3.33</v>
      </c>
      <c r="J72">
        <v>306</v>
      </c>
      <c r="K72" t="s">
        <v>49</v>
      </c>
      <c r="L72" t="s">
        <v>831</v>
      </c>
      <c r="M72">
        <f t="shared" si="4"/>
        <v>2.14</v>
      </c>
      <c r="N72">
        <f t="shared" si="5"/>
        <v>12.05</v>
      </c>
      <c r="O72">
        <f t="shared" si="6"/>
        <v>16.850000000000001</v>
      </c>
      <c r="P72">
        <f t="shared" si="7"/>
        <v>21.6</v>
      </c>
    </row>
    <row r="73" spans="1:16" x14ac:dyDescent="0.35">
      <c r="A73" s="4" t="s">
        <v>130</v>
      </c>
      <c r="B73">
        <v>2.7</v>
      </c>
      <c r="C73">
        <v>5.3</v>
      </c>
      <c r="D73">
        <v>5.3</v>
      </c>
      <c r="E73">
        <v>8</v>
      </c>
      <c r="F73">
        <v>8</v>
      </c>
      <c r="G73">
        <v>10.6</v>
      </c>
      <c r="H73">
        <v>0.27</v>
      </c>
      <c r="I73">
        <v>1.33</v>
      </c>
      <c r="J73">
        <v>71</v>
      </c>
      <c r="K73" t="s">
        <v>49</v>
      </c>
      <c r="L73" t="s">
        <v>831</v>
      </c>
      <c r="M73">
        <f t="shared" si="4"/>
        <v>0.8</v>
      </c>
      <c r="N73">
        <f t="shared" si="5"/>
        <v>4</v>
      </c>
      <c r="O73">
        <f t="shared" si="6"/>
        <v>6.65</v>
      </c>
      <c r="P73">
        <f t="shared" si="7"/>
        <v>9.3000000000000007</v>
      </c>
    </row>
    <row r="74" spans="1:16" x14ac:dyDescent="0.35">
      <c r="A74" s="4" t="s">
        <v>131</v>
      </c>
      <c r="B74">
        <v>2.4</v>
      </c>
      <c r="C74">
        <v>4.8</v>
      </c>
      <c r="D74">
        <v>4.8</v>
      </c>
      <c r="E74">
        <v>7.2</v>
      </c>
      <c r="F74">
        <v>7.2</v>
      </c>
      <c r="G74">
        <v>9.6</v>
      </c>
      <c r="H74">
        <v>0.27</v>
      </c>
      <c r="I74">
        <v>1.33</v>
      </c>
      <c r="J74">
        <v>71</v>
      </c>
      <c r="K74" t="s">
        <v>49</v>
      </c>
      <c r="L74" t="s">
        <v>831</v>
      </c>
      <c r="M74">
        <f t="shared" si="4"/>
        <v>0.8</v>
      </c>
      <c r="N74">
        <f t="shared" si="5"/>
        <v>3.5999999999999996</v>
      </c>
      <c r="O74">
        <f t="shared" si="6"/>
        <v>6</v>
      </c>
      <c r="P74">
        <f t="shared" si="7"/>
        <v>8.4</v>
      </c>
    </row>
    <row r="75" spans="1:16" x14ac:dyDescent="0.35">
      <c r="A75" s="4" t="s">
        <v>132</v>
      </c>
      <c r="B75">
        <v>3.1</v>
      </c>
      <c r="C75">
        <v>6.2</v>
      </c>
      <c r="D75">
        <v>6.2</v>
      </c>
      <c r="E75">
        <v>9.3000000000000007</v>
      </c>
      <c r="F75">
        <v>9.3000000000000007</v>
      </c>
      <c r="G75">
        <v>12.4</v>
      </c>
      <c r="H75">
        <v>0.27</v>
      </c>
      <c r="I75">
        <v>1</v>
      </c>
      <c r="J75">
        <v>70</v>
      </c>
      <c r="K75" t="s">
        <v>49</v>
      </c>
      <c r="L75" t="s">
        <v>831</v>
      </c>
      <c r="M75">
        <f t="shared" si="4"/>
        <v>0.63500000000000001</v>
      </c>
      <c r="N75">
        <f t="shared" si="5"/>
        <v>4.6500000000000004</v>
      </c>
      <c r="O75">
        <f t="shared" si="6"/>
        <v>7.75</v>
      </c>
      <c r="P75">
        <f t="shared" si="7"/>
        <v>10.850000000000001</v>
      </c>
    </row>
    <row r="76" spans="1:16" x14ac:dyDescent="0.35">
      <c r="A76" s="4" t="s">
        <v>133</v>
      </c>
      <c r="B76">
        <v>2.9</v>
      </c>
      <c r="C76">
        <v>5.8</v>
      </c>
      <c r="D76">
        <v>5.8</v>
      </c>
      <c r="E76">
        <v>8.6</v>
      </c>
      <c r="F76">
        <v>8.6</v>
      </c>
      <c r="G76">
        <v>11.5</v>
      </c>
      <c r="H76">
        <v>0.24</v>
      </c>
      <c r="I76">
        <v>1.2</v>
      </c>
      <c r="J76">
        <v>97</v>
      </c>
      <c r="K76" t="s">
        <v>49</v>
      </c>
      <c r="L76" t="s">
        <v>831</v>
      </c>
      <c r="M76">
        <f t="shared" si="4"/>
        <v>0.72</v>
      </c>
      <c r="N76">
        <f t="shared" si="5"/>
        <v>4.3499999999999996</v>
      </c>
      <c r="O76">
        <f t="shared" si="6"/>
        <v>7.1999999999999993</v>
      </c>
      <c r="P76">
        <f t="shared" si="7"/>
        <v>10.050000000000001</v>
      </c>
    </row>
    <row r="77" spans="1:16" x14ac:dyDescent="0.35">
      <c r="A77" s="4" t="s">
        <v>134</v>
      </c>
      <c r="B77">
        <v>2.6</v>
      </c>
      <c r="C77">
        <v>5.0999999999999996</v>
      </c>
      <c r="D77">
        <v>5.0999999999999996</v>
      </c>
      <c r="E77">
        <v>7.7</v>
      </c>
      <c r="F77">
        <v>7.7</v>
      </c>
      <c r="G77">
        <v>10.199999999999999</v>
      </c>
      <c r="H77">
        <v>0.24</v>
      </c>
      <c r="I77">
        <v>1.2</v>
      </c>
      <c r="J77">
        <v>97</v>
      </c>
      <c r="K77" t="s">
        <v>49</v>
      </c>
      <c r="L77" t="s">
        <v>831</v>
      </c>
      <c r="M77">
        <f t="shared" si="4"/>
        <v>0.72</v>
      </c>
      <c r="N77">
        <f t="shared" si="5"/>
        <v>3.8499999999999996</v>
      </c>
      <c r="O77">
        <f t="shared" si="6"/>
        <v>6.4</v>
      </c>
      <c r="P77">
        <f t="shared" si="7"/>
        <v>8.9499999999999993</v>
      </c>
    </row>
    <row r="78" spans="1:16" x14ac:dyDescent="0.35">
      <c r="A78" s="4" t="s">
        <v>135</v>
      </c>
      <c r="B78">
        <v>5.4</v>
      </c>
      <c r="C78">
        <v>10.9</v>
      </c>
      <c r="D78">
        <v>10.9</v>
      </c>
      <c r="E78">
        <v>16.3</v>
      </c>
      <c r="F78">
        <v>16.3</v>
      </c>
      <c r="G78">
        <v>21.8</v>
      </c>
      <c r="H78">
        <v>0.61</v>
      </c>
      <c r="I78">
        <v>2.08</v>
      </c>
      <c r="J78">
        <v>161</v>
      </c>
      <c r="K78" t="s">
        <v>49</v>
      </c>
      <c r="L78" t="s">
        <v>831</v>
      </c>
      <c r="M78">
        <f t="shared" si="4"/>
        <v>1.345</v>
      </c>
      <c r="N78">
        <f t="shared" si="5"/>
        <v>8.15</v>
      </c>
      <c r="O78">
        <f t="shared" si="6"/>
        <v>13.600000000000001</v>
      </c>
      <c r="P78">
        <f t="shared" si="7"/>
        <v>19.05</v>
      </c>
    </row>
    <row r="79" spans="1:16" x14ac:dyDescent="0.35">
      <c r="A79" s="4" t="s">
        <v>136</v>
      </c>
      <c r="B79">
        <v>4.5</v>
      </c>
      <c r="C79">
        <v>8.9</v>
      </c>
      <c r="D79">
        <v>8.9</v>
      </c>
      <c r="E79">
        <v>13.4</v>
      </c>
      <c r="F79">
        <v>13.4</v>
      </c>
      <c r="G79">
        <v>17.8</v>
      </c>
      <c r="H79">
        <v>0.61</v>
      </c>
      <c r="I79">
        <v>2.08</v>
      </c>
      <c r="J79">
        <v>161</v>
      </c>
      <c r="K79" t="s">
        <v>49</v>
      </c>
      <c r="L79" t="s">
        <v>831</v>
      </c>
      <c r="M79">
        <f t="shared" si="4"/>
        <v>1.345</v>
      </c>
      <c r="N79">
        <f t="shared" si="5"/>
        <v>6.7</v>
      </c>
      <c r="O79">
        <f t="shared" si="6"/>
        <v>11.15</v>
      </c>
      <c r="P79">
        <f t="shared" si="7"/>
        <v>15.600000000000001</v>
      </c>
    </row>
    <row r="80" spans="1:16" x14ac:dyDescent="0.35">
      <c r="A80" s="4" t="s">
        <v>137</v>
      </c>
      <c r="B80">
        <v>5.4</v>
      </c>
      <c r="C80">
        <v>10.8</v>
      </c>
      <c r="D80">
        <v>10.8</v>
      </c>
      <c r="E80">
        <v>16.2</v>
      </c>
      <c r="F80">
        <v>16.2</v>
      </c>
      <c r="G80">
        <v>21.6</v>
      </c>
      <c r="H80">
        <v>0.61</v>
      </c>
      <c r="I80">
        <v>2.08</v>
      </c>
      <c r="J80">
        <v>161</v>
      </c>
      <c r="K80" t="s">
        <v>49</v>
      </c>
      <c r="L80" t="s">
        <v>831</v>
      </c>
      <c r="M80">
        <f t="shared" si="4"/>
        <v>1.345</v>
      </c>
      <c r="N80">
        <f t="shared" si="5"/>
        <v>8.1000000000000014</v>
      </c>
      <c r="O80">
        <f t="shared" si="6"/>
        <v>13.5</v>
      </c>
      <c r="P80">
        <f t="shared" si="7"/>
        <v>18.899999999999999</v>
      </c>
    </row>
    <row r="81" spans="1:16" x14ac:dyDescent="0.35">
      <c r="A81" s="4" t="s">
        <v>138</v>
      </c>
      <c r="B81">
        <v>5.0999999999999996</v>
      </c>
      <c r="C81">
        <v>10.1</v>
      </c>
      <c r="D81">
        <v>10.1</v>
      </c>
      <c r="E81">
        <v>15.2</v>
      </c>
      <c r="F81">
        <v>15.2</v>
      </c>
      <c r="G81">
        <v>20.2</v>
      </c>
      <c r="H81">
        <v>0.61</v>
      </c>
      <c r="I81">
        <v>2.08</v>
      </c>
      <c r="J81">
        <v>161</v>
      </c>
      <c r="K81" t="s">
        <v>49</v>
      </c>
      <c r="L81" t="s">
        <v>831</v>
      </c>
      <c r="M81">
        <f t="shared" si="4"/>
        <v>1.345</v>
      </c>
      <c r="N81">
        <f t="shared" si="5"/>
        <v>7.6</v>
      </c>
      <c r="O81">
        <f t="shared" si="6"/>
        <v>12.649999999999999</v>
      </c>
      <c r="P81">
        <f t="shared" si="7"/>
        <v>17.7</v>
      </c>
    </row>
    <row r="82" spans="1:16" x14ac:dyDescent="0.35">
      <c r="A82" s="4" t="s">
        <v>139</v>
      </c>
      <c r="B82">
        <v>4.3</v>
      </c>
      <c r="C82">
        <v>8.6</v>
      </c>
      <c r="D82">
        <v>8.6</v>
      </c>
      <c r="E82">
        <v>12.9</v>
      </c>
      <c r="F82">
        <v>12.9</v>
      </c>
      <c r="G82">
        <v>17.2</v>
      </c>
      <c r="H82">
        <v>0.61</v>
      </c>
      <c r="I82">
        <v>2.08</v>
      </c>
      <c r="J82">
        <v>161</v>
      </c>
      <c r="K82" t="s">
        <v>49</v>
      </c>
      <c r="L82" t="s">
        <v>831</v>
      </c>
      <c r="M82">
        <f t="shared" si="4"/>
        <v>1.345</v>
      </c>
      <c r="N82">
        <f t="shared" si="5"/>
        <v>6.4499999999999993</v>
      </c>
      <c r="O82">
        <f t="shared" si="6"/>
        <v>10.75</v>
      </c>
      <c r="P82">
        <f t="shared" si="7"/>
        <v>15.05</v>
      </c>
    </row>
    <row r="83" spans="1:16" x14ac:dyDescent="0.35">
      <c r="A83" s="4" t="s">
        <v>140</v>
      </c>
      <c r="B83">
        <v>5.9</v>
      </c>
      <c r="C83">
        <v>11.8</v>
      </c>
      <c r="D83">
        <v>11.8</v>
      </c>
      <c r="E83">
        <v>17.7</v>
      </c>
      <c r="F83">
        <v>17.7</v>
      </c>
      <c r="G83">
        <v>23.6</v>
      </c>
      <c r="H83">
        <v>0.61</v>
      </c>
      <c r="I83">
        <v>2.08</v>
      </c>
      <c r="J83">
        <v>161</v>
      </c>
      <c r="K83" t="s">
        <v>49</v>
      </c>
      <c r="L83" t="s">
        <v>831</v>
      </c>
      <c r="M83">
        <f t="shared" si="4"/>
        <v>1.345</v>
      </c>
      <c r="N83">
        <f t="shared" si="5"/>
        <v>8.8500000000000014</v>
      </c>
      <c r="O83">
        <f t="shared" si="6"/>
        <v>14.75</v>
      </c>
      <c r="P83">
        <f t="shared" si="7"/>
        <v>20.65</v>
      </c>
    </row>
    <row r="84" spans="1:16" x14ac:dyDescent="0.35">
      <c r="A84" s="4" t="s">
        <v>141</v>
      </c>
      <c r="B84">
        <v>5.6</v>
      </c>
      <c r="C84">
        <v>11.2</v>
      </c>
      <c r="D84">
        <v>11.2</v>
      </c>
      <c r="E84">
        <v>16.7</v>
      </c>
      <c r="F84">
        <v>16.7</v>
      </c>
      <c r="G84">
        <v>22.3</v>
      </c>
      <c r="H84">
        <v>0.61</v>
      </c>
      <c r="I84">
        <v>2.08</v>
      </c>
      <c r="J84">
        <v>161</v>
      </c>
      <c r="K84" t="s">
        <v>49</v>
      </c>
      <c r="L84" t="s">
        <v>831</v>
      </c>
      <c r="M84">
        <f t="shared" si="4"/>
        <v>1.345</v>
      </c>
      <c r="N84">
        <f t="shared" si="5"/>
        <v>8.3999999999999986</v>
      </c>
      <c r="O84">
        <f t="shared" si="6"/>
        <v>13.95</v>
      </c>
      <c r="P84">
        <f t="shared" si="7"/>
        <v>19.5</v>
      </c>
    </row>
    <row r="85" spans="1:16" x14ac:dyDescent="0.35">
      <c r="A85" s="4" t="s">
        <v>142</v>
      </c>
      <c r="B85">
        <v>4.5999999999999996</v>
      </c>
      <c r="C85">
        <v>9.1999999999999993</v>
      </c>
      <c r="D85">
        <v>9.1999999999999993</v>
      </c>
      <c r="E85">
        <v>13.9</v>
      </c>
      <c r="F85">
        <v>13.9</v>
      </c>
      <c r="G85">
        <v>18.5</v>
      </c>
      <c r="H85">
        <v>0.61</v>
      </c>
      <c r="I85">
        <v>2.08</v>
      </c>
      <c r="J85">
        <v>161</v>
      </c>
      <c r="K85" t="s">
        <v>49</v>
      </c>
      <c r="L85" t="s">
        <v>831</v>
      </c>
      <c r="M85">
        <f t="shared" si="4"/>
        <v>1.345</v>
      </c>
      <c r="N85">
        <f t="shared" si="5"/>
        <v>6.8999999999999995</v>
      </c>
      <c r="O85">
        <f t="shared" si="6"/>
        <v>11.55</v>
      </c>
      <c r="P85">
        <f t="shared" si="7"/>
        <v>16.2</v>
      </c>
    </row>
    <row r="86" spans="1:16" x14ac:dyDescent="0.35">
      <c r="A86" s="4" t="s">
        <v>143</v>
      </c>
      <c r="B86">
        <v>6.5</v>
      </c>
      <c r="C86">
        <v>13</v>
      </c>
      <c r="D86">
        <v>13</v>
      </c>
      <c r="E86">
        <v>19.5</v>
      </c>
      <c r="F86">
        <v>19.5</v>
      </c>
      <c r="G86">
        <v>26</v>
      </c>
      <c r="H86">
        <v>0.68</v>
      </c>
      <c r="I86">
        <v>2.58</v>
      </c>
      <c r="J86">
        <v>203</v>
      </c>
      <c r="K86" t="s">
        <v>49</v>
      </c>
      <c r="L86" t="s">
        <v>831</v>
      </c>
      <c r="M86">
        <f t="shared" si="4"/>
        <v>1.6300000000000001</v>
      </c>
      <c r="N86">
        <f t="shared" si="5"/>
        <v>9.75</v>
      </c>
      <c r="O86">
        <f t="shared" si="6"/>
        <v>16.25</v>
      </c>
      <c r="P86">
        <f t="shared" si="7"/>
        <v>22.75</v>
      </c>
    </row>
    <row r="87" spans="1:16" x14ac:dyDescent="0.35">
      <c r="A87" s="4" t="s">
        <v>144</v>
      </c>
      <c r="B87">
        <v>6</v>
      </c>
      <c r="C87">
        <v>12</v>
      </c>
      <c r="D87">
        <v>12</v>
      </c>
      <c r="E87">
        <v>18</v>
      </c>
      <c r="F87">
        <v>18</v>
      </c>
      <c r="G87">
        <v>24</v>
      </c>
      <c r="H87">
        <v>0.68</v>
      </c>
      <c r="I87">
        <v>2.58</v>
      </c>
      <c r="J87">
        <v>203</v>
      </c>
      <c r="K87" t="s">
        <v>49</v>
      </c>
      <c r="L87" t="s">
        <v>831</v>
      </c>
      <c r="M87">
        <f t="shared" si="4"/>
        <v>1.6300000000000001</v>
      </c>
      <c r="N87">
        <f t="shared" si="5"/>
        <v>9</v>
      </c>
      <c r="O87">
        <f t="shared" si="6"/>
        <v>15</v>
      </c>
      <c r="P87">
        <f t="shared" si="7"/>
        <v>21</v>
      </c>
    </row>
    <row r="88" spans="1:16" x14ac:dyDescent="0.35">
      <c r="A88" s="4" t="s">
        <v>145</v>
      </c>
      <c r="B88">
        <v>4.9000000000000004</v>
      </c>
      <c r="C88">
        <v>9.6999999999999993</v>
      </c>
      <c r="D88">
        <v>9.6999999999999993</v>
      </c>
      <c r="E88">
        <v>14.6</v>
      </c>
      <c r="F88">
        <v>14.6</v>
      </c>
      <c r="G88">
        <v>19.399999999999999</v>
      </c>
      <c r="H88">
        <v>0.68</v>
      </c>
      <c r="I88">
        <v>2.58</v>
      </c>
      <c r="J88">
        <v>203</v>
      </c>
      <c r="K88" t="s">
        <v>49</v>
      </c>
      <c r="L88" t="s">
        <v>831</v>
      </c>
      <c r="M88">
        <f t="shared" si="4"/>
        <v>1.6300000000000001</v>
      </c>
      <c r="N88">
        <f t="shared" si="5"/>
        <v>7.3</v>
      </c>
      <c r="O88">
        <f t="shared" si="6"/>
        <v>12.149999999999999</v>
      </c>
      <c r="P88">
        <f t="shared" si="7"/>
        <v>17</v>
      </c>
    </row>
    <row r="89" spans="1:16" x14ac:dyDescent="0.35">
      <c r="A89" s="4" t="s">
        <v>146</v>
      </c>
      <c r="B89">
        <v>8</v>
      </c>
      <c r="C89">
        <v>16</v>
      </c>
      <c r="D89">
        <v>16</v>
      </c>
      <c r="E89">
        <v>24.1</v>
      </c>
      <c r="F89">
        <v>24.1</v>
      </c>
      <c r="G89">
        <v>32.1</v>
      </c>
      <c r="H89">
        <v>0.68</v>
      </c>
      <c r="I89">
        <v>2.58</v>
      </c>
      <c r="J89">
        <v>239</v>
      </c>
      <c r="K89" t="s">
        <v>49</v>
      </c>
      <c r="L89" t="s">
        <v>831</v>
      </c>
      <c r="M89">
        <f t="shared" si="4"/>
        <v>1.6300000000000001</v>
      </c>
      <c r="N89">
        <f t="shared" si="5"/>
        <v>12</v>
      </c>
      <c r="O89">
        <f t="shared" si="6"/>
        <v>20.05</v>
      </c>
      <c r="P89">
        <f t="shared" si="7"/>
        <v>28.1</v>
      </c>
    </row>
    <row r="90" spans="1:16" x14ac:dyDescent="0.35">
      <c r="A90" s="4" t="s">
        <v>147</v>
      </c>
      <c r="B90">
        <v>7.8</v>
      </c>
      <c r="C90">
        <v>15.5</v>
      </c>
      <c r="D90">
        <v>15.5</v>
      </c>
      <c r="E90">
        <v>23.3</v>
      </c>
      <c r="F90">
        <v>23.3</v>
      </c>
      <c r="G90">
        <v>31</v>
      </c>
      <c r="H90">
        <v>0.68</v>
      </c>
      <c r="I90">
        <v>2.58</v>
      </c>
      <c r="J90">
        <v>239</v>
      </c>
      <c r="K90" t="s">
        <v>49</v>
      </c>
      <c r="L90" t="s">
        <v>831</v>
      </c>
      <c r="M90">
        <f t="shared" si="4"/>
        <v>1.6300000000000001</v>
      </c>
      <c r="N90">
        <f t="shared" si="5"/>
        <v>11.65</v>
      </c>
      <c r="O90">
        <f t="shared" si="6"/>
        <v>19.399999999999999</v>
      </c>
      <c r="P90">
        <f t="shared" si="7"/>
        <v>27.15</v>
      </c>
    </row>
    <row r="91" spans="1:16" x14ac:dyDescent="0.35">
      <c r="A91" s="4" t="s">
        <v>148</v>
      </c>
      <c r="B91">
        <v>6.4</v>
      </c>
      <c r="C91">
        <v>12.7</v>
      </c>
      <c r="D91">
        <v>12.7</v>
      </c>
      <c r="E91">
        <v>19.100000000000001</v>
      </c>
      <c r="F91">
        <v>19.100000000000001</v>
      </c>
      <c r="G91">
        <v>25.4</v>
      </c>
      <c r="H91">
        <v>0.68</v>
      </c>
      <c r="I91">
        <v>2.58</v>
      </c>
      <c r="J91">
        <v>239</v>
      </c>
      <c r="K91" t="s">
        <v>49</v>
      </c>
      <c r="L91" t="s">
        <v>831</v>
      </c>
      <c r="M91">
        <f t="shared" si="4"/>
        <v>1.6300000000000001</v>
      </c>
      <c r="N91">
        <f t="shared" si="5"/>
        <v>9.5500000000000007</v>
      </c>
      <c r="O91">
        <f t="shared" si="6"/>
        <v>15.9</v>
      </c>
      <c r="P91">
        <f t="shared" si="7"/>
        <v>22.25</v>
      </c>
    </row>
    <row r="92" spans="1:16" x14ac:dyDescent="0.35">
      <c r="A92" s="4" t="s">
        <v>149</v>
      </c>
      <c r="B92">
        <v>7.8</v>
      </c>
      <c r="C92">
        <v>15.6</v>
      </c>
      <c r="D92">
        <v>15.6</v>
      </c>
      <c r="E92">
        <v>23.4</v>
      </c>
      <c r="F92">
        <v>23.4</v>
      </c>
      <c r="G92">
        <v>31.2</v>
      </c>
      <c r="H92">
        <v>0.68</v>
      </c>
      <c r="I92">
        <v>2.81</v>
      </c>
      <c r="J92">
        <v>200</v>
      </c>
      <c r="K92" t="s">
        <v>49</v>
      </c>
      <c r="L92" t="s">
        <v>831</v>
      </c>
      <c r="M92">
        <f t="shared" si="4"/>
        <v>1.7450000000000001</v>
      </c>
      <c r="N92">
        <f t="shared" si="5"/>
        <v>11.7</v>
      </c>
      <c r="O92">
        <f t="shared" si="6"/>
        <v>19.5</v>
      </c>
      <c r="P92">
        <f t="shared" si="7"/>
        <v>27.299999999999997</v>
      </c>
    </row>
    <row r="93" spans="1:16" x14ac:dyDescent="0.35">
      <c r="A93" s="4" t="s">
        <v>150</v>
      </c>
      <c r="B93">
        <v>7</v>
      </c>
      <c r="C93">
        <v>14.1</v>
      </c>
      <c r="D93">
        <v>14.1</v>
      </c>
      <c r="E93">
        <v>21.1</v>
      </c>
      <c r="F93">
        <v>21.1</v>
      </c>
      <c r="G93">
        <v>28.2</v>
      </c>
      <c r="H93">
        <v>0.68</v>
      </c>
      <c r="I93">
        <v>2.81</v>
      </c>
      <c r="J93">
        <v>200</v>
      </c>
      <c r="K93" t="s">
        <v>49</v>
      </c>
      <c r="L93" t="s">
        <v>831</v>
      </c>
      <c r="M93">
        <f t="shared" si="4"/>
        <v>1.7450000000000001</v>
      </c>
      <c r="N93">
        <f t="shared" si="5"/>
        <v>10.55</v>
      </c>
      <c r="O93">
        <f t="shared" si="6"/>
        <v>17.600000000000001</v>
      </c>
      <c r="P93">
        <f t="shared" si="7"/>
        <v>24.65</v>
      </c>
    </row>
    <row r="94" spans="1:16" x14ac:dyDescent="0.35">
      <c r="A94" s="4" t="s">
        <v>151</v>
      </c>
      <c r="B94">
        <v>5.9</v>
      </c>
      <c r="C94">
        <v>11.2</v>
      </c>
      <c r="D94">
        <v>11.2</v>
      </c>
      <c r="E94">
        <v>17.8</v>
      </c>
      <c r="F94">
        <v>17.8</v>
      </c>
      <c r="G94">
        <v>23.8</v>
      </c>
      <c r="H94">
        <v>0.68</v>
      </c>
      <c r="I94">
        <v>2.81</v>
      </c>
      <c r="J94">
        <v>200</v>
      </c>
      <c r="K94" t="s">
        <v>49</v>
      </c>
      <c r="L94" t="s">
        <v>831</v>
      </c>
      <c r="M94">
        <f t="shared" si="4"/>
        <v>1.7450000000000001</v>
      </c>
      <c r="N94">
        <f t="shared" si="5"/>
        <v>8.5500000000000007</v>
      </c>
      <c r="O94">
        <f t="shared" si="6"/>
        <v>14.5</v>
      </c>
      <c r="P94">
        <f t="shared" si="7"/>
        <v>20.8</v>
      </c>
    </row>
    <row r="95" spans="1:16" x14ac:dyDescent="0.35">
      <c r="A95" s="4" t="s">
        <v>152</v>
      </c>
      <c r="B95">
        <v>12</v>
      </c>
      <c r="C95">
        <v>18.5</v>
      </c>
      <c r="D95">
        <v>18.5</v>
      </c>
      <c r="E95">
        <v>24</v>
      </c>
      <c r="F95">
        <v>24</v>
      </c>
      <c r="G95">
        <v>30</v>
      </c>
      <c r="H95">
        <v>0.95</v>
      </c>
      <c r="I95">
        <v>4.04</v>
      </c>
      <c r="J95">
        <v>303</v>
      </c>
      <c r="K95" t="s">
        <v>49</v>
      </c>
      <c r="L95" t="s">
        <v>831</v>
      </c>
      <c r="M95">
        <f t="shared" si="4"/>
        <v>2.4950000000000001</v>
      </c>
      <c r="N95">
        <f t="shared" si="5"/>
        <v>15.25</v>
      </c>
      <c r="O95">
        <f t="shared" si="6"/>
        <v>21.25</v>
      </c>
      <c r="P95">
        <f t="shared" si="7"/>
        <v>27</v>
      </c>
    </row>
    <row r="96" spans="1:16" x14ac:dyDescent="0.35">
      <c r="A96" s="4" t="s">
        <v>153</v>
      </c>
      <c r="B96">
        <v>14.7</v>
      </c>
      <c r="C96">
        <v>29.5</v>
      </c>
      <c r="D96">
        <v>29.5</v>
      </c>
      <c r="E96">
        <v>44.2</v>
      </c>
      <c r="F96">
        <v>44.2</v>
      </c>
      <c r="G96">
        <v>59</v>
      </c>
      <c r="H96">
        <v>1.1499999999999999</v>
      </c>
      <c r="I96">
        <v>5</v>
      </c>
      <c r="J96">
        <v>417</v>
      </c>
      <c r="K96" t="s">
        <v>49</v>
      </c>
      <c r="L96" t="s">
        <v>831</v>
      </c>
      <c r="M96">
        <f t="shared" si="4"/>
        <v>3.0750000000000002</v>
      </c>
      <c r="N96">
        <f t="shared" si="5"/>
        <v>22.1</v>
      </c>
      <c r="O96">
        <f t="shared" si="6"/>
        <v>36.85</v>
      </c>
      <c r="P96">
        <f t="shared" si="7"/>
        <v>51.6</v>
      </c>
    </row>
    <row r="97" spans="1:16" x14ac:dyDescent="0.35">
      <c r="A97" s="4" t="s">
        <v>154</v>
      </c>
      <c r="B97">
        <v>19</v>
      </c>
      <c r="C97">
        <v>32</v>
      </c>
      <c r="D97">
        <v>32</v>
      </c>
      <c r="E97">
        <v>42</v>
      </c>
      <c r="F97">
        <v>42</v>
      </c>
      <c r="G97">
        <v>49</v>
      </c>
      <c r="H97">
        <v>2.5</v>
      </c>
      <c r="I97">
        <v>6</v>
      </c>
      <c r="J97">
        <v>472</v>
      </c>
      <c r="K97" t="s">
        <v>49</v>
      </c>
      <c r="L97" t="s">
        <v>831</v>
      </c>
      <c r="M97">
        <f t="shared" si="4"/>
        <v>4.25</v>
      </c>
      <c r="N97">
        <f t="shared" si="5"/>
        <v>25.5</v>
      </c>
      <c r="O97">
        <f t="shared" si="6"/>
        <v>37</v>
      </c>
      <c r="P97">
        <f t="shared" si="7"/>
        <v>45.5</v>
      </c>
    </row>
    <row r="98" spans="1:16" x14ac:dyDescent="0.35">
      <c r="A98" s="4" t="s">
        <v>155</v>
      </c>
      <c r="B98">
        <v>20.100000000000001</v>
      </c>
      <c r="C98">
        <v>33.799999999999997</v>
      </c>
      <c r="D98">
        <v>33.799999999999997</v>
      </c>
      <c r="E98">
        <v>44.3</v>
      </c>
      <c r="F98">
        <v>44.3</v>
      </c>
      <c r="G98">
        <v>51.7</v>
      </c>
      <c r="H98">
        <v>2.5</v>
      </c>
      <c r="I98">
        <v>6</v>
      </c>
      <c r="J98">
        <v>472</v>
      </c>
      <c r="K98" t="s">
        <v>49</v>
      </c>
      <c r="L98" t="s">
        <v>831</v>
      </c>
      <c r="M98">
        <f t="shared" si="4"/>
        <v>4.25</v>
      </c>
      <c r="N98">
        <f t="shared" si="5"/>
        <v>26.95</v>
      </c>
      <c r="O98">
        <f t="shared" si="6"/>
        <v>39.049999999999997</v>
      </c>
      <c r="P98">
        <f t="shared" si="7"/>
        <v>48</v>
      </c>
    </row>
    <row r="99" spans="1:16" x14ac:dyDescent="0.35">
      <c r="A99" s="4" t="s">
        <v>156</v>
      </c>
      <c r="B99">
        <v>19.2</v>
      </c>
      <c r="C99">
        <v>32.4</v>
      </c>
      <c r="D99">
        <v>32.4</v>
      </c>
      <c r="E99">
        <v>42.5</v>
      </c>
      <c r="F99">
        <v>42.5</v>
      </c>
      <c r="G99">
        <v>49.5</v>
      </c>
      <c r="H99">
        <v>2.5</v>
      </c>
      <c r="I99">
        <v>6</v>
      </c>
      <c r="J99">
        <v>472</v>
      </c>
      <c r="K99" t="s">
        <v>49</v>
      </c>
      <c r="L99" t="s">
        <v>831</v>
      </c>
      <c r="M99">
        <f t="shared" si="4"/>
        <v>4.25</v>
      </c>
      <c r="N99">
        <f t="shared" si="5"/>
        <v>25.799999999999997</v>
      </c>
      <c r="O99">
        <f t="shared" si="6"/>
        <v>37.450000000000003</v>
      </c>
      <c r="P99">
        <f t="shared" si="7"/>
        <v>46</v>
      </c>
    </row>
    <row r="100" spans="1:16" x14ac:dyDescent="0.35">
      <c r="A100" s="4" t="s">
        <v>157</v>
      </c>
      <c r="B100">
        <v>22</v>
      </c>
      <c r="C100">
        <v>39</v>
      </c>
      <c r="D100">
        <v>39</v>
      </c>
      <c r="E100">
        <v>50</v>
      </c>
      <c r="F100">
        <v>50</v>
      </c>
      <c r="G100">
        <v>63</v>
      </c>
      <c r="H100">
        <v>3</v>
      </c>
      <c r="I100">
        <v>8.5</v>
      </c>
      <c r="J100">
        <v>524</v>
      </c>
      <c r="K100" t="s">
        <v>49</v>
      </c>
      <c r="L100" t="s">
        <v>831</v>
      </c>
      <c r="M100">
        <f t="shared" si="4"/>
        <v>5.75</v>
      </c>
      <c r="N100">
        <f t="shared" si="5"/>
        <v>30.5</v>
      </c>
      <c r="O100">
        <f t="shared" si="6"/>
        <v>44.5</v>
      </c>
      <c r="P100">
        <f t="shared" si="7"/>
        <v>56.5</v>
      </c>
    </row>
    <row r="101" spans="1:16" x14ac:dyDescent="0.35">
      <c r="A101" s="4" t="s">
        <v>158</v>
      </c>
      <c r="B101">
        <v>22.2</v>
      </c>
      <c r="C101">
        <v>39.4</v>
      </c>
      <c r="D101">
        <v>39.4</v>
      </c>
      <c r="E101">
        <v>50.5</v>
      </c>
      <c r="F101">
        <v>50.5</v>
      </c>
      <c r="G101">
        <v>63.7</v>
      </c>
      <c r="H101">
        <v>3</v>
      </c>
      <c r="I101">
        <v>8.5</v>
      </c>
      <c r="J101">
        <v>524</v>
      </c>
      <c r="K101" t="s">
        <v>49</v>
      </c>
      <c r="L101" t="s">
        <v>831</v>
      </c>
      <c r="M101">
        <f t="shared" si="4"/>
        <v>5.75</v>
      </c>
      <c r="N101">
        <f t="shared" si="5"/>
        <v>30.799999999999997</v>
      </c>
      <c r="O101">
        <f t="shared" si="6"/>
        <v>44.95</v>
      </c>
      <c r="P101">
        <f t="shared" si="7"/>
        <v>57.1</v>
      </c>
    </row>
    <row r="102" spans="1:16" x14ac:dyDescent="0.35">
      <c r="A102" s="4" t="s">
        <v>159</v>
      </c>
      <c r="B102">
        <v>21.3</v>
      </c>
      <c r="C102">
        <v>37.799999999999997</v>
      </c>
      <c r="D102">
        <v>37.799999999999997</v>
      </c>
      <c r="E102">
        <v>48.4</v>
      </c>
      <c r="F102">
        <v>48.4</v>
      </c>
      <c r="G102">
        <v>61</v>
      </c>
      <c r="H102">
        <v>3</v>
      </c>
      <c r="I102">
        <v>8.5</v>
      </c>
      <c r="J102">
        <v>524</v>
      </c>
      <c r="K102" t="s">
        <v>49</v>
      </c>
      <c r="L102" t="s">
        <v>831</v>
      </c>
      <c r="M102">
        <f t="shared" si="4"/>
        <v>5.75</v>
      </c>
      <c r="N102">
        <f t="shared" si="5"/>
        <v>29.549999999999997</v>
      </c>
      <c r="O102">
        <f t="shared" si="6"/>
        <v>43.099999999999994</v>
      </c>
      <c r="P102">
        <f t="shared" si="7"/>
        <v>54.7</v>
      </c>
    </row>
    <row r="103" spans="1:16" x14ac:dyDescent="0.35">
      <c r="A103" s="4" t="s">
        <v>160</v>
      </c>
      <c r="B103">
        <v>7.5</v>
      </c>
      <c r="C103">
        <v>11.6</v>
      </c>
      <c r="D103">
        <v>11.6</v>
      </c>
      <c r="E103">
        <v>16.399999999999999</v>
      </c>
      <c r="F103">
        <v>16.399999999999999</v>
      </c>
      <c r="G103">
        <v>19.2</v>
      </c>
      <c r="H103">
        <v>0.24</v>
      </c>
      <c r="I103">
        <v>1.2</v>
      </c>
      <c r="J103">
        <v>128</v>
      </c>
      <c r="K103" t="s">
        <v>49</v>
      </c>
      <c r="L103" t="s">
        <v>831</v>
      </c>
      <c r="M103">
        <f t="shared" si="4"/>
        <v>0.72</v>
      </c>
      <c r="N103">
        <f t="shared" si="5"/>
        <v>9.5500000000000007</v>
      </c>
      <c r="O103">
        <f t="shared" si="6"/>
        <v>14</v>
      </c>
      <c r="P103">
        <f t="shared" si="7"/>
        <v>17.799999999999997</v>
      </c>
    </row>
    <row r="104" spans="1:16" x14ac:dyDescent="0.35">
      <c r="A104" s="4" t="s">
        <v>161</v>
      </c>
      <c r="B104">
        <v>8.6999999999999993</v>
      </c>
      <c r="C104">
        <v>13.1</v>
      </c>
      <c r="D104">
        <v>13.1</v>
      </c>
      <c r="E104">
        <v>18.100000000000001</v>
      </c>
      <c r="F104">
        <v>18.100000000000001</v>
      </c>
      <c r="G104">
        <v>21</v>
      </c>
      <c r="H104">
        <v>0.5</v>
      </c>
      <c r="I104">
        <v>1.65</v>
      </c>
      <c r="J104">
        <v>137</v>
      </c>
      <c r="K104" t="s">
        <v>49</v>
      </c>
      <c r="L104" t="s">
        <v>831</v>
      </c>
      <c r="M104">
        <f t="shared" si="4"/>
        <v>1.075</v>
      </c>
      <c r="N104">
        <f t="shared" si="5"/>
        <v>10.899999999999999</v>
      </c>
      <c r="O104">
        <f t="shared" si="6"/>
        <v>15.600000000000001</v>
      </c>
      <c r="P104">
        <f t="shared" si="7"/>
        <v>19.55</v>
      </c>
    </row>
    <row r="105" spans="1:16" x14ac:dyDescent="0.35">
      <c r="A105" s="4" t="s">
        <v>162</v>
      </c>
      <c r="B105">
        <v>7.9</v>
      </c>
      <c r="C105">
        <v>11.8</v>
      </c>
      <c r="D105">
        <v>11.8</v>
      </c>
      <c r="E105">
        <v>17.100000000000001</v>
      </c>
      <c r="F105">
        <v>17.100000000000001</v>
      </c>
      <c r="G105">
        <v>20.3</v>
      </c>
      <c r="H105">
        <v>0.46</v>
      </c>
      <c r="I105">
        <v>1.43</v>
      </c>
      <c r="J105">
        <v>158</v>
      </c>
      <c r="K105" t="s">
        <v>49</v>
      </c>
      <c r="L105" t="s">
        <v>831</v>
      </c>
      <c r="M105">
        <f t="shared" si="4"/>
        <v>0.94499999999999995</v>
      </c>
      <c r="N105">
        <f t="shared" si="5"/>
        <v>9.8500000000000014</v>
      </c>
      <c r="O105">
        <f t="shared" si="6"/>
        <v>14.450000000000001</v>
      </c>
      <c r="P105">
        <f t="shared" si="7"/>
        <v>18.700000000000003</v>
      </c>
    </row>
    <row r="106" spans="1:16" x14ac:dyDescent="0.35">
      <c r="A106" s="4" t="s">
        <v>163</v>
      </c>
      <c r="B106">
        <v>9.1</v>
      </c>
      <c r="C106">
        <v>13.3</v>
      </c>
      <c r="D106">
        <v>13.3</v>
      </c>
      <c r="E106">
        <v>18.2</v>
      </c>
      <c r="F106">
        <v>18.2</v>
      </c>
      <c r="G106">
        <v>21.7</v>
      </c>
      <c r="H106">
        <v>0.46</v>
      </c>
      <c r="I106">
        <v>1.54</v>
      </c>
      <c r="J106">
        <v>166</v>
      </c>
      <c r="K106" t="s">
        <v>49</v>
      </c>
      <c r="L106" t="s">
        <v>831</v>
      </c>
      <c r="M106">
        <f t="shared" si="4"/>
        <v>1</v>
      </c>
      <c r="N106">
        <f t="shared" si="5"/>
        <v>11.2</v>
      </c>
      <c r="O106">
        <f t="shared" si="6"/>
        <v>15.75</v>
      </c>
      <c r="P106">
        <f t="shared" si="7"/>
        <v>19.95</v>
      </c>
    </row>
    <row r="107" spans="1:16" x14ac:dyDescent="0.35">
      <c r="A107" s="4" t="s">
        <v>164</v>
      </c>
      <c r="B107">
        <v>11.6</v>
      </c>
      <c r="C107">
        <v>17.5</v>
      </c>
      <c r="D107">
        <v>17.5</v>
      </c>
      <c r="E107">
        <v>23.3</v>
      </c>
      <c r="F107">
        <v>23.3</v>
      </c>
      <c r="G107">
        <v>26.9</v>
      </c>
      <c r="H107">
        <v>0.57999999999999996</v>
      </c>
      <c r="I107">
        <v>2.0499999999999998</v>
      </c>
      <c r="J107">
        <v>165</v>
      </c>
      <c r="K107" t="s">
        <v>49</v>
      </c>
      <c r="L107" t="s">
        <v>831</v>
      </c>
      <c r="M107">
        <f t="shared" si="4"/>
        <v>1.3149999999999999</v>
      </c>
      <c r="N107">
        <f t="shared" si="5"/>
        <v>14.55</v>
      </c>
      <c r="O107">
        <f t="shared" si="6"/>
        <v>20.399999999999999</v>
      </c>
      <c r="P107">
        <f t="shared" si="7"/>
        <v>25.1</v>
      </c>
    </row>
    <row r="108" spans="1:16" x14ac:dyDescent="0.35">
      <c r="A108" s="4" t="s">
        <v>165</v>
      </c>
      <c r="B108">
        <v>7.5</v>
      </c>
      <c r="C108">
        <v>11.6</v>
      </c>
      <c r="D108">
        <v>11.6</v>
      </c>
      <c r="E108">
        <v>16.399999999999999</v>
      </c>
      <c r="F108">
        <v>16.399999999999999</v>
      </c>
      <c r="G108">
        <v>19.2</v>
      </c>
      <c r="H108">
        <v>0.24</v>
      </c>
      <c r="I108">
        <v>1.2</v>
      </c>
      <c r="J108">
        <v>139</v>
      </c>
      <c r="K108" t="s">
        <v>49</v>
      </c>
      <c r="L108" t="s">
        <v>831</v>
      </c>
      <c r="M108">
        <f t="shared" si="4"/>
        <v>0.72</v>
      </c>
      <c r="N108">
        <f t="shared" si="5"/>
        <v>9.5500000000000007</v>
      </c>
      <c r="O108">
        <f t="shared" si="6"/>
        <v>14</v>
      </c>
      <c r="P108">
        <f t="shared" si="7"/>
        <v>17.799999999999997</v>
      </c>
    </row>
    <row r="109" spans="1:16" x14ac:dyDescent="0.35">
      <c r="A109" s="4" t="s">
        <v>166</v>
      </c>
      <c r="B109">
        <v>8.6999999999999993</v>
      </c>
      <c r="C109">
        <v>13.1</v>
      </c>
      <c r="D109">
        <v>13.1</v>
      </c>
      <c r="E109">
        <v>18.100000000000001</v>
      </c>
      <c r="F109">
        <v>18.100000000000001</v>
      </c>
      <c r="G109">
        <v>21</v>
      </c>
      <c r="H109">
        <v>0.46</v>
      </c>
      <c r="I109">
        <v>1.43</v>
      </c>
      <c r="J109">
        <v>137</v>
      </c>
      <c r="K109" t="s">
        <v>49</v>
      </c>
      <c r="L109" t="s">
        <v>831</v>
      </c>
      <c r="M109">
        <f t="shared" si="4"/>
        <v>0.94499999999999995</v>
      </c>
      <c r="N109">
        <f t="shared" si="5"/>
        <v>10.899999999999999</v>
      </c>
      <c r="O109">
        <f t="shared" si="6"/>
        <v>15.600000000000001</v>
      </c>
      <c r="P109">
        <f t="shared" si="7"/>
        <v>19.55</v>
      </c>
    </row>
    <row r="110" spans="1:16" x14ac:dyDescent="0.35">
      <c r="A110" s="4" t="s">
        <v>167</v>
      </c>
      <c r="B110">
        <v>4.9000000000000004</v>
      </c>
      <c r="C110">
        <v>7.8</v>
      </c>
      <c r="D110">
        <v>7.8</v>
      </c>
      <c r="E110">
        <v>8.8000000000000007</v>
      </c>
      <c r="F110">
        <v>8.8000000000000007</v>
      </c>
      <c r="G110">
        <v>11.8</v>
      </c>
      <c r="H110">
        <v>0.24</v>
      </c>
      <c r="I110">
        <v>1.2</v>
      </c>
      <c r="J110">
        <v>144.5</v>
      </c>
      <c r="K110" t="s">
        <v>49</v>
      </c>
      <c r="L110" t="s">
        <v>831</v>
      </c>
      <c r="M110">
        <f t="shared" si="4"/>
        <v>0.72</v>
      </c>
      <c r="N110">
        <f t="shared" si="5"/>
        <v>6.35</v>
      </c>
      <c r="O110">
        <f t="shared" si="6"/>
        <v>8.3000000000000007</v>
      </c>
      <c r="P110">
        <f t="shared" si="7"/>
        <v>10.3</v>
      </c>
    </row>
    <row r="111" spans="1:16" x14ac:dyDescent="0.35">
      <c r="A111" s="4" t="s">
        <v>168</v>
      </c>
      <c r="B111">
        <v>6.4</v>
      </c>
      <c r="C111">
        <v>8.6</v>
      </c>
      <c r="D111">
        <v>8.6</v>
      </c>
      <c r="E111">
        <v>9.6</v>
      </c>
      <c r="F111">
        <v>9.6</v>
      </c>
      <c r="G111">
        <v>12.9</v>
      </c>
      <c r="H111">
        <v>0.5</v>
      </c>
      <c r="I111">
        <v>1.65</v>
      </c>
      <c r="J111">
        <v>144.5</v>
      </c>
      <c r="K111" t="s">
        <v>49</v>
      </c>
      <c r="L111" t="s">
        <v>831</v>
      </c>
      <c r="M111">
        <f t="shared" si="4"/>
        <v>1.075</v>
      </c>
      <c r="N111">
        <f t="shared" si="5"/>
        <v>7.5</v>
      </c>
      <c r="O111">
        <f t="shared" si="6"/>
        <v>9.1</v>
      </c>
      <c r="P111">
        <f t="shared" si="7"/>
        <v>11.25</v>
      </c>
    </row>
    <row r="112" spans="1:16" x14ac:dyDescent="0.35">
      <c r="A112" s="4" t="s">
        <v>169</v>
      </c>
      <c r="B112">
        <v>5.6</v>
      </c>
      <c r="C112">
        <v>8.9</v>
      </c>
      <c r="D112">
        <v>8.9</v>
      </c>
      <c r="E112">
        <v>11.1</v>
      </c>
      <c r="F112">
        <v>11.1</v>
      </c>
      <c r="G112">
        <v>13.4</v>
      </c>
      <c r="H112">
        <v>0.46</v>
      </c>
      <c r="I112">
        <v>1.43</v>
      </c>
      <c r="J112">
        <v>171.3</v>
      </c>
      <c r="K112" t="s">
        <v>49</v>
      </c>
      <c r="L112" t="s">
        <v>831</v>
      </c>
      <c r="M112">
        <f t="shared" si="4"/>
        <v>0.94499999999999995</v>
      </c>
      <c r="N112">
        <f t="shared" si="5"/>
        <v>7.25</v>
      </c>
      <c r="O112">
        <f t="shared" si="6"/>
        <v>10</v>
      </c>
      <c r="P112">
        <f t="shared" si="7"/>
        <v>12.25</v>
      </c>
    </row>
    <row r="113" spans="1:16" x14ac:dyDescent="0.35">
      <c r="A113" s="4" t="s">
        <v>170</v>
      </c>
      <c r="B113">
        <v>5.7</v>
      </c>
      <c r="C113">
        <v>9.1</v>
      </c>
      <c r="D113">
        <v>9.1</v>
      </c>
      <c r="E113">
        <v>11.4</v>
      </c>
      <c r="F113">
        <v>11.4</v>
      </c>
      <c r="G113">
        <v>13.7</v>
      </c>
      <c r="H113">
        <v>0.46</v>
      </c>
      <c r="I113">
        <v>1.54</v>
      </c>
      <c r="J113">
        <v>171.3</v>
      </c>
      <c r="K113" t="s">
        <v>49</v>
      </c>
      <c r="L113" t="s">
        <v>831</v>
      </c>
      <c r="M113">
        <f t="shared" si="4"/>
        <v>1</v>
      </c>
      <c r="N113">
        <f t="shared" si="5"/>
        <v>7.4</v>
      </c>
      <c r="O113">
        <f t="shared" si="6"/>
        <v>10.25</v>
      </c>
      <c r="P113">
        <f t="shared" si="7"/>
        <v>12.55</v>
      </c>
    </row>
    <row r="114" spans="1:16" x14ac:dyDescent="0.35">
      <c r="A114" s="4" t="s">
        <v>171</v>
      </c>
      <c r="B114">
        <v>7.4</v>
      </c>
      <c r="C114">
        <v>10.3</v>
      </c>
      <c r="D114">
        <v>10.3</v>
      </c>
      <c r="E114">
        <v>11.8</v>
      </c>
      <c r="F114">
        <v>11.8</v>
      </c>
      <c r="G114">
        <v>14.2</v>
      </c>
      <c r="H114">
        <v>0.57999999999999996</v>
      </c>
      <c r="I114">
        <v>2.0499999999999998</v>
      </c>
      <c r="J114">
        <v>172</v>
      </c>
      <c r="K114" t="s">
        <v>49</v>
      </c>
      <c r="L114" t="s">
        <v>831</v>
      </c>
      <c r="M114">
        <f t="shared" si="4"/>
        <v>1.3149999999999999</v>
      </c>
      <c r="N114">
        <f t="shared" si="5"/>
        <v>8.8500000000000014</v>
      </c>
      <c r="O114">
        <f t="shared" si="6"/>
        <v>11.05</v>
      </c>
      <c r="P114">
        <f t="shared" si="7"/>
        <v>13</v>
      </c>
    </row>
    <row r="115" spans="1:16" x14ac:dyDescent="0.35">
      <c r="A115" t="s">
        <v>172</v>
      </c>
      <c r="B115">
        <v>0.8</v>
      </c>
      <c r="C115">
        <v>1.1000000000000001</v>
      </c>
      <c r="D115">
        <v>1.1000000000000001</v>
      </c>
      <c r="E115">
        <v>1.7</v>
      </c>
      <c r="F115">
        <v>1.7</v>
      </c>
      <c r="G115">
        <v>2.9</v>
      </c>
      <c r="H115">
        <v>8.6999999999999994E-2</v>
      </c>
      <c r="I115">
        <v>8.6999999999999994E-2</v>
      </c>
      <c r="J115">
        <v>20.8</v>
      </c>
      <c r="K115" t="s">
        <v>3</v>
      </c>
      <c r="L115" t="s">
        <v>831</v>
      </c>
      <c r="M115">
        <f t="shared" si="4"/>
        <v>8.6999999999999994E-2</v>
      </c>
      <c r="N115">
        <f t="shared" si="5"/>
        <v>0.95000000000000007</v>
      </c>
      <c r="O115">
        <f t="shared" si="6"/>
        <v>1.4</v>
      </c>
      <c r="P115">
        <f t="shared" si="7"/>
        <v>2.2999999999999998</v>
      </c>
    </row>
    <row r="116" spans="1:16" x14ac:dyDescent="0.35">
      <c r="A116" t="s">
        <v>173</v>
      </c>
      <c r="B116">
        <v>1.1000000000000001</v>
      </c>
      <c r="C116">
        <v>1.6</v>
      </c>
      <c r="D116">
        <v>1.6</v>
      </c>
      <c r="E116">
        <v>2.2999999999999998</v>
      </c>
      <c r="F116">
        <v>2.2999999999999998</v>
      </c>
      <c r="G116">
        <v>3.9</v>
      </c>
      <c r="H116" s="6">
        <f xml:space="preserve"> 0.045 *1.30795</f>
        <v>5.8857749999999993E-2</v>
      </c>
      <c r="I116">
        <f xml:space="preserve"> 0.105*1.30795</f>
        <v>0.13733474999999998</v>
      </c>
      <c r="J116">
        <v>25.5</v>
      </c>
      <c r="K116" t="s">
        <v>3</v>
      </c>
      <c r="L116" t="s">
        <v>831</v>
      </c>
      <c r="M116">
        <f t="shared" si="4"/>
        <v>9.8096249999999982E-2</v>
      </c>
      <c r="N116">
        <f t="shared" si="5"/>
        <v>1.35</v>
      </c>
      <c r="O116">
        <f t="shared" si="6"/>
        <v>1.95</v>
      </c>
      <c r="P116">
        <f t="shared" si="7"/>
        <v>3.0999999999999996</v>
      </c>
    </row>
    <row r="117" spans="1:16" x14ac:dyDescent="0.35">
      <c r="A117" t="s">
        <v>174</v>
      </c>
      <c r="B117">
        <v>1.3</v>
      </c>
      <c r="C117">
        <v>1.8</v>
      </c>
      <c r="D117">
        <v>1.8</v>
      </c>
      <c r="E117">
        <v>2.8</v>
      </c>
      <c r="F117">
        <v>2.8</v>
      </c>
      <c r="G117">
        <v>4.5999999999999996</v>
      </c>
      <c r="H117">
        <v>7.0000000000000007E-2</v>
      </c>
      <c r="I117">
        <v>0.17</v>
      </c>
      <c r="J117">
        <v>27.6</v>
      </c>
      <c r="K117" t="s">
        <v>3</v>
      </c>
      <c r="L117" t="s">
        <v>831</v>
      </c>
      <c r="M117">
        <f t="shared" si="4"/>
        <v>0.12000000000000001</v>
      </c>
      <c r="N117">
        <f t="shared" si="5"/>
        <v>1.55</v>
      </c>
      <c r="O117">
        <f t="shared" si="6"/>
        <v>2.2999999999999998</v>
      </c>
      <c r="P117">
        <f t="shared" si="7"/>
        <v>3.6999999999999997</v>
      </c>
    </row>
    <row r="118" spans="1:16" x14ac:dyDescent="0.35">
      <c r="A118" t="s">
        <v>175</v>
      </c>
      <c r="B118">
        <v>1.4</v>
      </c>
      <c r="C118">
        <v>1.9</v>
      </c>
      <c r="D118">
        <v>1.9</v>
      </c>
      <c r="E118">
        <v>2.9</v>
      </c>
      <c r="F118">
        <v>2.9</v>
      </c>
      <c r="G118">
        <v>4.9000000000000004</v>
      </c>
      <c r="H118">
        <v>7.0000000000000007E-2</v>
      </c>
      <c r="I118">
        <v>0.18</v>
      </c>
      <c r="J118">
        <v>29.1</v>
      </c>
      <c r="K118" t="s">
        <v>3</v>
      </c>
      <c r="L118" t="s">
        <v>831</v>
      </c>
      <c r="M118">
        <f t="shared" si="4"/>
        <v>0.125</v>
      </c>
      <c r="N118">
        <f t="shared" si="5"/>
        <v>1.65</v>
      </c>
      <c r="O118">
        <f t="shared" si="6"/>
        <v>2.4</v>
      </c>
      <c r="P118">
        <f t="shared" si="7"/>
        <v>3.9000000000000004</v>
      </c>
    </row>
    <row r="119" spans="1:16" x14ac:dyDescent="0.35">
      <c r="A119" t="s">
        <v>176</v>
      </c>
      <c r="B119">
        <v>2.2000000000000002</v>
      </c>
      <c r="C119">
        <v>3.1</v>
      </c>
      <c r="D119">
        <v>3.1</v>
      </c>
      <c r="E119">
        <v>4.7</v>
      </c>
      <c r="F119">
        <v>4.7</v>
      </c>
      <c r="G119">
        <v>7.8</v>
      </c>
      <c r="H119">
        <v>7.0000000000000007E-2</v>
      </c>
      <c r="I119">
        <v>0.21</v>
      </c>
      <c r="J119">
        <v>39.4</v>
      </c>
      <c r="K119" t="s">
        <v>3</v>
      </c>
      <c r="L119" t="s">
        <v>831</v>
      </c>
      <c r="M119">
        <f t="shared" si="4"/>
        <v>0.14000000000000001</v>
      </c>
      <c r="N119">
        <f t="shared" si="5"/>
        <v>2.6500000000000004</v>
      </c>
      <c r="O119">
        <f t="shared" si="6"/>
        <v>3.9000000000000004</v>
      </c>
      <c r="P119">
        <f t="shared" si="7"/>
        <v>6.25</v>
      </c>
    </row>
    <row r="120" spans="1:16" x14ac:dyDescent="0.35">
      <c r="A120" t="s">
        <v>177</v>
      </c>
      <c r="B120">
        <v>1.9</v>
      </c>
      <c r="C120">
        <v>2.7</v>
      </c>
      <c r="D120">
        <v>2.7</v>
      </c>
      <c r="E120">
        <v>4.0999999999999996</v>
      </c>
      <c r="F120">
        <v>4.0999999999999996</v>
      </c>
      <c r="G120">
        <v>6.8</v>
      </c>
      <c r="H120">
        <v>7.0000000000000007E-2</v>
      </c>
      <c r="I120">
        <v>0.21</v>
      </c>
      <c r="J120">
        <v>39.4</v>
      </c>
      <c r="K120" t="s">
        <v>3</v>
      </c>
      <c r="L120" t="s">
        <v>831</v>
      </c>
      <c r="M120">
        <f t="shared" si="4"/>
        <v>0.14000000000000001</v>
      </c>
      <c r="N120">
        <f t="shared" si="5"/>
        <v>2.2999999999999998</v>
      </c>
      <c r="O120">
        <f t="shared" si="6"/>
        <v>3.4</v>
      </c>
      <c r="P120">
        <f t="shared" si="7"/>
        <v>5.4499999999999993</v>
      </c>
    </row>
    <row r="121" spans="1:16" x14ac:dyDescent="0.35">
      <c r="A121" t="s">
        <v>178</v>
      </c>
      <c r="B121">
        <v>2.4</v>
      </c>
      <c r="C121">
        <v>3.4</v>
      </c>
      <c r="D121">
        <v>3.4</v>
      </c>
      <c r="E121">
        <v>5.2</v>
      </c>
      <c r="F121">
        <v>5.2</v>
      </c>
      <c r="G121">
        <v>8.6</v>
      </c>
      <c r="H121">
        <v>0.12</v>
      </c>
      <c r="I121">
        <v>0.45</v>
      </c>
      <c r="J121">
        <v>54</v>
      </c>
      <c r="K121" t="s">
        <v>3</v>
      </c>
      <c r="L121" t="s">
        <v>831</v>
      </c>
      <c r="M121">
        <f t="shared" si="4"/>
        <v>0.28500000000000003</v>
      </c>
      <c r="N121">
        <f t="shared" si="5"/>
        <v>2.9</v>
      </c>
      <c r="O121">
        <f t="shared" si="6"/>
        <v>4.3</v>
      </c>
      <c r="P121">
        <f t="shared" si="7"/>
        <v>6.9</v>
      </c>
    </row>
    <row r="122" spans="1:16" x14ac:dyDescent="0.35">
      <c r="A122" t="s">
        <v>179</v>
      </c>
      <c r="B122">
        <v>2.4</v>
      </c>
      <c r="C122">
        <v>3.4</v>
      </c>
      <c r="D122">
        <v>3.4</v>
      </c>
      <c r="E122">
        <v>5.2</v>
      </c>
      <c r="F122">
        <v>5.2</v>
      </c>
      <c r="G122">
        <v>8.6</v>
      </c>
      <c r="H122">
        <v>0.12</v>
      </c>
      <c r="I122">
        <v>0.45</v>
      </c>
      <c r="J122">
        <v>54</v>
      </c>
      <c r="K122" t="s">
        <v>3</v>
      </c>
      <c r="L122" t="s">
        <v>831</v>
      </c>
      <c r="M122">
        <f t="shared" si="4"/>
        <v>0.28500000000000003</v>
      </c>
      <c r="N122">
        <f t="shared" si="5"/>
        <v>2.9</v>
      </c>
      <c r="O122">
        <f t="shared" si="6"/>
        <v>4.3</v>
      </c>
      <c r="P122">
        <f t="shared" si="7"/>
        <v>6.9</v>
      </c>
    </row>
    <row r="123" spans="1:16" x14ac:dyDescent="0.35">
      <c r="A123" t="s">
        <v>180</v>
      </c>
      <c r="B123">
        <v>4.0999999999999996</v>
      </c>
      <c r="C123">
        <v>5.9</v>
      </c>
      <c r="D123">
        <v>5.9</v>
      </c>
      <c r="E123">
        <v>8.8000000000000007</v>
      </c>
      <c r="F123">
        <v>8.8000000000000007</v>
      </c>
      <c r="G123">
        <v>14.6</v>
      </c>
      <c r="H123">
        <v>0.24</v>
      </c>
      <c r="I123">
        <v>0.78</v>
      </c>
      <c r="J123">
        <v>86</v>
      </c>
      <c r="K123" t="s">
        <v>3</v>
      </c>
      <c r="L123" t="s">
        <v>831</v>
      </c>
      <c r="M123">
        <f t="shared" si="4"/>
        <v>0.51</v>
      </c>
      <c r="N123">
        <f t="shared" si="5"/>
        <v>5</v>
      </c>
      <c r="O123">
        <f t="shared" si="6"/>
        <v>7.3500000000000005</v>
      </c>
      <c r="P123">
        <f t="shared" si="7"/>
        <v>11.7</v>
      </c>
    </row>
    <row r="124" spans="1:16" x14ac:dyDescent="0.35">
      <c r="A124" t="s">
        <v>181</v>
      </c>
      <c r="B124">
        <v>4.0999999999999996</v>
      </c>
      <c r="C124">
        <v>5.9</v>
      </c>
      <c r="D124">
        <v>5.9</v>
      </c>
      <c r="E124">
        <v>8.8000000000000007</v>
      </c>
      <c r="F124">
        <v>8.8000000000000007</v>
      </c>
      <c r="G124">
        <v>14.6</v>
      </c>
      <c r="H124">
        <v>0.65</v>
      </c>
      <c r="I124">
        <v>0.65</v>
      </c>
      <c r="J124">
        <v>86</v>
      </c>
      <c r="K124" t="s">
        <v>3</v>
      </c>
      <c r="L124" t="s">
        <v>831</v>
      </c>
      <c r="M124">
        <f t="shared" si="4"/>
        <v>0.65</v>
      </c>
      <c r="N124">
        <f t="shared" si="5"/>
        <v>5</v>
      </c>
      <c r="O124">
        <f t="shared" si="6"/>
        <v>7.3500000000000005</v>
      </c>
      <c r="P124">
        <f t="shared" si="7"/>
        <v>11.7</v>
      </c>
    </row>
    <row r="125" spans="1:16" x14ac:dyDescent="0.35">
      <c r="A125" t="s">
        <v>182</v>
      </c>
      <c r="B125">
        <v>4.0999999999999996</v>
      </c>
      <c r="C125">
        <v>5.9</v>
      </c>
      <c r="D125">
        <v>5.9</v>
      </c>
      <c r="E125">
        <v>8.8000000000000007</v>
      </c>
      <c r="F125">
        <v>8.8000000000000007</v>
      </c>
      <c r="G125">
        <v>14.6</v>
      </c>
      <c r="H125">
        <v>0.33</v>
      </c>
      <c r="I125">
        <v>1.05</v>
      </c>
      <c r="J125">
        <v>88</v>
      </c>
      <c r="K125" t="s">
        <v>3</v>
      </c>
      <c r="L125" t="s">
        <v>831</v>
      </c>
      <c r="M125">
        <f t="shared" si="4"/>
        <v>0.69000000000000006</v>
      </c>
      <c r="N125">
        <f t="shared" si="5"/>
        <v>5</v>
      </c>
      <c r="O125">
        <f t="shared" si="6"/>
        <v>7.3500000000000005</v>
      </c>
      <c r="P125">
        <f t="shared" si="7"/>
        <v>11.7</v>
      </c>
    </row>
    <row r="126" spans="1:16" x14ac:dyDescent="0.35">
      <c r="A126" t="s">
        <v>183</v>
      </c>
      <c r="B126">
        <v>4.0999999999999996</v>
      </c>
      <c r="C126">
        <v>5.9</v>
      </c>
      <c r="D126">
        <v>5.9</v>
      </c>
      <c r="E126">
        <v>8.8000000000000007</v>
      </c>
      <c r="F126">
        <v>8.8000000000000007</v>
      </c>
      <c r="G126">
        <v>14.6</v>
      </c>
      <c r="H126">
        <v>0.33</v>
      </c>
      <c r="I126">
        <v>0.94</v>
      </c>
      <c r="J126">
        <v>88</v>
      </c>
      <c r="K126" t="s">
        <v>3</v>
      </c>
      <c r="L126" t="s">
        <v>831</v>
      </c>
      <c r="M126">
        <f t="shared" si="4"/>
        <v>0.63500000000000001</v>
      </c>
      <c r="N126">
        <f t="shared" si="5"/>
        <v>5</v>
      </c>
      <c r="O126">
        <f t="shared" si="6"/>
        <v>7.3500000000000005</v>
      </c>
      <c r="P126">
        <f t="shared" si="7"/>
        <v>11.7</v>
      </c>
    </row>
    <row r="127" spans="1:16" x14ac:dyDescent="0.35">
      <c r="A127" t="s">
        <v>184</v>
      </c>
      <c r="B127">
        <v>4.0999999999999996</v>
      </c>
      <c r="C127">
        <v>5.9</v>
      </c>
      <c r="D127">
        <v>5.9</v>
      </c>
      <c r="E127">
        <v>8.8000000000000007</v>
      </c>
      <c r="F127">
        <v>8.8000000000000007</v>
      </c>
      <c r="G127">
        <v>14.6</v>
      </c>
      <c r="H127">
        <v>0.33</v>
      </c>
      <c r="I127">
        <v>0.94</v>
      </c>
      <c r="J127">
        <v>88</v>
      </c>
      <c r="K127" t="s">
        <v>3</v>
      </c>
      <c r="L127" t="s">
        <v>831</v>
      </c>
      <c r="M127">
        <f t="shared" si="4"/>
        <v>0.63500000000000001</v>
      </c>
      <c r="N127">
        <f t="shared" si="5"/>
        <v>5</v>
      </c>
      <c r="O127">
        <f t="shared" si="6"/>
        <v>7.3500000000000005</v>
      </c>
      <c r="P127">
        <f t="shared" si="7"/>
        <v>11.7</v>
      </c>
    </row>
    <row r="128" spans="1:16" x14ac:dyDescent="0.35">
      <c r="A128" t="s">
        <v>185</v>
      </c>
      <c r="B128">
        <v>4.7</v>
      </c>
      <c r="C128">
        <v>6.8</v>
      </c>
      <c r="D128">
        <v>6.8</v>
      </c>
      <c r="E128">
        <v>10.1</v>
      </c>
      <c r="F128">
        <v>10.1</v>
      </c>
      <c r="G128">
        <v>16.899999999999999</v>
      </c>
      <c r="H128">
        <v>0.35</v>
      </c>
      <c r="I128">
        <v>1.24</v>
      </c>
      <c r="J128">
        <v>111</v>
      </c>
      <c r="K128" t="s">
        <v>3</v>
      </c>
      <c r="L128" t="s">
        <v>831</v>
      </c>
      <c r="M128">
        <f t="shared" si="4"/>
        <v>0.79499999999999993</v>
      </c>
      <c r="N128">
        <f t="shared" si="5"/>
        <v>5.75</v>
      </c>
      <c r="O128">
        <f t="shared" si="6"/>
        <v>8.4499999999999993</v>
      </c>
      <c r="P128">
        <f t="shared" si="7"/>
        <v>13.5</v>
      </c>
    </row>
    <row r="129" spans="1:16" x14ac:dyDescent="0.35">
      <c r="A129" t="s">
        <v>186</v>
      </c>
      <c r="B129">
        <v>6.2</v>
      </c>
      <c r="C129">
        <v>8.9</v>
      </c>
      <c r="D129">
        <v>8.9</v>
      </c>
      <c r="E129">
        <v>13.4</v>
      </c>
      <c r="F129">
        <v>13.4</v>
      </c>
      <c r="G129">
        <v>22.3</v>
      </c>
      <c r="H129">
        <v>0.65</v>
      </c>
      <c r="I129">
        <v>1.53</v>
      </c>
      <c r="J129">
        <v>143</v>
      </c>
      <c r="K129" t="s">
        <v>3</v>
      </c>
      <c r="L129" t="s">
        <v>831</v>
      </c>
      <c r="M129">
        <f t="shared" si="4"/>
        <v>1.0900000000000001</v>
      </c>
      <c r="N129">
        <f t="shared" si="5"/>
        <v>7.5500000000000007</v>
      </c>
      <c r="O129">
        <f t="shared" si="6"/>
        <v>11.15</v>
      </c>
      <c r="P129">
        <f t="shared" si="7"/>
        <v>17.850000000000001</v>
      </c>
    </row>
    <row r="130" spans="1:16" x14ac:dyDescent="0.35">
      <c r="A130" t="s">
        <v>187</v>
      </c>
      <c r="B130">
        <v>5.9</v>
      </c>
      <c r="C130">
        <v>8.5</v>
      </c>
      <c r="D130">
        <v>8.5</v>
      </c>
      <c r="E130">
        <v>12.7</v>
      </c>
      <c r="F130">
        <v>12.7</v>
      </c>
      <c r="G130">
        <v>21.2</v>
      </c>
      <c r="H130">
        <v>0.66</v>
      </c>
      <c r="I130">
        <v>1.57</v>
      </c>
      <c r="J130">
        <v>148</v>
      </c>
      <c r="K130" t="s">
        <v>3</v>
      </c>
      <c r="L130" t="s">
        <v>831</v>
      </c>
      <c r="M130">
        <f t="shared" si="4"/>
        <v>1.115</v>
      </c>
      <c r="N130">
        <f t="shared" si="5"/>
        <v>7.2</v>
      </c>
      <c r="O130">
        <f t="shared" si="6"/>
        <v>10.6</v>
      </c>
      <c r="P130">
        <f t="shared" si="7"/>
        <v>16.95</v>
      </c>
    </row>
    <row r="131" spans="1:16" x14ac:dyDescent="0.35">
      <c r="A131" t="s">
        <v>188</v>
      </c>
      <c r="B131">
        <v>7.5</v>
      </c>
      <c r="C131">
        <v>10.8</v>
      </c>
      <c r="D131">
        <v>10.8</v>
      </c>
      <c r="E131">
        <v>16.2</v>
      </c>
      <c r="F131">
        <v>16.2</v>
      </c>
      <c r="G131">
        <v>26.9</v>
      </c>
      <c r="H131">
        <v>0.94</v>
      </c>
      <c r="I131">
        <v>1.65</v>
      </c>
      <c r="J131">
        <v>168</v>
      </c>
      <c r="K131" t="s">
        <v>3</v>
      </c>
      <c r="L131" t="s">
        <v>831</v>
      </c>
      <c r="M131">
        <f t="shared" ref="M131:M186" si="8">AVERAGE(H131:I131)</f>
        <v>1.2949999999999999</v>
      </c>
      <c r="N131">
        <f t="shared" ref="N131:N186" si="9">AVERAGE(B131:C131)</f>
        <v>9.15</v>
      </c>
      <c r="O131">
        <f t="shared" ref="O131:O186" si="10">AVERAGE(D131:E131)</f>
        <v>13.5</v>
      </c>
      <c r="P131">
        <f t="shared" ref="P131:P186" si="11">AVERAGE(F131:G131)</f>
        <v>21.549999999999997</v>
      </c>
    </row>
    <row r="132" spans="1:16" x14ac:dyDescent="0.35">
      <c r="A132" t="s">
        <v>189</v>
      </c>
      <c r="B132">
        <v>7.1</v>
      </c>
      <c r="C132">
        <v>10.3</v>
      </c>
      <c r="D132">
        <v>10.3</v>
      </c>
      <c r="E132">
        <v>15.4</v>
      </c>
      <c r="F132">
        <v>15.4</v>
      </c>
      <c r="G132">
        <v>25.6</v>
      </c>
      <c r="H132">
        <v>0.76</v>
      </c>
      <c r="I132">
        <v>1.85</v>
      </c>
      <c r="J132">
        <v>168</v>
      </c>
      <c r="K132" t="s">
        <v>3</v>
      </c>
      <c r="L132" t="s">
        <v>831</v>
      </c>
      <c r="M132">
        <f t="shared" si="8"/>
        <v>1.3050000000000002</v>
      </c>
      <c r="N132">
        <f t="shared" si="9"/>
        <v>8.6999999999999993</v>
      </c>
      <c r="O132">
        <f t="shared" si="10"/>
        <v>12.850000000000001</v>
      </c>
      <c r="P132">
        <f t="shared" si="11"/>
        <v>20.5</v>
      </c>
    </row>
    <row r="133" spans="1:16" x14ac:dyDescent="0.35">
      <c r="A133" t="s">
        <v>190</v>
      </c>
      <c r="B133">
        <v>6.3</v>
      </c>
      <c r="C133">
        <v>9</v>
      </c>
      <c r="D133">
        <v>9</v>
      </c>
      <c r="E133">
        <v>13.5</v>
      </c>
      <c r="F133">
        <v>13.5</v>
      </c>
      <c r="G133">
        <v>22.5</v>
      </c>
      <c r="H133">
        <v>0.65</v>
      </c>
      <c r="I133">
        <v>1.37</v>
      </c>
      <c r="J133">
        <v>148</v>
      </c>
      <c r="K133" t="s">
        <v>3</v>
      </c>
      <c r="L133" t="s">
        <v>831</v>
      </c>
      <c r="M133">
        <f t="shared" si="8"/>
        <v>1.01</v>
      </c>
      <c r="N133">
        <f t="shared" si="9"/>
        <v>7.65</v>
      </c>
      <c r="O133">
        <f t="shared" si="10"/>
        <v>11.25</v>
      </c>
      <c r="P133">
        <f t="shared" si="11"/>
        <v>18</v>
      </c>
    </row>
    <row r="134" spans="1:16" x14ac:dyDescent="0.35">
      <c r="A134" t="s">
        <v>191</v>
      </c>
      <c r="B134">
        <v>6.3</v>
      </c>
      <c r="C134">
        <v>9</v>
      </c>
      <c r="D134">
        <v>9</v>
      </c>
      <c r="E134">
        <v>13.5</v>
      </c>
      <c r="F134">
        <v>13.5</v>
      </c>
      <c r="G134">
        <v>22.5</v>
      </c>
      <c r="H134">
        <v>0.65</v>
      </c>
      <c r="I134">
        <v>1.37</v>
      </c>
      <c r="J134">
        <v>148</v>
      </c>
      <c r="K134" t="s">
        <v>3</v>
      </c>
      <c r="L134" t="s">
        <v>831</v>
      </c>
      <c r="M134">
        <f t="shared" si="8"/>
        <v>1.01</v>
      </c>
      <c r="N134">
        <f t="shared" si="9"/>
        <v>7.65</v>
      </c>
      <c r="O134">
        <f t="shared" si="10"/>
        <v>11.25</v>
      </c>
      <c r="P134">
        <f t="shared" si="11"/>
        <v>18</v>
      </c>
    </row>
    <row r="135" spans="1:16" x14ac:dyDescent="0.35">
      <c r="A135" t="s">
        <v>192</v>
      </c>
      <c r="B135">
        <v>7.3</v>
      </c>
      <c r="C135">
        <v>10.4</v>
      </c>
      <c r="D135">
        <v>10.4</v>
      </c>
      <c r="E135">
        <v>15.6</v>
      </c>
      <c r="F135">
        <v>15.6</v>
      </c>
      <c r="G135">
        <v>26</v>
      </c>
      <c r="H135">
        <v>0.61</v>
      </c>
      <c r="I135">
        <v>2.4700000000000002</v>
      </c>
      <c r="J135">
        <v>168</v>
      </c>
      <c r="K135" t="s">
        <v>3</v>
      </c>
      <c r="L135" t="s">
        <v>831</v>
      </c>
      <c r="M135">
        <f t="shared" si="8"/>
        <v>1.54</v>
      </c>
      <c r="N135">
        <f t="shared" si="9"/>
        <v>8.85</v>
      </c>
      <c r="O135">
        <f t="shared" si="10"/>
        <v>13</v>
      </c>
      <c r="P135">
        <f t="shared" si="11"/>
        <v>20.8</v>
      </c>
    </row>
    <row r="136" spans="1:16" x14ac:dyDescent="0.35">
      <c r="A136" t="s">
        <v>193</v>
      </c>
      <c r="B136">
        <v>7.3</v>
      </c>
      <c r="C136">
        <v>10.4</v>
      </c>
      <c r="D136">
        <v>10.4</v>
      </c>
      <c r="E136">
        <v>15.6</v>
      </c>
      <c r="F136">
        <v>15.6</v>
      </c>
      <c r="G136">
        <v>26</v>
      </c>
      <c r="H136">
        <v>0.61</v>
      </c>
      <c r="I136">
        <v>2.4700000000000002</v>
      </c>
      <c r="J136">
        <v>168</v>
      </c>
      <c r="K136" t="s">
        <v>3</v>
      </c>
      <c r="L136" t="s">
        <v>831</v>
      </c>
      <c r="M136">
        <f t="shared" si="8"/>
        <v>1.54</v>
      </c>
      <c r="N136">
        <f t="shared" si="9"/>
        <v>8.85</v>
      </c>
      <c r="O136">
        <f t="shared" si="10"/>
        <v>13</v>
      </c>
      <c r="P136">
        <f t="shared" si="11"/>
        <v>20.8</v>
      </c>
    </row>
    <row r="137" spans="1:16" x14ac:dyDescent="0.35">
      <c r="A137" t="s">
        <v>194</v>
      </c>
      <c r="B137">
        <v>8.1</v>
      </c>
      <c r="C137">
        <v>11.6</v>
      </c>
      <c r="D137">
        <v>11.6</v>
      </c>
      <c r="E137">
        <v>17.399999999999999</v>
      </c>
      <c r="F137">
        <v>17.399999999999999</v>
      </c>
      <c r="G137">
        <v>29</v>
      </c>
      <c r="H137">
        <v>1.7</v>
      </c>
      <c r="I137">
        <v>1.7</v>
      </c>
      <c r="J137">
        <v>179</v>
      </c>
      <c r="K137" t="s">
        <v>3</v>
      </c>
      <c r="L137" t="s">
        <v>831</v>
      </c>
      <c r="M137">
        <f t="shared" si="8"/>
        <v>1.7</v>
      </c>
      <c r="N137">
        <f t="shared" si="9"/>
        <v>9.85</v>
      </c>
      <c r="O137">
        <f t="shared" si="10"/>
        <v>14.5</v>
      </c>
      <c r="P137">
        <f t="shared" si="11"/>
        <v>23.2</v>
      </c>
    </row>
    <row r="138" spans="1:16" x14ac:dyDescent="0.35">
      <c r="A138" t="s">
        <v>195</v>
      </c>
      <c r="B138">
        <v>8.1</v>
      </c>
      <c r="C138">
        <v>11.6</v>
      </c>
      <c r="D138">
        <v>11.6</v>
      </c>
      <c r="E138">
        <v>17.399999999999999</v>
      </c>
      <c r="F138">
        <v>17.399999999999999</v>
      </c>
      <c r="G138">
        <v>29</v>
      </c>
      <c r="H138">
        <v>0.97</v>
      </c>
      <c r="I138">
        <v>2.4500000000000002</v>
      </c>
      <c r="J138">
        <v>179</v>
      </c>
      <c r="K138" t="s">
        <v>3</v>
      </c>
      <c r="L138" t="s">
        <v>831</v>
      </c>
      <c r="M138">
        <f t="shared" si="8"/>
        <v>1.71</v>
      </c>
      <c r="N138">
        <f t="shared" si="9"/>
        <v>9.85</v>
      </c>
      <c r="O138">
        <f t="shared" si="10"/>
        <v>14.5</v>
      </c>
      <c r="P138">
        <f t="shared" si="11"/>
        <v>23.2</v>
      </c>
    </row>
    <row r="139" spans="1:16" x14ac:dyDescent="0.35">
      <c r="A139" t="s">
        <v>196</v>
      </c>
      <c r="B139">
        <v>8.1</v>
      </c>
      <c r="C139">
        <v>11.6</v>
      </c>
      <c r="D139">
        <v>11.6</v>
      </c>
      <c r="E139">
        <v>17.399999999999999</v>
      </c>
      <c r="F139">
        <v>17.399999999999999</v>
      </c>
      <c r="G139">
        <v>28.9</v>
      </c>
      <c r="H139">
        <v>1.65</v>
      </c>
      <c r="I139">
        <v>1.65</v>
      </c>
      <c r="J139">
        <v>187</v>
      </c>
      <c r="K139" t="s">
        <v>3</v>
      </c>
      <c r="L139" t="s">
        <v>831</v>
      </c>
      <c r="M139">
        <f t="shared" si="8"/>
        <v>1.65</v>
      </c>
      <c r="N139">
        <f t="shared" si="9"/>
        <v>9.85</v>
      </c>
      <c r="O139">
        <f t="shared" si="10"/>
        <v>14.5</v>
      </c>
      <c r="P139">
        <f t="shared" si="11"/>
        <v>23.15</v>
      </c>
    </row>
    <row r="140" spans="1:16" x14ac:dyDescent="0.35">
      <c r="A140" t="s">
        <v>197</v>
      </c>
      <c r="B140">
        <v>8.1</v>
      </c>
      <c r="C140">
        <v>11.6</v>
      </c>
      <c r="D140">
        <v>11.6</v>
      </c>
      <c r="E140">
        <v>17.399999999999999</v>
      </c>
      <c r="F140">
        <v>17.399999999999999</v>
      </c>
      <c r="G140">
        <v>28.9</v>
      </c>
      <c r="H140">
        <v>1.05</v>
      </c>
      <c r="I140">
        <v>1.65</v>
      </c>
      <c r="J140">
        <v>187</v>
      </c>
      <c r="K140" t="s">
        <v>3</v>
      </c>
      <c r="L140" t="s">
        <v>831</v>
      </c>
      <c r="M140">
        <f t="shared" si="8"/>
        <v>1.35</v>
      </c>
      <c r="N140">
        <f t="shared" si="9"/>
        <v>9.85</v>
      </c>
      <c r="O140">
        <f t="shared" si="10"/>
        <v>14.5</v>
      </c>
      <c r="P140">
        <f t="shared" si="11"/>
        <v>23.15</v>
      </c>
    </row>
    <row r="141" spans="1:16" x14ac:dyDescent="0.35">
      <c r="A141" t="s">
        <v>198</v>
      </c>
      <c r="B141">
        <v>10.8</v>
      </c>
      <c r="C141">
        <v>15.4</v>
      </c>
      <c r="D141">
        <v>15.4</v>
      </c>
      <c r="E141">
        <v>23.1</v>
      </c>
      <c r="F141">
        <v>23.1</v>
      </c>
      <c r="G141">
        <v>38.5</v>
      </c>
      <c r="H141">
        <v>1.83</v>
      </c>
      <c r="I141">
        <v>2.09</v>
      </c>
      <c r="J141">
        <v>242</v>
      </c>
      <c r="K141" t="s">
        <v>3</v>
      </c>
      <c r="L141" t="s">
        <v>831</v>
      </c>
      <c r="M141">
        <f t="shared" si="8"/>
        <v>1.96</v>
      </c>
      <c r="N141">
        <f t="shared" si="9"/>
        <v>13.100000000000001</v>
      </c>
      <c r="O141">
        <f t="shared" si="10"/>
        <v>19.25</v>
      </c>
      <c r="P141">
        <f t="shared" si="11"/>
        <v>30.8</v>
      </c>
    </row>
    <row r="142" spans="1:16" x14ac:dyDescent="0.35">
      <c r="A142" t="s">
        <v>199</v>
      </c>
      <c r="B142">
        <v>10.8</v>
      </c>
      <c r="C142">
        <v>15.4</v>
      </c>
      <c r="D142">
        <v>15.4</v>
      </c>
      <c r="E142">
        <v>23.1</v>
      </c>
      <c r="F142">
        <v>23.1</v>
      </c>
      <c r="G142">
        <v>38.5</v>
      </c>
      <c r="H142">
        <v>0.68</v>
      </c>
      <c r="I142">
        <v>1.83</v>
      </c>
      <c r="J142">
        <v>246</v>
      </c>
      <c r="K142" t="s">
        <v>3</v>
      </c>
      <c r="L142" t="s">
        <v>831</v>
      </c>
      <c r="M142">
        <f t="shared" si="8"/>
        <v>1.2550000000000001</v>
      </c>
      <c r="N142">
        <f t="shared" si="9"/>
        <v>13.100000000000001</v>
      </c>
      <c r="O142">
        <f t="shared" si="10"/>
        <v>19.25</v>
      </c>
      <c r="P142">
        <f t="shared" si="11"/>
        <v>30.8</v>
      </c>
    </row>
    <row r="143" spans="1:16" x14ac:dyDescent="0.35">
      <c r="A143" t="s">
        <v>200</v>
      </c>
      <c r="B143">
        <v>10.8</v>
      </c>
      <c r="C143">
        <v>15.4</v>
      </c>
      <c r="D143">
        <v>15.4</v>
      </c>
      <c r="E143">
        <v>23.1</v>
      </c>
      <c r="F143">
        <v>23.1</v>
      </c>
      <c r="G143">
        <v>38.5</v>
      </c>
      <c r="H143">
        <v>1.83</v>
      </c>
      <c r="I143">
        <v>1.83</v>
      </c>
      <c r="J143">
        <v>242</v>
      </c>
      <c r="K143" t="s">
        <v>3</v>
      </c>
      <c r="L143" t="s">
        <v>831</v>
      </c>
      <c r="M143">
        <f t="shared" si="8"/>
        <v>1.83</v>
      </c>
      <c r="N143">
        <f t="shared" si="9"/>
        <v>13.100000000000001</v>
      </c>
      <c r="O143">
        <f t="shared" si="10"/>
        <v>19.25</v>
      </c>
      <c r="P143">
        <f t="shared" si="11"/>
        <v>30.8</v>
      </c>
    </row>
    <row r="144" spans="1:16" x14ac:dyDescent="0.35">
      <c r="A144" t="s">
        <v>201</v>
      </c>
      <c r="B144">
        <v>10.8</v>
      </c>
      <c r="C144">
        <v>15.4</v>
      </c>
      <c r="D144">
        <v>15.4</v>
      </c>
      <c r="E144">
        <v>23.1</v>
      </c>
      <c r="F144">
        <v>23.1</v>
      </c>
      <c r="G144">
        <v>38.5</v>
      </c>
      <c r="H144">
        <v>1.83</v>
      </c>
      <c r="I144">
        <v>1.83</v>
      </c>
      <c r="J144">
        <v>246</v>
      </c>
      <c r="K144" t="s">
        <v>3</v>
      </c>
      <c r="L144" t="s">
        <v>831</v>
      </c>
      <c r="M144">
        <f t="shared" si="8"/>
        <v>1.83</v>
      </c>
      <c r="N144">
        <f t="shared" si="9"/>
        <v>13.100000000000001</v>
      </c>
      <c r="O144">
        <f t="shared" si="10"/>
        <v>19.25</v>
      </c>
      <c r="P144">
        <f t="shared" si="11"/>
        <v>30.8</v>
      </c>
    </row>
    <row r="145" spans="1:16" x14ac:dyDescent="0.35">
      <c r="A145" t="s">
        <v>202</v>
      </c>
      <c r="B145">
        <v>10.6</v>
      </c>
      <c r="C145">
        <v>15.2</v>
      </c>
      <c r="D145">
        <v>15.2</v>
      </c>
      <c r="E145">
        <v>22.8</v>
      </c>
      <c r="F145">
        <v>22.8</v>
      </c>
      <c r="G145">
        <v>37.9</v>
      </c>
      <c r="H145">
        <v>0.68</v>
      </c>
      <c r="I145">
        <v>1.83</v>
      </c>
      <c r="J145">
        <v>246</v>
      </c>
      <c r="K145" t="s">
        <v>3</v>
      </c>
      <c r="L145" t="s">
        <v>831</v>
      </c>
      <c r="M145">
        <f t="shared" si="8"/>
        <v>1.2550000000000001</v>
      </c>
      <c r="N145">
        <f t="shared" si="9"/>
        <v>12.899999999999999</v>
      </c>
      <c r="O145">
        <f t="shared" si="10"/>
        <v>19</v>
      </c>
      <c r="P145">
        <f t="shared" si="11"/>
        <v>30.35</v>
      </c>
    </row>
    <row r="146" spans="1:16" x14ac:dyDescent="0.35">
      <c r="A146" t="s">
        <v>203</v>
      </c>
      <c r="B146">
        <v>10.6</v>
      </c>
      <c r="C146">
        <v>15.2</v>
      </c>
      <c r="D146">
        <v>15.2</v>
      </c>
      <c r="E146">
        <v>22.8</v>
      </c>
      <c r="F146">
        <v>22.8</v>
      </c>
      <c r="G146">
        <v>37.9</v>
      </c>
      <c r="H146">
        <v>0.68</v>
      </c>
      <c r="I146">
        <v>1.83</v>
      </c>
      <c r="J146">
        <v>246</v>
      </c>
      <c r="K146" t="s">
        <v>3</v>
      </c>
      <c r="L146" t="s">
        <v>831</v>
      </c>
      <c r="M146">
        <f t="shared" si="8"/>
        <v>1.2550000000000001</v>
      </c>
      <c r="N146">
        <f t="shared" si="9"/>
        <v>12.899999999999999</v>
      </c>
      <c r="O146">
        <f t="shared" si="10"/>
        <v>19</v>
      </c>
      <c r="P146">
        <f t="shared" si="11"/>
        <v>30.35</v>
      </c>
    </row>
    <row r="147" spans="1:16" x14ac:dyDescent="0.35">
      <c r="A147" t="s">
        <v>204</v>
      </c>
      <c r="B147">
        <v>10.6</v>
      </c>
      <c r="C147">
        <v>15.2</v>
      </c>
      <c r="D147">
        <v>15.2</v>
      </c>
      <c r="E147">
        <v>22.8</v>
      </c>
      <c r="F147">
        <v>22.8</v>
      </c>
      <c r="G147">
        <v>37.9</v>
      </c>
      <c r="H147">
        <v>1.83</v>
      </c>
      <c r="I147">
        <v>1.83</v>
      </c>
      <c r="J147">
        <v>246</v>
      </c>
      <c r="K147" t="s">
        <v>3</v>
      </c>
      <c r="L147" t="s">
        <v>831</v>
      </c>
      <c r="M147">
        <f t="shared" si="8"/>
        <v>1.83</v>
      </c>
      <c r="N147">
        <f t="shared" si="9"/>
        <v>12.899999999999999</v>
      </c>
      <c r="O147">
        <f t="shared" si="10"/>
        <v>19</v>
      </c>
      <c r="P147">
        <f t="shared" si="11"/>
        <v>30.35</v>
      </c>
    </row>
    <row r="148" spans="1:16" x14ac:dyDescent="0.35">
      <c r="A148" t="s">
        <v>205</v>
      </c>
      <c r="B148">
        <v>10.6</v>
      </c>
      <c r="C148">
        <v>15.2</v>
      </c>
      <c r="D148">
        <v>15.2</v>
      </c>
      <c r="E148">
        <v>22.8</v>
      </c>
      <c r="F148">
        <v>22.8</v>
      </c>
      <c r="G148">
        <v>37.9</v>
      </c>
      <c r="H148">
        <v>1.83</v>
      </c>
      <c r="I148">
        <v>1.83</v>
      </c>
      <c r="J148">
        <v>246</v>
      </c>
      <c r="K148" t="s">
        <v>3</v>
      </c>
      <c r="L148" t="s">
        <v>831</v>
      </c>
      <c r="M148">
        <f t="shared" si="8"/>
        <v>1.83</v>
      </c>
      <c r="N148">
        <f t="shared" si="9"/>
        <v>12.899999999999999</v>
      </c>
      <c r="O148">
        <f t="shared" si="10"/>
        <v>19</v>
      </c>
      <c r="P148">
        <f t="shared" si="11"/>
        <v>30.35</v>
      </c>
    </row>
    <row r="149" spans="1:16" x14ac:dyDescent="0.35">
      <c r="A149" t="s">
        <v>206</v>
      </c>
      <c r="B149">
        <v>19.3</v>
      </c>
      <c r="C149">
        <v>25.7</v>
      </c>
      <c r="D149">
        <v>25.7</v>
      </c>
      <c r="E149">
        <v>32.1</v>
      </c>
      <c r="F149">
        <v>32.1</v>
      </c>
      <c r="G149">
        <v>48.2</v>
      </c>
      <c r="H149">
        <v>1.7</v>
      </c>
      <c r="I149">
        <v>2.9</v>
      </c>
      <c r="J149">
        <v>330</v>
      </c>
      <c r="K149" t="s">
        <v>3</v>
      </c>
      <c r="L149" t="s">
        <v>831</v>
      </c>
      <c r="M149">
        <f t="shared" si="8"/>
        <v>2.2999999999999998</v>
      </c>
      <c r="N149">
        <f t="shared" si="9"/>
        <v>22.5</v>
      </c>
      <c r="O149">
        <f t="shared" si="10"/>
        <v>28.9</v>
      </c>
      <c r="P149">
        <f t="shared" si="11"/>
        <v>40.150000000000006</v>
      </c>
    </row>
    <row r="150" spans="1:16" x14ac:dyDescent="0.35">
      <c r="A150" t="s">
        <v>207</v>
      </c>
      <c r="B150">
        <v>19.3</v>
      </c>
      <c r="C150">
        <v>25.7</v>
      </c>
      <c r="D150">
        <v>25.7</v>
      </c>
      <c r="E150">
        <v>32.1</v>
      </c>
      <c r="F150">
        <v>32.1</v>
      </c>
      <c r="G150">
        <v>48.2</v>
      </c>
      <c r="H150">
        <v>1.7</v>
      </c>
      <c r="I150">
        <v>2.9</v>
      </c>
      <c r="J150">
        <v>330</v>
      </c>
      <c r="K150" t="s">
        <v>3</v>
      </c>
      <c r="L150" t="s">
        <v>831</v>
      </c>
      <c r="M150">
        <f t="shared" si="8"/>
        <v>2.2999999999999998</v>
      </c>
      <c r="N150">
        <f t="shared" si="9"/>
        <v>22.5</v>
      </c>
      <c r="O150">
        <f t="shared" si="10"/>
        <v>28.9</v>
      </c>
      <c r="P150">
        <f t="shared" si="11"/>
        <v>40.150000000000006</v>
      </c>
    </row>
    <row r="151" spans="1:16" x14ac:dyDescent="0.35">
      <c r="A151" t="s">
        <v>208</v>
      </c>
      <c r="B151">
        <v>19.3</v>
      </c>
      <c r="C151">
        <v>25.7</v>
      </c>
      <c r="D151">
        <v>25.7</v>
      </c>
      <c r="E151">
        <v>32.1</v>
      </c>
      <c r="F151">
        <v>32.1</v>
      </c>
      <c r="G151">
        <v>48.2</v>
      </c>
      <c r="H151">
        <v>2.4900000000000002</v>
      </c>
      <c r="I151">
        <v>2.75</v>
      </c>
      <c r="J151">
        <v>330</v>
      </c>
      <c r="K151" t="s">
        <v>3</v>
      </c>
      <c r="L151" t="s">
        <v>831</v>
      </c>
      <c r="M151">
        <f t="shared" si="8"/>
        <v>2.62</v>
      </c>
      <c r="N151">
        <f t="shared" si="9"/>
        <v>22.5</v>
      </c>
      <c r="O151">
        <f t="shared" si="10"/>
        <v>28.9</v>
      </c>
      <c r="P151">
        <f t="shared" si="11"/>
        <v>40.150000000000006</v>
      </c>
    </row>
    <row r="152" spans="1:16" x14ac:dyDescent="0.35">
      <c r="A152" t="s">
        <v>209</v>
      </c>
      <c r="B152">
        <v>19.3</v>
      </c>
      <c r="C152">
        <v>25.7</v>
      </c>
      <c r="D152">
        <v>25.7</v>
      </c>
      <c r="E152">
        <v>32.1</v>
      </c>
      <c r="F152">
        <v>32.1</v>
      </c>
      <c r="G152">
        <v>48.2</v>
      </c>
      <c r="H152">
        <v>2.4900000000000002</v>
      </c>
      <c r="I152">
        <v>2.75</v>
      </c>
      <c r="J152">
        <v>330</v>
      </c>
      <c r="K152" t="s">
        <v>3</v>
      </c>
      <c r="L152" t="s">
        <v>831</v>
      </c>
      <c r="M152">
        <f t="shared" si="8"/>
        <v>2.62</v>
      </c>
      <c r="N152">
        <f t="shared" si="9"/>
        <v>22.5</v>
      </c>
      <c r="O152">
        <f t="shared" si="10"/>
        <v>28.9</v>
      </c>
      <c r="P152">
        <f t="shared" si="11"/>
        <v>40.150000000000006</v>
      </c>
    </row>
    <row r="153" spans="1:16" x14ac:dyDescent="0.35">
      <c r="A153" t="s">
        <v>210</v>
      </c>
      <c r="B153">
        <v>19.3</v>
      </c>
      <c r="C153">
        <v>25.7</v>
      </c>
      <c r="D153">
        <v>25.7</v>
      </c>
      <c r="E153">
        <v>32.1</v>
      </c>
      <c r="F153">
        <v>32.1</v>
      </c>
      <c r="G153">
        <v>48.2</v>
      </c>
      <c r="H153">
        <v>3.4</v>
      </c>
      <c r="I153">
        <v>3.4</v>
      </c>
      <c r="J153">
        <v>345</v>
      </c>
      <c r="K153" t="s">
        <v>3</v>
      </c>
      <c r="L153" t="s">
        <v>831</v>
      </c>
      <c r="M153">
        <f t="shared" si="8"/>
        <v>3.4</v>
      </c>
      <c r="N153">
        <f t="shared" si="9"/>
        <v>22.5</v>
      </c>
      <c r="O153">
        <f t="shared" si="10"/>
        <v>28.9</v>
      </c>
      <c r="P153">
        <f t="shared" si="11"/>
        <v>40.150000000000006</v>
      </c>
    </row>
    <row r="154" spans="1:16" x14ac:dyDescent="0.35">
      <c r="A154" t="s">
        <v>211</v>
      </c>
      <c r="B154">
        <v>19.3</v>
      </c>
      <c r="C154">
        <v>25.7</v>
      </c>
      <c r="D154">
        <v>25.7</v>
      </c>
      <c r="E154">
        <v>32.1</v>
      </c>
      <c r="F154">
        <v>32.1</v>
      </c>
      <c r="G154">
        <v>48.2</v>
      </c>
      <c r="H154">
        <v>3.4</v>
      </c>
      <c r="I154">
        <v>3.4</v>
      </c>
      <c r="J154">
        <v>345</v>
      </c>
      <c r="K154" t="s">
        <v>3</v>
      </c>
      <c r="L154" t="s">
        <v>831</v>
      </c>
      <c r="M154">
        <f t="shared" si="8"/>
        <v>3.4</v>
      </c>
      <c r="N154">
        <f t="shared" si="9"/>
        <v>22.5</v>
      </c>
      <c r="O154">
        <f t="shared" si="10"/>
        <v>28.9</v>
      </c>
      <c r="P154">
        <f t="shared" si="11"/>
        <v>40.150000000000006</v>
      </c>
    </row>
    <row r="155" spans="1:16" x14ac:dyDescent="0.35">
      <c r="A155" t="s">
        <v>212</v>
      </c>
      <c r="B155">
        <v>19.3</v>
      </c>
      <c r="C155">
        <v>25.7</v>
      </c>
      <c r="D155">
        <v>25.7</v>
      </c>
      <c r="E155">
        <v>32.1</v>
      </c>
      <c r="F155">
        <v>32.1</v>
      </c>
      <c r="G155">
        <v>48.2</v>
      </c>
      <c r="H155">
        <v>2.4900000000000002</v>
      </c>
      <c r="I155">
        <v>2.75</v>
      </c>
      <c r="J155">
        <v>345</v>
      </c>
      <c r="K155" t="s">
        <v>3</v>
      </c>
      <c r="L155" t="s">
        <v>831</v>
      </c>
      <c r="M155">
        <f t="shared" si="8"/>
        <v>2.62</v>
      </c>
      <c r="N155">
        <f t="shared" si="9"/>
        <v>22.5</v>
      </c>
      <c r="O155">
        <f t="shared" si="10"/>
        <v>28.9</v>
      </c>
      <c r="P155">
        <f t="shared" si="11"/>
        <v>40.150000000000006</v>
      </c>
    </row>
    <row r="156" spans="1:16" x14ac:dyDescent="0.35">
      <c r="A156" t="s">
        <v>213</v>
      </c>
      <c r="B156">
        <v>19.3</v>
      </c>
      <c r="C156">
        <v>25.7</v>
      </c>
      <c r="D156">
        <v>25.7</v>
      </c>
      <c r="E156">
        <v>32.1</v>
      </c>
      <c r="F156">
        <v>32.1</v>
      </c>
      <c r="G156">
        <v>48.2</v>
      </c>
      <c r="H156">
        <v>2.4900000000000002</v>
      </c>
      <c r="I156">
        <v>2.75</v>
      </c>
      <c r="J156">
        <v>345</v>
      </c>
      <c r="K156" t="s">
        <v>3</v>
      </c>
      <c r="L156" t="s">
        <v>831</v>
      </c>
      <c r="M156">
        <f t="shared" si="8"/>
        <v>2.62</v>
      </c>
      <c r="N156">
        <f t="shared" si="9"/>
        <v>22.5</v>
      </c>
      <c r="O156">
        <f t="shared" si="10"/>
        <v>28.9</v>
      </c>
      <c r="P156">
        <f t="shared" si="11"/>
        <v>40.150000000000006</v>
      </c>
    </row>
    <row r="157" spans="1:16" x14ac:dyDescent="0.35">
      <c r="A157" t="s">
        <v>214</v>
      </c>
      <c r="B157">
        <v>23.4</v>
      </c>
      <c r="C157">
        <v>31.2</v>
      </c>
      <c r="D157">
        <v>31.2</v>
      </c>
      <c r="E157">
        <v>39</v>
      </c>
      <c r="F157">
        <v>39</v>
      </c>
      <c r="G157">
        <v>62.4</v>
      </c>
      <c r="H157">
        <v>2.62</v>
      </c>
      <c r="I157">
        <v>4.58</v>
      </c>
      <c r="J157">
        <v>385</v>
      </c>
      <c r="K157" t="s">
        <v>3</v>
      </c>
      <c r="L157" t="s">
        <v>831</v>
      </c>
      <c r="M157">
        <f t="shared" si="8"/>
        <v>3.6</v>
      </c>
      <c r="N157">
        <f t="shared" si="9"/>
        <v>27.299999999999997</v>
      </c>
      <c r="O157">
        <f t="shared" si="10"/>
        <v>35.1</v>
      </c>
      <c r="P157">
        <f t="shared" si="11"/>
        <v>50.7</v>
      </c>
    </row>
    <row r="158" spans="1:16" x14ac:dyDescent="0.35">
      <c r="A158" t="s">
        <v>215</v>
      </c>
      <c r="B158">
        <v>23.4</v>
      </c>
      <c r="C158">
        <v>31.2</v>
      </c>
      <c r="D158">
        <v>31.2</v>
      </c>
      <c r="E158">
        <v>39</v>
      </c>
      <c r="F158">
        <v>39</v>
      </c>
      <c r="G158">
        <v>62.4</v>
      </c>
      <c r="H158">
        <v>2.62</v>
      </c>
      <c r="I158">
        <v>4.58</v>
      </c>
      <c r="J158">
        <v>385</v>
      </c>
      <c r="K158" t="s">
        <v>3</v>
      </c>
      <c r="L158" t="s">
        <v>831</v>
      </c>
      <c r="M158">
        <f t="shared" si="8"/>
        <v>3.6</v>
      </c>
      <c r="N158">
        <f t="shared" si="9"/>
        <v>27.299999999999997</v>
      </c>
      <c r="O158">
        <f t="shared" si="10"/>
        <v>35.1</v>
      </c>
      <c r="P158">
        <f t="shared" si="11"/>
        <v>50.7</v>
      </c>
    </row>
    <row r="159" spans="1:16" x14ac:dyDescent="0.35">
      <c r="A159" t="s">
        <v>216</v>
      </c>
      <c r="B159">
        <v>24.9</v>
      </c>
      <c r="C159">
        <v>33.200000000000003</v>
      </c>
      <c r="D159">
        <v>33.200000000000003</v>
      </c>
      <c r="E159">
        <v>41.5</v>
      </c>
      <c r="F159">
        <v>41.5</v>
      </c>
      <c r="G159">
        <v>66.5</v>
      </c>
      <c r="H159">
        <v>3.14</v>
      </c>
      <c r="I159">
        <v>4.58</v>
      </c>
      <c r="J159">
        <v>386</v>
      </c>
      <c r="K159" t="s">
        <v>3</v>
      </c>
      <c r="L159" t="s">
        <v>831</v>
      </c>
      <c r="M159">
        <f t="shared" si="8"/>
        <v>3.8600000000000003</v>
      </c>
      <c r="N159">
        <f t="shared" si="9"/>
        <v>29.05</v>
      </c>
      <c r="O159">
        <f t="shared" si="10"/>
        <v>37.35</v>
      </c>
      <c r="P159">
        <f t="shared" si="11"/>
        <v>54</v>
      </c>
    </row>
    <row r="160" spans="1:16" x14ac:dyDescent="0.35">
      <c r="A160" t="s">
        <v>217</v>
      </c>
      <c r="B160">
        <v>24.9</v>
      </c>
      <c r="C160">
        <v>33.200000000000003</v>
      </c>
      <c r="D160">
        <v>33.200000000000003</v>
      </c>
      <c r="E160">
        <v>41.5</v>
      </c>
      <c r="F160">
        <v>41.5</v>
      </c>
      <c r="G160">
        <v>66.5</v>
      </c>
      <c r="H160">
        <v>3.14</v>
      </c>
      <c r="I160">
        <v>4.58</v>
      </c>
      <c r="J160">
        <v>386</v>
      </c>
      <c r="K160" t="s">
        <v>3</v>
      </c>
      <c r="L160" t="s">
        <v>831</v>
      </c>
      <c r="M160">
        <f t="shared" si="8"/>
        <v>3.8600000000000003</v>
      </c>
      <c r="N160">
        <f t="shared" si="9"/>
        <v>29.05</v>
      </c>
      <c r="O160">
        <f t="shared" si="10"/>
        <v>37.35</v>
      </c>
      <c r="P160">
        <f t="shared" si="11"/>
        <v>54</v>
      </c>
    </row>
    <row r="161" spans="1:16" x14ac:dyDescent="0.35">
      <c r="A161" t="s">
        <v>218</v>
      </c>
      <c r="B161">
        <v>25.6</v>
      </c>
      <c r="C161">
        <v>34.1</v>
      </c>
      <c r="D161">
        <v>34.1</v>
      </c>
      <c r="E161">
        <v>42.6</v>
      </c>
      <c r="F161">
        <v>42.6</v>
      </c>
      <c r="G161">
        <v>68.2</v>
      </c>
      <c r="H161">
        <f>3.6*1.30795</f>
        <v>4.7086199999999998</v>
      </c>
      <c r="I161">
        <f xml:space="preserve"> 6 *1.30795</f>
        <v>7.8476999999999997</v>
      </c>
      <c r="J161">
        <v>454</v>
      </c>
      <c r="K161" t="s">
        <v>3</v>
      </c>
      <c r="L161" t="s">
        <v>831</v>
      </c>
      <c r="M161">
        <f t="shared" si="8"/>
        <v>6.2781599999999997</v>
      </c>
      <c r="N161">
        <f t="shared" si="9"/>
        <v>29.85</v>
      </c>
      <c r="O161">
        <f t="shared" si="10"/>
        <v>38.35</v>
      </c>
      <c r="P161">
        <f t="shared" si="11"/>
        <v>55.400000000000006</v>
      </c>
    </row>
    <row r="162" spans="1:16" x14ac:dyDescent="0.35">
      <c r="A162" t="s">
        <v>219</v>
      </c>
      <c r="B162">
        <v>25.6</v>
      </c>
      <c r="C162">
        <v>34.1</v>
      </c>
      <c r="D162">
        <v>34.1</v>
      </c>
      <c r="E162">
        <v>42.6</v>
      </c>
      <c r="F162">
        <v>42.6</v>
      </c>
      <c r="G162">
        <v>68.2</v>
      </c>
      <c r="H162">
        <v>3.6</v>
      </c>
      <c r="I162">
        <f xml:space="preserve"> 6 *1.30795</f>
        <v>7.8476999999999997</v>
      </c>
      <c r="J162">
        <v>454</v>
      </c>
      <c r="K162" t="s">
        <v>3</v>
      </c>
      <c r="L162" t="s">
        <v>831</v>
      </c>
      <c r="M162">
        <f t="shared" si="8"/>
        <v>5.7238499999999997</v>
      </c>
      <c r="N162">
        <f t="shared" si="9"/>
        <v>29.85</v>
      </c>
      <c r="O162">
        <f t="shared" si="10"/>
        <v>38.35</v>
      </c>
      <c r="P162">
        <f t="shared" si="11"/>
        <v>55.400000000000006</v>
      </c>
    </row>
    <row r="163" spans="1:16" x14ac:dyDescent="0.35">
      <c r="A163" t="s">
        <v>220</v>
      </c>
      <c r="B163">
        <v>25.6</v>
      </c>
      <c r="C163">
        <v>34.1</v>
      </c>
      <c r="D163">
        <v>34.1</v>
      </c>
      <c r="E163">
        <v>42.6</v>
      </c>
      <c r="F163">
        <v>42.6</v>
      </c>
      <c r="G163">
        <v>68.2</v>
      </c>
      <c r="H163">
        <v>5.23</v>
      </c>
      <c r="I163">
        <v>5.89</v>
      </c>
      <c r="J163">
        <v>454</v>
      </c>
      <c r="K163" t="s">
        <v>3</v>
      </c>
      <c r="L163" t="s">
        <v>831</v>
      </c>
      <c r="M163">
        <f t="shared" si="8"/>
        <v>5.5600000000000005</v>
      </c>
      <c r="N163">
        <f t="shared" si="9"/>
        <v>29.85</v>
      </c>
      <c r="O163">
        <f t="shared" si="10"/>
        <v>38.35</v>
      </c>
      <c r="P163">
        <f t="shared" si="11"/>
        <v>55.400000000000006</v>
      </c>
    </row>
    <row r="164" spans="1:16" x14ac:dyDescent="0.35">
      <c r="A164" t="s">
        <v>221</v>
      </c>
      <c r="B164">
        <v>25.6</v>
      </c>
      <c r="C164">
        <v>34.1</v>
      </c>
      <c r="D164">
        <v>34.1</v>
      </c>
      <c r="E164">
        <v>42.6</v>
      </c>
      <c r="F164">
        <v>42.6</v>
      </c>
      <c r="G164">
        <v>68.2</v>
      </c>
      <c r="H164">
        <v>5.9</v>
      </c>
      <c r="I164">
        <v>6.7</v>
      </c>
      <c r="J164">
        <v>454</v>
      </c>
      <c r="K164" t="s">
        <v>3</v>
      </c>
      <c r="L164" t="s">
        <v>831</v>
      </c>
      <c r="M164">
        <f t="shared" si="8"/>
        <v>6.3000000000000007</v>
      </c>
      <c r="N164">
        <f t="shared" si="9"/>
        <v>29.85</v>
      </c>
      <c r="O164">
        <f t="shared" si="10"/>
        <v>38.35</v>
      </c>
      <c r="P164">
        <f t="shared" si="11"/>
        <v>55.400000000000006</v>
      </c>
    </row>
    <row r="165" spans="1:16" x14ac:dyDescent="0.35">
      <c r="A165" t="s">
        <v>222</v>
      </c>
      <c r="B165">
        <v>25.6</v>
      </c>
      <c r="C165">
        <v>34.1</v>
      </c>
      <c r="D165">
        <v>34.1</v>
      </c>
      <c r="E165">
        <v>42.6</v>
      </c>
      <c r="F165">
        <v>42.6</v>
      </c>
      <c r="G165">
        <v>68.2</v>
      </c>
      <c r="H165">
        <v>4.45</v>
      </c>
      <c r="I165">
        <v>4.45</v>
      </c>
      <c r="J165">
        <v>454</v>
      </c>
      <c r="K165" t="s">
        <v>3</v>
      </c>
      <c r="L165" t="s">
        <v>831</v>
      </c>
      <c r="M165">
        <f t="shared" si="8"/>
        <v>4.45</v>
      </c>
      <c r="N165">
        <f t="shared" si="9"/>
        <v>29.85</v>
      </c>
      <c r="O165">
        <f t="shared" si="10"/>
        <v>38.35</v>
      </c>
      <c r="P165">
        <f t="shared" si="11"/>
        <v>55.400000000000006</v>
      </c>
    </row>
    <row r="166" spans="1:16" x14ac:dyDescent="0.35">
      <c r="A166" t="s">
        <v>223</v>
      </c>
      <c r="B166">
        <v>25.2</v>
      </c>
      <c r="C166">
        <v>33.700000000000003</v>
      </c>
      <c r="D166">
        <v>33.700000000000003</v>
      </c>
      <c r="E166">
        <v>42.1</v>
      </c>
      <c r="F166">
        <v>42.1</v>
      </c>
      <c r="G166">
        <v>67.3</v>
      </c>
      <c r="H166">
        <v>5.9</v>
      </c>
      <c r="I166">
        <v>6.7</v>
      </c>
      <c r="J166">
        <v>454</v>
      </c>
      <c r="K166" t="s">
        <v>3</v>
      </c>
      <c r="L166" t="s">
        <v>831</v>
      </c>
      <c r="M166">
        <f t="shared" si="8"/>
        <v>6.3000000000000007</v>
      </c>
      <c r="N166">
        <f t="shared" si="9"/>
        <v>29.450000000000003</v>
      </c>
      <c r="O166">
        <f t="shared" si="10"/>
        <v>37.900000000000006</v>
      </c>
      <c r="P166">
        <f t="shared" si="11"/>
        <v>54.7</v>
      </c>
    </row>
    <row r="167" spans="1:16" x14ac:dyDescent="0.35">
      <c r="A167" t="s">
        <v>224</v>
      </c>
      <c r="B167">
        <v>25.2</v>
      </c>
      <c r="C167">
        <v>33.700000000000003</v>
      </c>
      <c r="D167">
        <v>33.700000000000003</v>
      </c>
      <c r="E167">
        <v>42.1</v>
      </c>
      <c r="F167">
        <v>42.1</v>
      </c>
      <c r="G167">
        <v>67.3</v>
      </c>
      <c r="H167">
        <v>2.23</v>
      </c>
      <c r="I167">
        <v>5.93</v>
      </c>
      <c r="J167">
        <v>454</v>
      </c>
      <c r="K167" t="s">
        <v>3</v>
      </c>
      <c r="L167" t="s">
        <v>831</v>
      </c>
      <c r="M167">
        <f t="shared" si="8"/>
        <v>4.08</v>
      </c>
      <c r="N167">
        <f t="shared" si="9"/>
        <v>29.450000000000003</v>
      </c>
      <c r="O167">
        <f t="shared" si="10"/>
        <v>37.900000000000006</v>
      </c>
      <c r="P167">
        <f t="shared" si="11"/>
        <v>54.7</v>
      </c>
    </row>
    <row r="168" spans="1:16" x14ac:dyDescent="0.35">
      <c r="A168" t="s">
        <v>225</v>
      </c>
      <c r="B168">
        <v>25.2</v>
      </c>
      <c r="C168">
        <v>33.700000000000003</v>
      </c>
      <c r="D168">
        <v>33.700000000000003</v>
      </c>
      <c r="E168">
        <v>42.1</v>
      </c>
      <c r="F168">
        <v>42.1</v>
      </c>
      <c r="G168">
        <v>67.3</v>
      </c>
      <c r="H168">
        <v>5.23</v>
      </c>
      <c r="I168">
        <v>5.89</v>
      </c>
      <c r="J168">
        <v>454</v>
      </c>
      <c r="K168" t="s">
        <v>3</v>
      </c>
      <c r="L168" t="s">
        <v>831</v>
      </c>
      <c r="M168">
        <f t="shared" si="8"/>
        <v>5.5600000000000005</v>
      </c>
      <c r="N168">
        <f t="shared" si="9"/>
        <v>29.450000000000003</v>
      </c>
      <c r="O168">
        <f t="shared" si="10"/>
        <v>37.900000000000006</v>
      </c>
      <c r="P168">
        <f t="shared" si="11"/>
        <v>54.7</v>
      </c>
    </row>
    <row r="169" spans="1:16" x14ac:dyDescent="0.35">
      <c r="A169" t="s">
        <v>226</v>
      </c>
      <c r="B169">
        <v>25.2</v>
      </c>
      <c r="C169">
        <v>33.700000000000003</v>
      </c>
      <c r="D169">
        <v>33.700000000000003</v>
      </c>
      <c r="E169">
        <v>42.1</v>
      </c>
      <c r="F169">
        <v>42.1</v>
      </c>
      <c r="G169">
        <v>67.3</v>
      </c>
      <c r="H169">
        <v>4.45</v>
      </c>
      <c r="I169">
        <v>4.45</v>
      </c>
      <c r="J169">
        <v>454</v>
      </c>
      <c r="K169" t="s">
        <v>3</v>
      </c>
      <c r="L169" t="s">
        <v>831</v>
      </c>
      <c r="M169">
        <f t="shared" si="8"/>
        <v>4.45</v>
      </c>
      <c r="N169">
        <f t="shared" si="9"/>
        <v>29.450000000000003</v>
      </c>
      <c r="O169">
        <f t="shared" si="10"/>
        <v>37.900000000000006</v>
      </c>
      <c r="P169">
        <f t="shared" si="11"/>
        <v>54.7</v>
      </c>
    </row>
    <row r="170" spans="1:16" x14ac:dyDescent="0.35">
      <c r="A170" t="s">
        <v>227</v>
      </c>
      <c r="B170">
        <v>25.2</v>
      </c>
      <c r="C170">
        <v>33.700000000000003</v>
      </c>
      <c r="D170">
        <v>33.700000000000003</v>
      </c>
      <c r="E170">
        <v>42.1</v>
      </c>
      <c r="F170">
        <v>42.1</v>
      </c>
      <c r="G170">
        <v>67.3</v>
      </c>
      <c r="H170">
        <v>5.23</v>
      </c>
      <c r="I170">
        <v>5.87</v>
      </c>
      <c r="J170">
        <v>454</v>
      </c>
      <c r="K170" t="s">
        <v>3</v>
      </c>
      <c r="L170" t="s">
        <v>831</v>
      </c>
      <c r="M170">
        <f t="shared" si="8"/>
        <v>5.5500000000000007</v>
      </c>
      <c r="N170">
        <f t="shared" si="9"/>
        <v>29.450000000000003</v>
      </c>
      <c r="O170">
        <f t="shared" si="10"/>
        <v>37.900000000000006</v>
      </c>
      <c r="P170">
        <f t="shared" si="11"/>
        <v>54.7</v>
      </c>
    </row>
    <row r="171" spans="1:16" x14ac:dyDescent="0.35">
      <c r="A171" t="s">
        <v>228</v>
      </c>
      <c r="B171">
        <v>36</v>
      </c>
      <c r="C171">
        <v>48</v>
      </c>
      <c r="D171">
        <v>48</v>
      </c>
      <c r="E171">
        <v>59.9</v>
      </c>
      <c r="F171">
        <v>59.9</v>
      </c>
      <c r="G171">
        <v>95.9</v>
      </c>
      <c r="H171">
        <v>4.45</v>
      </c>
      <c r="I171">
        <v>6.8</v>
      </c>
      <c r="J171">
        <v>651</v>
      </c>
      <c r="K171" t="s">
        <v>3</v>
      </c>
      <c r="L171" t="s">
        <v>831</v>
      </c>
      <c r="M171">
        <f t="shared" si="8"/>
        <v>5.625</v>
      </c>
      <c r="N171">
        <f t="shared" si="9"/>
        <v>42</v>
      </c>
      <c r="O171">
        <f t="shared" si="10"/>
        <v>53.95</v>
      </c>
      <c r="P171">
        <f t="shared" si="11"/>
        <v>77.900000000000006</v>
      </c>
    </row>
    <row r="172" spans="1:16" x14ac:dyDescent="0.35">
      <c r="A172" t="s">
        <v>229</v>
      </c>
      <c r="B172">
        <v>36</v>
      </c>
      <c r="C172">
        <v>48</v>
      </c>
      <c r="D172">
        <v>48</v>
      </c>
      <c r="E172">
        <v>59.9</v>
      </c>
      <c r="F172">
        <v>59.9</v>
      </c>
      <c r="G172">
        <v>95.9</v>
      </c>
      <c r="H172">
        <v>8.76</v>
      </c>
      <c r="I172">
        <v>8.76</v>
      </c>
      <c r="J172">
        <v>651</v>
      </c>
      <c r="K172" t="s">
        <v>3</v>
      </c>
      <c r="L172" t="s">
        <v>831</v>
      </c>
      <c r="M172">
        <f t="shared" si="8"/>
        <v>8.76</v>
      </c>
      <c r="N172">
        <f t="shared" si="9"/>
        <v>42</v>
      </c>
      <c r="O172">
        <f t="shared" si="10"/>
        <v>53.95</v>
      </c>
      <c r="P172">
        <f t="shared" si="11"/>
        <v>77.900000000000006</v>
      </c>
    </row>
    <row r="173" spans="1:16" x14ac:dyDescent="0.35">
      <c r="A173" t="s">
        <v>230</v>
      </c>
      <c r="B173">
        <v>39.700000000000003</v>
      </c>
      <c r="C173">
        <v>53</v>
      </c>
      <c r="D173">
        <v>53</v>
      </c>
      <c r="E173">
        <v>66.2</v>
      </c>
      <c r="F173">
        <v>66.2</v>
      </c>
      <c r="G173">
        <v>106</v>
      </c>
      <c r="H173">
        <v>4.4000000000000004</v>
      </c>
      <c r="I173">
        <v>8.8000000000000007</v>
      </c>
      <c r="J173">
        <v>672</v>
      </c>
      <c r="K173" t="s">
        <v>3</v>
      </c>
      <c r="L173" t="s">
        <v>831</v>
      </c>
      <c r="M173">
        <f t="shared" si="8"/>
        <v>6.6000000000000005</v>
      </c>
      <c r="N173">
        <f t="shared" si="9"/>
        <v>46.35</v>
      </c>
      <c r="O173">
        <f t="shared" si="10"/>
        <v>59.6</v>
      </c>
      <c r="P173">
        <f t="shared" si="11"/>
        <v>86.1</v>
      </c>
    </row>
    <row r="174" spans="1:16" x14ac:dyDescent="0.35">
      <c r="A174" t="s">
        <v>231</v>
      </c>
      <c r="B174">
        <v>39.700000000000003</v>
      </c>
      <c r="C174">
        <v>53</v>
      </c>
      <c r="D174">
        <v>53</v>
      </c>
      <c r="E174">
        <v>66.2</v>
      </c>
      <c r="F174">
        <v>66.2</v>
      </c>
      <c r="G174">
        <v>106</v>
      </c>
      <c r="H174">
        <v>4.4000000000000004</v>
      </c>
      <c r="I174">
        <v>8.8000000000000007</v>
      </c>
      <c r="J174">
        <v>672</v>
      </c>
      <c r="K174" t="s">
        <v>3</v>
      </c>
      <c r="L174" t="s">
        <v>831</v>
      </c>
      <c r="M174">
        <f t="shared" si="8"/>
        <v>6.6000000000000005</v>
      </c>
      <c r="N174">
        <f t="shared" si="9"/>
        <v>46.35</v>
      </c>
      <c r="O174">
        <f t="shared" si="10"/>
        <v>59.6</v>
      </c>
      <c r="P174">
        <f t="shared" si="11"/>
        <v>86.1</v>
      </c>
    </row>
    <row r="175" spans="1:16" x14ac:dyDescent="0.35">
      <c r="A175" t="s">
        <v>232</v>
      </c>
      <c r="B175">
        <v>39.700000000000003</v>
      </c>
      <c r="C175">
        <v>53</v>
      </c>
      <c r="D175">
        <v>53</v>
      </c>
      <c r="E175">
        <v>66.2</v>
      </c>
      <c r="F175">
        <v>66.2</v>
      </c>
      <c r="G175">
        <v>106</v>
      </c>
      <c r="H175">
        <v>4.4000000000000004</v>
      </c>
      <c r="I175">
        <v>8.8000000000000007</v>
      </c>
      <c r="J175">
        <v>672</v>
      </c>
      <c r="K175" t="s">
        <v>3</v>
      </c>
      <c r="L175" t="s">
        <v>831</v>
      </c>
      <c r="M175">
        <f t="shared" si="8"/>
        <v>6.6000000000000005</v>
      </c>
      <c r="N175">
        <f t="shared" si="9"/>
        <v>46.35</v>
      </c>
      <c r="O175">
        <f t="shared" si="10"/>
        <v>59.6</v>
      </c>
      <c r="P175">
        <f t="shared" si="11"/>
        <v>86.1</v>
      </c>
    </row>
    <row r="176" spans="1:16" x14ac:dyDescent="0.35">
      <c r="A176" t="s">
        <v>233</v>
      </c>
      <c r="B176">
        <v>49.8</v>
      </c>
      <c r="C176">
        <v>66.400000000000006</v>
      </c>
      <c r="D176">
        <v>66.400000000000006</v>
      </c>
      <c r="E176">
        <v>83</v>
      </c>
      <c r="F176">
        <v>83</v>
      </c>
      <c r="G176">
        <v>132.9</v>
      </c>
      <c r="H176">
        <v>7.3</v>
      </c>
      <c r="I176">
        <v>15.7</v>
      </c>
      <c r="J176">
        <v>908</v>
      </c>
      <c r="K176" t="s">
        <v>3</v>
      </c>
      <c r="L176" t="s">
        <v>831</v>
      </c>
      <c r="M176">
        <f t="shared" si="8"/>
        <v>11.5</v>
      </c>
      <c r="N176">
        <f t="shared" si="9"/>
        <v>58.1</v>
      </c>
      <c r="O176">
        <f t="shared" si="10"/>
        <v>74.7</v>
      </c>
      <c r="P176">
        <f t="shared" si="11"/>
        <v>107.95</v>
      </c>
    </row>
    <row r="177" spans="1:16" x14ac:dyDescent="0.35">
      <c r="A177" t="s">
        <v>234</v>
      </c>
      <c r="B177">
        <v>166.5</v>
      </c>
      <c r="C177">
        <v>178</v>
      </c>
      <c r="D177">
        <v>196</v>
      </c>
      <c r="H177">
        <v>15.7</v>
      </c>
      <c r="I177">
        <v>26.2</v>
      </c>
      <c r="J177">
        <v>1260</v>
      </c>
      <c r="K177" t="s">
        <v>3</v>
      </c>
      <c r="L177" t="s">
        <v>831</v>
      </c>
      <c r="M177">
        <f t="shared" si="8"/>
        <v>20.95</v>
      </c>
      <c r="N177">
        <f t="shared" si="9"/>
        <v>172.25</v>
      </c>
      <c r="O177">
        <f t="shared" si="10"/>
        <v>196</v>
      </c>
      <c r="P177" t="e">
        <f t="shared" si="11"/>
        <v>#DIV/0!</v>
      </c>
    </row>
    <row r="178" spans="1:16" x14ac:dyDescent="0.35">
      <c r="A178" t="s">
        <v>235</v>
      </c>
      <c r="B178">
        <v>236</v>
      </c>
      <c r="C178">
        <v>252</v>
      </c>
      <c r="D178">
        <v>276.5</v>
      </c>
      <c r="H178">
        <v>20.9</v>
      </c>
      <c r="I178">
        <v>36.6</v>
      </c>
      <c r="J178">
        <v>1875</v>
      </c>
      <c r="K178" t="s">
        <v>3</v>
      </c>
      <c r="L178" t="s">
        <v>831</v>
      </c>
      <c r="M178">
        <f t="shared" si="8"/>
        <v>28.75</v>
      </c>
      <c r="N178">
        <f t="shared" si="9"/>
        <v>244</v>
      </c>
      <c r="O178">
        <f t="shared" si="10"/>
        <v>276.5</v>
      </c>
      <c r="P178" t="e">
        <f t="shared" si="11"/>
        <v>#DIV/0!</v>
      </c>
    </row>
    <row r="179" spans="1:16" x14ac:dyDescent="0.35">
      <c r="A179" t="s">
        <v>228</v>
      </c>
      <c r="B179">
        <v>37.6</v>
      </c>
      <c r="C179">
        <v>56.3</v>
      </c>
      <c r="D179">
        <v>56.3</v>
      </c>
      <c r="E179">
        <v>75.099999999999994</v>
      </c>
      <c r="F179">
        <v>75.099999999999994</v>
      </c>
      <c r="G179">
        <v>100.2</v>
      </c>
      <c r="H179">
        <v>4.45</v>
      </c>
      <c r="I179">
        <v>6.8</v>
      </c>
      <c r="J179">
        <v>651</v>
      </c>
      <c r="K179" t="s">
        <v>3</v>
      </c>
      <c r="L179" t="s">
        <v>831</v>
      </c>
      <c r="M179">
        <f t="shared" si="8"/>
        <v>5.625</v>
      </c>
      <c r="N179">
        <f t="shared" si="9"/>
        <v>46.95</v>
      </c>
      <c r="O179">
        <f t="shared" si="10"/>
        <v>65.699999999999989</v>
      </c>
      <c r="P179">
        <f t="shared" si="11"/>
        <v>87.65</v>
      </c>
    </row>
    <row r="180" spans="1:16" x14ac:dyDescent="0.35">
      <c r="A180" t="s">
        <v>229</v>
      </c>
      <c r="B180">
        <v>37.6</v>
      </c>
      <c r="C180">
        <v>56.3</v>
      </c>
      <c r="D180">
        <v>56.3</v>
      </c>
      <c r="E180">
        <v>75.099999999999994</v>
      </c>
      <c r="F180">
        <v>75.099999999999994</v>
      </c>
      <c r="G180">
        <v>100.2</v>
      </c>
      <c r="H180">
        <v>8.76</v>
      </c>
      <c r="I180">
        <v>8.76</v>
      </c>
      <c r="J180">
        <v>651</v>
      </c>
      <c r="K180" t="s">
        <v>3</v>
      </c>
      <c r="L180" t="s">
        <v>831</v>
      </c>
      <c r="M180">
        <f t="shared" si="8"/>
        <v>8.76</v>
      </c>
      <c r="N180">
        <f t="shared" si="9"/>
        <v>46.95</v>
      </c>
      <c r="O180">
        <f t="shared" si="10"/>
        <v>65.699999999999989</v>
      </c>
      <c r="P180">
        <f t="shared" si="11"/>
        <v>87.65</v>
      </c>
    </row>
    <row r="181" spans="1:16" x14ac:dyDescent="0.35">
      <c r="A181" t="s">
        <v>230</v>
      </c>
      <c r="B181">
        <v>38.1</v>
      </c>
      <c r="C181">
        <v>55.8</v>
      </c>
      <c r="D181">
        <v>55.8</v>
      </c>
      <c r="E181">
        <v>74.900000000000006</v>
      </c>
      <c r="F181">
        <v>74.900000000000006</v>
      </c>
      <c r="G181">
        <v>100.1</v>
      </c>
      <c r="H181">
        <v>4.4000000000000004</v>
      </c>
      <c r="I181">
        <v>6.8</v>
      </c>
      <c r="J181">
        <v>620</v>
      </c>
      <c r="K181" t="s">
        <v>3</v>
      </c>
      <c r="L181" t="s">
        <v>831</v>
      </c>
      <c r="M181">
        <f t="shared" si="8"/>
        <v>5.6</v>
      </c>
      <c r="N181">
        <f t="shared" si="9"/>
        <v>46.95</v>
      </c>
      <c r="O181">
        <f t="shared" si="10"/>
        <v>65.349999999999994</v>
      </c>
      <c r="P181">
        <f t="shared" si="11"/>
        <v>87.5</v>
      </c>
    </row>
    <row r="182" spans="1:16" x14ac:dyDescent="0.35">
      <c r="A182" t="s">
        <v>232</v>
      </c>
      <c r="B182">
        <v>38.1</v>
      </c>
      <c r="C182">
        <v>55.8</v>
      </c>
      <c r="D182">
        <v>55.8</v>
      </c>
      <c r="E182">
        <v>74.900000000000006</v>
      </c>
      <c r="F182">
        <v>74.900000000000006</v>
      </c>
      <c r="G182">
        <v>100.1</v>
      </c>
      <c r="H182">
        <v>8.8000000000000007</v>
      </c>
      <c r="I182">
        <v>8.8000000000000007</v>
      </c>
      <c r="J182">
        <v>620</v>
      </c>
      <c r="K182" t="s">
        <v>3</v>
      </c>
      <c r="L182" t="s">
        <v>831</v>
      </c>
      <c r="M182">
        <f t="shared" si="8"/>
        <v>8.8000000000000007</v>
      </c>
      <c r="N182">
        <f t="shared" si="9"/>
        <v>46.95</v>
      </c>
      <c r="O182">
        <f t="shared" si="10"/>
        <v>65.349999999999994</v>
      </c>
      <c r="P182">
        <f t="shared" si="11"/>
        <v>87.5</v>
      </c>
    </row>
    <row r="183" spans="1:16" x14ac:dyDescent="0.35">
      <c r="A183" t="s">
        <v>233</v>
      </c>
      <c r="B183">
        <v>52.4</v>
      </c>
      <c r="C183">
        <v>78.7</v>
      </c>
      <c r="D183">
        <v>78.7</v>
      </c>
      <c r="E183">
        <v>104.9</v>
      </c>
      <c r="F183">
        <v>104.9</v>
      </c>
      <c r="G183">
        <v>139.80000000000001</v>
      </c>
      <c r="H183">
        <v>7.3</v>
      </c>
      <c r="I183">
        <v>15.7</v>
      </c>
      <c r="J183">
        <v>676</v>
      </c>
      <c r="K183" t="s">
        <v>3</v>
      </c>
      <c r="L183" t="s">
        <v>831</v>
      </c>
      <c r="M183">
        <f t="shared" si="8"/>
        <v>11.5</v>
      </c>
      <c r="N183">
        <f t="shared" si="9"/>
        <v>65.55</v>
      </c>
      <c r="O183">
        <f t="shared" si="10"/>
        <v>91.800000000000011</v>
      </c>
      <c r="P183">
        <f t="shared" si="11"/>
        <v>122.35000000000001</v>
      </c>
    </row>
    <row r="184" spans="1:16" x14ac:dyDescent="0.35">
      <c r="A184" t="s">
        <v>234</v>
      </c>
      <c r="B184">
        <v>166.5</v>
      </c>
      <c r="C184">
        <v>178</v>
      </c>
      <c r="D184">
        <v>196</v>
      </c>
      <c r="H184">
        <v>15.7</v>
      </c>
      <c r="I184">
        <v>26.2</v>
      </c>
      <c r="J184">
        <v>1260</v>
      </c>
      <c r="K184" t="s">
        <v>3</v>
      </c>
      <c r="L184" t="s">
        <v>831</v>
      </c>
      <c r="M184">
        <f t="shared" si="8"/>
        <v>20.95</v>
      </c>
      <c r="N184">
        <f t="shared" si="9"/>
        <v>172.25</v>
      </c>
      <c r="O184">
        <f t="shared" si="10"/>
        <v>196</v>
      </c>
      <c r="P184" t="e">
        <f t="shared" si="11"/>
        <v>#DIV/0!</v>
      </c>
    </row>
    <row r="185" spans="1:16" x14ac:dyDescent="0.35">
      <c r="A185" t="s">
        <v>235</v>
      </c>
      <c r="B185">
        <v>236</v>
      </c>
      <c r="C185">
        <v>252</v>
      </c>
      <c r="D185">
        <v>276.5</v>
      </c>
      <c r="H185">
        <v>20.9</v>
      </c>
      <c r="I185">
        <v>36.6</v>
      </c>
      <c r="J185">
        <v>1875</v>
      </c>
      <c r="K185" t="s">
        <v>3</v>
      </c>
      <c r="L185" t="s">
        <v>831</v>
      </c>
      <c r="M185">
        <f t="shared" si="8"/>
        <v>28.75</v>
      </c>
      <c r="N185">
        <f t="shared" si="9"/>
        <v>244</v>
      </c>
      <c r="O185">
        <f t="shared" si="10"/>
        <v>276.5</v>
      </c>
      <c r="P185" t="e">
        <f t="shared" si="11"/>
        <v>#DIV/0!</v>
      </c>
    </row>
    <row r="186" spans="1:16" x14ac:dyDescent="0.35">
      <c r="A186" t="s">
        <v>236</v>
      </c>
      <c r="B186">
        <v>533.5</v>
      </c>
      <c r="C186">
        <v>570.5</v>
      </c>
      <c r="D186">
        <v>625.5</v>
      </c>
      <c r="H186">
        <v>36.6</v>
      </c>
      <c r="I186">
        <v>62.8</v>
      </c>
      <c r="J186">
        <v>4020</v>
      </c>
      <c r="K186" t="s">
        <v>3</v>
      </c>
      <c r="L186" t="s">
        <v>831</v>
      </c>
      <c r="M186">
        <f t="shared" si="8"/>
        <v>49.7</v>
      </c>
      <c r="N186">
        <f t="shared" si="9"/>
        <v>552</v>
      </c>
      <c r="O186">
        <f t="shared" si="10"/>
        <v>625.5</v>
      </c>
      <c r="P186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Loaders</vt:lpstr>
      <vt:lpstr>Tractors</vt:lpstr>
      <vt:lpstr>Graders</vt:lpstr>
      <vt:lpstr>Trucks</vt:lpstr>
      <vt:lpstr>Air Compressor</vt:lpstr>
      <vt:lpstr>Dozers</vt:lpstr>
      <vt:lpstr>Compaction Equipment</vt:lpstr>
      <vt:lpstr>Scrapers</vt:lpstr>
      <vt:lpstr>Excavators</vt:lpstr>
      <vt:lpstr>Hydraulic Shovels</vt:lpstr>
      <vt:lpstr>Asphalt Pavers</vt:lpstr>
      <vt:lpstr>Hydraulic Cranes</vt:lpstr>
      <vt:lpstr>Electric Welders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2020-01-03T00:34:35Z</dcterms:modified>
</cp:coreProperties>
</file>