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5" i="1" l="1"/>
  <c r="A124" i="1"/>
  <c r="A123" i="1"/>
  <c r="A122" i="1"/>
  <c r="A121" i="1"/>
  <c r="A120" i="1"/>
  <c r="A119" i="1" l="1"/>
  <c r="A118" i="1"/>
  <c r="A117" i="1"/>
  <c r="A116" i="1"/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 l="1"/>
  <c r="A100" i="1"/>
  <c r="A99" i="1"/>
  <c r="A98" i="1"/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 l="1"/>
  <c r="A80" i="1"/>
  <c r="A79" i="1"/>
  <c r="A78" i="1"/>
  <c r="A77" i="1"/>
  <c r="A76" i="1"/>
  <c r="A75" i="1" l="1"/>
  <c r="A74" i="1" l="1"/>
  <c r="A73" i="1"/>
  <c r="A72" i="1"/>
  <c r="A71" i="1"/>
  <c r="A70" i="1"/>
  <c r="A69" i="1" l="1"/>
  <c r="A68" i="1"/>
  <c r="A67" i="1"/>
  <c r="A66" i="1"/>
  <c r="A65" i="1"/>
  <c r="A64" i="1"/>
  <c r="A63" i="1"/>
  <c r="A62" i="1"/>
  <c r="A61" i="1"/>
  <c r="A60" i="1" l="1"/>
  <c r="A59" i="1"/>
  <c r="A58" i="1"/>
  <c r="A57" i="1"/>
  <c r="A56" i="1" l="1"/>
  <c r="A55" i="1"/>
  <c r="A54" i="1" l="1"/>
  <c r="A53" i="1"/>
  <c r="A52" i="1"/>
  <c r="A51" i="1"/>
  <c r="A50" i="1"/>
  <c r="A49" i="1"/>
  <c r="A48" i="1"/>
  <c r="A47" i="1" l="1"/>
  <c r="A46" i="1"/>
  <c r="A45" i="1"/>
  <c r="A44" i="1"/>
  <c r="A43" i="1"/>
  <c r="A42" i="1"/>
  <c r="A41" i="1" l="1"/>
  <c r="A40" i="1"/>
  <c r="A39" i="1"/>
  <c r="A38" i="1"/>
  <c r="A37" i="1"/>
  <c r="A36" i="1"/>
  <c r="A35" i="1" l="1"/>
  <c r="A34" i="1" l="1"/>
  <c r="A33" i="1"/>
  <c r="A32" i="1"/>
  <c r="A31" i="1"/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 l="1"/>
  <c r="A14" i="1"/>
  <c r="A13" i="1" l="1"/>
  <c r="A12" i="1"/>
  <c r="A11" i="1" l="1"/>
  <c r="A10" i="1" l="1"/>
  <c r="A9" i="1"/>
  <c r="A8" i="1"/>
  <c r="A7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<sst xmlns="http://schemas.openxmlformats.org/spreadsheetml/2006/main" count="395" uniqueCount="38">
  <si>
    <t>Al</t>
  </si>
  <si>
    <t>Zn</t>
  </si>
  <si>
    <t>In</t>
  </si>
  <si>
    <t>Mg</t>
  </si>
  <si>
    <t>Ti</t>
  </si>
  <si>
    <t>Sn</t>
  </si>
  <si>
    <t>Cd</t>
  </si>
  <si>
    <t>Si</t>
  </si>
  <si>
    <t>Cu</t>
  </si>
  <si>
    <t>Fe</t>
  </si>
  <si>
    <t>Mn</t>
  </si>
  <si>
    <t>Ga</t>
  </si>
  <si>
    <t>Bi</t>
  </si>
  <si>
    <t>Se</t>
  </si>
  <si>
    <t>PH</t>
  </si>
  <si>
    <t>DO(mg/L)</t>
  </si>
  <si>
    <t>Temprature</t>
  </si>
  <si>
    <t>Pressure(atm)</t>
  </si>
  <si>
    <t>Ref.Electrode</t>
  </si>
  <si>
    <t>Cat.Electrode</t>
  </si>
  <si>
    <t>Current density</t>
  </si>
  <si>
    <t>Ratio</t>
  </si>
  <si>
    <t>Microstructure</t>
  </si>
  <si>
    <t>OCP(SCE)</t>
  </si>
  <si>
    <t>Efficiency(%)</t>
  </si>
  <si>
    <t>Good</t>
  </si>
  <si>
    <t>SCE</t>
  </si>
  <si>
    <t xml:space="preserve">Mild steel </t>
  </si>
  <si>
    <t>La</t>
  </si>
  <si>
    <t>Mild steel</t>
  </si>
  <si>
    <t>High</t>
  </si>
  <si>
    <t>Ag/AgCl</t>
  </si>
  <si>
    <t>Pt</t>
  </si>
  <si>
    <t>Low</t>
  </si>
  <si>
    <t xml:space="preserve">Stainless steel </t>
  </si>
  <si>
    <t>carbon steel</t>
  </si>
  <si>
    <t>SHE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</si>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</sst>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" fillId="2" borderId="0" xfId="1" applyAlignment="1">
      <alignment horizontal="center" wrapText="1"/>
    </xf>
    <xf numFmtId="164" fontId="1" fillId="2" borderId="0" xfId="1" applyNumberForma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"/>
  <sheetViews>
    <sheetView tabSelected="1" topLeftCell="H1" workbookViewId="0">
      <selection activeCell="AB11" sqref="AB11"/>
    </sheetView>
  </sheetViews>
  <sheetFormatPr defaultRowHeight="14.4" x14ac:dyDescent="0.3"/>
  <cols>
    <col min="19" max="19" width="10.5546875" bestFit="1" customWidth="1"/>
    <col min="20" max="20" width="12.21875" bestFit="1" customWidth="1"/>
    <col min="21" max="22" width="12.109375" bestFit="1" customWidth="1"/>
    <col min="23" max="23" width="13.44140625" bestFit="1" customWidth="1"/>
    <col min="24" max="24" width="6.5546875" bestFit="1" customWidth="1"/>
    <col min="25" max="25" width="13.21875" bestFit="1" customWidth="1"/>
    <col min="27" max="27" width="11.44140625" bestFit="1" customWidth="1"/>
  </cols>
  <sheetData>
    <row r="1" spans="1:27" ht="15" thickBo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28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37</v>
      </c>
      <c r="Q1" s="13" t="s">
        <v>14</v>
      </c>
      <c r="R1" s="14" t="s">
        <v>15</v>
      </c>
      <c r="S1" s="14" t="s">
        <v>16</v>
      </c>
      <c r="T1" s="13" t="s">
        <v>17</v>
      </c>
      <c r="U1" s="13" t="s">
        <v>18</v>
      </c>
      <c r="V1" s="13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t="s">
        <v>24</v>
      </c>
    </row>
    <row r="2" spans="1:27" ht="15" thickTop="1" x14ac:dyDescent="0.3">
      <c r="A2" s="4">
        <f>100-(G2+N2+O2+B2)</f>
        <v>94.8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0.1</v>
      </c>
      <c r="H2" s="4">
        <v>0</v>
      </c>
      <c r="I2" s="4">
        <v>0</v>
      </c>
      <c r="J2" s="4">
        <v>0</v>
      </c>
      <c r="K2" s="10">
        <v>0</v>
      </c>
      <c r="L2" s="10">
        <v>0</v>
      </c>
      <c r="M2" s="10">
        <v>0</v>
      </c>
      <c r="N2" s="10">
        <v>0.1</v>
      </c>
      <c r="O2" s="10">
        <v>0</v>
      </c>
      <c r="P2" s="7">
        <v>0</v>
      </c>
      <c r="Q2" s="11">
        <v>7</v>
      </c>
      <c r="R2" s="11" t="s">
        <v>25</v>
      </c>
      <c r="S2" s="11">
        <v>303</v>
      </c>
      <c r="T2" s="11">
        <v>1</v>
      </c>
      <c r="U2" s="11" t="s">
        <v>26</v>
      </c>
      <c r="V2" s="11" t="s">
        <v>27</v>
      </c>
      <c r="W2" s="12"/>
      <c r="X2" s="11">
        <v>10</v>
      </c>
      <c r="Y2" s="12"/>
      <c r="Z2" s="11">
        <v>-1.0249999999999999</v>
      </c>
      <c r="AA2" s="7">
        <v>71.400000000000006</v>
      </c>
    </row>
    <row r="3" spans="1:27" x14ac:dyDescent="0.3">
      <c r="A3" s="4">
        <f t="shared" ref="A3:A6" si="0">100-(G3+N3+O3+B3)</f>
        <v>94.79</v>
      </c>
      <c r="B3" s="4">
        <v>5</v>
      </c>
      <c r="C3" s="4">
        <v>0</v>
      </c>
      <c r="D3" s="4">
        <v>0</v>
      </c>
      <c r="E3" s="4">
        <v>0</v>
      </c>
      <c r="F3" s="4">
        <v>0</v>
      </c>
      <c r="G3" s="4">
        <v>0.1</v>
      </c>
      <c r="H3" s="4">
        <v>0</v>
      </c>
      <c r="I3" s="4">
        <v>0</v>
      </c>
      <c r="J3" s="4">
        <v>0</v>
      </c>
      <c r="K3" s="10">
        <v>0</v>
      </c>
      <c r="L3" s="10">
        <v>0</v>
      </c>
      <c r="M3" s="10">
        <v>0</v>
      </c>
      <c r="N3" s="10">
        <v>0.1</v>
      </c>
      <c r="O3" s="10">
        <v>0.01</v>
      </c>
      <c r="P3" s="7">
        <v>0</v>
      </c>
      <c r="Q3" s="11">
        <v>7</v>
      </c>
      <c r="R3" s="11" t="s">
        <v>25</v>
      </c>
      <c r="S3" s="11">
        <v>303</v>
      </c>
      <c r="T3" s="11">
        <v>1</v>
      </c>
      <c r="U3" s="11" t="s">
        <v>26</v>
      </c>
      <c r="V3" s="11" t="s">
        <v>27</v>
      </c>
      <c r="W3" s="12"/>
      <c r="X3" s="11">
        <v>10</v>
      </c>
      <c r="Y3" s="12"/>
      <c r="Z3" s="11">
        <v>-1.022</v>
      </c>
      <c r="AA3" s="7">
        <v>73.400000000000006</v>
      </c>
    </row>
    <row r="4" spans="1:27" x14ac:dyDescent="0.3">
      <c r="A4" s="4">
        <f t="shared" si="0"/>
        <v>94.75</v>
      </c>
      <c r="B4" s="4">
        <v>5</v>
      </c>
      <c r="C4" s="4">
        <v>0</v>
      </c>
      <c r="D4" s="4">
        <v>0</v>
      </c>
      <c r="E4" s="4">
        <v>0</v>
      </c>
      <c r="F4" s="4">
        <v>0</v>
      </c>
      <c r="G4" s="4">
        <v>0.1</v>
      </c>
      <c r="H4" s="4">
        <v>0</v>
      </c>
      <c r="I4" s="4">
        <v>0</v>
      </c>
      <c r="J4" s="4">
        <v>0</v>
      </c>
      <c r="K4" s="10">
        <v>0</v>
      </c>
      <c r="L4" s="10">
        <v>0</v>
      </c>
      <c r="M4" s="10">
        <v>0</v>
      </c>
      <c r="N4" s="10">
        <v>0.1</v>
      </c>
      <c r="O4" s="10">
        <v>0.05</v>
      </c>
      <c r="P4" s="7">
        <v>0</v>
      </c>
      <c r="Q4" s="11">
        <v>7</v>
      </c>
      <c r="R4" s="11" t="s">
        <v>25</v>
      </c>
      <c r="S4" s="11">
        <v>303</v>
      </c>
      <c r="T4" s="11">
        <v>1</v>
      </c>
      <c r="U4" s="11" t="s">
        <v>26</v>
      </c>
      <c r="V4" s="11" t="s">
        <v>27</v>
      </c>
      <c r="W4" s="12"/>
      <c r="X4" s="11">
        <v>10</v>
      </c>
      <c r="Y4" s="12"/>
      <c r="Z4" s="11">
        <v>-1.05</v>
      </c>
      <c r="AA4" s="7">
        <v>79.8</v>
      </c>
    </row>
    <row r="5" spans="1:27" x14ac:dyDescent="0.3">
      <c r="A5" s="4">
        <f t="shared" si="0"/>
        <v>94.7</v>
      </c>
      <c r="B5" s="4">
        <v>5</v>
      </c>
      <c r="C5" s="4">
        <v>0</v>
      </c>
      <c r="D5" s="4">
        <v>0</v>
      </c>
      <c r="E5" s="4">
        <v>0</v>
      </c>
      <c r="F5" s="4">
        <v>0</v>
      </c>
      <c r="G5" s="4">
        <v>0.1</v>
      </c>
      <c r="H5" s="4">
        <v>0</v>
      </c>
      <c r="I5" s="4">
        <v>0</v>
      </c>
      <c r="J5" s="4">
        <v>0</v>
      </c>
      <c r="K5" s="10">
        <v>0</v>
      </c>
      <c r="L5" s="10">
        <v>0</v>
      </c>
      <c r="M5" s="10">
        <v>0</v>
      </c>
      <c r="N5" s="10">
        <v>0.1</v>
      </c>
      <c r="O5" s="10">
        <v>0.1</v>
      </c>
      <c r="P5" s="7">
        <v>0</v>
      </c>
      <c r="Q5" s="11">
        <v>7</v>
      </c>
      <c r="R5" s="11" t="s">
        <v>25</v>
      </c>
      <c r="S5" s="11">
        <v>303</v>
      </c>
      <c r="T5" s="11">
        <v>1</v>
      </c>
      <c r="U5" s="11" t="s">
        <v>26</v>
      </c>
      <c r="V5" s="11" t="s">
        <v>27</v>
      </c>
      <c r="W5" s="12"/>
      <c r="X5" s="11">
        <v>10</v>
      </c>
      <c r="Y5" s="12"/>
      <c r="Z5" s="11">
        <v>-1.1160000000000001</v>
      </c>
      <c r="AA5" s="7">
        <v>88.9</v>
      </c>
    </row>
    <row r="6" spans="1:27" x14ac:dyDescent="0.3">
      <c r="A6" s="4">
        <f t="shared" si="0"/>
        <v>94.3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0.1</v>
      </c>
      <c r="H6" s="4">
        <v>0</v>
      </c>
      <c r="I6" s="4">
        <v>0</v>
      </c>
      <c r="J6" s="4">
        <v>0</v>
      </c>
      <c r="K6" s="10">
        <v>0</v>
      </c>
      <c r="L6" s="10">
        <v>0</v>
      </c>
      <c r="M6" s="10">
        <v>0</v>
      </c>
      <c r="N6" s="10">
        <v>0.1</v>
      </c>
      <c r="O6" s="10">
        <v>0.5</v>
      </c>
      <c r="P6" s="7">
        <v>0</v>
      </c>
      <c r="Q6" s="11">
        <v>7</v>
      </c>
      <c r="R6" s="11" t="s">
        <v>25</v>
      </c>
      <c r="S6" s="11">
        <v>303</v>
      </c>
      <c r="T6" s="11">
        <v>1</v>
      </c>
      <c r="U6" s="11" t="s">
        <v>26</v>
      </c>
      <c r="V6" s="11" t="s">
        <v>27</v>
      </c>
      <c r="W6" s="12"/>
      <c r="X6" s="11">
        <v>10</v>
      </c>
      <c r="Y6" s="12"/>
      <c r="Z6" s="11">
        <v>-1.1200000000000001</v>
      </c>
      <c r="AA6" s="7">
        <v>90</v>
      </c>
    </row>
    <row r="7" spans="1:27" x14ac:dyDescent="0.3">
      <c r="A7" s="4">
        <f>100-(B7+C7+D7+E7+F7)</f>
        <v>93.850999999999999</v>
      </c>
      <c r="B7" s="4">
        <v>5.077</v>
      </c>
      <c r="C7" s="4">
        <v>2.5000000000000001E-2</v>
      </c>
      <c r="D7" s="4">
        <v>1</v>
      </c>
      <c r="E7" s="4">
        <v>4.7E-2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7">
        <v>0</v>
      </c>
      <c r="Q7" s="11">
        <v>8.1999999999999993</v>
      </c>
      <c r="R7" s="11" t="s">
        <v>25</v>
      </c>
      <c r="S7" s="11">
        <v>298</v>
      </c>
      <c r="T7" s="11">
        <v>1</v>
      </c>
      <c r="U7" s="11" t="s">
        <v>26</v>
      </c>
      <c r="V7" s="11" t="s">
        <v>29</v>
      </c>
      <c r="W7" s="11">
        <v>1</v>
      </c>
      <c r="X7" s="11">
        <v>60</v>
      </c>
      <c r="Y7" s="12"/>
      <c r="Z7" s="11">
        <v>-1.077</v>
      </c>
      <c r="AA7" s="7">
        <v>88</v>
      </c>
    </row>
    <row r="8" spans="1:27" x14ac:dyDescent="0.3">
      <c r="A8" s="4">
        <f t="shared" ref="A8:A10" si="1">100-(B8+C8+D8+E8+F8)</f>
        <v>93.742000000000004</v>
      </c>
      <c r="B8" s="4">
        <v>4.9329999999999998</v>
      </c>
      <c r="C8" s="4">
        <v>2.5999999999999999E-2</v>
      </c>
      <c r="D8" s="4">
        <v>0.96799999999999997</v>
      </c>
      <c r="E8" s="4">
        <v>4.5999999999999999E-2</v>
      </c>
      <c r="F8" s="4">
        <v>0.28499999999999998</v>
      </c>
      <c r="G8" s="4">
        <v>0</v>
      </c>
      <c r="H8" s="4">
        <v>0</v>
      </c>
      <c r="I8" s="4">
        <v>0</v>
      </c>
      <c r="J8" s="4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7">
        <v>0</v>
      </c>
      <c r="Q8" s="11">
        <v>8.1999999999999993</v>
      </c>
      <c r="R8" s="11" t="s">
        <v>25</v>
      </c>
      <c r="S8" s="11">
        <v>298</v>
      </c>
      <c r="T8" s="11">
        <v>1</v>
      </c>
      <c r="U8" s="11" t="s">
        <v>26</v>
      </c>
      <c r="V8" s="11" t="s">
        <v>29</v>
      </c>
      <c r="W8" s="11">
        <v>1</v>
      </c>
      <c r="X8" s="11">
        <v>60</v>
      </c>
      <c r="Y8" s="12"/>
      <c r="Z8" s="11">
        <v>-1.028</v>
      </c>
      <c r="AA8" s="7">
        <v>86</v>
      </c>
    </row>
    <row r="9" spans="1:27" x14ac:dyDescent="0.3">
      <c r="A9" s="4">
        <f t="shared" si="1"/>
        <v>93.454999999999998</v>
      </c>
      <c r="B9" s="4">
        <v>5.0190000000000001</v>
      </c>
      <c r="C9" s="4">
        <v>2.5999999999999999E-2</v>
      </c>
      <c r="D9" s="4">
        <v>0.96199999999999997</v>
      </c>
      <c r="E9" s="4">
        <v>4.5999999999999999E-2</v>
      </c>
      <c r="F9" s="4">
        <v>0.49199999999999999</v>
      </c>
      <c r="G9" s="4">
        <v>0</v>
      </c>
      <c r="H9" s="4">
        <v>0</v>
      </c>
      <c r="I9" s="4">
        <v>0</v>
      </c>
      <c r="J9" s="4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7">
        <v>0</v>
      </c>
      <c r="Q9" s="11">
        <v>8.1999999999999993</v>
      </c>
      <c r="R9" s="11" t="s">
        <v>25</v>
      </c>
      <c r="S9" s="11">
        <v>298</v>
      </c>
      <c r="T9" s="11">
        <v>1</v>
      </c>
      <c r="U9" s="11" t="s">
        <v>26</v>
      </c>
      <c r="V9" s="11" t="s">
        <v>29</v>
      </c>
      <c r="W9" s="11">
        <v>1</v>
      </c>
      <c r="X9" s="11">
        <v>60</v>
      </c>
      <c r="Y9" s="12"/>
      <c r="Z9" s="11">
        <v>-1.0649999999999999</v>
      </c>
      <c r="AA9" s="7">
        <v>92</v>
      </c>
    </row>
    <row r="10" spans="1:27" x14ac:dyDescent="0.3">
      <c r="A10" s="4">
        <f t="shared" si="1"/>
        <v>93.486999999999995</v>
      </c>
      <c r="B10" s="4">
        <v>4.8140000000000001</v>
      </c>
      <c r="C10" s="4">
        <v>2.3E-2</v>
      </c>
      <c r="D10" s="4">
        <v>0.94699999999999995</v>
      </c>
      <c r="E10" s="4">
        <v>4.8000000000000001E-2</v>
      </c>
      <c r="F10" s="4">
        <v>0.68100000000000005</v>
      </c>
      <c r="G10" s="4">
        <v>0</v>
      </c>
      <c r="H10" s="4">
        <v>0</v>
      </c>
      <c r="I10" s="4">
        <v>0</v>
      </c>
      <c r="J10" s="4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7">
        <v>0</v>
      </c>
      <c r="Q10" s="11">
        <v>8.1999999999999993</v>
      </c>
      <c r="R10" s="11" t="s">
        <v>25</v>
      </c>
      <c r="S10" s="11">
        <v>298</v>
      </c>
      <c r="T10" s="11">
        <v>1</v>
      </c>
      <c r="U10" s="11" t="s">
        <v>26</v>
      </c>
      <c r="V10" s="11" t="s">
        <v>29</v>
      </c>
      <c r="W10" s="11">
        <v>1</v>
      </c>
      <c r="X10" s="11">
        <v>60</v>
      </c>
      <c r="Y10" s="12"/>
      <c r="Z10" s="11">
        <v>-1.022</v>
      </c>
      <c r="AA10" s="7">
        <v>92</v>
      </c>
    </row>
    <row r="11" spans="1:27" x14ac:dyDescent="0.3">
      <c r="A11" s="4">
        <f>100-(B11+C11+D11+E11+F11)</f>
        <v>93.960000000000008</v>
      </c>
      <c r="B11" s="4">
        <v>5</v>
      </c>
      <c r="C11" s="4">
        <v>0.02</v>
      </c>
      <c r="D11" s="4">
        <v>1</v>
      </c>
      <c r="E11" s="4">
        <v>0.02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7">
        <v>0</v>
      </c>
      <c r="Q11" s="11">
        <v>8.1999999999999993</v>
      </c>
      <c r="R11" s="11" t="s">
        <v>25</v>
      </c>
      <c r="S11" s="11">
        <v>298</v>
      </c>
      <c r="T11" s="11">
        <v>1</v>
      </c>
      <c r="U11" s="11" t="s">
        <v>26</v>
      </c>
      <c r="V11" s="11" t="s">
        <v>29</v>
      </c>
      <c r="W11" s="11">
        <v>1</v>
      </c>
      <c r="X11" s="11">
        <v>60</v>
      </c>
      <c r="Y11" s="12"/>
      <c r="Z11" s="11">
        <v>-1.1220000000000001</v>
      </c>
      <c r="AA11" s="7">
        <v>91.5</v>
      </c>
    </row>
    <row r="12" spans="1:27" x14ac:dyDescent="0.3">
      <c r="A12" s="4">
        <f>100-(B12+C12+D12+E12+F12+I12)</f>
        <v>93.92</v>
      </c>
      <c r="B12" s="4">
        <v>5</v>
      </c>
      <c r="C12" s="4">
        <v>0.03</v>
      </c>
      <c r="D12" s="4">
        <v>1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7">
        <v>0</v>
      </c>
      <c r="Q12" s="5">
        <v>8.1999999999999993</v>
      </c>
      <c r="R12" s="5" t="s">
        <v>25</v>
      </c>
      <c r="S12" s="5">
        <v>298</v>
      </c>
      <c r="T12" s="5">
        <v>1</v>
      </c>
      <c r="U12" s="5" t="s">
        <v>26</v>
      </c>
      <c r="V12" s="5" t="s">
        <v>29</v>
      </c>
      <c r="W12" s="5">
        <v>1</v>
      </c>
      <c r="X12" s="5">
        <v>60</v>
      </c>
      <c r="Y12" s="6"/>
      <c r="Z12" s="5">
        <v>-1.2330000000000001</v>
      </c>
      <c r="AA12" s="7">
        <v>84</v>
      </c>
    </row>
    <row r="13" spans="1:27" x14ac:dyDescent="0.3">
      <c r="A13" s="4">
        <f>100-(B13+C13+D13+E13+F13+I13)</f>
        <v>92.92</v>
      </c>
      <c r="B13" s="4">
        <v>5</v>
      </c>
      <c r="C13" s="4">
        <v>0.03</v>
      </c>
      <c r="D13" s="4">
        <v>1</v>
      </c>
      <c r="E13" s="4">
        <v>0.05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7">
        <v>0</v>
      </c>
      <c r="Q13" s="5">
        <v>8.1999999999999993</v>
      </c>
      <c r="R13" s="5" t="s">
        <v>25</v>
      </c>
      <c r="S13" s="5">
        <v>298</v>
      </c>
      <c r="T13" s="5">
        <v>1</v>
      </c>
      <c r="U13" s="5" t="s">
        <v>26</v>
      </c>
      <c r="V13" s="5" t="s">
        <v>29</v>
      </c>
      <c r="W13" s="5">
        <v>1</v>
      </c>
      <c r="X13" s="5">
        <v>60</v>
      </c>
      <c r="Y13" s="6"/>
      <c r="Z13" s="5">
        <v>-1.073</v>
      </c>
      <c r="AA13" s="7">
        <v>94.3</v>
      </c>
    </row>
    <row r="14" spans="1:27" x14ac:dyDescent="0.3">
      <c r="A14" s="4">
        <f>100-(B14+C14+D14+E14)</f>
        <v>94.23</v>
      </c>
      <c r="B14" s="4">
        <v>4.82</v>
      </c>
      <c r="C14" s="4">
        <v>0.02</v>
      </c>
      <c r="D14" s="4">
        <v>0.88</v>
      </c>
      <c r="E14" s="4">
        <v>0.05</v>
      </c>
      <c r="F14" s="4">
        <v>0</v>
      </c>
      <c r="G14" s="4">
        <v>0</v>
      </c>
      <c r="H14" s="4">
        <v>0</v>
      </c>
      <c r="I14" s="15">
        <v>0</v>
      </c>
      <c r="J14" s="4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7">
        <v>0</v>
      </c>
      <c r="Q14" s="5">
        <v>8.1999999999999993</v>
      </c>
      <c r="R14" s="5" t="s">
        <v>30</v>
      </c>
      <c r="S14" s="5">
        <v>283</v>
      </c>
      <c r="T14" s="5">
        <v>35</v>
      </c>
      <c r="U14" s="5" t="s">
        <v>31</v>
      </c>
      <c r="V14" s="5" t="s">
        <v>32</v>
      </c>
      <c r="W14" s="6"/>
      <c r="X14" s="5">
        <v>1</v>
      </c>
      <c r="Y14" s="6"/>
      <c r="Z14" s="5">
        <v>-1.1200000000000001</v>
      </c>
      <c r="AA14" s="7">
        <v>77.17</v>
      </c>
    </row>
    <row r="15" spans="1:27" x14ac:dyDescent="0.3">
      <c r="A15" s="4">
        <f>100-(B15+C15+D15+E15)</f>
        <v>94.23</v>
      </c>
      <c r="B15" s="4">
        <v>4.82</v>
      </c>
      <c r="C15" s="4">
        <v>0.02</v>
      </c>
      <c r="D15" s="4">
        <v>0.88</v>
      </c>
      <c r="E15" s="4">
        <v>0.05</v>
      </c>
      <c r="F15" s="4">
        <v>0</v>
      </c>
      <c r="G15" s="4">
        <v>0</v>
      </c>
      <c r="H15" s="4">
        <v>0</v>
      </c>
      <c r="I15" s="15">
        <v>0</v>
      </c>
      <c r="J15" s="4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7">
        <v>0</v>
      </c>
      <c r="Q15" s="5">
        <v>8.1999999999999993</v>
      </c>
      <c r="R15" s="5" t="s">
        <v>30</v>
      </c>
      <c r="S15" s="5">
        <v>283</v>
      </c>
      <c r="T15" s="5">
        <v>10</v>
      </c>
      <c r="U15" s="5" t="s">
        <v>31</v>
      </c>
      <c r="V15" s="5" t="s">
        <v>32</v>
      </c>
      <c r="W15" s="6"/>
      <c r="X15" s="5">
        <v>1</v>
      </c>
      <c r="Y15" s="6"/>
      <c r="Z15" s="16">
        <v>-1.1100000000000001</v>
      </c>
      <c r="AA15" s="7">
        <v>85.43</v>
      </c>
    </row>
    <row r="16" spans="1:27" x14ac:dyDescent="0.3">
      <c r="A16" s="10">
        <f>100-(B16+C16+D16+E16+H16)</f>
        <v>94.98</v>
      </c>
      <c r="B16" s="10">
        <v>5</v>
      </c>
      <c r="C16" s="10">
        <v>0.02</v>
      </c>
      <c r="D16" s="10">
        <v>0</v>
      </c>
      <c r="E16" s="10">
        <v>0</v>
      </c>
      <c r="F16" s="4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7">
        <v>0</v>
      </c>
      <c r="Q16" s="12"/>
      <c r="R16" s="11" t="s">
        <v>25</v>
      </c>
      <c r="S16" s="11">
        <v>277</v>
      </c>
      <c r="T16" s="11">
        <v>1</v>
      </c>
      <c r="U16" s="11" t="s">
        <v>26</v>
      </c>
      <c r="V16" s="11" t="s">
        <v>27</v>
      </c>
      <c r="W16" s="11">
        <v>1</v>
      </c>
      <c r="X16" s="11">
        <v>60</v>
      </c>
      <c r="Y16" s="12"/>
      <c r="Z16" s="11">
        <v>-1.1100000000000001</v>
      </c>
      <c r="AA16" s="7">
        <v>90.67</v>
      </c>
    </row>
    <row r="17" spans="1:27" x14ac:dyDescent="0.3">
      <c r="A17" s="10">
        <f t="shared" ref="A17:A18" si="2">100-(B17+C17+D17+E17+H17)</f>
        <v>94.88</v>
      </c>
      <c r="B17" s="10">
        <v>5</v>
      </c>
      <c r="C17" s="10">
        <v>0.02</v>
      </c>
      <c r="D17" s="10">
        <v>0</v>
      </c>
      <c r="E17" s="10">
        <v>0</v>
      </c>
      <c r="F17" s="4">
        <v>0</v>
      </c>
      <c r="G17" s="10">
        <v>0</v>
      </c>
      <c r="H17" s="10">
        <v>0.1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7">
        <v>0</v>
      </c>
      <c r="Q17" s="12"/>
      <c r="R17" s="11" t="s">
        <v>25</v>
      </c>
      <c r="S17" s="11">
        <v>277</v>
      </c>
      <c r="T17" s="11">
        <v>1</v>
      </c>
      <c r="U17" s="11" t="s">
        <v>26</v>
      </c>
      <c r="V17" s="11" t="s">
        <v>27</v>
      </c>
      <c r="W17" s="11">
        <v>1</v>
      </c>
      <c r="X17" s="11">
        <v>60</v>
      </c>
      <c r="Y17" s="12"/>
      <c r="Z17" s="11">
        <v>-1</v>
      </c>
      <c r="AA17" s="7">
        <v>83</v>
      </c>
    </row>
    <row r="18" spans="1:27" x14ac:dyDescent="0.3">
      <c r="A18" s="10">
        <f t="shared" si="2"/>
        <v>93.48</v>
      </c>
      <c r="B18" s="10">
        <v>5</v>
      </c>
      <c r="C18" s="10">
        <v>0.02</v>
      </c>
      <c r="D18" s="10">
        <v>1</v>
      </c>
      <c r="E18" s="10">
        <v>0.5</v>
      </c>
      <c r="F18" s="4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7">
        <v>0</v>
      </c>
      <c r="Q18" s="12"/>
      <c r="R18" s="11" t="s">
        <v>25</v>
      </c>
      <c r="S18" s="11">
        <v>277</v>
      </c>
      <c r="T18" s="11">
        <v>1</v>
      </c>
      <c r="U18" s="11" t="s">
        <v>26</v>
      </c>
      <c r="V18" s="11" t="s">
        <v>27</v>
      </c>
      <c r="W18" s="11">
        <v>1</v>
      </c>
      <c r="X18" s="11">
        <v>60</v>
      </c>
      <c r="Y18" s="12"/>
      <c r="Z18" s="11">
        <v>-1.1200000000000001</v>
      </c>
      <c r="AA18" s="7">
        <v>90.33</v>
      </c>
    </row>
    <row r="19" spans="1:27" x14ac:dyDescent="0.3">
      <c r="A19" s="10">
        <f>100-(B19+C19+D19+E19+H19)</f>
        <v>94.98</v>
      </c>
      <c r="B19" s="10">
        <v>5</v>
      </c>
      <c r="C19" s="10">
        <v>0.02</v>
      </c>
      <c r="D19" s="10">
        <v>0</v>
      </c>
      <c r="E19" s="10">
        <v>0</v>
      </c>
      <c r="F19" s="4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7">
        <v>0</v>
      </c>
      <c r="Q19" s="12"/>
      <c r="R19" s="11" t="s">
        <v>25</v>
      </c>
      <c r="S19" s="11">
        <v>281</v>
      </c>
      <c r="T19" s="11">
        <v>1</v>
      </c>
      <c r="U19" s="11" t="s">
        <v>26</v>
      </c>
      <c r="V19" s="11" t="s">
        <v>27</v>
      </c>
      <c r="W19" s="11">
        <v>1</v>
      </c>
      <c r="X19" s="11">
        <v>60</v>
      </c>
      <c r="Y19" s="12"/>
      <c r="Z19" s="11">
        <v>-0.95</v>
      </c>
      <c r="AA19" s="7">
        <v>89.25</v>
      </c>
    </row>
    <row r="20" spans="1:27" x14ac:dyDescent="0.3">
      <c r="A20" s="10">
        <f t="shared" ref="A20:A21" si="3">100-(B20+C20+D20+E20+H20)</f>
        <v>94.88</v>
      </c>
      <c r="B20" s="10">
        <v>5</v>
      </c>
      <c r="C20" s="10">
        <v>0.02</v>
      </c>
      <c r="D20" s="10">
        <v>0</v>
      </c>
      <c r="E20" s="10">
        <v>0</v>
      </c>
      <c r="F20" s="4">
        <v>0</v>
      </c>
      <c r="G20" s="10">
        <v>0</v>
      </c>
      <c r="H20" s="10">
        <v>0.1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7">
        <v>0</v>
      </c>
      <c r="Q20" s="12"/>
      <c r="R20" s="11" t="s">
        <v>25</v>
      </c>
      <c r="S20" s="11">
        <v>281</v>
      </c>
      <c r="T20" s="11">
        <v>1</v>
      </c>
      <c r="U20" s="11" t="s">
        <v>26</v>
      </c>
      <c r="V20" s="11" t="s">
        <v>27</v>
      </c>
      <c r="W20" s="11">
        <v>1</v>
      </c>
      <c r="X20" s="11">
        <v>60</v>
      </c>
      <c r="Y20" s="12"/>
      <c r="Z20" s="11">
        <v>-1.0900000000000001</v>
      </c>
      <c r="AA20" s="7">
        <v>84.33</v>
      </c>
    </row>
    <row r="21" spans="1:27" x14ac:dyDescent="0.3">
      <c r="A21" s="10">
        <f t="shared" si="3"/>
        <v>93.48</v>
      </c>
      <c r="B21" s="10">
        <v>5</v>
      </c>
      <c r="C21" s="10">
        <v>0.02</v>
      </c>
      <c r="D21" s="10">
        <v>1</v>
      </c>
      <c r="E21" s="10">
        <v>0.5</v>
      </c>
      <c r="F21" s="4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7">
        <v>0</v>
      </c>
      <c r="Q21" s="12"/>
      <c r="R21" s="11" t="s">
        <v>25</v>
      </c>
      <c r="S21" s="11">
        <v>281</v>
      </c>
      <c r="T21" s="11">
        <v>1</v>
      </c>
      <c r="U21" s="11" t="s">
        <v>26</v>
      </c>
      <c r="V21" s="11" t="s">
        <v>27</v>
      </c>
      <c r="W21" s="11">
        <v>1</v>
      </c>
      <c r="X21" s="11">
        <v>60</v>
      </c>
      <c r="Y21" s="12"/>
      <c r="Z21" s="11">
        <v>-1.1000000000000001</v>
      </c>
      <c r="AA21" s="7">
        <v>87</v>
      </c>
    </row>
    <row r="22" spans="1:27" x14ac:dyDescent="0.3">
      <c r="A22" s="10">
        <f>100-(B22+C22+D22+E22+H22)</f>
        <v>94.98</v>
      </c>
      <c r="B22" s="10">
        <v>5</v>
      </c>
      <c r="C22" s="10">
        <v>0.02</v>
      </c>
      <c r="D22" s="10">
        <v>0</v>
      </c>
      <c r="E22" s="10">
        <v>0</v>
      </c>
      <c r="F22" s="4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7">
        <v>0</v>
      </c>
      <c r="Q22" s="12"/>
      <c r="R22" s="11" t="s">
        <v>25</v>
      </c>
      <c r="S22" s="11">
        <v>293</v>
      </c>
      <c r="T22" s="11">
        <v>1</v>
      </c>
      <c r="U22" s="11" t="s">
        <v>26</v>
      </c>
      <c r="V22" s="11" t="s">
        <v>27</v>
      </c>
      <c r="W22" s="11">
        <v>1</v>
      </c>
      <c r="X22" s="11">
        <v>60</v>
      </c>
      <c r="Y22" s="12"/>
      <c r="Z22" s="11">
        <v>-1.1599999999999999</v>
      </c>
      <c r="AA22" s="7">
        <v>91</v>
      </c>
    </row>
    <row r="23" spans="1:27" x14ac:dyDescent="0.3">
      <c r="A23" s="10">
        <f t="shared" ref="A23:A24" si="4">100-(B23+C23+D23+E23+H23)</f>
        <v>94.88</v>
      </c>
      <c r="B23" s="10">
        <v>5</v>
      </c>
      <c r="C23" s="10">
        <v>0.02</v>
      </c>
      <c r="D23" s="10">
        <v>0</v>
      </c>
      <c r="E23" s="10">
        <v>0</v>
      </c>
      <c r="F23" s="4">
        <v>0</v>
      </c>
      <c r="G23" s="10">
        <v>0</v>
      </c>
      <c r="H23" s="10">
        <v>0.1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7">
        <v>0</v>
      </c>
      <c r="Q23" s="12"/>
      <c r="R23" s="11" t="s">
        <v>25</v>
      </c>
      <c r="S23" s="11">
        <v>293</v>
      </c>
      <c r="T23" s="11">
        <v>1</v>
      </c>
      <c r="U23" s="11" t="s">
        <v>26</v>
      </c>
      <c r="V23" s="11" t="s">
        <v>27</v>
      </c>
      <c r="W23" s="11">
        <v>1</v>
      </c>
      <c r="X23" s="11">
        <v>60</v>
      </c>
      <c r="Y23" s="12"/>
      <c r="Z23" s="11">
        <v>-1.1599999999999999</v>
      </c>
      <c r="AA23" s="7">
        <v>91</v>
      </c>
    </row>
    <row r="24" spans="1:27" x14ac:dyDescent="0.3">
      <c r="A24" s="10">
        <f t="shared" si="4"/>
        <v>93.48</v>
      </c>
      <c r="B24" s="10">
        <v>5</v>
      </c>
      <c r="C24" s="10">
        <v>0.02</v>
      </c>
      <c r="D24" s="10">
        <v>1</v>
      </c>
      <c r="E24" s="10">
        <v>0.5</v>
      </c>
      <c r="F24" s="4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7">
        <v>0</v>
      </c>
      <c r="Q24" s="12"/>
      <c r="R24" s="11" t="s">
        <v>25</v>
      </c>
      <c r="S24" s="11">
        <v>293</v>
      </c>
      <c r="T24" s="11">
        <v>1</v>
      </c>
      <c r="U24" s="11" t="s">
        <v>26</v>
      </c>
      <c r="V24" s="11" t="s">
        <v>27</v>
      </c>
      <c r="W24" s="11">
        <v>1</v>
      </c>
      <c r="X24" s="11">
        <v>60</v>
      </c>
      <c r="Y24" s="12"/>
      <c r="Z24" s="11">
        <v>-1.1499999999999999</v>
      </c>
      <c r="AA24" s="7">
        <v>91.2</v>
      </c>
    </row>
    <row r="25" spans="1:27" x14ac:dyDescent="0.3">
      <c r="A25" s="10">
        <f>100-(B25+C25+D25+E25+H25)</f>
        <v>94.98</v>
      </c>
      <c r="B25" s="10">
        <v>5</v>
      </c>
      <c r="C25" s="10">
        <v>0.02</v>
      </c>
      <c r="D25" s="10">
        <v>0</v>
      </c>
      <c r="E25" s="10">
        <v>0</v>
      </c>
      <c r="F25" s="4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7">
        <v>0</v>
      </c>
      <c r="Q25" s="12"/>
      <c r="R25" s="11" t="s">
        <v>33</v>
      </c>
      <c r="S25" s="11">
        <v>277</v>
      </c>
      <c r="T25" s="11">
        <v>1</v>
      </c>
      <c r="U25" s="11" t="s">
        <v>26</v>
      </c>
      <c r="V25" s="11" t="s">
        <v>27</v>
      </c>
      <c r="W25" s="11">
        <v>1</v>
      </c>
      <c r="X25" s="11">
        <v>60</v>
      </c>
      <c r="Y25" s="12"/>
      <c r="Z25" s="11">
        <v>-1.08</v>
      </c>
      <c r="AA25" s="7">
        <v>84</v>
      </c>
    </row>
    <row r="26" spans="1:27" x14ac:dyDescent="0.3">
      <c r="A26" s="10">
        <f t="shared" ref="A26:A27" si="5">100-(B26+C26+D26+E26+H26)</f>
        <v>94.88</v>
      </c>
      <c r="B26" s="10">
        <v>5</v>
      </c>
      <c r="C26" s="10">
        <v>0.02</v>
      </c>
      <c r="D26" s="10">
        <v>0</v>
      </c>
      <c r="E26" s="10">
        <v>0</v>
      </c>
      <c r="F26" s="4">
        <v>0</v>
      </c>
      <c r="G26" s="10">
        <v>0</v>
      </c>
      <c r="H26" s="10">
        <v>0.1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7">
        <v>0</v>
      </c>
      <c r="Q26" s="12"/>
      <c r="R26" s="11" t="s">
        <v>33</v>
      </c>
      <c r="S26" s="11">
        <v>277</v>
      </c>
      <c r="T26" s="11">
        <v>1</v>
      </c>
      <c r="U26" s="11" t="s">
        <v>26</v>
      </c>
      <c r="V26" s="11" t="s">
        <v>27</v>
      </c>
      <c r="W26" s="11">
        <v>1</v>
      </c>
      <c r="X26" s="11">
        <v>60</v>
      </c>
      <c r="Y26" s="12"/>
      <c r="Z26" s="11">
        <v>-1.089</v>
      </c>
      <c r="AA26" s="7">
        <v>69</v>
      </c>
    </row>
    <row r="27" spans="1:27" x14ac:dyDescent="0.3">
      <c r="A27" s="10">
        <f t="shared" si="5"/>
        <v>93.48</v>
      </c>
      <c r="B27" s="10">
        <v>5</v>
      </c>
      <c r="C27" s="10">
        <v>0.02</v>
      </c>
      <c r="D27" s="10">
        <v>1</v>
      </c>
      <c r="E27" s="10">
        <v>0.5</v>
      </c>
      <c r="F27" s="4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7">
        <v>0</v>
      </c>
      <c r="Q27" s="12"/>
      <c r="R27" s="11" t="s">
        <v>33</v>
      </c>
      <c r="S27" s="11">
        <v>277</v>
      </c>
      <c r="T27" s="11">
        <v>1</v>
      </c>
      <c r="U27" s="11" t="s">
        <v>26</v>
      </c>
      <c r="V27" s="11" t="s">
        <v>27</v>
      </c>
      <c r="W27" s="11">
        <v>1</v>
      </c>
      <c r="X27" s="11">
        <v>60</v>
      </c>
      <c r="Y27" s="12"/>
      <c r="Z27" s="11">
        <v>-1.0920000000000001</v>
      </c>
      <c r="AA27" s="7">
        <v>89.33</v>
      </c>
    </row>
    <row r="28" spans="1:27" x14ac:dyDescent="0.3">
      <c r="A28" s="10">
        <f>100-(B28+C28+D28+E28+H28)</f>
        <v>94.98</v>
      </c>
      <c r="B28" s="10">
        <v>5</v>
      </c>
      <c r="C28" s="10">
        <v>0.02</v>
      </c>
      <c r="D28" s="10">
        <v>0</v>
      </c>
      <c r="E28" s="10">
        <v>0</v>
      </c>
      <c r="F28" s="4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7">
        <v>0</v>
      </c>
      <c r="Q28" s="12"/>
      <c r="R28" s="11" t="s">
        <v>33</v>
      </c>
      <c r="S28" s="11">
        <v>281</v>
      </c>
      <c r="T28" s="11">
        <v>1</v>
      </c>
      <c r="U28" s="11" t="s">
        <v>26</v>
      </c>
      <c r="V28" s="11" t="s">
        <v>27</v>
      </c>
      <c r="W28" s="11">
        <v>1</v>
      </c>
      <c r="X28" s="11">
        <v>60</v>
      </c>
      <c r="Y28" s="12"/>
      <c r="Z28" s="11">
        <v>-1.0669999999999999</v>
      </c>
      <c r="AA28" s="7">
        <v>86</v>
      </c>
    </row>
    <row r="29" spans="1:27" x14ac:dyDescent="0.3">
      <c r="A29" s="10">
        <f t="shared" ref="A29:A30" si="6">100-(B29+C29+D29+E29+H29)</f>
        <v>94.88</v>
      </c>
      <c r="B29" s="10">
        <v>5</v>
      </c>
      <c r="C29" s="10">
        <v>0.02</v>
      </c>
      <c r="D29" s="10">
        <v>0</v>
      </c>
      <c r="E29" s="10">
        <v>0</v>
      </c>
      <c r="F29" s="4">
        <v>0</v>
      </c>
      <c r="G29" s="10">
        <v>0</v>
      </c>
      <c r="H29" s="10">
        <v>0.1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7">
        <v>0</v>
      </c>
      <c r="Q29" s="12"/>
      <c r="R29" s="11" t="s">
        <v>33</v>
      </c>
      <c r="S29" s="11">
        <v>281</v>
      </c>
      <c r="T29" s="11">
        <v>1</v>
      </c>
      <c r="U29" s="11" t="s">
        <v>26</v>
      </c>
      <c r="V29" s="11" t="s">
        <v>27</v>
      </c>
      <c r="W29" s="11">
        <v>1</v>
      </c>
      <c r="X29" s="11">
        <v>60</v>
      </c>
      <c r="Y29" s="12"/>
      <c r="Z29" s="11">
        <v>-1.075</v>
      </c>
      <c r="AA29" s="7">
        <v>88</v>
      </c>
    </row>
    <row r="30" spans="1:27" x14ac:dyDescent="0.3">
      <c r="A30" s="4">
        <f t="shared" si="6"/>
        <v>93.48</v>
      </c>
      <c r="B30" s="4">
        <v>5</v>
      </c>
      <c r="C30" s="4">
        <v>0.02</v>
      </c>
      <c r="D30" s="4">
        <v>1</v>
      </c>
      <c r="E30" s="4">
        <v>0.5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10">
        <v>0</v>
      </c>
      <c r="O30" s="10">
        <v>0</v>
      </c>
      <c r="P30" s="7">
        <v>0</v>
      </c>
      <c r="Q30" s="12"/>
      <c r="R30" s="11" t="s">
        <v>33</v>
      </c>
      <c r="S30" s="11">
        <v>281</v>
      </c>
      <c r="T30" s="11">
        <v>1</v>
      </c>
      <c r="U30" s="11" t="s">
        <v>26</v>
      </c>
      <c r="V30" s="11" t="s">
        <v>27</v>
      </c>
      <c r="W30" s="11">
        <v>1</v>
      </c>
      <c r="X30" s="11">
        <v>60</v>
      </c>
      <c r="Y30" s="12"/>
      <c r="Z30" s="11">
        <v>-1.0780000000000001</v>
      </c>
      <c r="AA30" s="7">
        <v>88.67</v>
      </c>
    </row>
    <row r="31" spans="1:27" x14ac:dyDescent="0.3">
      <c r="A31" s="1">
        <f>100-(B31+C31+D31+G31+H31+I31+J31+K31)</f>
        <v>93.74</v>
      </c>
      <c r="B31" s="1">
        <v>6</v>
      </c>
      <c r="C31" s="1">
        <v>0.03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0.02</v>
      </c>
      <c r="J31" s="1">
        <v>0.01</v>
      </c>
      <c r="K31" s="1">
        <v>0.2</v>
      </c>
      <c r="L31" s="1">
        <v>0</v>
      </c>
      <c r="M31" s="4">
        <v>0</v>
      </c>
      <c r="N31" s="10">
        <v>0</v>
      </c>
      <c r="O31" s="10">
        <v>0</v>
      </c>
      <c r="P31" s="7">
        <v>0</v>
      </c>
      <c r="Q31" s="2">
        <v>8.1999999999999993</v>
      </c>
      <c r="R31" s="2" t="s">
        <v>25</v>
      </c>
      <c r="S31" s="2">
        <v>298</v>
      </c>
      <c r="T31" s="2">
        <v>1</v>
      </c>
      <c r="U31" s="2" t="s">
        <v>26</v>
      </c>
      <c r="V31" s="2" t="s">
        <v>29</v>
      </c>
      <c r="W31" s="2">
        <v>1</v>
      </c>
      <c r="X31" s="2">
        <v>60</v>
      </c>
      <c r="Y31" s="3"/>
      <c r="Z31" s="2">
        <v>-1.032</v>
      </c>
      <c r="AA31" s="7">
        <v>70.7</v>
      </c>
    </row>
    <row r="32" spans="1:27" x14ac:dyDescent="0.3">
      <c r="A32" s="1">
        <f t="shared" ref="A32:A34" si="7">100-(B32+C32+D32+G32+H32+I32+J32+K32)</f>
        <v>93.67</v>
      </c>
      <c r="B32" s="1">
        <v>6</v>
      </c>
      <c r="C32" s="1">
        <v>0.03</v>
      </c>
      <c r="D32" s="1">
        <v>0</v>
      </c>
      <c r="E32" s="1">
        <v>0</v>
      </c>
      <c r="F32" s="1">
        <v>0</v>
      </c>
      <c r="G32" s="1">
        <v>0.03</v>
      </c>
      <c r="H32" s="1">
        <v>0</v>
      </c>
      <c r="I32" s="1">
        <v>0.04</v>
      </c>
      <c r="J32" s="1">
        <v>0.02</v>
      </c>
      <c r="K32" s="1">
        <v>0.21</v>
      </c>
      <c r="L32" s="1">
        <v>0</v>
      </c>
      <c r="M32" s="4">
        <v>0</v>
      </c>
      <c r="N32" s="10">
        <v>0</v>
      </c>
      <c r="O32" s="10">
        <v>0</v>
      </c>
      <c r="P32" s="7">
        <v>0</v>
      </c>
      <c r="Q32" s="2">
        <v>8.1999999999999993</v>
      </c>
      <c r="R32" s="2" t="s">
        <v>25</v>
      </c>
      <c r="S32" s="2">
        <v>298</v>
      </c>
      <c r="T32" s="2">
        <v>1</v>
      </c>
      <c r="U32" s="2" t="s">
        <v>26</v>
      </c>
      <c r="V32" s="2" t="s">
        <v>29</v>
      </c>
      <c r="W32" s="2">
        <v>1</v>
      </c>
      <c r="X32" s="2">
        <v>60</v>
      </c>
      <c r="Y32" s="3"/>
      <c r="Z32" s="2">
        <v>-1.099</v>
      </c>
      <c r="AA32" s="7">
        <v>88.6</v>
      </c>
    </row>
    <row r="33" spans="1:27" x14ac:dyDescent="0.3">
      <c r="A33" s="1">
        <f t="shared" si="7"/>
        <v>93.71</v>
      </c>
      <c r="B33" s="1">
        <v>6</v>
      </c>
      <c r="C33" s="1">
        <v>0.03</v>
      </c>
      <c r="D33" s="1">
        <v>0</v>
      </c>
      <c r="E33" s="1">
        <v>0</v>
      </c>
      <c r="F33" s="1">
        <v>0</v>
      </c>
      <c r="G33" s="1">
        <v>0</v>
      </c>
      <c r="H33" s="1">
        <v>0.01</v>
      </c>
      <c r="I33" s="1">
        <v>0.01</v>
      </c>
      <c r="J33" s="1">
        <v>0.01</v>
      </c>
      <c r="K33" s="1">
        <v>0.23</v>
      </c>
      <c r="L33" s="1">
        <v>0</v>
      </c>
      <c r="M33" s="4">
        <v>0</v>
      </c>
      <c r="N33" s="10">
        <v>0</v>
      </c>
      <c r="O33" s="10">
        <v>0</v>
      </c>
      <c r="P33" s="7">
        <v>0</v>
      </c>
      <c r="Q33" s="2">
        <v>8.1999999999999993</v>
      </c>
      <c r="R33" s="2" t="s">
        <v>25</v>
      </c>
      <c r="S33" s="2">
        <v>298</v>
      </c>
      <c r="T33" s="2">
        <v>1</v>
      </c>
      <c r="U33" s="2" t="s">
        <v>26</v>
      </c>
      <c r="V33" s="2" t="s">
        <v>29</v>
      </c>
      <c r="W33" s="2">
        <v>1</v>
      </c>
      <c r="X33" s="2">
        <v>60</v>
      </c>
      <c r="Y33" s="3"/>
      <c r="Z33" s="2">
        <v>-1.113</v>
      </c>
      <c r="AA33" s="7">
        <v>85.5</v>
      </c>
    </row>
    <row r="34" spans="1:27" x14ac:dyDescent="0.3">
      <c r="A34" s="1">
        <f t="shared" si="7"/>
        <v>93.59</v>
      </c>
      <c r="B34" s="1">
        <v>6</v>
      </c>
      <c r="C34" s="1">
        <v>0.03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0.13</v>
      </c>
      <c r="J34" s="1">
        <v>0.01</v>
      </c>
      <c r="K34" s="1">
        <v>0.24</v>
      </c>
      <c r="L34" s="1">
        <v>0</v>
      </c>
      <c r="M34" s="4">
        <v>0</v>
      </c>
      <c r="N34" s="10">
        <v>0</v>
      </c>
      <c r="O34" s="10">
        <v>0</v>
      </c>
      <c r="P34" s="7">
        <v>0</v>
      </c>
      <c r="Q34" s="2">
        <v>8.1999999999999993</v>
      </c>
      <c r="R34" s="2" t="s">
        <v>25</v>
      </c>
      <c r="S34" s="2">
        <v>298</v>
      </c>
      <c r="T34" s="2">
        <v>1</v>
      </c>
      <c r="U34" s="2" t="s">
        <v>26</v>
      </c>
      <c r="V34" s="2" t="s">
        <v>29</v>
      </c>
      <c r="W34" s="2">
        <v>1</v>
      </c>
      <c r="X34" s="2">
        <v>60</v>
      </c>
      <c r="Y34" s="3"/>
      <c r="Z34" s="2">
        <v>-1.0880000000000001</v>
      </c>
      <c r="AA34" s="7">
        <v>88.8</v>
      </c>
    </row>
    <row r="35" spans="1:27" x14ac:dyDescent="0.3">
      <c r="A35" s="7">
        <f>100-(B35+D35+E35+F35+I35+J35+K35+L35)</f>
        <v>96.218000000000004</v>
      </c>
      <c r="B35" s="7">
        <v>3.1</v>
      </c>
      <c r="C35" s="7">
        <v>0</v>
      </c>
      <c r="D35" s="7">
        <v>2.4E-2</v>
      </c>
      <c r="E35" s="7">
        <v>4.2999999999999997E-2</v>
      </c>
      <c r="F35" s="7">
        <v>0</v>
      </c>
      <c r="G35" s="7">
        <v>0</v>
      </c>
      <c r="H35" s="7">
        <v>0</v>
      </c>
      <c r="I35" s="7">
        <v>0.12</v>
      </c>
      <c r="J35" s="7">
        <v>0.12</v>
      </c>
      <c r="K35" s="7">
        <v>0.35</v>
      </c>
      <c r="L35" s="7">
        <v>2.5000000000000001E-2</v>
      </c>
      <c r="M35" s="4">
        <v>0</v>
      </c>
      <c r="N35" s="10">
        <v>0</v>
      </c>
      <c r="O35" s="10">
        <v>0</v>
      </c>
      <c r="P35" s="7">
        <v>0</v>
      </c>
      <c r="Q35" s="8">
        <v>8.1</v>
      </c>
      <c r="R35" s="8" t="s">
        <v>25</v>
      </c>
      <c r="S35" s="8">
        <v>298</v>
      </c>
      <c r="T35" s="8">
        <v>1</v>
      </c>
      <c r="U35" s="8" t="s">
        <v>31</v>
      </c>
      <c r="V35" s="8" t="s">
        <v>27</v>
      </c>
      <c r="W35" s="9"/>
      <c r="X35" s="9"/>
      <c r="Y35" s="9"/>
      <c r="Z35" s="9"/>
      <c r="AA35" s="7">
        <v>94.43</v>
      </c>
    </row>
    <row r="36" spans="1:27" x14ac:dyDescent="0.3">
      <c r="A36" s="7">
        <f>100-(B36+C36+D36+E36+G36+I36+J36+K36)</f>
        <v>93.46</v>
      </c>
      <c r="B36" s="7">
        <v>6.25</v>
      </c>
      <c r="C36" s="7">
        <v>0.03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0.1</v>
      </c>
      <c r="J36" s="7">
        <v>0.01</v>
      </c>
      <c r="K36" s="7">
        <v>0.15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8">
        <v>8.1999999999999993</v>
      </c>
      <c r="R36" s="8" t="s">
        <v>33</v>
      </c>
      <c r="S36" s="8">
        <v>277</v>
      </c>
      <c r="T36" s="8">
        <v>1</v>
      </c>
      <c r="U36" s="8" t="s">
        <v>26</v>
      </c>
      <c r="V36" s="8" t="s">
        <v>34</v>
      </c>
      <c r="W36" s="8">
        <v>1</v>
      </c>
      <c r="X36" s="8">
        <v>60</v>
      </c>
      <c r="Y36" s="9"/>
      <c r="Z36" s="8">
        <v>-1.1200000000000001</v>
      </c>
      <c r="AA36" s="7">
        <v>87.24</v>
      </c>
    </row>
    <row r="37" spans="1:27" x14ac:dyDescent="0.3">
      <c r="A37" s="7">
        <f t="shared" ref="A37:A38" si="8">100-(B37+C37+D37+E37+G37+I37+J37+K37)</f>
        <v>93.16</v>
      </c>
      <c r="B37" s="7">
        <v>5.5</v>
      </c>
      <c r="C37" s="7">
        <v>3.5000000000000003E-2</v>
      </c>
      <c r="D37" s="7">
        <v>1</v>
      </c>
      <c r="E37" s="7">
        <v>4.4999999999999998E-2</v>
      </c>
      <c r="F37" s="7">
        <v>0</v>
      </c>
      <c r="G37" s="7">
        <v>0</v>
      </c>
      <c r="H37" s="7">
        <v>0</v>
      </c>
      <c r="I37" s="7">
        <v>0.1</v>
      </c>
      <c r="J37" s="7">
        <v>0.01</v>
      </c>
      <c r="K37" s="7">
        <v>0.15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8">
        <v>8.1999999999999993</v>
      </c>
      <c r="R37" s="8" t="s">
        <v>33</v>
      </c>
      <c r="S37" s="8">
        <v>277</v>
      </c>
      <c r="T37" s="17">
        <v>1</v>
      </c>
      <c r="U37" s="8" t="s">
        <v>26</v>
      </c>
      <c r="V37" s="8" t="s">
        <v>34</v>
      </c>
      <c r="W37" s="8">
        <v>1</v>
      </c>
      <c r="X37" s="8">
        <v>60</v>
      </c>
      <c r="Y37" s="9"/>
      <c r="Z37" s="8">
        <v>-1.1339999999999999</v>
      </c>
      <c r="AA37" s="7">
        <v>88.22</v>
      </c>
    </row>
    <row r="38" spans="1:27" x14ac:dyDescent="0.3">
      <c r="A38" s="7">
        <f t="shared" si="8"/>
        <v>95.655000000000001</v>
      </c>
      <c r="B38" s="7">
        <v>3.25</v>
      </c>
      <c r="C38" s="7">
        <v>3.5000000000000003E-2</v>
      </c>
      <c r="D38" s="7">
        <v>0.75</v>
      </c>
      <c r="E38" s="7">
        <v>0</v>
      </c>
      <c r="F38" s="7">
        <v>0</v>
      </c>
      <c r="G38" s="7">
        <v>0.05</v>
      </c>
      <c r="H38" s="7">
        <v>0</v>
      </c>
      <c r="I38" s="7">
        <v>0.1</v>
      </c>
      <c r="J38" s="7">
        <v>0.01</v>
      </c>
      <c r="K38" s="7">
        <v>0.15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8">
        <v>8.1999999999999993</v>
      </c>
      <c r="R38" s="8" t="s">
        <v>33</v>
      </c>
      <c r="S38" s="8">
        <v>277</v>
      </c>
      <c r="T38" s="17">
        <v>1</v>
      </c>
      <c r="U38" s="8" t="s">
        <v>26</v>
      </c>
      <c r="V38" s="8" t="s">
        <v>34</v>
      </c>
      <c r="W38" s="8">
        <v>1</v>
      </c>
      <c r="X38" s="8">
        <v>60</v>
      </c>
      <c r="Y38" s="9"/>
      <c r="Z38" s="8">
        <v>-1.1319999999999999</v>
      </c>
      <c r="AA38" s="7">
        <v>90.54</v>
      </c>
    </row>
    <row r="39" spans="1:27" x14ac:dyDescent="0.3">
      <c r="A39" s="7">
        <f>100-(B39+C39+D39+E39+G39+I39+J39+K39)</f>
        <v>93.46</v>
      </c>
      <c r="B39" s="7">
        <v>6.25</v>
      </c>
      <c r="C39" s="7">
        <v>0.03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0.1</v>
      </c>
      <c r="J39" s="7">
        <v>0.01</v>
      </c>
      <c r="K39" s="7">
        <v>0.15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8">
        <v>8.1999999999999993</v>
      </c>
      <c r="R39" s="8" t="s">
        <v>25</v>
      </c>
      <c r="S39" s="8">
        <v>293</v>
      </c>
      <c r="T39" s="17">
        <v>1</v>
      </c>
      <c r="U39" s="8" t="s">
        <v>26</v>
      </c>
      <c r="V39" s="8" t="s">
        <v>34</v>
      </c>
      <c r="W39" s="8">
        <v>1</v>
      </c>
      <c r="X39" s="8">
        <v>60</v>
      </c>
      <c r="Y39" s="9"/>
      <c r="Z39" s="8">
        <v>-1.1240000000000001</v>
      </c>
      <c r="AA39" s="7">
        <v>86.23</v>
      </c>
    </row>
    <row r="40" spans="1:27" x14ac:dyDescent="0.3">
      <c r="A40" s="7">
        <f t="shared" ref="A40:A41" si="9">100-(B40+C40+D40+E40+G40+I40+J40+K40)</f>
        <v>93.16</v>
      </c>
      <c r="B40" s="7">
        <v>5.5</v>
      </c>
      <c r="C40" s="7">
        <v>3.5000000000000003E-2</v>
      </c>
      <c r="D40" s="7">
        <v>1</v>
      </c>
      <c r="E40" s="7">
        <v>4.4999999999999998E-2</v>
      </c>
      <c r="F40" s="7">
        <v>0</v>
      </c>
      <c r="G40" s="7">
        <v>0</v>
      </c>
      <c r="H40" s="7">
        <v>0</v>
      </c>
      <c r="I40" s="7">
        <v>0.1</v>
      </c>
      <c r="J40" s="7">
        <v>0.01</v>
      </c>
      <c r="K40" s="7">
        <v>0.15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8">
        <v>8.1999999999999993</v>
      </c>
      <c r="R40" s="8" t="s">
        <v>25</v>
      </c>
      <c r="S40" s="8">
        <v>293</v>
      </c>
      <c r="T40" s="17">
        <v>1</v>
      </c>
      <c r="U40" s="8" t="s">
        <v>26</v>
      </c>
      <c r="V40" s="8" t="s">
        <v>34</v>
      </c>
      <c r="W40" s="8">
        <v>1</v>
      </c>
      <c r="X40" s="8">
        <v>60</v>
      </c>
      <c r="Y40" s="9"/>
      <c r="Z40" s="8">
        <v>-1.1379999999999999</v>
      </c>
      <c r="AA40" s="7">
        <v>84.43</v>
      </c>
    </row>
    <row r="41" spans="1:27" x14ac:dyDescent="0.3">
      <c r="A41" s="7">
        <f t="shared" si="9"/>
        <v>95.655000000000001</v>
      </c>
      <c r="B41" s="7">
        <v>3.25</v>
      </c>
      <c r="C41" s="7">
        <v>3.5000000000000003E-2</v>
      </c>
      <c r="D41" s="7">
        <v>0.75</v>
      </c>
      <c r="E41" s="7">
        <v>0</v>
      </c>
      <c r="F41" s="7">
        <v>0</v>
      </c>
      <c r="G41" s="7">
        <v>0.05</v>
      </c>
      <c r="H41" s="7">
        <v>0</v>
      </c>
      <c r="I41" s="7">
        <v>0.1</v>
      </c>
      <c r="J41" s="7">
        <v>0.01</v>
      </c>
      <c r="K41" s="7">
        <v>0.15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8">
        <v>8.1999999999999993</v>
      </c>
      <c r="R41" s="8" t="s">
        <v>25</v>
      </c>
      <c r="S41" s="8">
        <v>293</v>
      </c>
      <c r="T41" s="17">
        <v>1</v>
      </c>
      <c r="U41" s="8" t="s">
        <v>26</v>
      </c>
      <c r="V41" s="8" t="s">
        <v>34</v>
      </c>
      <c r="W41" s="8">
        <v>1</v>
      </c>
      <c r="X41" s="8">
        <v>60</v>
      </c>
      <c r="Y41" s="9"/>
      <c r="Z41" s="8">
        <v>-1.141</v>
      </c>
      <c r="AA41" s="7">
        <v>86.03</v>
      </c>
    </row>
    <row r="42" spans="1:27" x14ac:dyDescent="0.3">
      <c r="A42" s="7">
        <f>100-(B42+M42+D42)</f>
        <v>95</v>
      </c>
      <c r="B42" s="7">
        <v>4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8">
        <v>6.1</v>
      </c>
      <c r="R42" s="8" t="s">
        <v>25</v>
      </c>
      <c r="S42" s="8">
        <v>298</v>
      </c>
      <c r="T42" s="8">
        <v>1</v>
      </c>
      <c r="U42" s="8" t="s">
        <v>26</v>
      </c>
      <c r="V42" s="8" t="s">
        <v>35</v>
      </c>
      <c r="W42" s="8">
        <v>1</v>
      </c>
      <c r="X42" s="8">
        <v>60</v>
      </c>
      <c r="Y42" s="9"/>
      <c r="Z42" s="8">
        <v>-1.1189</v>
      </c>
      <c r="AA42" s="7">
        <v>90.02</v>
      </c>
    </row>
    <row r="43" spans="1:27" x14ac:dyDescent="0.3">
      <c r="A43" s="7">
        <f t="shared" ref="A43:A47" si="10">100-(B43+M43+D43)</f>
        <v>94.99</v>
      </c>
      <c r="B43" s="7">
        <v>4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0.01</v>
      </c>
      <c r="N43" s="7">
        <v>0</v>
      </c>
      <c r="O43" s="7">
        <v>0</v>
      </c>
      <c r="P43" s="7">
        <v>0</v>
      </c>
      <c r="Q43" s="8">
        <v>6.1</v>
      </c>
      <c r="R43" s="8" t="s">
        <v>25</v>
      </c>
      <c r="S43" s="8">
        <v>298</v>
      </c>
      <c r="T43" s="8">
        <v>1</v>
      </c>
      <c r="U43" s="8" t="s">
        <v>26</v>
      </c>
      <c r="V43" s="8" t="s">
        <v>35</v>
      </c>
      <c r="W43" s="8">
        <v>1</v>
      </c>
      <c r="X43" s="8">
        <v>60</v>
      </c>
      <c r="Y43" s="9"/>
      <c r="Z43" s="8">
        <v>-1.099</v>
      </c>
      <c r="AA43" s="7">
        <v>92.89</v>
      </c>
    </row>
    <row r="44" spans="1:27" x14ac:dyDescent="0.3">
      <c r="A44" s="7">
        <f t="shared" si="10"/>
        <v>94.98</v>
      </c>
      <c r="B44" s="7">
        <v>4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0.02</v>
      </c>
      <c r="N44" s="7">
        <v>0</v>
      </c>
      <c r="O44" s="7">
        <v>0</v>
      </c>
      <c r="P44" s="7">
        <v>0</v>
      </c>
      <c r="Q44" s="8">
        <v>6.1</v>
      </c>
      <c r="R44" s="8" t="s">
        <v>25</v>
      </c>
      <c r="S44" s="8">
        <v>298</v>
      </c>
      <c r="T44" s="8">
        <v>1</v>
      </c>
      <c r="U44" s="8" t="s">
        <v>26</v>
      </c>
      <c r="V44" s="8" t="s">
        <v>35</v>
      </c>
      <c r="W44" s="8">
        <v>1</v>
      </c>
      <c r="X44" s="8">
        <v>60</v>
      </c>
      <c r="Y44" s="9"/>
      <c r="Z44" s="8">
        <v>-1.0390999999999999</v>
      </c>
      <c r="AA44" s="7">
        <v>87.88</v>
      </c>
    </row>
    <row r="45" spans="1:27" x14ac:dyDescent="0.3">
      <c r="A45" s="7">
        <f t="shared" si="10"/>
        <v>94.97</v>
      </c>
      <c r="B45" s="7">
        <v>4</v>
      </c>
      <c r="C45" s="7">
        <v>0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0.03</v>
      </c>
      <c r="N45" s="7">
        <v>0</v>
      </c>
      <c r="O45" s="7">
        <v>0</v>
      </c>
      <c r="P45" s="7">
        <v>0</v>
      </c>
      <c r="Q45" s="8">
        <v>6.1</v>
      </c>
      <c r="R45" s="8" t="s">
        <v>25</v>
      </c>
      <c r="S45" s="8">
        <v>298</v>
      </c>
      <c r="T45" s="8">
        <v>1</v>
      </c>
      <c r="U45" s="8" t="s">
        <v>26</v>
      </c>
      <c r="V45" s="8" t="s">
        <v>35</v>
      </c>
      <c r="W45" s="8">
        <v>1</v>
      </c>
      <c r="X45" s="8">
        <v>60</v>
      </c>
      <c r="Y45" s="9"/>
      <c r="Z45" s="8">
        <v>-1.1020000000000001</v>
      </c>
      <c r="AA45" s="7">
        <v>98.25</v>
      </c>
    </row>
    <row r="46" spans="1:27" x14ac:dyDescent="0.3">
      <c r="A46" s="7">
        <f t="shared" si="10"/>
        <v>94.96</v>
      </c>
      <c r="B46" s="7">
        <v>4</v>
      </c>
      <c r="C46" s="7">
        <v>0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0.04</v>
      </c>
      <c r="N46" s="7">
        <v>0</v>
      </c>
      <c r="O46" s="7">
        <v>0</v>
      </c>
      <c r="P46" s="7">
        <v>0</v>
      </c>
      <c r="Q46" s="8">
        <v>6.1</v>
      </c>
      <c r="R46" s="8" t="s">
        <v>25</v>
      </c>
      <c r="S46" s="8">
        <v>298</v>
      </c>
      <c r="T46" s="8">
        <v>1</v>
      </c>
      <c r="U46" s="8" t="s">
        <v>26</v>
      </c>
      <c r="V46" s="8" t="s">
        <v>35</v>
      </c>
      <c r="W46" s="8">
        <v>1</v>
      </c>
      <c r="X46" s="8">
        <v>60</v>
      </c>
      <c r="Y46" s="9"/>
      <c r="Z46" s="8">
        <v>-0.1041</v>
      </c>
      <c r="AA46" s="7">
        <v>95.84</v>
      </c>
    </row>
    <row r="47" spans="1:27" x14ac:dyDescent="0.3">
      <c r="A47" s="7">
        <f t="shared" si="10"/>
        <v>94.95</v>
      </c>
      <c r="B47" s="7">
        <v>4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0.05</v>
      </c>
      <c r="N47" s="7">
        <v>0</v>
      </c>
      <c r="O47" s="7">
        <v>0</v>
      </c>
      <c r="P47" s="7">
        <v>0</v>
      </c>
      <c r="Q47" s="8">
        <v>6.1</v>
      </c>
      <c r="R47" s="8" t="s">
        <v>25</v>
      </c>
      <c r="S47" s="8">
        <v>298</v>
      </c>
      <c r="T47" s="8">
        <v>1</v>
      </c>
      <c r="U47" s="8" t="s">
        <v>26</v>
      </c>
      <c r="V47" s="8" t="s">
        <v>35</v>
      </c>
      <c r="W47" s="8">
        <v>1</v>
      </c>
      <c r="X47" s="8">
        <v>60</v>
      </c>
      <c r="Y47" s="9"/>
      <c r="Z47" s="8">
        <v>-0.99009999999999998</v>
      </c>
      <c r="AA47" s="7">
        <v>85.52</v>
      </c>
    </row>
    <row r="48" spans="1:27" x14ac:dyDescent="0.3">
      <c r="A48" s="7">
        <f>100-(B48+C48+I48+J48)</f>
        <v>94.5</v>
      </c>
      <c r="B48" s="7">
        <v>5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0.5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9"/>
      <c r="R48" s="8" t="s">
        <v>25</v>
      </c>
      <c r="S48" s="8">
        <v>293</v>
      </c>
      <c r="T48" s="8">
        <v>1</v>
      </c>
      <c r="U48" s="8" t="s">
        <v>26</v>
      </c>
      <c r="V48" s="8" t="s">
        <v>29</v>
      </c>
      <c r="W48" s="8">
        <v>1</v>
      </c>
      <c r="X48" s="8">
        <v>30</v>
      </c>
      <c r="Y48" s="9"/>
      <c r="Z48" s="9"/>
      <c r="AA48" s="7">
        <v>65</v>
      </c>
    </row>
    <row r="49" spans="1:27" x14ac:dyDescent="0.3">
      <c r="A49" s="7">
        <f t="shared" ref="A49:A54" si="11">100-(B49+C49+I49+J49)</f>
        <v>94.7</v>
      </c>
      <c r="B49" s="7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0.3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9"/>
      <c r="R49" s="8" t="s">
        <v>25</v>
      </c>
      <c r="S49" s="8">
        <v>293</v>
      </c>
      <c r="T49" s="8">
        <v>1</v>
      </c>
      <c r="U49" s="8" t="s">
        <v>26</v>
      </c>
      <c r="V49" s="8" t="s">
        <v>29</v>
      </c>
      <c r="W49" s="8">
        <v>1</v>
      </c>
      <c r="X49" s="8">
        <v>30</v>
      </c>
      <c r="Y49" s="9"/>
      <c r="Z49" s="9"/>
      <c r="AA49" s="7">
        <v>66</v>
      </c>
    </row>
    <row r="50" spans="1:27" x14ac:dyDescent="0.3">
      <c r="A50" s="7">
        <f t="shared" si="11"/>
        <v>94.9</v>
      </c>
      <c r="B50" s="7">
        <v>5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0.1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9"/>
      <c r="R50" s="8" t="s">
        <v>25</v>
      </c>
      <c r="S50" s="8">
        <v>293</v>
      </c>
      <c r="T50" s="8">
        <v>1</v>
      </c>
      <c r="U50" s="8" t="s">
        <v>26</v>
      </c>
      <c r="V50" s="8" t="s">
        <v>29</v>
      </c>
      <c r="W50" s="8">
        <v>1</v>
      </c>
      <c r="X50" s="8">
        <v>30</v>
      </c>
      <c r="Y50" s="9"/>
      <c r="Z50" s="9"/>
      <c r="AA50" s="7">
        <v>67</v>
      </c>
    </row>
    <row r="51" spans="1:27" x14ac:dyDescent="0.3">
      <c r="A51" s="7">
        <f t="shared" si="11"/>
        <v>94.5</v>
      </c>
      <c r="B51" s="7">
        <v>5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0.5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9"/>
      <c r="R51" s="8" t="s">
        <v>25</v>
      </c>
      <c r="S51" s="8">
        <v>293</v>
      </c>
      <c r="T51" s="8">
        <v>1</v>
      </c>
      <c r="U51" s="8" t="s">
        <v>26</v>
      </c>
      <c r="V51" s="8" t="s">
        <v>29</v>
      </c>
      <c r="W51" s="8">
        <v>1</v>
      </c>
      <c r="X51" s="8">
        <v>30</v>
      </c>
      <c r="Y51" s="9"/>
      <c r="Z51" s="9"/>
      <c r="AA51" s="7">
        <v>68</v>
      </c>
    </row>
    <row r="52" spans="1:27" x14ac:dyDescent="0.3">
      <c r="A52" s="7">
        <f t="shared" si="11"/>
        <v>94.7</v>
      </c>
      <c r="B52" s="7">
        <v>5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0.3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9"/>
      <c r="R52" s="8" t="s">
        <v>25</v>
      </c>
      <c r="S52" s="8">
        <v>293</v>
      </c>
      <c r="T52" s="8">
        <v>1</v>
      </c>
      <c r="U52" s="8" t="s">
        <v>26</v>
      </c>
      <c r="V52" s="8" t="s">
        <v>29</v>
      </c>
      <c r="W52" s="8">
        <v>1</v>
      </c>
      <c r="X52" s="8">
        <v>30</v>
      </c>
      <c r="Y52" s="9"/>
      <c r="Z52" s="9"/>
      <c r="AA52" s="7">
        <v>69</v>
      </c>
    </row>
    <row r="53" spans="1:27" x14ac:dyDescent="0.3">
      <c r="A53" s="7">
        <f t="shared" si="11"/>
        <v>94.9</v>
      </c>
      <c r="B53" s="7">
        <v>5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0.1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9"/>
      <c r="R53" s="8" t="s">
        <v>25</v>
      </c>
      <c r="S53" s="8">
        <v>293</v>
      </c>
      <c r="T53" s="8">
        <v>1</v>
      </c>
      <c r="U53" s="8" t="s">
        <v>26</v>
      </c>
      <c r="V53" s="8" t="s">
        <v>29</v>
      </c>
      <c r="W53" s="8">
        <v>1</v>
      </c>
      <c r="X53" s="8">
        <v>30</v>
      </c>
      <c r="Y53" s="9"/>
      <c r="Z53" s="9"/>
      <c r="AA53" s="7">
        <v>70</v>
      </c>
    </row>
    <row r="54" spans="1:27" x14ac:dyDescent="0.3">
      <c r="A54" s="7">
        <f t="shared" si="11"/>
        <v>94.98</v>
      </c>
      <c r="B54" s="7">
        <v>5</v>
      </c>
      <c r="C54" s="7">
        <v>0.02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9"/>
      <c r="R54" s="8" t="s">
        <v>25</v>
      </c>
      <c r="S54" s="8">
        <v>293</v>
      </c>
      <c r="T54" s="8">
        <v>1</v>
      </c>
      <c r="U54" s="8" t="s">
        <v>26</v>
      </c>
      <c r="V54" s="8" t="s">
        <v>29</v>
      </c>
      <c r="W54" s="8">
        <v>1</v>
      </c>
      <c r="X54" s="8">
        <v>30</v>
      </c>
      <c r="Y54" s="9"/>
      <c r="Z54" s="9"/>
      <c r="AA54" s="7">
        <v>71</v>
      </c>
    </row>
    <row r="55" spans="1:27" x14ac:dyDescent="0.3">
      <c r="A55" s="7">
        <f>100-(B55+M55+N55)</f>
        <v>94.5</v>
      </c>
      <c r="B55" s="7">
        <v>5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0.5</v>
      </c>
      <c r="O55" s="7">
        <v>0</v>
      </c>
      <c r="P55" s="7">
        <v>0</v>
      </c>
      <c r="Q55" s="8">
        <v>8.1999999999999993</v>
      </c>
      <c r="R55" s="8" t="s">
        <v>25</v>
      </c>
      <c r="S55" s="8">
        <v>298</v>
      </c>
      <c r="T55" s="8">
        <v>1</v>
      </c>
      <c r="U55" s="8" t="s">
        <v>26</v>
      </c>
      <c r="V55" s="8" t="s">
        <v>34</v>
      </c>
      <c r="W55" s="8">
        <v>1</v>
      </c>
      <c r="X55" s="18">
        <v>60</v>
      </c>
      <c r="Y55" s="9"/>
      <c r="Z55" s="8">
        <v>-0.93640000000000001</v>
      </c>
      <c r="AA55" s="7">
        <v>61.98</v>
      </c>
    </row>
    <row r="56" spans="1:27" x14ac:dyDescent="0.3">
      <c r="A56" s="7">
        <f>100-(B56+M56+N56)</f>
        <v>94.35</v>
      </c>
      <c r="B56" s="7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0.15</v>
      </c>
      <c r="N56" s="7">
        <v>0.5</v>
      </c>
      <c r="O56" s="7">
        <v>0</v>
      </c>
      <c r="P56" s="7">
        <v>0</v>
      </c>
      <c r="Q56" s="8">
        <v>8.1999999999999993</v>
      </c>
      <c r="R56" s="8" t="s">
        <v>25</v>
      </c>
      <c r="S56" s="8">
        <v>298</v>
      </c>
      <c r="T56" s="8">
        <v>1</v>
      </c>
      <c r="U56" s="8" t="s">
        <v>26</v>
      </c>
      <c r="V56" s="8" t="s">
        <v>34</v>
      </c>
      <c r="W56" s="8">
        <v>1</v>
      </c>
      <c r="X56" s="18">
        <v>60</v>
      </c>
      <c r="Y56" s="9"/>
      <c r="Z56" s="8">
        <v>-1.0268999999999999</v>
      </c>
      <c r="AA56" s="7">
        <v>83.03</v>
      </c>
    </row>
    <row r="57" spans="1:27" x14ac:dyDescent="0.3">
      <c r="A57" s="7">
        <f>100-(B57+G57+M57+N57)</f>
        <v>92.9</v>
      </c>
      <c r="B57" s="7">
        <v>7</v>
      </c>
      <c r="C57" s="7">
        <v>0</v>
      </c>
      <c r="D57" s="7">
        <v>0</v>
      </c>
      <c r="E57" s="7">
        <v>0</v>
      </c>
      <c r="F57" s="7">
        <v>0</v>
      </c>
      <c r="G57" s="7">
        <v>0.1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8">
        <v>6.1</v>
      </c>
      <c r="R57" s="8" t="s">
        <v>25</v>
      </c>
      <c r="S57" s="8">
        <v>298</v>
      </c>
      <c r="T57" s="8">
        <v>1</v>
      </c>
      <c r="U57" s="8" t="s">
        <v>26</v>
      </c>
      <c r="V57" s="8" t="s">
        <v>27</v>
      </c>
      <c r="W57" s="8">
        <v>1</v>
      </c>
      <c r="X57" s="8">
        <v>60</v>
      </c>
      <c r="Y57" s="9"/>
      <c r="Z57" s="8">
        <v>-0.94699999999999995</v>
      </c>
      <c r="AA57" s="7">
        <v>76</v>
      </c>
    </row>
    <row r="58" spans="1:27" x14ac:dyDescent="0.3">
      <c r="A58" s="7">
        <f t="shared" ref="A58:A60" si="12">100-(B58+G58+M58+N58)</f>
        <v>92.8</v>
      </c>
      <c r="B58" s="7">
        <v>7</v>
      </c>
      <c r="C58" s="7">
        <v>0</v>
      </c>
      <c r="D58" s="7">
        <v>0</v>
      </c>
      <c r="E58" s="7">
        <v>0</v>
      </c>
      <c r="F58" s="7">
        <v>0</v>
      </c>
      <c r="G58" s="7">
        <v>0.1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0.1</v>
      </c>
      <c r="O58" s="7">
        <v>0</v>
      </c>
      <c r="P58" s="7">
        <v>0</v>
      </c>
      <c r="Q58" s="8">
        <v>6.1</v>
      </c>
      <c r="R58" s="8" t="s">
        <v>25</v>
      </c>
      <c r="S58" s="8">
        <v>298</v>
      </c>
      <c r="T58" s="8">
        <v>1</v>
      </c>
      <c r="U58" s="8" t="s">
        <v>26</v>
      </c>
      <c r="V58" s="8" t="s">
        <v>27</v>
      </c>
      <c r="W58" s="8">
        <v>1</v>
      </c>
      <c r="X58" s="8">
        <v>60</v>
      </c>
      <c r="Y58" s="9"/>
      <c r="Z58" s="8">
        <v>-1.056</v>
      </c>
      <c r="AA58" s="7">
        <v>82</v>
      </c>
    </row>
    <row r="59" spans="1:27" x14ac:dyDescent="0.3">
      <c r="A59" s="7">
        <f t="shared" si="12"/>
        <v>92.885000000000005</v>
      </c>
      <c r="B59" s="7">
        <v>7</v>
      </c>
      <c r="C59" s="7">
        <v>0</v>
      </c>
      <c r="D59" s="7">
        <v>0</v>
      </c>
      <c r="E59" s="7">
        <v>0</v>
      </c>
      <c r="F59" s="7">
        <v>0</v>
      </c>
      <c r="G59" s="7">
        <v>0.1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1.4999999999999999E-2</v>
      </c>
      <c r="N59" s="7">
        <v>0</v>
      </c>
      <c r="O59" s="7">
        <v>0</v>
      </c>
      <c r="P59" s="7">
        <v>0</v>
      </c>
      <c r="Q59" s="8">
        <v>6.1</v>
      </c>
      <c r="R59" s="8" t="s">
        <v>25</v>
      </c>
      <c r="S59" s="8">
        <v>298</v>
      </c>
      <c r="T59" s="8">
        <v>1</v>
      </c>
      <c r="U59" s="8" t="s">
        <v>26</v>
      </c>
      <c r="V59" s="8" t="s">
        <v>27</v>
      </c>
      <c r="W59" s="8">
        <v>1</v>
      </c>
      <c r="X59" s="8">
        <v>60</v>
      </c>
      <c r="Y59" s="9"/>
      <c r="Z59" s="8">
        <v>-1.091</v>
      </c>
      <c r="AA59" s="7">
        <v>96</v>
      </c>
    </row>
    <row r="60" spans="1:27" x14ac:dyDescent="0.3">
      <c r="A60" s="7">
        <f t="shared" si="12"/>
        <v>92.784999999999997</v>
      </c>
      <c r="B60" s="7">
        <v>7</v>
      </c>
      <c r="C60" s="7">
        <v>0</v>
      </c>
      <c r="D60" s="7">
        <v>0</v>
      </c>
      <c r="E60" s="7">
        <v>0</v>
      </c>
      <c r="F60" s="7">
        <v>0</v>
      </c>
      <c r="G60" s="7">
        <v>0.1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1.4999999999999999E-2</v>
      </c>
      <c r="N60" s="7">
        <v>0.1</v>
      </c>
      <c r="O60" s="7">
        <v>0</v>
      </c>
      <c r="P60" s="7">
        <v>0</v>
      </c>
      <c r="Q60" s="8">
        <v>6.1</v>
      </c>
      <c r="R60" s="8" t="s">
        <v>25</v>
      </c>
      <c r="S60" s="8">
        <v>298</v>
      </c>
      <c r="T60" s="8">
        <v>1</v>
      </c>
      <c r="U60" s="8" t="s">
        <v>26</v>
      </c>
      <c r="V60" s="8" t="s">
        <v>27</v>
      </c>
      <c r="W60" s="8">
        <v>1</v>
      </c>
      <c r="X60" s="8">
        <v>60</v>
      </c>
      <c r="Y60" s="9"/>
      <c r="Z60" s="8">
        <v>-1.083</v>
      </c>
      <c r="AA60" s="7">
        <v>97</v>
      </c>
    </row>
    <row r="61" spans="1:27" x14ac:dyDescent="0.3">
      <c r="A61" s="7">
        <f>100-B61</f>
        <v>100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8">
        <v>8.33</v>
      </c>
      <c r="R61" s="8" t="s">
        <v>25</v>
      </c>
      <c r="S61" s="8">
        <v>298</v>
      </c>
      <c r="T61" s="8">
        <v>1</v>
      </c>
      <c r="U61" s="8" t="s">
        <v>36</v>
      </c>
      <c r="V61" s="8" t="s">
        <v>27</v>
      </c>
      <c r="W61" s="9"/>
      <c r="X61" s="9"/>
      <c r="Y61" s="9"/>
      <c r="Z61" s="9"/>
      <c r="AA61" s="7">
        <v>21.3</v>
      </c>
    </row>
    <row r="62" spans="1:27" x14ac:dyDescent="0.3">
      <c r="A62" s="7">
        <f t="shared" ref="A62:A69" si="13">100-B62</f>
        <v>99</v>
      </c>
      <c r="B62" s="7">
        <v>1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8">
        <v>8.33</v>
      </c>
      <c r="R62" s="8" t="s">
        <v>25</v>
      </c>
      <c r="S62" s="8">
        <v>298</v>
      </c>
      <c r="T62" s="8">
        <v>1</v>
      </c>
      <c r="U62" s="8" t="s">
        <v>36</v>
      </c>
      <c r="V62" s="8" t="s">
        <v>27</v>
      </c>
      <c r="W62" s="9"/>
      <c r="X62" s="9"/>
      <c r="Y62" s="9"/>
      <c r="Z62" s="9"/>
      <c r="AA62" s="7">
        <v>62.63</v>
      </c>
    </row>
    <row r="63" spans="1:27" x14ac:dyDescent="0.3">
      <c r="A63" s="7">
        <f t="shared" si="13"/>
        <v>98</v>
      </c>
      <c r="B63" s="7">
        <v>2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8">
        <v>8.33</v>
      </c>
      <c r="R63" s="8" t="s">
        <v>25</v>
      </c>
      <c r="S63" s="8">
        <v>298</v>
      </c>
      <c r="T63" s="8">
        <v>1</v>
      </c>
      <c r="U63" s="8" t="s">
        <v>36</v>
      </c>
      <c r="V63" s="8" t="s">
        <v>27</v>
      </c>
      <c r="W63" s="9"/>
      <c r="X63" s="9"/>
      <c r="Y63" s="9"/>
      <c r="Z63" s="9"/>
      <c r="AA63" s="7">
        <v>72.14</v>
      </c>
    </row>
    <row r="64" spans="1:27" x14ac:dyDescent="0.3">
      <c r="A64" s="7">
        <f t="shared" si="13"/>
        <v>97</v>
      </c>
      <c r="B64" s="7">
        <v>3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8">
        <v>8.33</v>
      </c>
      <c r="R64" s="8" t="s">
        <v>25</v>
      </c>
      <c r="S64" s="8">
        <v>298</v>
      </c>
      <c r="T64" s="8">
        <v>1</v>
      </c>
      <c r="U64" s="8" t="s">
        <v>36</v>
      </c>
      <c r="V64" s="8" t="s">
        <v>27</v>
      </c>
      <c r="W64" s="9"/>
      <c r="X64" s="9"/>
      <c r="Y64" s="9"/>
      <c r="Z64" s="9"/>
      <c r="AA64" s="7">
        <v>66.239999999999995</v>
      </c>
    </row>
    <row r="65" spans="1:27" x14ac:dyDescent="0.3">
      <c r="A65" s="7">
        <f t="shared" si="13"/>
        <v>96</v>
      </c>
      <c r="B65" s="7">
        <v>4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8">
        <v>8.33</v>
      </c>
      <c r="R65" s="8" t="s">
        <v>25</v>
      </c>
      <c r="S65" s="8">
        <v>298</v>
      </c>
      <c r="T65" s="8">
        <v>1</v>
      </c>
      <c r="U65" s="8" t="s">
        <v>36</v>
      </c>
      <c r="V65" s="8" t="s">
        <v>27</v>
      </c>
      <c r="W65" s="9"/>
      <c r="X65" s="9"/>
      <c r="Y65" s="9"/>
      <c r="Z65" s="9"/>
      <c r="AA65" s="7">
        <v>77.62</v>
      </c>
    </row>
    <row r="66" spans="1:27" x14ac:dyDescent="0.3">
      <c r="A66" s="7">
        <f t="shared" si="13"/>
        <v>95</v>
      </c>
      <c r="B66" s="7">
        <v>5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8">
        <v>8.33</v>
      </c>
      <c r="R66" s="8" t="s">
        <v>25</v>
      </c>
      <c r="S66" s="8">
        <v>298</v>
      </c>
      <c r="T66" s="8">
        <v>1</v>
      </c>
      <c r="U66" s="8" t="s">
        <v>36</v>
      </c>
      <c r="V66" s="8" t="s">
        <v>27</v>
      </c>
      <c r="W66" s="9"/>
      <c r="X66" s="9"/>
      <c r="Y66" s="9"/>
      <c r="Z66" s="9"/>
      <c r="AA66" s="7">
        <v>77.16</v>
      </c>
    </row>
    <row r="67" spans="1:27" x14ac:dyDescent="0.3">
      <c r="A67" s="7">
        <f t="shared" si="13"/>
        <v>94</v>
      </c>
      <c r="B67" s="7">
        <v>6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8">
        <v>8.33</v>
      </c>
      <c r="R67" s="8" t="s">
        <v>25</v>
      </c>
      <c r="S67" s="8">
        <v>298</v>
      </c>
      <c r="T67" s="8">
        <v>1</v>
      </c>
      <c r="U67" s="8" t="s">
        <v>36</v>
      </c>
      <c r="V67" s="8" t="s">
        <v>27</v>
      </c>
      <c r="W67" s="9"/>
      <c r="X67" s="9"/>
      <c r="Y67" s="9"/>
      <c r="Z67" s="9"/>
      <c r="AA67" s="7">
        <v>86.59</v>
      </c>
    </row>
    <row r="68" spans="1:27" x14ac:dyDescent="0.3">
      <c r="A68" s="7">
        <f t="shared" si="13"/>
        <v>93</v>
      </c>
      <c r="B68" s="7">
        <v>7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8">
        <v>8.33</v>
      </c>
      <c r="R68" s="8" t="s">
        <v>25</v>
      </c>
      <c r="S68" s="8">
        <v>298</v>
      </c>
      <c r="T68" s="8">
        <v>1</v>
      </c>
      <c r="U68" s="8" t="s">
        <v>36</v>
      </c>
      <c r="V68" s="8" t="s">
        <v>27</v>
      </c>
      <c r="W68" s="9"/>
      <c r="X68" s="9"/>
      <c r="Y68" s="9"/>
      <c r="Z68" s="9"/>
      <c r="AA68" s="7">
        <v>77.62</v>
      </c>
    </row>
    <row r="69" spans="1:27" x14ac:dyDescent="0.3">
      <c r="A69" s="7">
        <f t="shared" si="13"/>
        <v>92</v>
      </c>
      <c r="B69" s="7">
        <v>8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8">
        <v>8.33</v>
      </c>
      <c r="R69" s="8" t="s">
        <v>25</v>
      </c>
      <c r="S69" s="8">
        <v>298</v>
      </c>
      <c r="T69" s="8">
        <v>1</v>
      </c>
      <c r="U69" s="8" t="s">
        <v>36</v>
      </c>
      <c r="V69" s="8" t="s">
        <v>27</v>
      </c>
      <c r="W69" s="9"/>
      <c r="X69" s="9"/>
      <c r="Y69" s="9"/>
      <c r="Z69" s="9"/>
      <c r="AA69" s="7">
        <v>79.38</v>
      </c>
    </row>
    <row r="70" spans="1:27" x14ac:dyDescent="0.3">
      <c r="A70" s="7">
        <f>100-(B70+J70+K70+N70)</f>
        <v>99.428799999999995</v>
      </c>
      <c r="B70" s="7">
        <v>0.02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1.1999999999999999E-3</v>
      </c>
      <c r="K70" s="7">
        <v>0.05</v>
      </c>
      <c r="L70" s="7">
        <v>0</v>
      </c>
      <c r="M70" s="7">
        <v>0</v>
      </c>
      <c r="N70" s="7">
        <v>0.5</v>
      </c>
      <c r="O70" s="7">
        <v>0</v>
      </c>
      <c r="P70" s="7">
        <v>0</v>
      </c>
      <c r="Q70" s="8">
        <v>8.1999999999999993</v>
      </c>
      <c r="R70" s="8" t="s">
        <v>25</v>
      </c>
      <c r="S70" s="8">
        <v>298</v>
      </c>
      <c r="T70" s="8">
        <v>1</v>
      </c>
      <c r="U70" s="8" t="s">
        <v>26</v>
      </c>
      <c r="V70" s="8" t="s">
        <v>27</v>
      </c>
      <c r="W70" s="8">
        <v>0.4</v>
      </c>
      <c r="X70" s="9"/>
      <c r="Y70" s="9"/>
      <c r="Z70" s="9"/>
      <c r="AA70" s="7">
        <v>78.099999999999994</v>
      </c>
    </row>
    <row r="71" spans="1:27" x14ac:dyDescent="0.3">
      <c r="A71" s="7">
        <f t="shared" ref="A71:A74" si="14">100-(B71+J71+K71+N71)</f>
        <v>94.946899999999999</v>
      </c>
      <c r="B71" s="7">
        <v>5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1.1999999999999999E-3</v>
      </c>
      <c r="K71" s="7">
        <v>5.1900000000000002E-2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8">
        <v>8.1999999999999993</v>
      </c>
      <c r="R71" s="8" t="s">
        <v>25</v>
      </c>
      <c r="S71" s="8">
        <v>298</v>
      </c>
      <c r="T71" s="8">
        <v>1</v>
      </c>
      <c r="U71" s="8" t="s">
        <v>26</v>
      </c>
      <c r="V71" s="8" t="s">
        <v>27</v>
      </c>
      <c r="W71" s="8">
        <v>0.4</v>
      </c>
      <c r="X71" s="9"/>
      <c r="Y71" s="9"/>
      <c r="Z71" s="9"/>
      <c r="AA71" s="7">
        <v>68.47</v>
      </c>
    </row>
    <row r="72" spans="1:27" x14ac:dyDescent="0.3">
      <c r="A72" s="7">
        <f t="shared" si="14"/>
        <v>94.846800000000002</v>
      </c>
      <c r="B72" s="7">
        <v>5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1.1999999999999999E-3</v>
      </c>
      <c r="K72" s="7">
        <v>5.1999999999999998E-2</v>
      </c>
      <c r="L72" s="7">
        <v>0</v>
      </c>
      <c r="M72" s="7">
        <v>0</v>
      </c>
      <c r="N72" s="7">
        <v>0.1</v>
      </c>
      <c r="O72" s="7">
        <v>0</v>
      </c>
      <c r="P72" s="7">
        <v>0</v>
      </c>
      <c r="Q72" s="8">
        <v>8.1999999999999993</v>
      </c>
      <c r="R72" s="8" t="s">
        <v>25</v>
      </c>
      <c r="S72" s="8">
        <v>298</v>
      </c>
      <c r="T72" s="8">
        <v>1</v>
      </c>
      <c r="U72" s="8" t="s">
        <v>26</v>
      </c>
      <c r="V72" s="8" t="s">
        <v>27</v>
      </c>
      <c r="W72" s="8">
        <v>0.4</v>
      </c>
      <c r="X72" s="9"/>
      <c r="Y72" s="9"/>
      <c r="Z72" s="9"/>
      <c r="AA72" s="7">
        <v>82.3</v>
      </c>
    </row>
    <row r="73" spans="1:27" x14ac:dyDescent="0.3">
      <c r="A73" s="7">
        <f t="shared" si="14"/>
        <v>94.646500000000003</v>
      </c>
      <c r="B73" s="7">
        <v>5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1.1999999999999999E-3</v>
      </c>
      <c r="K73" s="7">
        <v>5.2299999999999999E-2</v>
      </c>
      <c r="L73" s="7">
        <v>0</v>
      </c>
      <c r="M73" s="7">
        <v>0</v>
      </c>
      <c r="N73" s="7">
        <v>0.3</v>
      </c>
      <c r="O73" s="7">
        <v>0</v>
      </c>
      <c r="P73" s="7">
        <v>0</v>
      </c>
      <c r="Q73" s="8">
        <v>8.1999999999999993</v>
      </c>
      <c r="R73" s="8" t="s">
        <v>25</v>
      </c>
      <c r="S73" s="8">
        <v>298</v>
      </c>
      <c r="T73" s="8">
        <v>1</v>
      </c>
      <c r="U73" s="8" t="s">
        <v>26</v>
      </c>
      <c r="V73" s="8" t="s">
        <v>27</v>
      </c>
      <c r="W73" s="8">
        <v>0.4</v>
      </c>
      <c r="X73" s="9"/>
      <c r="Y73" s="9"/>
      <c r="Z73" s="9"/>
      <c r="AA73" s="7">
        <v>85.8</v>
      </c>
    </row>
    <row r="74" spans="1:27" x14ac:dyDescent="0.3">
      <c r="A74" s="7">
        <f t="shared" si="14"/>
        <v>94.446100000000001</v>
      </c>
      <c r="B74" s="7">
        <v>5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1.1999999999999999E-3</v>
      </c>
      <c r="K74" s="7">
        <v>5.2699999999999997E-2</v>
      </c>
      <c r="L74" s="7">
        <v>0</v>
      </c>
      <c r="M74" s="7">
        <v>0</v>
      </c>
      <c r="N74" s="7">
        <v>0.5</v>
      </c>
      <c r="O74" s="7">
        <v>0</v>
      </c>
      <c r="P74" s="7">
        <v>0</v>
      </c>
      <c r="Q74" s="8">
        <v>8.1999999999999993</v>
      </c>
      <c r="R74" s="8" t="s">
        <v>25</v>
      </c>
      <c r="S74" s="8">
        <v>298</v>
      </c>
      <c r="T74" s="8">
        <v>1</v>
      </c>
      <c r="U74" s="8" t="s">
        <v>26</v>
      </c>
      <c r="V74" s="8" t="s">
        <v>27</v>
      </c>
      <c r="W74" s="8">
        <v>0.4</v>
      </c>
      <c r="X74" s="9"/>
      <c r="Y74" s="9"/>
      <c r="Z74" s="9"/>
      <c r="AA74" s="7">
        <v>89.1</v>
      </c>
    </row>
    <row r="75" spans="1:27" x14ac:dyDescent="0.3">
      <c r="A75" s="7">
        <f>100-(B75+C75+D75+E75+I75+J75+L75)</f>
        <v>93.486999999999995</v>
      </c>
      <c r="B75" s="7">
        <v>5.0199999999999996</v>
      </c>
      <c r="C75" s="7">
        <v>2.4E-2</v>
      </c>
      <c r="D75" s="7">
        <v>0.90400000000000003</v>
      </c>
      <c r="E75" s="7">
        <v>3.5000000000000003E-2</v>
      </c>
      <c r="F75" s="7">
        <v>0</v>
      </c>
      <c r="G75" s="7">
        <v>0</v>
      </c>
      <c r="H75" s="7">
        <v>0</v>
      </c>
      <c r="I75" s="7">
        <v>6.2E-2</v>
      </c>
      <c r="J75" s="7">
        <v>3.2000000000000001E-2</v>
      </c>
      <c r="K75" s="7">
        <v>0</v>
      </c>
      <c r="L75" s="7">
        <v>0.436</v>
      </c>
      <c r="M75" s="7">
        <v>0</v>
      </c>
      <c r="N75" s="7">
        <v>0</v>
      </c>
      <c r="O75" s="7">
        <v>0</v>
      </c>
      <c r="P75" s="7">
        <v>0</v>
      </c>
      <c r="Q75" s="8">
        <v>8.1999999999999993</v>
      </c>
      <c r="R75" s="8" t="s">
        <v>25</v>
      </c>
      <c r="S75" s="8">
        <v>298</v>
      </c>
      <c r="T75" s="8">
        <v>1</v>
      </c>
      <c r="U75" s="8" t="s">
        <v>26</v>
      </c>
      <c r="V75" s="8" t="s">
        <v>27</v>
      </c>
      <c r="W75" s="8">
        <v>1</v>
      </c>
      <c r="X75" s="8">
        <v>60</v>
      </c>
      <c r="Y75" s="9"/>
      <c r="Z75" s="8">
        <v>-1.1259999999999999</v>
      </c>
      <c r="AA75" s="7">
        <v>89</v>
      </c>
    </row>
    <row r="76" spans="1:27" x14ac:dyDescent="0.3">
      <c r="A76" s="7">
        <f>100-(B76+P76+G76+I76+J76+K76)</f>
        <v>94.305999999999997</v>
      </c>
      <c r="B76" s="7">
        <v>5</v>
      </c>
      <c r="C76" s="7">
        <v>0</v>
      </c>
      <c r="D76" s="7">
        <v>0</v>
      </c>
      <c r="E76" s="7">
        <v>0</v>
      </c>
      <c r="F76" s="7">
        <v>0</v>
      </c>
      <c r="G76" s="7">
        <v>0.124</v>
      </c>
      <c r="H76" s="7">
        <v>0</v>
      </c>
      <c r="I76" s="7">
        <v>0.14299999999999999</v>
      </c>
      <c r="J76" s="7">
        <v>0.21199999999999999</v>
      </c>
      <c r="K76" s="7">
        <v>0.215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8">
        <v>7</v>
      </c>
      <c r="R76" s="8" t="s">
        <v>25</v>
      </c>
      <c r="S76" s="8">
        <v>301</v>
      </c>
      <c r="T76" s="8">
        <v>1</v>
      </c>
      <c r="U76" s="8" t="s">
        <v>26</v>
      </c>
      <c r="V76" s="8" t="s">
        <v>27</v>
      </c>
      <c r="W76" s="8">
        <v>1.5</v>
      </c>
      <c r="X76" s="8">
        <v>10</v>
      </c>
      <c r="Y76" s="9"/>
      <c r="Z76" s="8">
        <v>-0.95899999999999996</v>
      </c>
      <c r="AA76" s="7">
        <v>58.4</v>
      </c>
    </row>
    <row r="77" spans="1:27" x14ac:dyDescent="0.3">
      <c r="A77" s="7">
        <f t="shared" ref="A77:A81" si="15">100-(B77+P77+G77+I77+J77+K77)</f>
        <v>93.256</v>
      </c>
      <c r="B77" s="7">
        <v>5</v>
      </c>
      <c r="C77" s="7">
        <v>0</v>
      </c>
      <c r="D77" s="7">
        <v>0</v>
      </c>
      <c r="E77" s="7">
        <v>0</v>
      </c>
      <c r="F77" s="7">
        <v>0</v>
      </c>
      <c r="G77" s="7">
        <v>0.109</v>
      </c>
      <c r="H77" s="7">
        <v>0</v>
      </c>
      <c r="I77" s="7">
        <v>0.253</v>
      </c>
      <c r="J77" s="7">
        <v>0.187</v>
      </c>
      <c r="K77" s="7">
        <v>0.19500000000000001</v>
      </c>
      <c r="L77" s="7">
        <v>0</v>
      </c>
      <c r="M77" s="7">
        <v>0</v>
      </c>
      <c r="N77" s="7">
        <v>0</v>
      </c>
      <c r="O77" s="7">
        <v>0</v>
      </c>
      <c r="P77" s="7">
        <v>1</v>
      </c>
      <c r="Q77" s="8">
        <v>7</v>
      </c>
      <c r="R77" s="8" t="s">
        <v>25</v>
      </c>
      <c r="S77" s="8">
        <v>301</v>
      </c>
      <c r="T77" s="8">
        <v>1</v>
      </c>
      <c r="U77" s="8" t="s">
        <v>26</v>
      </c>
      <c r="V77" s="8" t="s">
        <v>27</v>
      </c>
      <c r="W77" s="8">
        <v>1.5</v>
      </c>
      <c r="X77" s="8">
        <v>10</v>
      </c>
      <c r="Y77" s="9"/>
      <c r="Z77" s="8">
        <v>-0.91100000000000003</v>
      </c>
      <c r="AA77" s="7">
        <v>50.96</v>
      </c>
    </row>
    <row r="78" spans="1:27" x14ac:dyDescent="0.3">
      <c r="A78" s="7">
        <f t="shared" si="15"/>
        <v>92.164000000000001</v>
      </c>
      <c r="B78" s="7">
        <v>5</v>
      </c>
      <c r="C78" s="7">
        <v>0</v>
      </c>
      <c r="D78" s="7">
        <v>0</v>
      </c>
      <c r="E78" s="7">
        <v>0</v>
      </c>
      <c r="F78" s="7">
        <v>0</v>
      </c>
      <c r="G78" s="7">
        <v>0.186</v>
      </c>
      <c r="H78" s="7">
        <v>0</v>
      </c>
      <c r="I78" s="7">
        <v>0.27100000000000002</v>
      </c>
      <c r="J78" s="7">
        <v>0.19600000000000001</v>
      </c>
      <c r="K78" s="7">
        <v>0.183</v>
      </c>
      <c r="L78" s="7">
        <v>0</v>
      </c>
      <c r="M78" s="7">
        <v>0</v>
      </c>
      <c r="N78" s="7">
        <v>0</v>
      </c>
      <c r="O78" s="7">
        <v>0</v>
      </c>
      <c r="P78" s="7">
        <v>2</v>
      </c>
      <c r="Q78" s="8">
        <v>7</v>
      </c>
      <c r="R78" s="8" t="s">
        <v>25</v>
      </c>
      <c r="S78" s="8">
        <v>301</v>
      </c>
      <c r="T78" s="8">
        <v>1</v>
      </c>
      <c r="U78" s="8" t="s">
        <v>26</v>
      </c>
      <c r="V78" s="8" t="s">
        <v>27</v>
      </c>
      <c r="W78" s="8">
        <v>1.5</v>
      </c>
      <c r="X78" s="8">
        <v>10</v>
      </c>
      <c r="Y78" s="9"/>
      <c r="Z78" s="8">
        <v>-0.91900000000000004</v>
      </c>
      <c r="AA78" s="7">
        <v>68</v>
      </c>
    </row>
    <row r="79" spans="1:27" x14ac:dyDescent="0.3">
      <c r="A79" s="7">
        <f t="shared" si="15"/>
        <v>91.313999999999993</v>
      </c>
      <c r="B79" s="7">
        <v>5</v>
      </c>
      <c r="C79" s="7">
        <v>0</v>
      </c>
      <c r="D79" s="7">
        <v>0</v>
      </c>
      <c r="E79" s="7">
        <v>0</v>
      </c>
      <c r="F79" s="7">
        <v>0</v>
      </c>
      <c r="G79" s="7">
        <v>0.14399999999999999</v>
      </c>
      <c r="H79" s="7">
        <v>0</v>
      </c>
      <c r="I79" s="7">
        <v>0.23300000000000001</v>
      </c>
      <c r="J79" s="7">
        <v>0.14699999999999999</v>
      </c>
      <c r="K79" s="7">
        <v>0.16200000000000001</v>
      </c>
      <c r="L79" s="7">
        <v>0</v>
      </c>
      <c r="M79" s="7">
        <v>0</v>
      </c>
      <c r="N79" s="7">
        <v>0</v>
      </c>
      <c r="O79" s="7">
        <v>0</v>
      </c>
      <c r="P79" s="7">
        <v>3</v>
      </c>
      <c r="Q79" s="8">
        <v>7</v>
      </c>
      <c r="R79" s="8" t="s">
        <v>25</v>
      </c>
      <c r="S79" s="8">
        <v>301</v>
      </c>
      <c r="T79" s="8">
        <v>1</v>
      </c>
      <c r="U79" s="8" t="s">
        <v>26</v>
      </c>
      <c r="V79" s="8" t="s">
        <v>27</v>
      </c>
      <c r="W79" s="8">
        <v>1.5</v>
      </c>
      <c r="X79" s="8">
        <v>10</v>
      </c>
      <c r="Y79" s="9"/>
      <c r="Z79" s="8">
        <v>-0.95599999999999996</v>
      </c>
      <c r="AA79" s="7">
        <v>75.569999999999993</v>
      </c>
    </row>
    <row r="80" spans="1:27" x14ac:dyDescent="0.3">
      <c r="A80" s="7">
        <f t="shared" si="15"/>
        <v>90.296999999999997</v>
      </c>
      <c r="B80" s="7">
        <v>5</v>
      </c>
      <c r="C80" s="7">
        <v>0</v>
      </c>
      <c r="D80" s="7">
        <v>0</v>
      </c>
      <c r="E80" s="7">
        <v>0</v>
      </c>
      <c r="F80" s="7">
        <v>0</v>
      </c>
      <c r="G80" s="7">
        <v>0.17199999999999999</v>
      </c>
      <c r="H80" s="7">
        <v>0</v>
      </c>
      <c r="I80" s="7">
        <v>0.19600000000000001</v>
      </c>
      <c r="J80" s="7">
        <v>0.16300000000000001</v>
      </c>
      <c r="K80" s="7">
        <v>0.17199999999999999</v>
      </c>
      <c r="L80" s="7">
        <v>0</v>
      </c>
      <c r="M80" s="7">
        <v>0</v>
      </c>
      <c r="N80" s="7">
        <v>0</v>
      </c>
      <c r="O80" s="7">
        <v>0</v>
      </c>
      <c r="P80" s="7">
        <v>4</v>
      </c>
      <c r="Q80" s="8">
        <v>7</v>
      </c>
      <c r="R80" s="8" t="s">
        <v>25</v>
      </c>
      <c r="S80" s="8">
        <v>301</v>
      </c>
      <c r="T80" s="8">
        <v>1</v>
      </c>
      <c r="U80" s="8" t="s">
        <v>26</v>
      </c>
      <c r="V80" s="8" t="s">
        <v>27</v>
      </c>
      <c r="W80" s="8">
        <v>1.5</v>
      </c>
      <c r="X80" s="8">
        <v>10</v>
      </c>
      <c r="Y80" s="9"/>
      <c r="Z80" s="8">
        <v>-0.96299999999999997</v>
      </c>
      <c r="AA80" s="7">
        <v>78.3</v>
      </c>
    </row>
    <row r="81" spans="1:27" x14ac:dyDescent="0.3">
      <c r="A81" s="7">
        <f t="shared" si="15"/>
        <v>89.358000000000004</v>
      </c>
      <c r="B81" s="7">
        <v>5</v>
      </c>
      <c r="C81" s="7">
        <v>0</v>
      </c>
      <c r="D81" s="7">
        <v>0</v>
      </c>
      <c r="E81" s="7">
        <v>0</v>
      </c>
      <c r="F81" s="7">
        <v>0</v>
      </c>
      <c r="G81" s="7">
        <v>0.115</v>
      </c>
      <c r="H81" s="7">
        <v>0</v>
      </c>
      <c r="I81" s="7">
        <v>0.214</v>
      </c>
      <c r="J81" s="7">
        <v>0.182</v>
      </c>
      <c r="K81" s="7">
        <v>0.13100000000000001</v>
      </c>
      <c r="L81" s="7">
        <v>0</v>
      </c>
      <c r="M81" s="7">
        <v>0</v>
      </c>
      <c r="N81" s="7">
        <v>0</v>
      </c>
      <c r="O81" s="7">
        <v>0</v>
      </c>
      <c r="P81" s="7">
        <v>5</v>
      </c>
      <c r="Q81" s="8">
        <v>7</v>
      </c>
      <c r="R81" s="8" t="s">
        <v>25</v>
      </c>
      <c r="S81" s="8">
        <v>301</v>
      </c>
      <c r="T81" s="8">
        <v>1</v>
      </c>
      <c r="U81" s="8" t="s">
        <v>26</v>
      </c>
      <c r="V81" s="8" t="s">
        <v>27</v>
      </c>
      <c r="W81" s="8">
        <v>1.5</v>
      </c>
      <c r="X81" s="8">
        <v>10</v>
      </c>
      <c r="Y81" s="9"/>
      <c r="Z81" s="8">
        <v>-9.7699999999999995E-2</v>
      </c>
      <c r="AA81" s="7">
        <v>90.19</v>
      </c>
    </row>
    <row r="82" spans="1:27" x14ac:dyDescent="0.3">
      <c r="A82" s="7">
        <f>100-(B82+D82)</f>
        <v>97</v>
      </c>
      <c r="B82" s="7">
        <v>2</v>
      </c>
      <c r="C82" s="7">
        <v>0</v>
      </c>
      <c r="D82" s="7">
        <v>1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8">
        <v>8.1999999999999993</v>
      </c>
      <c r="R82" s="8" t="s">
        <v>25</v>
      </c>
      <c r="S82" s="8">
        <v>298</v>
      </c>
      <c r="T82" s="8">
        <v>1</v>
      </c>
      <c r="U82" s="8" t="s">
        <v>36</v>
      </c>
      <c r="V82" s="8" t="s">
        <v>27</v>
      </c>
      <c r="W82" s="8">
        <v>0.4</v>
      </c>
      <c r="X82" s="8">
        <v>2.7</v>
      </c>
      <c r="Y82" s="9"/>
      <c r="Z82" s="9"/>
      <c r="AA82" s="7">
        <v>70.75</v>
      </c>
    </row>
    <row r="83" spans="1:27" x14ac:dyDescent="0.3">
      <c r="A83" s="7">
        <f t="shared" ref="A83:A97" si="16">100-(B83+D83)</f>
        <v>96</v>
      </c>
      <c r="B83" s="7">
        <v>2</v>
      </c>
      <c r="C83" s="7">
        <v>0</v>
      </c>
      <c r="D83" s="7">
        <v>2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8">
        <v>8.1999999999999993</v>
      </c>
      <c r="R83" s="8" t="s">
        <v>25</v>
      </c>
      <c r="S83" s="8">
        <v>298</v>
      </c>
      <c r="T83" s="8">
        <v>1</v>
      </c>
      <c r="U83" s="8" t="s">
        <v>36</v>
      </c>
      <c r="V83" s="8" t="s">
        <v>27</v>
      </c>
      <c r="W83" s="8">
        <v>0.4</v>
      </c>
      <c r="X83" s="8">
        <v>2.7</v>
      </c>
      <c r="Y83" s="9"/>
      <c r="Z83" s="9"/>
      <c r="AA83" s="7">
        <v>61.56</v>
      </c>
    </row>
    <row r="84" spans="1:27" x14ac:dyDescent="0.3">
      <c r="A84" s="7">
        <f t="shared" si="16"/>
        <v>95</v>
      </c>
      <c r="B84" s="7">
        <v>2</v>
      </c>
      <c r="C84" s="7">
        <v>0</v>
      </c>
      <c r="D84" s="7">
        <v>3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8">
        <v>8.1999999999999993</v>
      </c>
      <c r="R84" s="8" t="s">
        <v>25</v>
      </c>
      <c r="S84" s="8">
        <v>298</v>
      </c>
      <c r="T84" s="8">
        <v>1</v>
      </c>
      <c r="U84" s="8" t="s">
        <v>36</v>
      </c>
      <c r="V84" s="8" t="s">
        <v>27</v>
      </c>
      <c r="W84" s="8">
        <v>0.4</v>
      </c>
      <c r="X84" s="8">
        <v>2.7</v>
      </c>
      <c r="Y84" s="9"/>
      <c r="Z84" s="9"/>
      <c r="AA84" s="7">
        <v>76.03</v>
      </c>
    </row>
    <row r="85" spans="1:27" x14ac:dyDescent="0.3">
      <c r="A85" s="7">
        <f t="shared" si="16"/>
        <v>94</v>
      </c>
      <c r="B85" s="7">
        <v>2</v>
      </c>
      <c r="C85" s="7">
        <v>0</v>
      </c>
      <c r="D85" s="7">
        <v>4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8">
        <v>8.1999999999999993</v>
      </c>
      <c r="R85" s="8" t="s">
        <v>25</v>
      </c>
      <c r="S85" s="8">
        <v>298</v>
      </c>
      <c r="T85" s="8">
        <v>1</v>
      </c>
      <c r="U85" s="8" t="s">
        <v>36</v>
      </c>
      <c r="V85" s="8" t="s">
        <v>27</v>
      </c>
      <c r="W85" s="8">
        <v>0.4</v>
      </c>
      <c r="X85" s="8">
        <v>2.7</v>
      </c>
      <c r="Y85" s="9"/>
      <c r="Z85" s="9"/>
      <c r="AA85" s="7">
        <v>79.12</v>
      </c>
    </row>
    <row r="86" spans="1:27" x14ac:dyDescent="0.3">
      <c r="A86" s="7">
        <f t="shared" si="16"/>
        <v>95</v>
      </c>
      <c r="B86" s="7">
        <v>4</v>
      </c>
      <c r="C86" s="7">
        <v>0</v>
      </c>
      <c r="D86" s="7">
        <v>1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8">
        <v>8.1999999999999993</v>
      </c>
      <c r="R86" s="8" t="s">
        <v>25</v>
      </c>
      <c r="S86" s="8">
        <v>298</v>
      </c>
      <c r="T86" s="8">
        <v>1</v>
      </c>
      <c r="U86" s="8" t="s">
        <v>36</v>
      </c>
      <c r="V86" s="8" t="s">
        <v>27</v>
      </c>
      <c r="W86" s="8">
        <v>0.4</v>
      </c>
      <c r="X86" s="8">
        <v>2.7</v>
      </c>
      <c r="Y86" s="9"/>
      <c r="Z86" s="9"/>
      <c r="AA86" s="7">
        <v>77.19</v>
      </c>
    </row>
    <row r="87" spans="1:27" x14ac:dyDescent="0.3">
      <c r="A87" s="7">
        <f t="shared" si="16"/>
        <v>94</v>
      </c>
      <c r="B87" s="7">
        <v>4</v>
      </c>
      <c r="C87" s="7">
        <v>0</v>
      </c>
      <c r="D87" s="7">
        <v>2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8">
        <v>8.1999999999999993</v>
      </c>
      <c r="R87" s="8" t="s">
        <v>25</v>
      </c>
      <c r="S87" s="8">
        <v>298</v>
      </c>
      <c r="T87" s="8">
        <v>1</v>
      </c>
      <c r="U87" s="8" t="s">
        <v>36</v>
      </c>
      <c r="V87" s="8" t="s">
        <v>27</v>
      </c>
      <c r="W87" s="8">
        <v>0.4</v>
      </c>
      <c r="X87" s="8">
        <v>2.7</v>
      </c>
      <c r="Y87" s="9"/>
      <c r="Z87" s="9"/>
      <c r="AA87" s="7">
        <v>75.8</v>
      </c>
    </row>
    <row r="88" spans="1:27" x14ac:dyDescent="0.3">
      <c r="A88" s="7">
        <f t="shared" si="16"/>
        <v>93</v>
      </c>
      <c r="B88" s="7">
        <v>4</v>
      </c>
      <c r="C88" s="7">
        <v>0</v>
      </c>
      <c r="D88" s="7">
        <v>3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8">
        <v>8.1999999999999993</v>
      </c>
      <c r="R88" s="8" t="s">
        <v>25</v>
      </c>
      <c r="S88" s="8">
        <v>298</v>
      </c>
      <c r="T88" s="8">
        <v>1</v>
      </c>
      <c r="U88" s="8" t="s">
        <v>36</v>
      </c>
      <c r="V88" s="8" t="s">
        <v>27</v>
      </c>
      <c r="W88" s="8">
        <v>0.4</v>
      </c>
      <c r="X88" s="8">
        <v>2.7</v>
      </c>
      <c r="Y88" s="9"/>
      <c r="Z88" s="9"/>
      <c r="AA88" s="7">
        <v>76.040000000000006</v>
      </c>
    </row>
    <row r="89" spans="1:27" x14ac:dyDescent="0.3">
      <c r="A89" s="7">
        <f t="shared" si="16"/>
        <v>92</v>
      </c>
      <c r="B89" s="7">
        <v>4</v>
      </c>
      <c r="C89" s="7">
        <v>0</v>
      </c>
      <c r="D89" s="7">
        <v>4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8">
        <v>8.1999999999999993</v>
      </c>
      <c r="R89" s="8" t="s">
        <v>25</v>
      </c>
      <c r="S89" s="8">
        <v>298</v>
      </c>
      <c r="T89" s="8">
        <v>1</v>
      </c>
      <c r="U89" s="8" t="s">
        <v>36</v>
      </c>
      <c r="V89" s="8" t="s">
        <v>27</v>
      </c>
      <c r="W89" s="8">
        <v>0.4</v>
      </c>
      <c r="X89" s="8">
        <v>2.7</v>
      </c>
      <c r="Y89" s="9"/>
      <c r="Z89" s="9"/>
      <c r="AA89" s="7">
        <v>80.599999999999994</v>
      </c>
    </row>
    <row r="90" spans="1:27" x14ac:dyDescent="0.3">
      <c r="A90" s="7">
        <f t="shared" si="16"/>
        <v>93</v>
      </c>
      <c r="B90" s="7">
        <v>6</v>
      </c>
      <c r="C90" s="7">
        <v>0</v>
      </c>
      <c r="D90" s="7">
        <v>1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8">
        <v>8.1999999999999993</v>
      </c>
      <c r="R90" s="8" t="s">
        <v>25</v>
      </c>
      <c r="S90" s="8">
        <v>298</v>
      </c>
      <c r="T90" s="8">
        <v>1</v>
      </c>
      <c r="U90" s="8" t="s">
        <v>36</v>
      </c>
      <c r="V90" s="8" t="s">
        <v>27</v>
      </c>
      <c r="W90" s="8">
        <v>0.4</v>
      </c>
      <c r="X90" s="8">
        <v>2.7</v>
      </c>
      <c r="Y90" s="9"/>
      <c r="Z90" s="9"/>
      <c r="AA90" s="7">
        <v>88.36</v>
      </c>
    </row>
    <row r="91" spans="1:27" x14ac:dyDescent="0.3">
      <c r="A91" s="7">
        <f t="shared" si="16"/>
        <v>92</v>
      </c>
      <c r="B91" s="7">
        <v>6</v>
      </c>
      <c r="C91" s="7">
        <v>0</v>
      </c>
      <c r="D91" s="7">
        <v>2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8">
        <v>8.1999999999999993</v>
      </c>
      <c r="R91" s="8" t="s">
        <v>25</v>
      </c>
      <c r="S91" s="8">
        <v>298</v>
      </c>
      <c r="T91" s="8">
        <v>1</v>
      </c>
      <c r="U91" s="8" t="s">
        <v>36</v>
      </c>
      <c r="V91" s="8" t="s">
        <v>27</v>
      </c>
      <c r="W91" s="8">
        <v>0.4</v>
      </c>
      <c r="X91" s="8">
        <v>2.7</v>
      </c>
      <c r="Y91" s="9"/>
      <c r="Z91" s="9"/>
      <c r="AA91" s="7">
        <v>86.79</v>
      </c>
    </row>
    <row r="92" spans="1:27" x14ac:dyDescent="0.3">
      <c r="A92" s="7">
        <f t="shared" si="16"/>
        <v>91</v>
      </c>
      <c r="B92" s="7">
        <v>6</v>
      </c>
      <c r="C92" s="7">
        <v>0</v>
      </c>
      <c r="D92" s="7">
        <v>3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8">
        <v>8.1999999999999993</v>
      </c>
      <c r="R92" s="8" t="s">
        <v>25</v>
      </c>
      <c r="S92" s="8">
        <v>298</v>
      </c>
      <c r="T92" s="8">
        <v>1</v>
      </c>
      <c r="U92" s="8" t="s">
        <v>36</v>
      </c>
      <c r="V92" s="8" t="s">
        <v>27</v>
      </c>
      <c r="W92" s="8">
        <v>0.4</v>
      </c>
      <c r="X92" s="8">
        <v>2.7</v>
      </c>
      <c r="Y92" s="9"/>
      <c r="Z92" s="9"/>
      <c r="AA92" s="7">
        <v>78.63</v>
      </c>
    </row>
    <row r="93" spans="1:27" x14ac:dyDescent="0.3">
      <c r="A93" s="7">
        <f t="shared" si="16"/>
        <v>90</v>
      </c>
      <c r="B93" s="7">
        <v>6</v>
      </c>
      <c r="C93" s="7">
        <v>0</v>
      </c>
      <c r="D93" s="7">
        <v>4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8">
        <v>8.1999999999999993</v>
      </c>
      <c r="R93" s="8" t="s">
        <v>25</v>
      </c>
      <c r="S93" s="8">
        <v>298</v>
      </c>
      <c r="T93" s="8">
        <v>1</v>
      </c>
      <c r="U93" s="8" t="s">
        <v>36</v>
      </c>
      <c r="V93" s="8" t="s">
        <v>27</v>
      </c>
      <c r="W93" s="8">
        <v>0.4</v>
      </c>
      <c r="X93" s="8">
        <v>2.7</v>
      </c>
      <c r="Y93" s="9"/>
      <c r="Z93" s="9"/>
      <c r="AA93" s="7">
        <v>50.86</v>
      </c>
    </row>
    <row r="94" spans="1:27" x14ac:dyDescent="0.3">
      <c r="A94" s="7">
        <f t="shared" si="16"/>
        <v>91</v>
      </c>
      <c r="B94" s="7">
        <v>8</v>
      </c>
      <c r="C94" s="7">
        <v>0</v>
      </c>
      <c r="D94" s="7">
        <v>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8">
        <v>8.1999999999999993</v>
      </c>
      <c r="R94" s="8" t="s">
        <v>25</v>
      </c>
      <c r="S94" s="8">
        <v>298</v>
      </c>
      <c r="T94" s="8">
        <v>1</v>
      </c>
      <c r="U94" s="8" t="s">
        <v>36</v>
      </c>
      <c r="V94" s="8" t="s">
        <v>27</v>
      </c>
      <c r="W94" s="8">
        <v>0.4</v>
      </c>
      <c r="X94" s="8">
        <v>2.7</v>
      </c>
      <c r="Y94" s="9"/>
      <c r="Z94" s="9"/>
      <c r="AA94" s="7">
        <v>78.83</v>
      </c>
    </row>
    <row r="95" spans="1:27" x14ac:dyDescent="0.3">
      <c r="A95" s="7">
        <f t="shared" si="16"/>
        <v>90</v>
      </c>
      <c r="B95" s="7">
        <v>8</v>
      </c>
      <c r="C95" s="7">
        <v>0</v>
      </c>
      <c r="D95" s="7">
        <v>2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8">
        <v>8.1999999999999993</v>
      </c>
      <c r="R95" s="8" t="s">
        <v>25</v>
      </c>
      <c r="S95" s="8">
        <v>298</v>
      </c>
      <c r="T95" s="8">
        <v>1</v>
      </c>
      <c r="U95" s="8" t="s">
        <v>36</v>
      </c>
      <c r="V95" s="8" t="s">
        <v>27</v>
      </c>
      <c r="W95" s="8">
        <v>0.4</v>
      </c>
      <c r="X95" s="8">
        <v>2.7</v>
      </c>
      <c r="Y95" s="9"/>
      <c r="Z95" s="9"/>
      <c r="AA95" s="7">
        <v>73.78</v>
      </c>
    </row>
    <row r="96" spans="1:27" x14ac:dyDescent="0.3">
      <c r="A96" s="7">
        <f t="shared" si="16"/>
        <v>89</v>
      </c>
      <c r="B96" s="7">
        <v>8</v>
      </c>
      <c r="C96" s="7">
        <v>0</v>
      </c>
      <c r="D96" s="7">
        <v>3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8">
        <v>8.1999999999999993</v>
      </c>
      <c r="R96" s="8" t="s">
        <v>25</v>
      </c>
      <c r="S96" s="8">
        <v>298</v>
      </c>
      <c r="T96" s="8">
        <v>1</v>
      </c>
      <c r="U96" s="8" t="s">
        <v>36</v>
      </c>
      <c r="V96" s="8" t="s">
        <v>27</v>
      </c>
      <c r="W96" s="8">
        <v>0.4</v>
      </c>
      <c r="X96" s="8">
        <v>2.7</v>
      </c>
      <c r="Y96" s="9"/>
      <c r="Z96" s="9"/>
      <c r="AA96" s="7">
        <v>68.22</v>
      </c>
    </row>
    <row r="97" spans="1:27" x14ac:dyDescent="0.3">
      <c r="A97" s="7">
        <f t="shared" si="16"/>
        <v>88</v>
      </c>
      <c r="B97" s="7">
        <v>8</v>
      </c>
      <c r="C97" s="7">
        <v>0</v>
      </c>
      <c r="D97" s="7">
        <v>4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8">
        <v>8.1999999999999993</v>
      </c>
      <c r="R97" s="8" t="s">
        <v>25</v>
      </c>
      <c r="S97" s="8">
        <v>298</v>
      </c>
      <c r="T97" s="8">
        <v>1</v>
      </c>
      <c r="U97" s="8" t="s">
        <v>36</v>
      </c>
      <c r="V97" s="8" t="s">
        <v>27</v>
      </c>
      <c r="W97" s="8">
        <v>0.4</v>
      </c>
      <c r="X97" s="8">
        <v>2.7</v>
      </c>
      <c r="Y97" s="9"/>
      <c r="Z97" s="9"/>
      <c r="AA97" s="7">
        <v>71.72</v>
      </c>
    </row>
    <row r="98" spans="1:27" x14ac:dyDescent="0.3">
      <c r="A98" s="7">
        <f>100-(B98+C98+D98+E98)</f>
        <v>94.97</v>
      </c>
      <c r="B98" s="7">
        <v>5</v>
      </c>
      <c r="C98" s="7">
        <v>0.03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8">
        <v>6.1</v>
      </c>
      <c r="R98" s="8" t="s">
        <v>25</v>
      </c>
      <c r="S98" s="8">
        <v>298</v>
      </c>
      <c r="T98" s="8">
        <v>1</v>
      </c>
      <c r="U98" s="8" t="s">
        <v>26</v>
      </c>
      <c r="V98" s="8" t="s">
        <v>29</v>
      </c>
      <c r="W98" s="8">
        <v>1</v>
      </c>
      <c r="X98" s="8">
        <v>60</v>
      </c>
      <c r="Y98" s="9"/>
      <c r="Z98" s="8">
        <v>-1.22</v>
      </c>
      <c r="AA98" s="7">
        <v>84.9</v>
      </c>
    </row>
    <row r="99" spans="1:27" x14ac:dyDescent="0.3">
      <c r="A99" s="7">
        <f t="shared" ref="A99:A101" si="17">100-(B99+C99+D99+E99)</f>
        <v>93.97</v>
      </c>
      <c r="B99" s="7">
        <v>5</v>
      </c>
      <c r="C99" s="7">
        <v>0.03</v>
      </c>
      <c r="D99" s="7">
        <v>1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8">
        <v>6.1</v>
      </c>
      <c r="R99" s="8" t="s">
        <v>25</v>
      </c>
      <c r="S99" s="8">
        <v>298</v>
      </c>
      <c r="T99" s="8">
        <v>1</v>
      </c>
      <c r="U99" s="8" t="s">
        <v>26</v>
      </c>
      <c r="V99" s="8" t="s">
        <v>29</v>
      </c>
      <c r="W99" s="8">
        <v>1</v>
      </c>
      <c r="X99" s="8">
        <v>60</v>
      </c>
      <c r="Y99" s="9"/>
      <c r="Z99" s="8">
        <v>-1.1339999999999999</v>
      </c>
      <c r="AA99" s="7">
        <v>86.4</v>
      </c>
    </row>
    <row r="100" spans="1:27" x14ac:dyDescent="0.3">
      <c r="A100" s="7">
        <f t="shared" si="17"/>
        <v>94.92</v>
      </c>
      <c r="B100" s="7">
        <v>5</v>
      </c>
      <c r="C100" s="7">
        <v>0.03</v>
      </c>
      <c r="D100" s="7">
        <v>0</v>
      </c>
      <c r="E100" s="7">
        <v>0.05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8">
        <v>6.1</v>
      </c>
      <c r="R100" s="8" t="s">
        <v>25</v>
      </c>
      <c r="S100" s="8">
        <v>298</v>
      </c>
      <c r="T100" s="8">
        <v>1</v>
      </c>
      <c r="U100" s="8" t="s">
        <v>26</v>
      </c>
      <c r="V100" s="8" t="s">
        <v>29</v>
      </c>
      <c r="W100" s="8">
        <v>1</v>
      </c>
      <c r="X100" s="8">
        <v>60</v>
      </c>
      <c r="Y100" s="9"/>
      <c r="Z100" s="8">
        <v>-1.07</v>
      </c>
      <c r="AA100" s="7">
        <v>85.4</v>
      </c>
    </row>
    <row r="101" spans="1:27" x14ac:dyDescent="0.3">
      <c r="A101" s="7">
        <f t="shared" si="17"/>
        <v>93.92</v>
      </c>
      <c r="B101" s="7">
        <v>5</v>
      </c>
      <c r="C101" s="7">
        <v>0.03</v>
      </c>
      <c r="D101" s="7">
        <v>1</v>
      </c>
      <c r="E101" s="7">
        <v>0.05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8">
        <v>6.1</v>
      </c>
      <c r="R101" s="8" t="s">
        <v>25</v>
      </c>
      <c r="S101" s="8">
        <v>298</v>
      </c>
      <c r="T101" s="8">
        <v>1</v>
      </c>
      <c r="U101" s="8" t="s">
        <v>26</v>
      </c>
      <c r="V101" s="8" t="s">
        <v>29</v>
      </c>
      <c r="W101" s="8">
        <v>1</v>
      </c>
      <c r="X101" s="8">
        <v>60</v>
      </c>
      <c r="Y101" s="9"/>
      <c r="Z101" s="8">
        <v>-1.1220000000000001</v>
      </c>
      <c r="AA101" s="7">
        <v>91.5</v>
      </c>
    </row>
    <row r="102" spans="1:27" x14ac:dyDescent="0.3">
      <c r="A102" s="7">
        <f>100-(B102+C102+D102+E102+I102+J102+K102+L102+N102)</f>
        <v>94.733000000000004</v>
      </c>
      <c r="B102" s="7">
        <v>4.9939999999999998</v>
      </c>
      <c r="C102" s="7">
        <v>2.1999999999999999E-2</v>
      </c>
      <c r="D102" s="7">
        <v>0</v>
      </c>
      <c r="E102" s="7">
        <v>2E-3</v>
      </c>
      <c r="F102" s="7">
        <v>0</v>
      </c>
      <c r="G102" s="7">
        <v>0</v>
      </c>
      <c r="H102" s="7">
        <v>0</v>
      </c>
      <c r="I102" s="7">
        <v>8.7999999999999995E-2</v>
      </c>
      <c r="J102" s="7">
        <v>8.9999999999999993E-3</v>
      </c>
      <c r="K102" s="7">
        <v>0.152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8">
        <v>5</v>
      </c>
      <c r="R102" s="8" t="s">
        <v>25</v>
      </c>
      <c r="S102" s="8">
        <v>298</v>
      </c>
      <c r="T102" s="8">
        <v>1</v>
      </c>
      <c r="U102" s="8" t="s">
        <v>26</v>
      </c>
      <c r="V102" s="8" t="s">
        <v>27</v>
      </c>
      <c r="W102" s="8">
        <v>4</v>
      </c>
      <c r="X102" s="8">
        <v>1</v>
      </c>
      <c r="Y102" s="9"/>
      <c r="Z102" s="9"/>
      <c r="AA102" s="7">
        <v>77.400000000000006</v>
      </c>
    </row>
    <row r="103" spans="1:27" x14ac:dyDescent="0.3">
      <c r="A103" s="7">
        <f t="shared" ref="A103:A115" si="18">100-(B103+C103+D103+E103+I103+J103+K103+L103+N103)</f>
        <v>94.233000000000004</v>
      </c>
      <c r="B103" s="7">
        <v>4.9939999999999998</v>
      </c>
      <c r="C103" s="7">
        <v>2.1999999999999999E-2</v>
      </c>
      <c r="D103" s="7">
        <v>0.5</v>
      </c>
      <c r="E103" s="7">
        <v>2E-3</v>
      </c>
      <c r="F103" s="7">
        <v>0</v>
      </c>
      <c r="G103" s="7">
        <v>0</v>
      </c>
      <c r="H103" s="7">
        <v>0</v>
      </c>
      <c r="I103" s="7">
        <v>8.7999999999999995E-2</v>
      </c>
      <c r="J103" s="7">
        <v>8.9999999999999993E-3</v>
      </c>
      <c r="K103" s="7">
        <v>0.152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8">
        <v>5</v>
      </c>
      <c r="R103" s="8" t="s">
        <v>25</v>
      </c>
      <c r="S103" s="8">
        <v>298</v>
      </c>
      <c r="T103" s="8">
        <v>1</v>
      </c>
      <c r="U103" s="8" t="s">
        <v>26</v>
      </c>
      <c r="V103" s="8" t="s">
        <v>27</v>
      </c>
      <c r="W103" s="8">
        <v>4</v>
      </c>
      <c r="X103" s="8">
        <v>1</v>
      </c>
      <c r="Y103" s="9"/>
      <c r="Z103" s="9"/>
      <c r="AA103" s="7">
        <v>78.599999999999994</v>
      </c>
    </row>
    <row r="104" spans="1:27" x14ac:dyDescent="0.3">
      <c r="A104" s="7">
        <f t="shared" si="18"/>
        <v>93.733000000000004</v>
      </c>
      <c r="B104" s="7">
        <v>4.9939999999999998</v>
      </c>
      <c r="C104" s="7">
        <v>2.1999999999999999E-2</v>
      </c>
      <c r="D104" s="7">
        <v>1</v>
      </c>
      <c r="E104" s="7">
        <v>2E-3</v>
      </c>
      <c r="F104" s="7">
        <v>0</v>
      </c>
      <c r="G104" s="7">
        <v>0</v>
      </c>
      <c r="H104" s="7">
        <v>0</v>
      </c>
      <c r="I104" s="7">
        <v>8.7999999999999995E-2</v>
      </c>
      <c r="J104" s="7">
        <v>8.9999999999999993E-3</v>
      </c>
      <c r="K104" s="7">
        <v>0.152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8">
        <v>5</v>
      </c>
      <c r="R104" s="8" t="s">
        <v>25</v>
      </c>
      <c r="S104" s="8">
        <v>298</v>
      </c>
      <c r="T104" s="8">
        <v>1</v>
      </c>
      <c r="U104" s="8" t="s">
        <v>26</v>
      </c>
      <c r="V104" s="8" t="s">
        <v>27</v>
      </c>
      <c r="W104" s="8">
        <v>4</v>
      </c>
      <c r="X104" s="8">
        <v>1</v>
      </c>
      <c r="Y104" s="9"/>
      <c r="Z104" s="9"/>
      <c r="AA104" s="7">
        <v>80.400000000000006</v>
      </c>
    </row>
    <row r="105" spans="1:27" x14ac:dyDescent="0.3">
      <c r="A105" s="7">
        <f t="shared" si="18"/>
        <v>93.233000000000004</v>
      </c>
      <c r="B105" s="7">
        <v>4.9939999999999998</v>
      </c>
      <c r="C105" s="7">
        <v>2.1999999999999999E-2</v>
      </c>
      <c r="D105" s="7">
        <v>1.5</v>
      </c>
      <c r="E105" s="7">
        <v>2E-3</v>
      </c>
      <c r="F105" s="7">
        <v>0</v>
      </c>
      <c r="G105" s="7">
        <v>0</v>
      </c>
      <c r="H105" s="7">
        <v>0</v>
      </c>
      <c r="I105" s="7">
        <v>8.7999999999999995E-2</v>
      </c>
      <c r="J105" s="7">
        <v>8.9999999999999993E-3</v>
      </c>
      <c r="K105" s="7">
        <v>0.152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8">
        <v>5</v>
      </c>
      <c r="R105" s="8" t="s">
        <v>25</v>
      </c>
      <c r="S105" s="8">
        <v>298</v>
      </c>
      <c r="T105" s="8">
        <v>1</v>
      </c>
      <c r="U105" s="8" t="s">
        <v>26</v>
      </c>
      <c r="V105" s="8" t="s">
        <v>27</v>
      </c>
      <c r="W105" s="8">
        <v>4</v>
      </c>
      <c r="X105" s="8">
        <v>1</v>
      </c>
      <c r="Y105" s="9"/>
      <c r="Z105" s="9"/>
      <c r="AA105" s="7">
        <v>82.2</v>
      </c>
    </row>
    <row r="106" spans="1:27" x14ac:dyDescent="0.3">
      <c r="A106" s="7">
        <f t="shared" si="18"/>
        <v>92.733000000000004</v>
      </c>
      <c r="B106" s="7">
        <v>4.9939999999999998</v>
      </c>
      <c r="C106" s="7">
        <v>2.1999999999999999E-2</v>
      </c>
      <c r="D106" s="7">
        <v>2</v>
      </c>
      <c r="E106" s="7">
        <v>2E-3</v>
      </c>
      <c r="F106" s="7">
        <v>0</v>
      </c>
      <c r="G106" s="7">
        <v>0</v>
      </c>
      <c r="H106" s="7">
        <v>0</v>
      </c>
      <c r="I106" s="7">
        <v>8.7999999999999995E-2</v>
      </c>
      <c r="J106" s="7">
        <v>8.9999999999999993E-3</v>
      </c>
      <c r="K106" s="7">
        <v>0.152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8">
        <v>5</v>
      </c>
      <c r="R106" s="8" t="s">
        <v>25</v>
      </c>
      <c r="S106" s="8">
        <v>298</v>
      </c>
      <c r="T106" s="8">
        <v>1</v>
      </c>
      <c r="U106" s="8" t="s">
        <v>26</v>
      </c>
      <c r="V106" s="8" t="s">
        <v>27</v>
      </c>
      <c r="W106" s="8">
        <v>4</v>
      </c>
      <c r="X106" s="8">
        <v>1</v>
      </c>
      <c r="Y106" s="9"/>
      <c r="Z106" s="9"/>
      <c r="AA106" s="7">
        <v>83.3</v>
      </c>
    </row>
    <row r="107" spans="1:27" x14ac:dyDescent="0.3">
      <c r="A107" s="7">
        <f t="shared" si="18"/>
        <v>92.233000000000004</v>
      </c>
      <c r="B107" s="7">
        <v>4.9939999999999998</v>
      </c>
      <c r="C107" s="7">
        <v>2.1999999999999999E-2</v>
      </c>
      <c r="D107" s="7">
        <v>2.5</v>
      </c>
      <c r="E107" s="7">
        <v>2E-3</v>
      </c>
      <c r="F107" s="7">
        <v>0</v>
      </c>
      <c r="G107" s="7">
        <v>0</v>
      </c>
      <c r="H107" s="7">
        <v>0</v>
      </c>
      <c r="I107" s="7">
        <v>8.7999999999999995E-2</v>
      </c>
      <c r="J107" s="7">
        <v>8.9999999999999993E-3</v>
      </c>
      <c r="K107" s="7">
        <v>0.152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8">
        <v>5</v>
      </c>
      <c r="R107" s="8" t="s">
        <v>25</v>
      </c>
      <c r="S107" s="8">
        <v>298</v>
      </c>
      <c r="T107" s="8">
        <v>1</v>
      </c>
      <c r="U107" s="8" t="s">
        <v>26</v>
      </c>
      <c r="V107" s="8" t="s">
        <v>27</v>
      </c>
      <c r="W107" s="8">
        <v>4</v>
      </c>
      <c r="X107" s="8">
        <v>1</v>
      </c>
      <c r="Y107" s="9"/>
      <c r="Z107" s="9"/>
      <c r="AA107" s="7">
        <v>81.2</v>
      </c>
    </row>
    <row r="108" spans="1:27" x14ac:dyDescent="0.3">
      <c r="A108" s="7">
        <f t="shared" si="18"/>
        <v>91.733000000000004</v>
      </c>
      <c r="B108" s="7">
        <v>4.9939999999999998</v>
      </c>
      <c r="C108" s="7">
        <v>2.1999999999999999E-2</v>
      </c>
      <c r="D108" s="7">
        <v>3</v>
      </c>
      <c r="E108" s="7">
        <v>2E-3</v>
      </c>
      <c r="F108" s="7">
        <v>0</v>
      </c>
      <c r="G108" s="7">
        <v>0</v>
      </c>
      <c r="H108" s="7">
        <v>0</v>
      </c>
      <c r="I108" s="7">
        <v>8.7999999999999995E-2</v>
      </c>
      <c r="J108" s="7">
        <v>8.9999999999999993E-3</v>
      </c>
      <c r="K108" s="7">
        <v>0.152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8">
        <v>5</v>
      </c>
      <c r="R108" s="8" t="s">
        <v>25</v>
      </c>
      <c r="S108" s="8">
        <v>298</v>
      </c>
      <c r="T108" s="8">
        <v>1</v>
      </c>
      <c r="U108" s="8" t="s">
        <v>26</v>
      </c>
      <c r="V108" s="8" t="s">
        <v>27</v>
      </c>
      <c r="W108" s="8">
        <v>4</v>
      </c>
      <c r="X108" s="8">
        <v>1</v>
      </c>
      <c r="Y108" s="9"/>
      <c r="Z108" s="9"/>
      <c r="AA108" s="7">
        <v>79.8</v>
      </c>
    </row>
    <row r="109" spans="1:27" x14ac:dyDescent="0.3">
      <c r="A109" s="7">
        <f t="shared" si="18"/>
        <v>94.733000000000004</v>
      </c>
      <c r="B109" s="7">
        <v>4.9939999999999998</v>
      </c>
      <c r="C109" s="7">
        <v>2.1999999999999999E-2</v>
      </c>
      <c r="D109" s="7">
        <v>0</v>
      </c>
      <c r="E109" s="7">
        <v>2E-3</v>
      </c>
      <c r="F109" s="7">
        <v>0</v>
      </c>
      <c r="G109" s="7">
        <v>0</v>
      </c>
      <c r="H109" s="7">
        <v>0</v>
      </c>
      <c r="I109" s="7">
        <v>8.7999999999999995E-2</v>
      </c>
      <c r="J109" s="7">
        <v>8.9999999999999993E-3</v>
      </c>
      <c r="K109" s="7">
        <v>0.152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8">
        <v>5</v>
      </c>
      <c r="R109" s="8" t="s">
        <v>25</v>
      </c>
      <c r="S109" s="8">
        <v>298</v>
      </c>
      <c r="T109" s="8">
        <v>1</v>
      </c>
      <c r="U109" s="8" t="s">
        <v>26</v>
      </c>
      <c r="V109" s="8" t="s">
        <v>27</v>
      </c>
      <c r="W109" s="8">
        <v>4</v>
      </c>
      <c r="X109" s="8">
        <v>1</v>
      </c>
      <c r="Y109" s="9"/>
      <c r="Z109" s="9"/>
      <c r="AA109" s="7">
        <v>77.400000000000006</v>
      </c>
    </row>
    <row r="110" spans="1:27" x14ac:dyDescent="0.3">
      <c r="A110" s="7">
        <f t="shared" si="18"/>
        <v>94.722999999999999</v>
      </c>
      <c r="B110" s="7">
        <v>4.9939999999999998</v>
      </c>
      <c r="C110" s="7">
        <v>2.1999999999999999E-2</v>
      </c>
      <c r="D110" s="7">
        <v>0</v>
      </c>
      <c r="E110" s="7">
        <v>2E-3</v>
      </c>
      <c r="F110" s="7">
        <v>0</v>
      </c>
      <c r="G110" s="7">
        <v>0</v>
      </c>
      <c r="H110" s="7">
        <v>0</v>
      </c>
      <c r="I110" s="7">
        <v>8.7999999999999995E-2</v>
      </c>
      <c r="J110" s="7">
        <v>8.9999999999999993E-3</v>
      </c>
      <c r="K110" s="7">
        <v>0.152</v>
      </c>
      <c r="L110" s="7">
        <v>0.01</v>
      </c>
      <c r="M110" s="7">
        <v>0</v>
      </c>
      <c r="N110" s="7">
        <v>0</v>
      </c>
      <c r="O110" s="7">
        <v>0</v>
      </c>
      <c r="P110" s="7">
        <v>0</v>
      </c>
      <c r="Q110" s="8">
        <v>5</v>
      </c>
      <c r="R110" s="8" t="s">
        <v>25</v>
      </c>
      <c r="S110" s="8">
        <v>298</v>
      </c>
      <c r="T110" s="8">
        <v>1</v>
      </c>
      <c r="U110" s="8" t="s">
        <v>26</v>
      </c>
      <c r="V110" s="8" t="s">
        <v>27</v>
      </c>
      <c r="W110" s="8">
        <v>4</v>
      </c>
      <c r="X110" s="8">
        <v>1</v>
      </c>
      <c r="Y110" s="9"/>
      <c r="Z110" s="9"/>
      <c r="AA110" s="7">
        <v>78.7</v>
      </c>
    </row>
    <row r="111" spans="1:27" x14ac:dyDescent="0.3">
      <c r="A111" s="7">
        <f t="shared" si="18"/>
        <v>94.682999999999993</v>
      </c>
      <c r="B111" s="7">
        <v>4.9939999999999998</v>
      </c>
      <c r="C111" s="7">
        <v>2.1999999999999999E-2</v>
      </c>
      <c r="D111" s="7">
        <v>0</v>
      </c>
      <c r="E111" s="7">
        <v>2E-3</v>
      </c>
      <c r="F111" s="7">
        <v>0</v>
      </c>
      <c r="G111" s="7">
        <v>0</v>
      </c>
      <c r="H111" s="7">
        <v>0</v>
      </c>
      <c r="I111" s="7">
        <v>8.7999999999999995E-2</v>
      </c>
      <c r="J111" s="7">
        <v>8.9999999999999993E-3</v>
      </c>
      <c r="K111" s="7">
        <v>0.152</v>
      </c>
      <c r="L111" s="7">
        <v>0.05</v>
      </c>
      <c r="M111" s="7">
        <v>0</v>
      </c>
      <c r="N111" s="7">
        <v>0</v>
      </c>
      <c r="O111" s="7">
        <v>0</v>
      </c>
      <c r="P111" s="7">
        <v>0</v>
      </c>
      <c r="Q111" s="8">
        <v>5</v>
      </c>
      <c r="R111" s="8" t="s">
        <v>25</v>
      </c>
      <c r="S111" s="8">
        <v>298</v>
      </c>
      <c r="T111" s="8">
        <v>1</v>
      </c>
      <c r="U111" s="8" t="s">
        <v>26</v>
      </c>
      <c r="V111" s="8" t="s">
        <v>27</v>
      </c>
      <c r="W111" s="8">
        <v>4</v>
      </c>
      <c r="X111" s="8">
        <v>1</v>
      </c>
      <c r="Y111" s="9"/>
      <c r="Z111" s="9"/>
      <c r="AA111" s="7">
        <v>79.900000000000006</v>
      </c>
    </row>
    <row r="112" spans="1:27" x14ac:dyDescent="0.3">
      <c r="A112" s="7">
        <f t="shared" si="18"/>
        <v>94.632999999999996</v>
      </c>
      <c r="B112" s="7">
        <v>4.9939999999999998</v>
      </c>
      <c r="C112" s="7">
        <v>2.1999999999999999E-2</v>
      </c>
      <c r="D112" s="7">
        <v>0</v>
      </c>
      <c r="E112" s="7">
        <v>2E-3</v>
      </c>
      <c r="F112" s="7">
        <v>0</v>
      </c>
      <c r="G112" s="7">
        <v>0</v>
      </c>
      <c r="H112" s="7">
        <v>0</v>
      </c>
      <c r="I112" s="7">
        <v>8.7999999999999995E-2</v>
      </c>
      <c r="J112" s="7">
        <v>8.9999999999999993E-3</v>
      </c>
      <c r="K112" s="7">
        <v>0.152</v>
      </c>
      <c r="L112" s="7">
        <v>0.1</v>
      </c>
      <c r="M112" s="7">
        <v>0</v>
      </c>
      <c r="N112" s="7">
        <v>0</v>
      </c>
      <c r="O112" s="7">
        <v>0</v>
      </c>
      <c r="P112" s="7">
        <v>0</v>
      </c>
      <c r="Q112" s="8">
        <v>5</v>
      </c>
      <c r="R112" s="8" t="s">
        <v>25</v>
      </c>
      <c r="S112" s="8">
        <v>298</v>
      </c>
      <c r="T112" s="8">
        <v>1</v>
      </c>
      <c r="U112" s="8" t="s">
        <v>26</v>
      </c>
      <c r="V112" s="8" t="s">
        <v>27</v>
      </c>
      <c r="W112" s="8">
        <v>4</v>
      </c>
      <c r="X112" s="8">
        <v>1</v>
      </c>
      <c r="Y112" s="9"/>
      <c r="Z112" s="9"/>
      <c r="AA112" s="7">
        <v>81.8</v>
      </c>
    </row>
    <row r="113" spans="1:27" x14ac:dyDescent="0.3">
      <c r="A113" s="7">
        <f t="shared" si="18"/>
        <v>94.582999999999998</v>
      </c>
      <c r="B113" s="7">
        <v>4.9939999999999998</v>
      </c>
      <c r="C113" s="7">
        <v>2.1999999999999999E-2</v>
      </c>
      <c r="D113" s="7">
        <v>0</v>
      </c>
      <c r="E113" s="7">
        <v>2E-3</v>
      </c>
      <c r="F113" s="7">
        <v>0</v>
      </c>
      <c r="G113" s="7">
        <v>0</v>
      </c>
      <c r="H113" s="7">
        <v>0</v>
      </c>
      <c r="I113" s="7">
        <v>8.7999999999999995E-2</v>
      </c>
      <c r="J113" s="7">
        <v>8.9999999999999993E-3</v>
      </c>
      <c r="K113" s="7">
        <v>0.152</v>
      </c>
      <c r="L113" s="7">
        <v>0.15</v>
      </c>
      <c r="M113" s="7">
        <v>0</v>
      </c>
      <c r="N113" s="7">
        <v>0</v>
      </c>
      <c r="O113" s="7">
        <v>0</v>
      </c>
      <c r="P113" s="7">
        <v>0</v>
      </c>
      <c r="Q113" s="8">
        <v>5</v>
      </c>
      <c r="R113" s="8" t="s">
        <v>25</v>
      </c>
      <c r="S113" s="8">
        <v>298</v>
      </c>
      <c r="T113" s="8">
        <v>1</v>
      </c>
      <c r="U113" s="8" t="s">
        <v>26</v>
      </c>
      <c r="V113" s="8" t="s">
        <v>27</v>
      </c>
      <c r="W113" s="8">
        <v>4</v>
      </c>
      <c r="X113" s="8">
        <v>1</v>
      </c>
      <c r="Y113" s="9"/>
      <c r="Z113" s="9"/>
      <c r="AA113" s="7">
        <v>82.9</v>
      </c>
    </row>
    <row r="114" spans="1:27" x14ac:dyDescent="0.3">
      <c r="A114" s="7">
        <f t="shared" si="18"/>
        <v>94.533000000000001</v>
      </c>
      <c r="B114" s="7">
        <v>4.9939999999999998</v>
      </c>
      <c r="C114" s="7">
        <v>2.1999999999999999E-2</v>
      </c>
      <c r="D114" s="7">
        <v>0</v>
      </c>
      <c r="E114" s="7">
        <v>2E-3</v>
      </c>
      <c r="F114" s="7">
        <v>0</v>
      </c>
      <c r="G114" s="7">
        <v>0</v>
      </c>
      <c r="H114" s="7">
        <v>0</v>
      </c>
      <c r="I114" s="7">
        <v>8.7999999999999995E-2</v>
      </c>
      <c r="J114" s="7">
        <v>8.9999999999999993E-3</v>
      </c>
      <c r="K114" s="7">
        <v>0.152</v>
      </c>
      <c r="L114" s="7">
        <v>0.2</v>
      </c>
      <c r="M114" s="7">
        <v>0</v>
      </c>
      <c r="N114" s="7">
        <v>0</v>
      </c>
      <c r="O114" s="7">
        <v>0</v>
      </c>
      <c r="P114" s="7">
        <v>0</v>
      </c>
      <c r="Q114" s="8">
        <v>5</v>
      </c>
      <c r="R114" s="8" t="s">
        <v>25</v>
      </c>
      <c r="S114" s="8">
        <v>298</v>
      </c>
      <c r="T114" s="8">
        <v>1</v>
      </c>
      <c r="U114" s="8" t="s">
        <v>26</v>
      </c>
      <c r="V114" s="8" t="s">
        <v>27</v>
      </c>
      <c r="W114" s="8">
        <v>4</v>
      </c>
      <c r="X114" s="8">
        <v>1</v>
      </c>
      <c r="Y114" s="9"/>
      <c r="Z114" s="9"/>
      <c r="AA114" s="7">
        <v>81.5</v>
      </c>
    </row>
    <row r="115" spans="1:27" x14ac:dyDescent="0.3">
      <c r="A115" s="7">
        <f t="shared" si="18"/>
        <v>94.432999999999993</v>
      </c>
      <c r="B115" s="7">
        <v>4.9939999999999998</v>
      </c>
      <c r="C115" s="7">
        <v>2.1999999999999999E-2</v>
      </c>
      <c r="D115" s="7">
        <v>0</v>
      </c>
      <c r="E115" s="7">
        <v>2E-3</v>
      </c>
      <c r="F115" s="7">
        <v>0</v>
      </c>
      <c r="G115" s="7">
        <v>0</v>
      </c>
      <c r="H115" s="7">
        <v>0</v>
      </c>
      <c r="I115" s="7">
        <v>8.7999999999999995E-2</v>
      </c>
      <c r="J115" s="7">
        <v>8.9999999999999993E-3</v>
      </c>
      <c r="K115" s="7">
        <v>0.152</v>
      </c>
      <c r="L115" s="7">
        <v>0.3</v>
      </c>
      <c r="M115" s="7">
        <v>0</v>
      </c>
      <c r="N115" s="7">
        <v>0</v>
      </c>
      <c r="O115" s="7">
        <v>0</v>
      </c>
      <c r="P115" s="7">
        <v>0</v>
      </c>
      <c r="Q115" s="8">
        <v>5</v>
      </c>
      <c r="R115" s="8" t="s">
        <v>25</v>
      </c>
      <c r="S115" s="8">
        <v>298</v>
      </c>
      <c r="T115" s="8">
        <v>1</v>
      </c>
      <c r="U115" s="8" t="s">
        <v>26</v>
      </c>
      <c r="V115" s="8" t="s">
        <v>27</v>
      </c>
      <c r="W115" s="8">
        <v>4</v>
      </c>
      <c r="X115" s="8">
        <v>1</v>
      </c>
      <c r="Y115" s="9"/>
      <c r="Z115" s="9"/>
      <c r="AA115" s="7">
        <v>79.099999999999994</v>
      </c>
    </row>
    <row r="116" spans="1:27" x14ac:dyDescent="0.3">
      <c r="A116" s="7">
        <f>100-(B116+C116+D116+E116+I116+J116+K116)</f>
        <v>93.76</v>
      </c>
      <c r="B116" s="7">
        <v>5</v>
      </c>
      <c r="C116" s="7">
        <v>0.02</v>
      </c>
      <c r="D116" s="7">
        <v>1</v>
      </c>
      <c r="E116" s="7">
        <v>0.05</v>
      </c>
      <c r="F116" s="7">
        <v>0</v>
      </c>
      <c r="G116" s="7">
        <v>0</v>
      </c>
      <c r="H116" s="7">
        <v>0</v>
      </c>
      <c r="I116" s="7">
        <v>0.06</v>
      </c>
      <c r="J116" s="7">
        <v>0.01</v>
      </c>
      <c r="K116" s="7">
        <v>0.1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8">
        <v>8.1999999999999993</v>
      </c>
      <c r="R116" s="8" t="s">
        <v>25</v>
      </c>
      <c r="S116" s="8">
        <v>295</v>
      </c>
      <c r="T116" s="8">
        <v>1</v>
      </c>
      <c r="U116" s="8">
        <v>1</v>
      </c>
      <c r="V116" s="8" t="s">
        <v>32</v>
      </c>
      <c r="W116" s="8">
        <v>1</v>
      </c>
      <c r="X116" s="8">
        <v>1</v>
      </c>
      <c r="Y116" s="9"/>
      <c r="Z116" s="8">
        <v>-0.94199999999999995</v>
      </c>
      <c r="AA116" s="7">
        <v>82.43</v>
      </c>
    </row>
    <row r="117" spans="1:27" x14ac:dyDescent="0.3">
      <c r="A117" s="7">
        <f t="shared" ref="A117:A119" si="19">100-(B117+C117+D117+E117+I117+J117+K117)</f>
        <v>93.73</v>
      </c>
      <c r="B117" s="7">
        <v>5</v>
      </c>
      <c r="C117" s="7">
        <v>0.02</v>
      </c>
      <c r="D117" s="7">
        <v>1</v>
      </c>
      <c r="E117" s="7">
        <v>0.05</v>
      </c>
      <c r="F117" s="7">
        <v>0</v>
      </c>
      <c r="G117" s="7">
        <v>0</v>
      </c>
      <c r="H117" s="7">
        <v>0</v>
      </c>
      <c r="I117" s="7">
        <v>0.09</v>
      </c>
      <c r="J117" s="7">
        <v>0.01</v>
      </c>
      <c r="K117" s="7">
        <v>0.1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8">
        <v>8.1999999999999993</v>
      </c>
      <c r="R117" s="8" t="s">
        <v>25</v>
      </c>
      <c r="S117" s="8">
        <v>295</v>
      </c>
      <c r="T117" s="8">
        <v>1</v>
      </c>
      <c r="U117" s="8">
        <v>1</v>
      </c>
      <c r="V117" s="8" t="s">
        <v>32</v>
      </c>
      <c r="W117" s="8">
        <v>1</v>
      </c>
      <c r="X117" s="8">
        <v>1</v>
      </c>
      <c r="Y117" s="9"/>
      <c r="Z117" s="8">
        <v>-0.93799999999999994</v>
      </c>
      <c r="AA117" s="7">
        <v>92.05</v>
      </c>
    </row>
    <row r="118" spans="1:27" x14ac:dyDescent="0.3">
      <c r="A118" s="7">
        <f t="shared" si="19"/>
        <v>93.7</v>
      </c>
      <c r="B118" s="7">
        <v>5</v>
      </c>
      <c r="C118" s="7">
        <v>0.02</v>
      </c>
      <c r="D118" s="7">
        <v>1</v>
      </c>
      <c r="E118" s="7">
        <v>0.05</v>
      </c>
      <c r="F118" s="7">
        <v>0</v>
      </c>
      <c r="G118" s="7">
        <v>0</v>
      </c>
      <c r="H118" s="7">
        <v>0</v>
      </c>
      <c r="I118" s="7">
        <v>0.12</v>
      </c>
      <c r="J118" s="7">
        <v>0.01</v>
      </c>
      <c r="K118" s="7">
        <v>0.1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8">
        <v>8.1999999999999993</v>
      </c>
      <c r="R118" s="8" t="s">
        <v>25</v>
      </c>
      <c r="S118" s="8">
        <v>295</v>
      </c>
      <c r="T118" s="8">
        <v>1</v>
      </c>
      <c r="U118" s="8">
        <v>1</v>
      </c>
      <c r="V118" s="8" t="s">
        <v>32</v>
      </c>
      <c r="W118" s="8">
        <v>1</v>
      </c>
      <c r="X118" s="8">
        <v>1</v>
      </c>
      <c r="Y118" s="9"/>
      <c r="Z118" s="8">
        <v>-0.93600000000000005</v>
      </c>
      <c r="AA118" s="7">
        <v>91.26</v>
      </c>
    </row>
    <row r="119" spans="1:27" x14ac:dyDescent="0.3">
      <c r="A119" s="7">
        <f t="shared" si="19"/>
        <v>93.67</v>
      </c>
      <c r="B119" s="7">
        <v>5</v>
      </c>
      <c r="C119" s="7">
        <v>0.02</v>
      </c>
      <c r="D119" s="7">
        <v>1</v>
      </c>
      <c r="E119" s="7">
        <v>0.05</v>
      </c>
      <c r="F119" s="7">
        <v>0</v>
      </c>
      <c r="G119" s="7">
        <v>0</v>
      </c>
      <c r="H119" s="7">
        <v>0</v>
      </c>
      <c r="I119" s="7">
        <v>0.15</v>
      </c>
      <c r="J119" s="7">
        <v>0.01</v>
      </c>
      <c r="K119" s="7">
        <v>0.1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8">
        <v>8.1999999999999993</v>
      </c>
      <c r="R119" s="8" t="s">
        <v>25</v>
      </c>
      <c r="S119" s="8">
        <v>295</v>
      </c>
      <c r="T119" s="8">
        <v>1</v>
      </c>
      <c r="U119" s="8">
        <v>1</v>
      </c>
      <c r="V119" s="8" t="s">
        <v>32</v>
      </c>
      <c r="W119" s="8">
        <v>1</v>
      </c>
      <c r="X119" s="8">
        <v>1</v>
      </c>
      <c r="Y119" s="9"/>
      <c r="Z119" s="8">
        <v>-0.93300000000000005</v>
      </c>
      <c r="AA119" s="7">
        <v>89.94</v>
      </c>
    </row>
    <row r="120" spans="1:27" x14ac:dyDescent="0.3">
      <c r="A120" s="7">
        <f>100-(B120+C120+E120+I120)</f>
        <v>94.885000000000005</v>
      </c>
      <c r="B120" s="7">
        <v>5</v>
      </c>
      <c r="C120" s="7">
        <v>1.4999999999999999E-2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0.1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8">
        <v>8.1999999999999993</v>
      </c>
      <c r="R120" s="8" t="s">
        <v>25</v>
      </c>
      <c r="S120" s="8">
        <v>298</v>
      </c>
      <c r="T120" s="8">
        <v>1</v>
      </c>
      <c r="U120" s="8" t="s">
        <v>26</v>
      </c>
      <c r="V120" s="8" t="s">
        <v>34</v>
      </c>
      <c r="W120" s="8">
        <v>4</v>
      </c>
      <c r="X120" s="9"/>
      <c r="Y120" s="9"/>
      <c r="Z120" s="8">
        <v>-1.101</v>
      </c>
      <c r="AA120" s="7">
        <v>89.66</v>
      </c>
    </row>
    <row r="121" spans="1:27" x14ac:dyDescent="0.3">
      <c r="A121" s="7">
        <f t="shared" ref="A121:A125" si="20">100-(B121+C121+E121+I121)</f>
        <v>94.875</v>
      </c>
      <c r="B121" s="7">
        <v>5</v>
      </c>
      <c r="C121" s="7">
        <v>1.4999999999999999E-2</v>
      </c>
      <c r="D121" s="7">
        <v>0</v>
      </c>
      <c r="E121" s="7">
        <v>0.01</v>
      </c>
      <c r="F121" s="7">
        <v>0</v>
      </c>
      <c r="G121" s="7">
        <v>0</v>
      </c>
      <c r="H121" s="7">
        <v>0</v>
      </c>
      <c r="I121" s="7">
        <v>0.1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8">
        <v>8.1999999999999993</v>
      </c>
      <c r="R121" s="8" t="s">
        <v>25</v>
      </c>
      <c r="S121" s="8">
        <v>298</v>
      </c>
      <c r="T121" s="8">
        <v>1</v>
      </c>
      <c r="U121" s="8" t="s">
        <v>26</v>
      </c>
      <c r="V121" s="8" t="s">
        <v>34</v>
      </c>
      <c r="W121" s="8">
        <v>4</v>
      </c>
      <c r="X121" s="9"/>
      <c r="Y121" s="9"/>
      <c r="Z121" s="8">
        <v>-1.087</v>
      </c>
      <c r="AA121" s="7">
        <v>92.17</v>
      </c>
    </row>
    <row r="122" spans="1:27" x14ac:dyDescent="0.3">
      <c r="A122" s="7">
        <f t="shared" si="20"/>
        <v>94.864999999999995</v>
      </c>
      <c r="B122" s="7">
        <v>5</v>
      </c>
      <c r="C122" s="7">
        <v>1.4999999999999999E-2</v>
      </c>
      <c r="D122" s="7">
        <v>0</v>
      </c>
      <c r="E122" s="7">
        <v>0.02</v>
      </c>
      <c r="F122" s="7">
        <v>0</v>
      </c>
      <c r="G122" s="7">
        <v>0</v>
      </c>
      <c r="H122" s="7">
        <v>0</v>
      </c>
      <c r="I122" s="7">
        <v>0.1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8">
        <v>8.1999999999999993</v>
      </c>
      <c r="R122" s="8" t="s">
        <v>25</v>
      </c>
      <c r="S122" s="8">
        <v>298</v>
      </c>
      <c r="T122" s="8">
        <v>1</v>
      </c>
      <c r="U122" s="8" t="s">
        <v>26</v>
      </c>
      <c r="V122" s="8" t="s">
        <v>34</v>
      </c>
      <c r="W122" s="8">
        <v>4</v>
      </c>
      <c r="X122" s="9"/>
      <c r="Y122" s="9"/>
      <c r="Z122" s="8">
        <v>-1.1100000000000001</v>
      </c>
      <c r="AA122" s="7">
        <v>90.13</v>
      </c>
    </row>
    <row r="123" spans="1:27" x14ac:dyDescent="0.3">
      <c r="A123" s="7">
        <f t="shared" si="20"/>
        <v>94.855000000000004</v>
      </c>
      <c r="B123" s="7">
        <v>5</v>
      </c>
      <c r="C123" s="7">
        <v>1.4999999999999999E-2</v>
      </c>
      <c r="D123" s="7">
        <v>0</v>
      </c>
      <c r="E123" s="7">
        <v>0.03</v>
      </c>
      <c r="F123" s="7">
        <v>0</v>
      </c>
      <c r="G123" s="7">
        <v>0</v>
      </c>
      <c r="H123" s="7">
        <v>0</v>
      </c>
      <c r="I123" s="7">
        <v>0.1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8">
        <v>8.1999999999999993</v>
      </c>
      <c r="R123" s="8" t="s">
        <v>25</v>
      </c>
      <c r="S123" s="8">
        <v>298</v>
      </c>
      <c r="T123" s="8">
        <v>1</v>
      </c>
      <c r="U123" s="8" t="s">
        <v>26</v>
      </c>
      <c r="V123" s="8" t="s">
        <v>34</v>
      </c>
      <c r="W123" s="8">
        <v>4</v>
      </c>
      <c r="X123" s="9"/>
      <c r="Y123" s="9"/>
      <c r="Z123" s="8">
        <v>-1.0980000000000001</v>
      </c>
      <c r="AA123" s="7">
        <v>90.74</v>
      </c>
    </row>
    <row r="124" spans="1:27" x14ac:dyDescent="0.3">
      <c r="A124" s="7">
        <f t="shared" si="20"/>
        <v>94.835000000000008</v>
      </c>
      <c r="B124" s="7">
        <v>5</v>
      </c>
      <c r="C124" s="7">
        <v>1.4999999999999999E-2</v>
      </c>
      <c r="D124" s="7">
        <v>0</v>
      </c>
      <c r="E124" s="7">
        <v>0.05</v>
      </c>
      <c r="F124" s="7">
        <v>0</v>
      </c>
      <c r="G124" s="7">
        <v>0</v>
      </c>
      <c r="H124" s="7">
        <v>0</v>
      </c>
      <c r="I124" s="7">
        <v>0.1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8">
        <v>8.1999999999999993</v>
      </c>
      <c r="R124" s="8" t="s">
        <v>25</v>
      </c>
      <c r="S124" s="8">
        <v>298</v>
      </c>
      <c r="T124" s="8">
        <v>1</v>
      </c>
      <c r="U124" s="8" t="s">
        <v>26</v>
      </c>
      <c r="V124" s="8" t="s">
        <v>34</v>
      </c>
      <c r="W124" s="8">
        <v>4</v>
      </c>
      <c r="X124" s="9"/>
      <c r="Y124" s="9"/>
      <c r="Z124" s="8">
        <v>-1.095</v>
      </c>
      <c r="AA124" s="7">
        <v>87.65</v>
      </c>
    </row>
    <row r="125" spans="1:27" x14ac:dyDescent="0.3">
      <c r="A125" s="7">
        <f t="shared" si="20"/>
        <v>94.784999999999997</v>
      </c>
      <c r="B125" s="7">
        <v>5</v>
      </c>
      <c r="C125" s="7">
        <v>1.4999999999999999E-2</v>
      </c>
      <c r="D125" s="7">
        <v>0</v>
      </c>
      <c r="E125" s="7">
        <v>0.1</v>
      </c>
      <c r="F125" s="7">
        <v>0</v>
      </c>
      <c r="G125" s="7">
        <v>0</v>
      </c>
      <c r="H125" s="7">
        <v>0</v>
      </c>
      <c r="I125" s="7">
        <v>0.1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8">
        <v>8.1999999999999993</v>
      </c>
      <c r="R125" s="8" t="s">
        <v>25</v>
      </c>
      <c r="S125" s="8">
        <v>298</v>
      </c>
      <c r="T125" s="8">
        <v>1</v>
      </c>
      <c r="U125" s="8" t="s">
        <v>26</v>
      </c>
      <c r="V125" s="8" t="s">
        <v>34</v>
      </c>
      <c r="W125" s="8">
        <v>4</v>
      </c>
      <c r="X125" s="9"/>
      <c r="Y125" s="9"/>
      <c r="Z125" s="8">
        <v>-1.109</v>
      </c>
      <c r="AA125" s="7">
        <v>88.32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2023-03-17T15:01:00Z</dcterms:modified>
</cp:coreProperties>
</file>