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meer\Downloads\"/>
    </mc:Choice>
  </mc:AlternateContent>
  <xr:revisionPtr revIDLastSave="0" documentId="13_ncr:1_{C2DE2A9B-156E-4270-A298-0DFDFFACD364}" xr6:coauthVersionLast="47" xr6:coauthVersionMax="47" xr10:uidLastSave="{00000000-0000-0000-0000-000000000000}"/>
  <bookViews>
    <workbookView xWindow="-120" yWindow="-120" windowWidth="20730" windowHeight="11040" tabRatio="915" activeTab="6" xr2:uid="{00000000-000D-0000-FFFF-FFFF00000000}"/>
  </bookViews>
  <sheets>
    <sheet name="Campaign_Data" sheetId="1" r:id="rId1"/>
    <sheet name="Channel Comparison" sheetId="4" r:id="rId2"/>
    <sheet name="Demographic Analysis" sheetId="8" r:id="rId3"/>
    <sheet name="Recommendations" sheetId="11" r:id="rId4"/>
    <sheet name="Time" sheetId="12" r:id="rId5"/>
    <sheet name="DASHBOARD" sheetId="13" r:id="rId6"/>
    <sheet name="Expected Insights" sheetId="16" r:id="rId7"/>
    <sheet name="Pivot Tables" sheetId="14" r:id="rId8"/>
  </sheets>
  <definedNames>
    <definedName name="_xlnm._FilterDatabase" localSheetId="0" hidden="1">Campaign_Data!$C$1:$C$2001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4" l="1"/>
  <c r="B5" i="14"/>
  <c r="B13" i="14"/>
  <c r="B9" i="14"/>
  <c r="B7" i="14"/>
  <c r="B3" i="14"/>
  <c r="B1" i="14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" i="1"/>
</calcChain>
</file>

<file path=xl/sharedStrings.xml><?xml version="1.0" encoding="utf-8"?>
<sst xmlns="http://schemas.openxmlformats.org/spreadsheetml/2006/main" count="12417" uniqueCount="2089">
  <si>
    <t>Campaign_ID</t>
  </si>
  <si>
    <t>Campaign_Name</t>
  </si>
  <si>
    <t>Marketing_Channel</t>
  </si>
  <si>
    <t>Start_Date</t>
  </si>
  <si>
    <t>End_Date</t>
  </si>
  <si>
    <t>Impressions</t>
  </si>
  <si>
    <t>Clicks</t>
  </si>
  <si>
    <t>Conversions</t>
  </si>
  <si>
    <t>Total_Spend</t>
  </si>
  <si>
    <t>Revenue_Generated</t>
  </si>
  <si>
    <t>Location</t>
  </si>
  <si>
    <t>Age_Group</t>
  </si>
  <si>
    <t>Gender</t>
  </si>
  <si>
    <t>CMP1</t>
  </si>
  <si>
    <t>Seasonal Steals</t>
  </si>
  <si>
    <t>Influencer Marketing</t>
  </si>
  <si>
    <t>Baia Mare</t>
  </si>
  <si>
    <t>25-34</t>
  </si>
  <si>
    <t>Male</t>
  </si>
  <si>
    <t>CMP2</t>
  </si>
  <si>
    <t>Cart to Couch</t>
  </si>
  <si>
    <t>CMP3</t>
  </si>
  <si>
    <t>Deal of the Day</t>
  </si>
  <si>
    <t>Paid Ads</t>
  </si>
  <si>
    <t>Galați</t>
  </si>
  <si>
    <t>45-54</t>
  </si>
  <si>
    <t>Female</t>
  </si>
  <si>
    <t>CMP4</t>
  </si>
  <si>
    <t>Shop &amp; Share</t>
  </si>
  <si>
    <t>18-24</t>
  </si>
  <si>
    <t>CMP5</t>
  </si>
  <si>
    <t>CMP6</t>
  </si>
  <si>
    <t>Bacău</t>
  </si>
  <si>
    <t>CMP7</t>
  </si>
  <si>
    <t>Wishlist Wonders</t>
  </si>
  <si>
    <t>Email</t>
  </si>
  <si>
    <t>CMP8</t>
  </si>
  <si>
    <t>Târgu Mureș</t>
  </si>
  <si>
    <t>55+</t>
  </si>
  <si>
    <t>CMP9</t>
  </si>
  <si>
    <t>CMP10</t>
  </si>
  <si>
    <t>Flash Sale Frenzy</t>
  </si>
  <si>
    <t>Social Media</t>
  </si>
  <si>
    <t>CMP11</t>
  </si>
  <si>
    <t>35-44</t>
  </si>
  <si>
    <t>CMP12</t>
  </si>
  <si>
    <t>CMP13</t>
  </si>
  <si>
    <t>CMP14</t>
  </si>
  <si>
    <t>CMP15</t>
  </si>
  <si>
    <t>CMP16</t>
  </si>
  <si>
    <t>CMP17</t>
  </si>
  <si>
    <t>CMP18</t>
  </si>
  <si>
    <t>CMP19</t>
  </si>
  <si>
    <t>CMP20</t>
  </si>
  <si>
    <t>CMP21</t>
  </si>
  <si>
    <t>CMP22</t>
  </si>
  <si>
    <t>CMP23</t>
  </si>
  <si>
    <t>CMP24</t>
  </si>
  <si>
    <t>CMP25</t>
  </si>
  <si>
    <t>Suceava</t>
  </si>
  <si>
    <t>CMP26</t>
  </si>
  <si>
    <t>CMP27</t>
  </si>
  <si>
    <t>CMP28</t>
  </si>
  <si>
    <t>CMP29</t>
  </si>
  <si>
    <t>CMP30</t>
  </si>
  <si>
    <t>CMP31</t>
  </si>
  <si>
    <t>CMP32</t>
  </si>
  <si>
    <t>CMP33</t>
  </si>
  <si>
    <t>CMP34</t>
  </si>
  <si>
    <t>CMP35</t>
  </si>
  <si>
    <t>CMP36</t>
  </si>
  <si>
    <t>CMP37</t>
  </si>
  <si>
    <t>CMP38</t>
  </si>
  <si>
    <t>CMP39</t>
  </si>
  <si>
    <t>CMP40</t>
  </si>
  <si>
    <t>CMP41</t>
  </si>
  <si>
    <t>CMP42</t>
  </si>
  <si>
    <t>CMP43</t>
  </si>
  <si>
    <t>CMP44</t>
  </si>
  <si>
    <t>CMP45</t>
  </si>
  <si>
    <t>CMP46</t>
  </si>
  <si>
    <t>CMP47</t>
  </si>
  <si>
    <t>CMP48</t>
  </si>
  <si>
    <t>CMP49</t>
  </si>
  <si>
    <t>CMP50</t>
  </si>
  <si>
    <t>CMP51</t>
  </si>
  <si>
    <t>CMP52</t>
  </si>
  <si>
    <t>CMP53</t>
  </si>
  <si>
    <t>CMP54</t>
  </si>
  <si>
    <t>CMP55</t>
  </si>
  <si>
    <t>CMP56</t>
  </si>
  <si>
    <t>CMP57</t>
  </si>
  <si>
    <t>CMP58</t>
  </si>
  <si>
    <t>CMP59</t>
  </si>
  <si>
    <t>CMP60</t>
  </si>
  <si>
    <t>CMP61</t>
  </si>
  <si>
    <t>CMP62</t>
  </si>
  <si>
    <t>CMP63</t>
  </si>
  <si>
    <t>CMP64</t>
  </si>
  <si>
    <t>CMP65</t>
  </si>
  <si>
    <t>CMP66</t>
  </si>
  <si>
    <t>CMP67</t>
  </si>
  <si>
    <t>CMP68</t>
  </si>
  <si>
    <t>CMP69</t>
  </si>
  <si>
    <t>CMP70</t>
  </si>
  <si>
    <t>CMP71</t>
  </si>
  <si>
    <t>CMP72</t>
  </si>
  <si>
    <t>CMP73</t>
  </si>
  <si>
    <t>CMP74</t>
  </si>
  <si>
    <t>CMP75</t>
  </si>
  <si>
    <t>CMP76</t>
  </si>
  <si>
    <t>CMP77</t>
  </si>
  <si>
    <t>CMP78</t>
  </si>
  <si>
    <t>CMP79</t>
  </si>
  <si>
    <t>CMP80</t>
  </si>
  <si>
    <t>CMP81</t>
  </si>
  <si>
    <t>CMP82</t>
  </si>
  <si>
    <t>CMP83</t>
  </si>
  <si>
    <t>CMP84</t>
  </si>
  <si>
    <t>CMP85</t>
  </si>
  <si>
    <t>CMP86</t>
  </si>
  <si>
    <t>CMP87</t>
  </si>
  <si>
    <t>CMP88</t>
  </si>
  <si>
    <t>CMP89</t>
  </si>
  <si>
    <t>CMP90</t>
  </si>
  <si>
    <t>CMP91</t>
  </si>
  <si>
    <t>CMP92</t>
  </si>
  <si>
    <t>CMP93</t>
  </si>
  <si>
    <t>CMP94</t>
  </si>
  <si>
    <t>CMP95</t>
  </si>
  <si>
    <t>CMP96</t>
  </si>
  <si>
    <t>CMP97</t>
  </si>
  <si>
    <t>CMP98</t>
  </si>
  <si>
    <t>CMP99</t>
  </si>
  <si>
    <t>CMP100</t>
  </si>
  <si>
    <t>CMP101</t>
  </si>
  <si>
    <t>CMP102</t>
  </si>
  <si>
    <t>CMP103</t>
  </si>
  <si>
    <t>CMP104</t>
  </si>
  <si>
    <t>CMP105</t>
  </si>
  <si>
    <t>CMP106</t>
  </si>
  <si>
    <t>CMP107</t>
  </si>
  <si>
    <t>CMP108</t>
  </si>
  <si>
    <t>CMP109</t>
  </si>
  <si>
    <t>CMP110</t>
  </si>
  <si>
    <t>CMP111</t>
  </si>
  <si>
    <t>CMP112</t>
  </si>
  <si>
    <t>CMP113</t>
  </si>
  <si>
    <t>CMP114</t>
  </si>
  <si>
    <t>CMP115</t>
  </si>
  <si>
    <t>CMP116</t>
  </si>
  <si>
    <t>CMP117</t>
  </si>
  <si>
    <t>CMP118</t>
  </si>
  <si>
    <t>CMP119</t>
  </si>
  <si>
    <t>CMP120</t>
  </si>
  <si>
    <t>CMP121</t>
  </si>
  <si>
    <t>CMP122</t>
  </si>
  <si>
    <t>CMP123</t>
  </si>
  <si>
    <t>CMP124</t>
  </si>
  <si>
    <t>CMP125</t>
  </si>
  <si>
    <t>CMP126</t>
  </si>
  <si>
    <t>CMP127</t>
  </si>
  <si>
    <t>CMP128</t>
  </si>
  <si>
    <t>CMP129</t>
  </si>
  <si>
    <t>CMP130</t>
  </si>
  <si>
    <t>CMP131</t>
  </si>
  <si>
    <t>CMP132</t>
  </si>
  <si>
    <t>CMP133</t>
  </si>
  <si>
    <t>CMP134</t>
  </si>
  <si>
    <t>CMP135</t>
  </si>
  <si>
    <t>CMP136</t>
  </si>
  <si>
    <t>CMP137</t>
  </si>
  <si>
    <t>CMP138</t>
  </si>
  <si>
    <t>CMP139</t>
  </si>
  <si>
    <t>CMP140</t>
  </si>
  <si>
    <t>CMP141</t>
  </si>
  <si>
    <t>CMP142</t>
  </si>
  <si>
    <t>CMP143</t>
  </si>
  <si>
    <t>CMP144</t>
  </si>
  <si>
    <t>CMP145</t>
  </si>
  <si>
    <t>CMP146</t>
  </si>
  <si>
    <t>CMP147</t>
  </si>
  <si>
    <t>CMP148</t>
  </si>
  <si>
    <t>CMP149</t>
  </si>
  <si>
    <t>CMP150</t>
  </si>
  <si>
    <t>CMP151</t>
  </si>
  <si>
    <t>CMP152</t>
  </si>
  <si>
    <t>CMP153</t>
  </si>
  <si>
    <t>CMP154</t>
  </si>
  <si>
    <t>CMP155</t>
  </si>
  <si>
    <t>CMP156</t>
  </si>
  <si>
    <t>CMP157</t>
  </si>
  <si>
    <t>CMP158</t>
  </si>
  <si>
    <t>CMP159</t>
  </si>
  <si>
    <t>CMP160</t>
  </si>
  <si>
    <t>CMP161</t>
  </si>
  <si>
    <t>CMP162</t>
  </si>
  <si>
    <t>CMP163</t>
  </si>
  <si>
    <t>CMP164</t>
  </si>
  <si>
    <t>CMP165</t>
  </si>
  <si>
    <t>CMP166</t>
  </si>
  <si>
    <t>CMP167</t>
  </si>
  <si>
    <t>CMP168</t>
  </si>
  <si>
    <t>CMP169</t>
  </si>
  <si>
    <t>CMP170</t>
  </si>
  <si>
    <t>CMP171</t>
  </si>
  <si>
    <t>CMP172</t>
  </si>
  <si>
    <t>CMP173</t>
  </si>
  <si>
    <t>CMP174</t>
  </si>
  <si>
    <t>CMP175</t>
  </si>
  <si>
    <t>CMP176</t>
  </si>
  <si>
    <t>CMP177</t>
  </si>
  <si>
    <t>CMP178</t>
  </si>
  <si>
    <t>CMP179</t>
  </si>
  <si>
    <t>CMP180</t>
  </si>
  <si>
    <t>CMP181</t>
  </si>
  <si>
    <t>CMP182</t>
  </si>
  <si>
    <t>CMP183</t>
  </si>
  <si>
    <t>CMP184</t>
  </si>
  <si>
    <t>CMP185</t>
  </si>
  <si>
    <t>CMP186</t>
  </si>
  <si>
    <t>CMP187</t>
  </si>
  <si>
    <t>CMP188</t>
  </si>
  <si>
    <t>CMP189</t>
  </si>
  <si>
    <t>CMP190</t>
  </si>
  <si>
    <t>CMP191</t>
  </si>
  <si>
    <t>CMP192</t>
  </si>
  <si>
    <t>CMP193</t>
  </si>
  <si>
    <t>CMP194</t>
  </si>
  <si>
    <t>CMP195</t>
  </si>
  <si>
    <t>CMP196</t>
  </si>
  <si>
    <t>CMP197</t>
  </si>
  <si>
    <t>CMP198</t>
  </si>
  <si>
    <t>CMP199</t>
  </si>
  <si>
    <t>CMP200</t>
  </si>
  <si>
    <t>CMP201</t>
  </si>
  <si>
    <t>CMP202</t>
  </si>
  <si>
    <t>CMP203</t>
  </si>
  <si>
    <t>CMP204</t>
  </si>
  <si>
    <t>CMP205</t>
  </si>
  <si>
    <t>CMP206</t>
  </si>
  <si>
    <t>CMP207</t>
  </si>
  <si>
    <t>CMP208</t>
  </si>
  <si>
    <t>CMP209</t>
  </si>
  <si>
    <t>CMP210</t>
  </si>
  <si>
    <t>CMP211</t>
  </si>
  <si>
    <t>CMP212</t>
  </si>
  <si>
    <t>CMP213</t>
  </si>
  <si>
    <t>CMP214</t>
  </si>
  <si>
    <t>CMP215</t>
  </si>
  <si>
    <t>CMP216</t>
  </si>
  <si>
    <t>CMP217</t>
  </si>
  <si>
    <t>CMP218</t>
  </si>
  <si>
    <t>CMP219</t>
  </si>
  <si>
    <t>CMP220</t>
  </si>
  <si>
    <t>CMP221</t>
  </si>
  <si>
    <t>CMP222</t>
  </si>
  <si>
    <t>CMP223</t>
  </si>
  <si>
    <t>CMP224</t>
  </si>
  <si>
    <t>CMP225</t>
  </si>
  <si>
    <t>CMP226</t>
  </si>
  <si>
    <t>CMP227</t>
  </si>
  <si>
    <t>CMP228</t>
  </si>
  <si>
    <t>CMP229</t>
  </si>
  <si>
    <t>CMP230</t>
  </si>
  <si>
    <t>CMP231</t>
  </si>
  <si>
    <t>CMP232</t>
  </si>
  <si>
    <t>CMP233</t>
  </si>
  <si>
    <t>CMP234</t>
  </si>
  <si>
    <t>CMP235</t>
  </si>
  <si>
    <t>CMP236</t>
  </si>
  <si>
    <t>CMP237</t>
  </si>
  <si>
    <t>CMP238</t>
  </si>
  <si>
    <t>CMP239</t>
  </si>
  <si>
    <t>CMP240</t>
  </si>
  <si>
    <t>CMP241</t>
  </si>
  <si>
    <t>CMP242</t>
  </si>
  <si>
    <t>CMP243</t>
  </si>
  <si>
    <t>CMP244</t>
  </si>
  <si>
    <t>CMP245</t>
  </si>
  <si>
    <t>CMP246</t>
  </si>
  <si>
    <t>CMP247</t>
  </si>
  <si>
    <t>CMP248</t>
  </si>
  <si>
    <t>CMP249</t>
  </si>
  <si>
    <t>CMP250</t>
  </si>
  <si>
    <t>CMP251</t>
  </si>
  <si>
    <t>CMP252</t>
  </si>
  <si>
    <t>CMP253</t>
  </si>
  <si>
    <t>CMP254</t>
  </si>
  <si>
    <t>CMP255</t>
  </si>
  <si>
    <t>CMP256</t>
  </si>
  <si>
    <t>CMP257</t>
  </si>
  <si>
    <t>CMP258</t>
  </si>
  <si>
    <t>CMP259</t>
  </si>
  <si>
    <t>CMP260</t>
  </si>
  <si>
    <t>CMP261</t>
  </si>
  <si>
    <t>CMP262</t>
  </si>
  <si>
    <t>CMP263</t>
  </si>
  <si>
    <t>CMP264</t>
  </si>
  <si>
    <t>CMP265</t>
  </si>
  <si>
    <t>CMP266</t>
  </si>
  <si>
    <t>CMP267</t>
  </si>
  <si>
    <t>CMP268</t>
  </si>
  <si>
    <t>CMP269</t>
  </si>
  <si>
    <t>CMP270</t>
  </si>
  <si>
    <t>CMP271</t>
  </si>
  <si>
    <t>CMP272</t>
  </si>
  <si>
    <t>CMP273</t>
  </si>
  <si>
    <t>CMP274</t>
  </si>
  <si>
    <t>CMP275</t>
  </si>
  <si>
    <t>CMP276</t>
  </si>
  <si>
    <t>CMP277</t>
  </si>
  <si>
    <t>CMP278</t>
  </si>
  <si>
    <t>CMP279</t>
  </si>
  <si>
    <t>CMP280</t>
  </si>
  <si>
    <t>CMP281</t>
  </si>
  <si>
    <t>CMP282</t>
  </si>
  <si>
    <t>CMP283</t>
  </si>
  <si>
    <t>CMP284</t>
  </si>
  <si>
    <t>CMP285</t>
  </si>
  <si>
    <t>CMP286</t>
  </si>
  <si>
    <t>CMP287</t>
  </si>
  <si>
    <t>CMP288</t>
  </si>
  <si>
    <t>CMP289</t>
  </si>
  <si>
    <t>CMP290</t>
  </si>
  <si>
    <t>CMP291</t>
  </si>
  <si>
    <t>CMP292</t>
  </si>
  <si>
    <t>CMP293</t>
  </si>
  <si>
    <t>CMP294</t>
  </si>
  <si>
    <t>CMP295</t>
  </si>
  <si>
    <t>CMP296</t>
  </si>
  <si>
    <t>CMP297</t>
  </si>
  <si>
    <t>CMP298</t>
  </si>
  <si>
    <t>CMP299</t>
  </si>
  <si>
    <t>CMP300</t>
  </si>
  <si>
    <t>CMP301</t>
  </si>
  <si>
    <t>CMP302</t>
  </si>
  <si>
    <t>CMP303</t>
  </si>
  <si>
    <t>CMP304</t>
  </si>
  <si>
    <t>CMP305</t>
  </si>
  <si>
    <t>CMP306</t>
  </si>
  <si>
    <t>CMP307</t>
  </si>
  <si>
    <t>CMP308</t>
  </si>
  <si>
    <t>CMP309</t>
  </si>
  <si>
    <t>CMP310</t>
  </si>
  <si>
    <t>CMP311</t>
  </si>
  <si>
    <t>CMP312</t>
  </si>
  <si>
    <t>CMP313</t>
  </si>
  <si>
    <t>CMP314</t>
  </si>
  <si>
    <t>CMP315</t>
  </si>
  <si>
    <t>CMP316</t>
  </si>
  <si>
    <t>CMP317</t>
  </si>
  <si>
    <t>CMP318</t>
  </si>
  <si>
    <t>CMP319</t>
  </si>
  <si>
    <t>CMP320</t>
  </si>
  <si>
    <t>CMP321</t>
  </si>
  <si>
    <t>CMP322</t>
  </si>
  <si>
    <t>CMP323</t>
  </si>
  <si>
    <t>CMP324</t>
  </si>
  <si>
    <t>CMP325</t>
  </si>
  <si>
    <t>CMP326</t>
  </si>
  <si>
    <t>CMP327</t>
  </si>
  <si>
    <t>CMP328</t>
  </si>
  <si>
    <t>CMP329</t>
  </si>
  <si>
    <t>CMP330</t>
  </si>
  <si>
    <t>CMP331</t>
  </si>
  <si>
    <t>CMP332</t>
  </si>
  <si>
    <t>CMP333</t>
  </si>
  <si>
    <t>CMP334</t>
  </si>
  <si>
    <t>CMP335</t>
  </si>
  <si>
    <t>CMP336</t>
  </si>
  <si>
    <t>CMP337</t>
  </si>
  <si>
    <t>CMP338</t>
  </si>
  <si>
    <t>CMP339</t>
  </si>
  <si>
    <t>CMP340</t>
  </si>
  <si>
    <t>CMP341</t>
  </si>
  <si>
    <t>CMP342</t>
  </si>
  <si>
    <t>CMP343</t>
  </si>
  <si>
    <t>CMP344</t>
  </si>
  <si>
    <t>CMP345</t>
  </si>
  <si>
    <t>CMP346</t>
  </si>
  <si>
    <t>CMP347</t>
  </si>
  <si>
    <t>CMP348</t>
  </si>
  <si>
    <t>CMP349</t>
  </si>
  <si>
    <t>CMP350</t>
  </si>
  <si>
    <t>CMP351</t>
  </si>
  <si>
    <t>CMP352</t>
  </si>
  <si>
    <t>CMP353</t>
  </si>
  <si>
    <t>CMP354</t>
  </si>
  <si>
    <t>CMP355</t>
  </si>
  <si>
    <t>CMP356</t>
  </si>
  <si>
    <t>CMP357</t>
  </si>
  <si>
    <t>CMP358</t>
  </si>
  <si>
    <t>CMP359</t>
  </si>
  <si>
    <t>CMP360</t>
  </si>
  <si>
    <t>CMP361</t>
  </si>
  <si>
    <t>CMP362</t>
  </si>
  <si>
    <t>CMP363</t>
  </si>
  <si>
    <t>CMP364</t>
  </si>
  <si>
    <t>CMP365</t>
  </si>
  <si>
    <t>CMP366</t>
  </si>
  <si>
    <t>CMP367</t>
  </si>
  <si>
    <t>CMP368</t>
  </si>
  <si>
    <t>CMP369</t>
  </si>
  <si>
    <t>CMP370</t>
  </si>
  <si>
    <t>CMP371</t>
  </si>
  <si>
    <t>CMP372</t>
  </si>
  <si>
    <t>CMP373</t>
  </si>
  <si>
    <t>CMP374</t>
  </si>
  <si>
    <t>CMP375</t>
  </si>
  <si>
    <t>CMP376</t>
  </si>
  <si>
    <t>CMP377</t>
  </si>
  <si>
    <t>CMP378</t>
  </si>
  <si>
    <t>CMP379</t>
  </si>
  <si>
    <t>CMP380</t>
  </si>
  <si>
    <t>CMP381</t>
  </si>
  <si>
    <t>CMP382</t>
  </si>
  <si>
    <t>CMP383</t>
  </si>
  <si>
    <t>CMP384</t>
  </si>
  <si>
    <t>CMP385</t>
  </si>
  <si>
    <t>CMP386</t>
  </si>
  <si>
    <t>CMP387</t>
  </si>
  <si>
    <t>CMP388</t>
  </si>
  <si>
    <t>CMP389</t>
  </si>
  <si>
    <t>CMP390</t>
  </si>
  <si>
    <t>CMP391</t>
  </si>
  <si>
    <t>CMP392</t>
  </si>
  <si>
    <t>CMP393</t>
  </si>
  <si>
    <t>CMP394</t>
  </si>
  <si>
    <t>CMP395</t>
  </si>
  <si>
    <t>CMP396</t>
  </si>
  <si>
    <t>CMP397</t>
  </si>
  <si>
    <t>CMP398</t>
  </si>
  <si>
    <t>CMP399</t>
  </si>
  <si>
    <t>CMP400</t>
  </si>
  <si>
    <t>CMP401</t>
  </si>
  <si>
    <t>CMP402</t>
  </si>
  <si>
    <t>CMP403</t>
  </si>
  <si>
    <t>CMP404</t>
  </si>
  <si>
    <t>CMP405</t>
  </si>
  <si>
    <t>CMP406</t>
  </si>
  <si>
    <t>CMP407</t>
  </si>
  <si>
    <t>CMP408</t>
  </si>
  <si>
    <t>CMP409</t>
  </si>
  <si>
    <t>CMP410</t>
  </si>
  <si>
    <t>CMP411</t>
  </si>
  <si>
    <t>CMP412</t>
  </si>
  <si>
    <t>CMP413</t>
  </si>
  <si>
    <t>CMP414</t>
  </si>
  <si>
    <t>CMP415</t>
  </si>
  <si>
    <t>CMP416</t>
  </si>
  <si>
    <t>CMP417</t>
  </si>
  <si>
    <t>CMP418</t>
  </si>
  <si>
    <t>CMP419</t>
  </si>
  <si>
    <t>CMP420</t>
  </si>
  <si>
    <t>CMP421</t>
  </si>
  <si>
    <t>CMP422</t>
  </si>
  <si>
    <t>CMP423</t>
  </si>
  <si>
    <t>CMP424</t>
  </si>
  <si>
    <t>CMP425</t>
  </si>
  <si>
    <t>CMP426</t>
  </si>
  <si>
    <t>CMP427</t>
  </si>
  <si>
    <t>CMP428</t>
  </si>
  <si>
    <t>CMP429</t>
  </si>
  <si>
    <t>CMP430</t>
  </si>
  <si>
    <t>CMP431</t>
  </si>
  <si>
    <t>CMP432</t>
  </si>
  <si>
    <t>CMP433</t>
  </si>
  <si>
    <t>CMP434</t>
  </si>
  <si>
    <t>CMP435</t>
  </si>
  <si>
    <t>CMP436</t>
  </si>
  <si>
    <t>CMP437</t>
  </si>
  <si>
    <t>CMP438</t>
  </si>
  <si>
    <t>CMP439</t>
  </si>
  <si>
    <t>CMP440</t>
  </si>
  <si>
    <t>CMP441</t>
  </si>
  <si>
    <t>CMP442</t>
  </si>
  <si>
    <t>CMP443</t>
  </si>
  <si>
    <t>CMP444</t>
  </si>
  <si>
    <t>CMP445</t>
  </si>
  <si>
    <t>CMP446</t>
  </si>
  <si>
    <t>CMP447</t>
  </si>
  <si>
    <t>CMP448</t>
  </si>
  <si>
    <t>CMP449</t>
  </si>
  <si>
    <t>CMP450</t>
  </si>
  <si>
    <t>CMP451</t>
  </si>
  <si>
    <t>CMP452</t>
  </si>
  <si>
    <t>CMP453</t>
  </si>
  <si>
    <t>CMP454</t>
  </si>
  <si>
    <t>CMP455</t>
  </si>
  <si>
    <t>CMP456</t>
  </si>
  <si>
    <t>CMP457</t>
  </si>
  <si>
    <t>CMP458</t>
  </si>
  <si>
    <t>CMP459</t>
  </si>
  <si>
    <t>CMP460</t>
  </si>
  <si>
    <t>CMP461</t>
  </si>
  <si>
    <t>CMP462</t>
  </si>
  <si>
    <t>CMP463</t>
  </si>
  <si>
    <t>CMP464</t>
  </si>
  <si>
    <t>CMP465</t>
  </si>
  <si>
    <t>CMP466</t>
  </si>
  <si>
    <t>CMP467</t>
  </si>
  <si>
    <t>CMP468</t>
  </si>
  <si>
    <t>CMP469</t>
  </si>
  <si>
    <t>CMP470</t>
  </si>
  <si>
    <t>CMP471</t>
  </si>
  <si>
    <t>CMP472</t>
  </si>
  <si>
    <t>CMP473</t>
  </si>
  <si>
    <t>CMP474</t>
  </si>
  <si>
    <t>CMP475</t>
  </si>
  <si>
    <t>CMP476</t>
  </si>
  <si>
    <t>CMP477</t>
  </si>
  <si>
    <t>CMP478</t>
  </si>
  <si>
    <t>CMP479</t>
  </si>
  <si>
    <t>CMP480</t>
  </si>
  <si>
    <t>CMP481</t>
  </si>
  <si>
    <t>CMP482</t>
  </si>
  <si>
    <t>CMP483</t>
  </si>
  <si>
    <t>CMP484</t>
  </si>
  <si>
    <t>CMP485</t>
  </si>
  <si>
    <t>CMP486</t>
  </si>
  <si>
    <t>CMP487</t>
  </si>
  <si>
    <t>CMP488</t>
  </si>
  <si>
    <t>CMP489</t>
  </si>
  <si>
    <t>CMP490</t>
  </si>
  <si>
    <t>CMP491</t>
  </si>
  <si>
    <t>CMP492</t>
  </si>
  <si>
    <t>CMP493</t>
  </si>
  <si>
    <t>CMP494</t>
  </si>
  <si>
    <t>CMP495</t>
  </si>
  <si>
    <t>CMP496</t>
  </si>
  <si>
    <t>CMP497</t>
  </si>
  <si>
    <t>CMP498</t>
  </si>
  <si>
    <t>CMP499</t>
  </si>
  <si>
    <t>CMP500</t>
  </si>
  <si>
    <t>CMP501</t>
  </si>
  <si>
    <t>CMP502</t>
  </si>
  <si>
    <t>CMP503</t>
  </si>
  <si>
    <t>CMP504</t>
  </si>
  <si>
    <t>CMP505</t>
  </si>
  <si>
    <t>CMP506</t>
  </si>
  <si>
    <t>CMP507</t>
  </si>
  <si>
    <t>CMP508</t>
  </si>
  <si>
    <t>CMP509</t>
  </si>
  <si>
    <t>CMP510</t>
  </si>
  <si>
    <t>CMP511</t>
  </si>
  <si>
    <t>CMP512</t>
  </si>
  <si>
    <t>CMP513</t>
  </si>
  <si>
    <t>CMP514</t>
  </si>
  <si>
    <t>CMP515</t>
  </si>
  <si>
    <t>CMP516</t>
  </si>
  <si>
    <t>CMP517</t>
  </si>
  <si>
    <t>CMP518</t>
  </si>
  <si>
    <t>CMP519</t>
  </si>
  <si>
    <t>CMP520</t>
  </si>
  <si>
    <t>CMP521</t>
  </si>
  <si>
    <t>CMP522</t>
  </si>
  <si>
    <t>CMP523</t>
  </si>
  <si>
    <t>CMP524</t>
  </si>
  <si>
    <t>CMP525</t>
  </si>
  <si>
    <t>CMP526</t>
  </si>
  <si>
    <t>CMP527</t>
  </si>
  <si>
    <t>CMP528</t>
  </si>
  <si>
    <t>CMP529</t>
  </si>
  <si>
    <t>CMP530</t>
  </si>
  <si>
    <t>CMP531</t>
  </si>
  <si>
    <t>CMP532</t>
  </si>
  <si>
    <t>CMP533</t>
  </si>
  <si>
    <t>CMP534</t>
  </si>
  <si>
    <t>CMP535</t>
  </si>
  <si>
    <t>CMP536</t>
  </si>
  <si>
    <t>CMP537</t>
  </si>
  <si>
    <t>CMP538</t>
  </si>
  <si>
    <t>CMP539</t>
  </si>
  <si>
    <t>CMP540</t>
  </si>
  <si>
    <t>CMP541</t>
  </si>
  <si>
    <t>CMP542</t>
  </si>
  <si>
    <t>CMP543</t>
  </si>
  <si>
    <t>CMP544</t>
  </si>
  <si>
    <t>CMP545</t>
  </si>
  <si>
    <t>CMP546</t>
  </si>
  <si>
    <t>CMP547</t>
  </si>
  <si>
    <t>CMP548</t>
  </si>
  <si>
    <t>CMP549</t>
  </si>
  <si>
    <t>CMP550</t>
  </si>
  <si>
    <t>CMP551</t>
  </si>
  <si>
    <t>CMP552</t>
  </si>
  <si>
    <t>CMP553</t>
  </si>
  <si>
    <t>CMP554</t>
  </si>
  <si>
    <t>CMP555</t>
  </si>
  <si>
    <t>CMP556</t>
  </si>
  <si>
    <t>CMP557</t>
  </si>
  <si>
    <t>CMP558</t>
  </si>
  <si>
    <t>CMP559</t>
  </si>
  <si>
    <t>CMP560</t>
  </si>
  <si>
    <t>CMP561</t>
  </si>
  <si>
    <t>CMP562</t>
  </si>
  <si>
    <t>CMP563</t>
  </si>
  <si>
    <t>CMP564</t>
  </si>
  <si>
    <t>CMP565</t>
  </si>
  <si>
    <t>CMP566</t>
  </si>
  <si>
    <t>CMP567</t>
  </si>
  <si>
    <t>CMP568</t>
  </si>
  <si>
    <t>CMP569</t>
  </si>
  <si>
    <t>CMP570</t>
  </si>
  <si>
    <t>CMP571</t>
  </si>
  <si>
    <t>CMP572</t>
  </si>
  <si>
    <t>CMP573</t>
  </si>
  <si>
    <t>CMP574</t>
  </si>
  <si>
    <t>CMP575</t>
  </si>
  <si>
    <t>CMP576</t>
  </si>
  <si>
    <t>CMP577</t>
  </si>
  <si>
    <t>CMP578</t>
  </si>
  <si>
    <t>CMP579</t>
  </si>
  <si>
    <t>CMP580</t>
  </si>
  <si>
    <t>CMP581</t>
  </si>
  <si>
    <t>CMP582</t>
  </si>
  <si>
    <t>CMP583</t>
  </si>
  <si>
    <t>CMP584</t>
  </si>
  <si>
    <t>CMP585</t>
  </si>
  <si>
    <t>CMP586</t>
  </si>
  <si>
    <t>CMP587</t>
  </si>
  <si>
    <t>CMP588</t>
  </si>
  <si>
    <t>CMP589</t>
  </si>
  <si>
    <t>CMP590</t>
  </si>
  <si>
    <t>CMP591</t>
  </si>
  <si>
    <t>CMP592</t>
  </si>
  <si>
    <t>CMP593</t>
  </si>
  <si>
    <t>CMP594</t>
  </si>
  <si>
    <t>CMP595</t>
  </si>
  <si>
    <t>CMP596</t>
  </si>
  <si>
    <t>CMP597</t>
  </si>
  <si>
    <t>CMP598</t>
  </si>
  <si>
    <t>CMP599</t>
  </si>
  <si>
    <t>CMP600</t>
  </si>
  <si>
    <t>CMP601</t>
  </si>
  <si>
    <t>CMP602</t>
  </si>
  <si>
    <t>CMP603</t>
  </si>
  <si>
    <t>CMP604</t>
  </si>
  <si>
    <t>CMP605</t>
  </si>
  <si>
    <t>CMP606</t>
  </si>
  <si>
    <t>CMP607</t>
  </si>
  <si>
    <t>CMP608</t>
  </si>
  <si>
    <t>CMP609</t>
  </si>
  <si>
    <t>CMP610</t>
  </si>
  <si>
    <t>CMP611</t>
  </si>
  <si>
    <t>CMP612</t>
  </si>
  <si>
    <t>CMP613</t>
  </si>
  <si>
    <t>CMP614</t>
  </si>
  <si>
    <t>CMP615</t>
  </si>
  <si>
    <t>CMP616</t>
  </si>
  <si>
    <t>CMP617</t>
  </si>
  <si>
    <t>CMP618</t>
  </si>
  <si>
    <t>CMP619</t>
  </si>
  <si>
    <t>CMP620</t>
  </si>
  <si>
    <t>CMP621</t>
  </si>
  <si>
    <t>CMP622</t>
  </si>
  <si>
    <t>CMP623</t>
  </si>
  <si>
    <t>CMP624</t>
  </si>
  <si>
    <t>CMP625</t>
  </si>
  <si>
    <t>CMP626</t>
  </si>
  <si>
    <t>CMP627</t>
  </si>
  <si>
    <t>CMP628</t>
  </si>
  <si>
    <t>CMP629</t>
  </si>
  <si>
    <t>CMP630</t>
  </si>
  <si>
    <t>CMP631</t>
  </si>
  <si>
    <t>CMP632</t>
  </si>
  <si>
    <t>CMP633</t>
  </si>
  <si>
    <t>CMP634</t>
  </si>
  <si>
    <t>CMP635</t>
  </si>
  <si>
    <t>CMP636</t>
  </si>
  <si>
    <t>CMP637</t>
  </si>
  <si>
    <t>CMP638</t>
  </si>
  <si>
    <t>CMP639</t>
  </si>
  <si>
    <t>CMP640</t>
  </si>
  <si>
    <t>CMP641</t>
  </si>
  <si>
    <t>CMP642</t>
  </si>
  <si>
    <t>CMP643</t>
  </si>
  <si>
    <t>CMP644</t>
  </si>
  <si>
    <t>CMP645</t>
  </si>
  <si>
    <t>CMP646</t>
  </si>
  <si>
    <t>CMP647</t>
  </si>
  <si>
    <t>CMP648</t>
  </si>
  <si>
    <t>CMP649</t>
  </si>
  <si>
    <t>CMP650</t>
  </si>
  <si>
    <t>CMP651</t>
  </si>
  <si>
    <t>CMP652</t>
  </si>
  <si>
    <t>CMP653</t>
  </si>
  <si>
    <t>CMP654</t>
  </si>
  <si>
    <t>CMP655</t>
  </si>
  <si>
    <t>CMP656</t>
  </si>
  <si>
    <t>CMP657</t>
  </si>
  <si>
    <t>CMP658</t>
  </si>
  <si>
    <t>CMP659</t>
  </si>
  <si>
    <t>CMP660</t>
  </si>
  <si>
    <t>CMP661</t>
  </si>
  <si>
    <t>CMP662</t>
  </si>
  <si>
    <t>CMP663</t>
  </si>
  <si>
    <t>CMP664</t>
  </si>
  <si>
    <t>CMP665</t>
  </si>
  <si>
    <t>CMP666</t>
  </si>
  <si>
    <t>CMP667</t>
  </si>
  <si>
    <t>CMP668</t>
  </si>
  <si>
    <t>CMP669</t>
  </si>
  <si>
    <t>CMP670</t>
  </si>
  <si>
    <t>CMP671</t>
  </si>
  <si>
    <t>CMP672</t>
  </si>
  <si>
    <t>CMP673</t>
  </si>
  <si>
    <t>CMP674</t>
  </si>
  <si>
    <t>CMP675</t>
  </si>
  <si>
    <t>CMP676</t>
  </si>
  <si>
    <t>CMP677</t>
  </si>
  <si>
    <t>CMP678</t>
  </si>
  <si>
    <t>CMP679</t>
  </si>
  <si>
    <t>CMP680</t>
  </si>
  <si>
    <t>CMP681</t>
  </si>
  <si>
    <t>CMP682</t>
  </si>
  <si>
    <t>CMP683</t>
  </si>
  <si>
    <t>CMP684</t>
  </si>
  <si>
    <t>CMP685</t>
  </si>
  <si>
    <t>CMP686</t>
  </si>
  <si>
    <t>CMP687</t>
  </si>
  <si>
    <t>CMP688</t>
  </si>
  <si>
    <t>CMP689</t>
  </si>
  <si>
    <t>CMP690</t>
  </si>
  <si>
    <t>CMP691</t>
  </si>
  <si>
    <t>CMP692</t>
  </si>
  <si>
    <t>CMP693</t>
  </si>
  <si>
    <t>CMP694</t>
  </si>
  <si>
    <t>CMP695</t>
  </si>
  <si>
    <t>CMP696</t>
  </si>
  <si>
    <t>CMP697</t>
  </si>
  <si>
    <t>CMP698</t>
  </si>
  <si>
    <t>CMP699</t>
  </si>
  <si>
    <t>CMP700</t>
  </si>
  <si>
    <t>CMP701</t>
  </si>
  <si>
    <t>CMP702</t>
  </si>
  <si>
    <t>CMP703</t>
  </si>
  <si>
    <t>CMP704</t>
  </si>
  <si>
    <t>CMP705</t>
  </si>
  <si>
    <t>CMP706</t>
  </si>
  <si>
    <t>CMP707</t>
  </si>
  <si>
    <t>CMP708</t>
  </si>
  <si>
    <t>CMP709</t>
  </si>
  <si>
    <t>CMP710</t>
  </si>
  <si>
    <t>CMP711</t>
  </si>
  <si>
    <t>CMP712</t>
  </si>
  <si>
    <t>CMP713</t>
  </si>
  <si>
    <t>CMP714</t>
  </si>
  <si>
    <t>CMP715</t>
  </si>
  <si>
    <t>CMP716</t>
  </si>
  <si>
    <t>CMP717</t>
  </si>
  <si>
    <t>CMP718</t>
  </si>
  <si>
    <t>CMP719</t>
  </si>
  <si>
    <t>CMP720</t>
  </si>
  <si>
    <t>CMP721</t>
  </si>
  <si>
    <t>CMP722</t>
  </si>
  <si>
    <t>CMP723</t>
  </si>
  <si>
    <t>CMP724</t>
  </si>
  <si>
    <t>CMP725</t>
  </si>
  <si>
    <t>CMP726</t>
  </si>
  <si>
    <t>CMP727</t>
  </si>
  <si>
    <t>CMP728</t>
  </si>
  <si>
    <t>CMP729</t>
  </si>
  <si>
    <t>CMP730</t>
  </si>
  <si>
    <t>CMP731</t>
  </si>
  <si>
    <t>CMP732</t>
  </si>
  <si>
    <t>CMP733</t>
  </si>
  <si>
    <t>CMP734</t>
  </si>
  <si>
    <t>CMP735</t>
  </si>
  <si>
    <t>CMP736</t>
  </si>
  <si>
    <t>CMP737</t>
  </si>
  <si>
    <t>CMP738</t>
  </si>
  <si>
    <t>CMP739</t>
  </si>
  <si>
    <t>CMP740</t>
  </si>
  <si>
    <t>CMP741</t>
  </si>
  <si>
    <t>CMP742</t>
  </si>
  <si>
    <t>CMP743</t>
  </si>
  <si>
    <t>CMP744</t>
  </si>
  <si>
    <t>CMP745</t>
  </si>
  <si>
    <t>CMP746</t>
  </si>
  <si>
    <t>CMP747</t>
  </si>
  <si>
    <t>CMP748</t>
  </si>
  <si>
    <t>CMP749</t>
  </si>
  <si>
    <t>CMP750</t>
  </si>
  <si>
    <t>CMP751</t>
  </si>
  <si>
    <t>CMP752</t>
  </si>
  <si>
    <t>CMP753</t>
  </si>
  <si>
    <t>CMP754</t>
  </si>
  <si>
    <t>CMP755</t>
  </si>
  <si>
    <t>CMP756</t>
  </si>
  <si>
    <t>CMP757</t>
  </si>
  <si>
    <t>CMP758</t>
  </si>
  <si>
    <t>CMP759</t>
  </si>
  <si>
    <t>CMP760</t>
  </si>
  <si>
    <t>CMP761</t>
  </si>
  <si>
    <t>CMP762</t>
  </si>
  <si>
    <t>CMP763</t>
  </si>
  <si>
    <t>CMP764</t>
  </si>
  <si>
    <t>CMP765</t>
  </si>
  <si>
    <t>CMP766</t>
  </si>
  <si>
    <t>CMP767</t>
  </si>
  <si>
    <t>CMP768</t>
  </si>
  <si>
    <t>CMP769</t>
  </si>
  <si>
    <t>CMP770</t>
  </si>
  <si>
    <t>CMP771</t>
  </si>
  <si>
    <t>CMP772</t>
  </si>
  <si>
    <t>CMP773</t>
  </si>
  <si>
    <t>CMP774</t>
  </si>
  <si>
    <t>CMP775</t>
  </si>
  <si>
    <t>CMP776</t>
  </si>
  <si>
    <t>CMP777</t>
  </si>
  <si>
    <t>CMP778</t>
  </si>
  <si>
    <t>CMP779</t>
  </si>
  <si>
    <t>CMP780</t>
  </si>
  <si>
    <t>CMP781</t>
  </si>
  <si>
    <t>CMP782</t>
  </si>
  <si>
    <t>CMP783</t>
  </si>
  <si>
    <t>CMP784</t>
  </si>
  <si>
    <t>CMP785</t>
  </si>
  <si>
    <t>CMP786</t>
  </si>
  <si>
    <t>CMP787</t>
  </si>
  <si>
    <t>CMP788</t>
  </si>
  <si>
    <t>CMP789</t>
  </si>
  <si>
    <t>CMP790</t>
  </si>
  <si>
    <t>CMP791</t>
  </si>
  <si>
    <t>CMP792</t>
  </si>
  <si>
    <t>CMP793</t>
  </si>
  <si>
    <t>CMP794</t>
  </si>
  <si>
    <t>CMP795</t>
  </si>
  <si>
    <t>CMP796</t>
  </si>
  <si>
    <t>CMP797</t>
  </si>
  <si>
    <t>CMP798</t>
  </si>
  <si>
    <t>CMP799</t>
  </si>
  <si>
    <t>CMP800</t>
  </si>
  <si>
    <t>CMP801</t>
  </si>
  <si>
    <t>CMP802</t>
  </si>
  <si>
    <t>CMP803</t>
  </si>
  <si>
    <t>CMP804</t>
  </si>
  <si>
    <t>CMP805</t>
  </si>
  <si>
    <t>CMP806</t>
  </si>
  <si>
    <t>CMP807</t>
  </si>
  <si>
    <t>CMP808</t>
  </si>
  <si>
    <t>CMP809</t>
  </si>
  <si>
    <t>CMP810</t>
  </si>
  <si>
    <t>CMP811</t>
  </si>
  <si>
    <t>CMP812</t>
  </si>
  <si>
    <t>CMP813</t>
  </si>
  <si>
    <t>CMP814</t>
  </si>
  <si>
    <t>CMP815</t>
  </si>
  <si>
    <t>CMP816</t>
  </si>
  <si>
    <t>CMP817</t>
  </si>
  <si>
    <t>CMP818</t>
  </si>
  <si>
    <t>CMP819</t>
  </si>
  <si>
    <t>CMP820</t>
  </si>
  <si>
    <t>CMP821</t>
  </si>
  <si>
    <t>CMP822</t>
  </si>
  <si>
    <t>CMP823</t>
  </si>
  <si>
    <t>CMP824</t>
  </si>
  <si>
    <t>CMP825</t>
  </si>
  <si>
    <t>CMP826</t>
  </si>
  <si>
    <t>CMP827</t>
  </si>
  <si>
    <t>CMP828</t>
  </si>
  <si>
    <t>CMP829</t>
  </si>
  <si>
    <t>CMP830</t>
  </si>
  <si>
    <t>CMP831</t>
  </si>
  <si>
    <t>CMP832</t>
  </si>
  <si>
    <t>CMP833</t>
  </si>
  <si>
    <t>CMP834</t>
  </si>
  <si>
    <t>CMP835</t>
  </si>
  <si>
    <t>CMP836</t>
  </si>
  <si>
    <t>CMP837</t>
  </si>
  <si>
    <t>CMP838</t>
  </si>
  <si>
    <t>CMP839</t>
  </si>
  <si>
    <t>CMP840</t>
  </si>
  <si>
    <t>CMP841</t>
  </si>
  <si>
    <t>CMP842</t>
  </si>
  <si>
    <t>CMP843</t>
  </si>
  <si>
    <t>CMP844</t>
  </si>
  <si>
    <t>CMP845</t>
  </si>
  <si>
    <t>CMP846</t>
  </si>
  <si>
    <t>CMP847</t>
  </si>
  <si>
    <t>CMP848</t>
  </si>
  <si>
    <t>CMP849</t>
  </si>
  <si>
    <t>CMP850</t>
  </si>
  <si>
    <t>CMP851</t>
  </si>
  <si>
    <t>CMP852</t>
  </si>
  <si>
    <t>CMP853</t>
  </si>
  <si>
    <t>CMP854</t>
  </si>
  <si>
    <t>CMP855</t>
  </si>
  <si>
    <t>CMP856</t>
  </si>
  <si>
    <t>CMP857</t>
  </si>
  <si>
    <t>CMP858</t>
  </si>
  <si>
    <t>CMP859</t>
  </si>
  <si>
    <t>CMP860</t>
  </si>
  <si>
    <t>CMP861</t>
  </si>
  <si>
    <t>CMP862</t>
  </si>
  <si>
    <t>CMP863</t>
  </si>
  <si>
    <t>CMP864</t>
  </si>
  <si>
    <t>CMP865</t>
  </si>
  <si>
    <t>CMP866</t>
  </si>
  <si>
    <t>CMP867</t>
  </si>
  <si>
    <t>CMP868</t>
  </si>
  <si>
    <t>CMP869</t>
  </si>
  <si>
    <t>CMP870</t>
  </si>
  <si>
    <t>CMP871</t>
  </si>
  <si>
    <t>CMP872</t>
  </si>
  <si>
    <t>CMP873</t>
  </si>
  <si>
    <t>CMP874</t>
  </si>
  <si>
    <t>CMP875</t>
  </si>
  <si>
    <t>CMP876</t>
  </si>
  <si>
    <t>CMP877</t>
  </si>
  <si>
    <t>CMP878</t>
  </si>
  <si>
    <t>CMP879</t>
  </si>
  <si>
    <t>CMP880</t>
  </si>
  <si>
    <t>CMP881</t>
  </si>
  <si>
    <t>CMP882</t>
  </si>
  <si>
    <t>CMP883</t>
  </si>
  <si>
    <t>CMP884</t>
  </si>
  <si>
    <t>CMP885</t>
  </si>
  <si>
    <t>CMP886</t>
  </si>
  <si>
    <t>CMP887</t>
  </si>
  <si>
    <t>CMP888</t>
  </si>
  <si>
    <t>CMP889</t>
  </si>
  <si>
    <t>CMP890</t>
  </si>
  <si>
    <t>CMP891</t>
  </si>
  <si>
    <t>CMP892</t>
  </si>
  <si>
    <t>CMP893</t>
  </si>
  <si>
    <t>CMP894</t>
  </si>
  <si>
    <t>CMP895</t>
  </si>
  <si>
    <t>CMP896</t>
  </si>
  <si>
    <t>CMP897</t>
  </si>
  <si>
    <t>CMP898</t>
  </si>
  <si>
    <t>CMP899</t>
  </si>
  <si>
    <t>CMP900</t>
  </si>
  <si>
    <t>CMP901</t>
  </si>
  <si>
    <t>CMP902</t>
  </si>
  <si>
    <t>CMP903</t>
  </si>
  <si>
    <t>CMP904</t>
  </si>
  <si>
    <t>CMP905</t>
  </si>
  <si>
    <t>CMP906</t>
  </si>
  <si>
    <t>CMP907</t>
  </si>
  <si>
    <t>CMP908</t>
  </si>
  <si>
    <t>CMP909</t>
  </si>
  <si>
    <t>CMP910</t>
  </si>
  <si>
    <t>CMP911</t>
  </si>
  <si>
    <t>CMP912</t>
  </si>
  <si>
    <t>CMP913</t>
  </si>
  <si>
    <t>CMP914</t>
  </si>
  <si>
    <t>CMP915</t>
  </si>
  <si>
    <t>CMP916</t>
  </si>
  <si>
    <t>CMP917</t>
  </si>
  <si>
    <t>CMP918</t>
  </si>
  <si>
    <t>CMP919</t>
  </si>
  <si>
    <t>CMP920</t>
  </si>
  <si>
    <t>CMP921</t>
  </si>
  <si>
    <t>CMP922</t>
  </si>
  <si>
    <t>CMP923</t>
  </si>
  <si>
    <t>CMP924</t>
  </si>
  <si>
    <t>CMP925</t>
  </si>
  <si>
    <t>CMP926</t>
  </si>
  <si>
    <t>CMP927</t>
  </si>
  <si>
    <t>CMP928</t>
  </si>
  <si>
    <t>CMP929</t>
  </si>
  <si>
    <t>CMP930</t>
  </si>
  <si>
    <t>CMP931</t>
  </si>
  <si>
    <t>CMP932</t>
  </si>
  <si>
    <t>CMP933</t>
  </si>
  <si>
    <t>CMP934</t>
  </si>
  <si>
    <t>CMP935</t>
  </si>
  <si>
    <t>CMP936</t>
  </si>
  <si>
    <t>CMP937</t>
  </si>
  <si>
    <t>CMP938</t>
  </si>
  <si>
    <t>CMP939</t>
  </si>
  <si>
    <t>CMP940</t>
  </si>
  <si>
    <t>CMP941</t>
  </si>
  <si>
    <t>CMP942</t>
  </si>
  <si>
    <t>CMP943</t>
  </si>
  <si>
    <t>CMP944</t>
  </si>
  <si>
    <t>CMP945</t>
  </si>
  <si>
    <t>CMP946</t>
  </si>
  <si>
    <t>CMP947</t>
  </si>
  <si>
    <t>CMP948</t>
  </si>
  <si>
    <t>CMP949</t>
  </si>
  <si>
    <t>CMP950</t>
  </si>
  <si>
    <t>CMP951</t>
  </si>
  <si>
    <t>CMP952</t>
  </si>
  <si>
    <t>CMP953</t>
  </si>
  <si>
    <t>CMP954</t>
  </si>
  <si>
    <t>CMP955</t>
  </si>
  <si>
    <t>CMP956</t>
  </si>
  <si>
    <t>CMP957</t>
  </si>
  <si>
    <t>CMP958</t>
  </si>
  <si>
    <t>CMP959</t>
  </si>
  <si>
    <t>CMP960</t>
  </si>
  <si>
    <t>CMP961</t>
  </si>
  <si>
    <t>CMP962</t>
  </si>
  <si>
    <t>CMP963</t>
  </si>
  <si>
    <t>CMP964</t>
  </si>
  <si>
    <t>CMP965</t>
  </si>
  <si>
    <t>CMP966</t>
  </si>
  <si>
    <t>CMP967</t>
  </si>
  <si>
    <t>CMP968</t>
  </si>
  <si>
    <t>CMP969</t>
  </si>
  <si>
    <t>CMP970</t>
  </si>
  <si>
    <t>CMP971</t>
  </si>
  <si>
    <t>CMP972</t>
  </si>
  <si>
    <t>CMP973</t>
  </si>
  <si>
    <t>CMP974</t>
  </si>
  <si>
    <t>CMP975</t>
  </si>
  <si>
    <t>CMP976</t>
  </si>
  <si>
    <t>CMP977</t>
  </si>
  <si>
    <t>CMP978</t>
  </si>
  <si>
    <t>CMP979</t>
  </si>
  <si>
    <t>CMP980</t>
  </si>
  <si>
    <t>CMP981</t>
  </si>
  <si>
    <t>CMP982</t>
  </si>
  <si>
    <t>CMP983</t>
  </si>
  <si>
    <t>CMP984</t>
  </si>
  <si>
    <t>CMP985</t>
  </si>
  <si>
    <t>CMP986</t>
  </si>
  <si>
    <t>CMP987</t>
  </si>
  <si>
    <t>CMP988</t>
  </si>
  <si>
    <t>CMP989</t>
  </si>
  <si>
    <t>CMP990</t>
  </si>
  <si>
    <t>CMP991</t>
  </si>
  <si>
    <t>CMP992</t>
  </si>
  <si>
    <t>CMP993</t>
  </si>
  <si>
    <t>CMP994</t>
  </si>
  <si>
    <t>CMP995</t>
  </si>
  <si>
    <t>CMP996</t>
  </si>
  <si>
    <t>CMP997</t>
  </si>
  <si>
    <t>CMP998</t>
  </si>
  <si>
    <t>CMP999</t>
  </si>
  <si>
    <t>CMP1000</t>
  </si>
  <si>
    <t>CMP1001</t>
  </si>
  <si>
    <t>CMP1002</t>
  </si>
  <si>
    <t>CMP1003</t>
  </si>
  <si>
    <t>CMP1004</t>
  </si>
  <si>
    <t>CMP1005</t>
  </si>
  <si>
    <t>CMP1006</t>
  </si>
  <si>
    <t>CMP1007</t>
  </si>
  <si>
    <t>CMP1008</t>
  </si>
  <si>
    <t>CMP1009</t>
  </si>
  <si>
    <t>CMP1010</t>
  </si>
  <si>
    <t>CMP1011</t>
  </si>
  <si>
    <t>CMP1012</t>
  </si>
  <si>
    <t>CMP1013</t>
  </si>
  <si>
    <t>CMP1014</t>
  </si>
  <si>
    <t>CMP1015</t>
  </si>
  <si>
    <t>CMP1016</t>
  </si>
  <si>
    <t>CMP1017</t>
  </si>
  <si>
    <t>CMP1018</t>
  </si>
  <si>
    <t>CMP1019</t>
  </si>
  <si>
    <t>CMP1020</t>
  </si>
  <si>
    <t>CMP1021</t>
  </si>
  <si>
    <t>CMP1022</t>
  </si>
  <si>
    <t>CMP1023</t>
  </si>
  <si>
    <t>CMP1024</t>
  </si>
  <si>
    <t>CMP1025</t>
  </si>
  <si>
    <t>CMP1026</t>
  </si>
  <si>
    <t>CMP1027</t>
  </si>
  <si>
    <t>CMP1028</t>
  </si>
  <si>
    <t>CMP1029</t>
  </si>
  <si>
    <t>CMP1030</t>
  </si>
  <si>
    <t>CMP1031</t>
  </si>
  <si>
    <t>CMP1032</t>
  </si>
  <si>
    <t>CMP1033</t>
  </si>
  <si>
    <t>CMP1034</t>
  </si>
  <si>
    <t>CMP1035</t>
  </si>
  <si>
    <t>CMP1036</t>
  </si>
  <si>
    <t>CMP1037</t>
  </si>
  <si>
    <t>CMP1038</t>
  </si>
  <si>
    <t>CMP1039</t>
  </si>
  <si>
    <t>CMP1040</t>
  </si>
  <si>
    <t>CMP1041</t>
  </si>
  <si>
    <t>CMP1042</t>
  </si>
  <si>
    <t>CMP1043</t>
  </si>
  <si>
    <t>CMP1044</t>
  </si>
  <si>
    <t>CMP1045</t>
  </si>
  <si>
    <t>CMP1046</t>
  </si>
  <si>
    <t>CMP1047</t>
  </si>
  <si>
    <t>CMP1048</t>
  </si>
  <si>
    <t>CMP1049</t>
  </si>
  <si>
    <t>CMP1050</t>
  </si>
  <si>
    <t>CMP1051</t>
  </si>
  <si>
    <t>CMP1052</t>
  </si>
  <si>
    <t>CMP1053</t>
  </si>
  <si>
    <t>CMP1054</t>
  </si>
  <si>
    <t>CMP1055</t>
  </si>
  <si>
    <t>CMP1056</t>
  </si>
  <si>
    <t>CMP1057</t>
  </si>
  <si>
    <t>CMP1058</t>
  </si>
  <si>
    <t>CMP1059</t>
  </si>
  <si>
    <t>CMP1060</t>
  </si>
  <si>
    <t>CMP1061</t>
  </si>
  <si>
    <t>CMP1062</t>
  </si>
  <si>
    <t>CMP1063</t>
  </si>
  <si>
    <t>CMP1064</t>
  </si>
  <si>
    <t>CMP1065</t>
  </si>
  <si>
    <t>CMP1066</t>
  </si>
  <si>
    <t>CMP1067</t>
  </si>
  <si>
    <t>CMP1068</t>
  </si>
  <si>
    <t>CMP1069</t>
  </si>
  <si>
    <t>CMP1070</t>
  </si>
  <si>
    <t>CMP1071</t>
  </si>
  <si>
    <t>CMP1072</t>
  </si>
  <si>
    <t>CMP1073</t>
  </si>
  <si>
    <t>CMP1074</t>
  </si>
  <si>
    <t>CMP1075</t>
  </si>
  <si>
    <t>CMP1076</t>
  </si>
  <si>
    <t>CMP1077</t>
  </si>
  <si>
    <t>CMP1078</t>
  </si>
  <si>
    <t>CMP1079</t>
  </si>
  <si>
    <t>CMP1080</t>
  </si>
  <si>
    <t>CMP1081</t>
  </si>
  <si>
    <t>CMP1082</t>
  </si>
  <si>
    <t>CMP1083</t>
  </si>
  <si>
    <t>CMP1084</t>
  </si>
  <si>
    <t>CMP1085</t>
  </si>
  <si>
    <t>CMP1086</t>
  </si>
  <si>
    <t>CMP1087</t>
  </si>
  <si>
    <t>CMP1088</t>
  </si>
  <si>
    <t>CMP1089</t>
  </si>
  <si>
    <t>CMP1090</t>
  </si>
  <si>
    <t>CMP1091</t>
  </si>
  <si>
    <t>CMP1092</t>
  </si>
  <si>
    <t>CMP1093</t>
  </si>
  <si>
    <t>CMP1094</t>
  </si>
  <si>
    <t>CMP1095</t>
  </si>
  <si>
    <t>CMP1096</t>
  </si>
  <si>
    <t>CMP1097</t>
  </si>
  <si>
    <t>CMP1098</t>
  </si>
  <si>
    <t>CMP1099</t>
  </si>
  <si>
    <t>CMP1100</t>
  </si>
  <si>
    <t>CMP1101</t>
  </si>
  <si>
    <t>CMP1102</t>
  </si>
  <si>
    <t>CMP1103</t>
  </si>
  <si>
    <t>CMP1104</t>
  </si>
  <si>
    <t>CMP1105</t>
  </si>
  <si>
    <t>CMP1106</t>
  </si>
  <si>
    <t>CMP1107</t>
  </si>
  <si>
    <t>CMP1108</t>
  </si>
  <si>
    <t>CMP1109</t>
  </si>
  <si>
    <t>CMP1110</t>
  </si>
  <si>
    <t>CMP1111</t>
  </si>
  <si>
    <t>CMP1112</t>
  </si>
  <si>
    <t>CMP1113</t>
  </si>
  <si>
    <t>CMP1114</t>
  </si>
  <si>
    <t>CMP1115</t>
  </si>
  <si>
    <t>CMP1116</t>
  </si>
  <si>
    <t>CMP1117</t>
  </si>
  <si>
    <t>CMP1118</t>
  </si>
  <si>
    <t>CMP1119</t>
  </si>
  <si>
    <t>CMP1120</t>
  </si>
  <si>
    <t>CMP1121</t>
  </si>
  <si>
    <t>CMP1122</t>
  </si>
  <si>
    <t>CMP1123</t>
  </si>
  <si>
    <t>CMP1124</t>
  </si>
  <si>
    <t>CMP1125</t>
  </si>
  <si>
    <t>CMP1126</t>
  </si>
  <si>
    <t>CMP1127</t>
  </si>
  <si>
    <t>CMP1128</t>
  </si>
  <si>
    <t>CMP1129</t>
  </si>
  <si>
    <t>CMP1130</t>
  </si>
  <si>
    <t>CMP1131</t>
  </si>
  <si>
    <t>CMP1132</t>
  </si>
  <si>
    <t>CMP1133</t>
  </si>
  <si>
    <t>CMP1134</t>
  </si>
  <si>
    <t>CMP1135</t>
  </si>
  <si>
    <t>CMP1136</t>
  </si>
  <si>
    <t>CMP1137</t>
  </si>
  <si>
    <t>CMP1138</t>
  </si>
  <si>
    <t>CMP1139</t>
  </si>
  <si>
    <t>CMP1140</t>
  </si>
  <si>
    <t>CMP1141</t>
  </si>
  <si>
    <t>CMP1142</t>
  </si>
  <si>
    <t>CMP1143</t>
  </si>
  <si>
    <t>CMP1144</t>
  </si>
  <si>
    <t>CMP1145</t>
  </si>
  <si>
    <t>CMP1146</t>
  </si>
  <si>
    <t>CMP1147</t>
  </si>
  <si>
    <t>CMP1148</t>
  </si>
  <si>
    <t>CMP1149</t>
  </si>
  <si>
    <t>CMP1150</t>
  </si>
  <si>
    <t>CMP1151</t>
  </si>
  <si>
    <t>CMP1152</t>
  </si>
  <si>
    <t>CMP1153</t>
  </si>
  <si>
    <t>CMP1154</t>
  </si>
  <si>
    <t>CMP1155</t>
  </si>
  <si>
    <t>CMP1156</t>
  </si>
  <si>
    <t>CMP1157</t>
  </si>
  <si>
    <t>CMP1158</t>
  </si>
  <si>
    <t>CMP1159</t>
  </si>
  <si>
    <t>CMP1160</t>
  </si>
  <si>
    <t>CMP1161</t>
  </si>
  <si>
    <t>CMP1162</t>
  </si>
  <si>
    <t>CMP1163</t>
  </si>
  <si>
    <t>CMP1164</t>
  </si>
  <si>
    <t>CMP1165</t>
  </si>
  <si>
    <t>CMP1166</t>
  </si>
  <si>
    <t>CMP1167</t>
  </si>
  <si>
    <t>CMP1168</t>
  </si>
  <si>
    <t>CMP1169</t>
  </si>
  <si>
    <t>CMP1170</t>
  </si>
  <si>
    <t>CMP1171</t>
  </si>
  <si>
    <t>CMP1172</t>
  </si>
  <si>
    <t>CMP1173</t>
  </si>
  <si>
    <t>CMP1174</t>
  </si>
  <si>
    <t>CMP1175</t>
  </si>
  <si>
    <t>CMP1176</t>
  </si>
  <si>
    <t>CMP1177</t>
  </si>
  <si>
    <t>CMP1178</t>
  </si>
  <si>
    <t>CMP1179</t>
  </si>
  <si>
    <t>CMP1180</t>
  </si>
  <si>
    <t>CMP1181</t>
  </si>
  <si>
    <t>CMP1182</t>
  </si>
  <si>
    <t>CMP1183</t>
  </si>
  <si>
    <t>CMP1184</t>
  </si>
  <si>
    <t>CMP1185</t>
  </si>
  <si>
    <t>CMP1186</t>
  </si>
  <si>
    <t>CMP1187</t>
  </si>
  <si>
    <t>CMP1188</t>
  </si>
  <si>
    <t>CMP1189</t>
  </si>
  <si>
    <t>CMP1190</t>
  </si>
  <si>
    <t>CMP1191</t>
  </si>
  <si>
    <t>CMP1192</t>
  </si>
  <si>
    <t>CMP1193</t>
  </si>
  <si>
    <t>CMP1194</t>
  </si>
  <si>
    <t>CMP1195</t>
  </si>
  <si>
    <t>CMP1196</t>
  </si>
  <si>
    <t>CMP1197</t>
  </si>
  <si>
    <t>CMP1198</t>
  </si>
  <si>
    <t>CMP1199</t>
  </si>
  <si>
    <t>CMP1200</t>
  </si>
  <si>
    <t>CMP1201</t>
  </si>
  <si>
    <t>CMP1202</t>
  </si>
  <si>
    <t>CMP1203</t>
  </si>
  <si>
    <t>CMP1204</t>
  </si>
  <si>
    <t>CMP1205</t>
  </si>
  <si>
    <t>CMP1206</t>
  </si>
  <si>
    <t>CMP1207</t>
  </si>
  <si>
    <t>CMP1208</t>
  </si>
  <si>
    <t>CMP1209</t>
  </si>
  <si>
    <t>CMP1210</t>
  </si>
  <si>
    <t>CMP1211</t>
  </si>
  <si>
    <t>CMP1212</t>
  </si>
  <si>
    <t>CMP1213</t>
  </si>
  <si>
    <t>CMP1214</t>
  </si>
  <si>
    <t>CMP1215</t>
  </si>
  <si>
    <t>CMP1216</t>
  </si>
  <si>
    <t>CMP1217</t>
  </si>
  <si>
    <t>CMP1218</t>
  </si>
  <si>
    <t>CMP1219</t>
  </si>
  <si>
    <t>CMP1220</t>
  </si>
  <si>
    <t>CMP1221</t>
  </si>
  <si>
    <t>CMP1222</t>
  </si>
  <si>
    <t>CMP1223</t>
  </si>
  <si>
    <t>CMP1224</t>
  </si>
  <si>
    <t>CMP1225</t>
  </si>
  <si>
    <t>CMP1226</t>
  </si>
  <si>
    <t>CMP1227</t>
  </si>
  <si>
    <t>CMP1228</t>
  </si>
  <si>
    <t>CMP1229</t>
  </si>
  <si>
    <t>CMP1230</t>
  </si>
  <si>
    <t>CMP1231</t>
  </si>
  <si>
    <t>CMP1232</t>
  </si>
  <si>
    <t>CMP1233</t>
  </si>
  <si>
    <t>CMP1234</t>
  </si>
  <si>
    <t>CMP1235</t>
  </si>
  <si>
    <t>CMP1236</t>
  </si>
  <si>
    <t>CMP1237</t>
  </si>
  <si>
    <t>CMP1238</t>
  </si>
  <si>
    <t>CMP1239</t>
  </si>
  <si>
    <t>CMP1240</t>
  </si>
  <si>
    <t>CMP1241</t>
  </si>
  <si>
    <t>CMP1242</t>
  </si>
  <si>
    <t>CMP1243</t>
  </si>
  <si>
    <t>CMP1244</t>
  </si>
  <si>
    <t>CMP1245</t>
  </si>
  <si>
    <t>CMP1246</t>
  </si>
  <si>
    <t>CMP1247</t>
  </si>
  <si>
    <t>CMP1248</t>
  </si>
  <si>
    <t>CMP1249</t>
  </si>
  <si>
    <t>CMP1250</t>
  </si>
  <si>
    <t>CMP1251</t>
  </si>
  <si>
    <t>CMP1252</t>
  </si>
  <si>
    <t>CMP1253</t>
  </si>
  <si>
    <t>CMP1254</t>
  </si>
  <si>
    <t>CMP1255</t>
  </si>
  <si>
    <t>CMP1256</t>
  </si>
  <si>
    <t>CMP1257</t>
  </si>
  <si>
    <t>CMP1258</t>
  </si>
  <si>
    <t>CMP1259</t>
  </si>
  <si>
    <t>CMP1260</t>
  </si>
  <si>
    <t>CMP1261</t>
  </si>
  <si>
    <t>CMP1262</t>
  </si>
  <si>
    <t>CMP1263</t>
  </si>
  <si>
    <t>CMP1264</t>
  </si>
  <si>
    <t>CMP1265</t>
  </si>
  <si>
    <t>CMP1266</t>
  </si>
  <si>
    <t>CMP1267</t>
  </si>
  <si>
    <t>CMP1268</t>
  </si>
  <si>
    <t>CMP1269</t>
  </si>
  <si>
    <t>CMP1270</t>
  </si>
  <si>
    <t>CMP1271</t>
  </si>
  <si>
    <t>CMP1272</t>
  </si>
  <si>
    <t>CMP1273</t>
  </si>
  <si>
    <t>CMP1274</t>
  </si>
  <si>
    <t>CMP1275</t>
  </si>
  <si>
    <t>CMP1276</t>
  </si>
  <si>
    <t>CMP1277</t>
  </si>
  <si>
    <t>CMP1278</t>
  </si>
  <si>
    <t>CMP1279</t>
  </si>
  <si>
    <t>CMP1280</t>
  </si>
  <si>
    <t>CMP1281</t>
  </si>
  <si>
    <t>CMP1282</t>
  </si>
  <si>
    <t>CMP1283</t>
  </si>
  <si>
    <t>CMP1284</t>
  </si>
  <si>
    <t>CMP1285</t>
  </si>
  <si>
    <t>CMP1286</t>
  </si>
  <si>
    <t>CMP1287</t>
  </si>
  <si>
    <t>CMP1288</t>
  </si>
  <si>
    <t>CMP1289</t>
  </si>
  <si>
    <t>CMP1290</t>
  </si>
  <si>
    <t>CMP1291</t>
  </si>
  <si>
    <t>CMP1292</t>
  </si>
  <si>
    <t>CMP1293</t>
  </si>
  <si>
    <t>CMP1294</t>
  </si>
  <si>
    <t>CMP1295</t>
  </si>
  <si>
    <t>CMP1296</t>
  </si>
  <si>
    <t>CMP1297</t>
  </si>
  <si>
    <t>CMP1298</t>
  </si>
  <si>
    <t>CMP1299</t>
  </si>
  <si>
    <t>CMP1300</t>
  </si>
  <si>
    <t>CMP1301</t>
  </si>
  <si>
    <t>CMP1302</t>
  </si>
  <si>
    <t>CMP1303</t>
  </si>
  <si>
    <t>CMP1304</t>
  </si>
  <si>
    <t>CMP1305</t>
  </si>
  <si>
    <t>CMP1306</t>
  </si>
  <si>
    <t>CMP1307</t>
  </si>
  <si>
    <t>CMP1308</t>
  </si>
  <si>
    <t>CMP1309</t>
  </si>
  <si>
    <t>CMP1310</t>
  </si>
  <si>
    <t>CMP1311</t>
  </si>
  <si>
    <t>CMP1312</t>
  </si>
  <si>
    <t>CMP1313</t>
  </si>
  <si>
    <t>CMP1314</t>
  </si>
  <si>
    <t>CMP1315</t>
  </si>
  <si>
    <t>CMP1316</t>
  </si>
  <si>
    <t>CMP1317</t>
  </si>
  <si>
    <t>CMP1318</t>
  </si>
  <si>
    <t>CMP1319</t>
  </si>
  <si>
    <t>CMP1320</t>
  </si>
  <si>
    <t>CMP1321</t>
  </si>
  <si>
    <t>CMP1322</t>
  </si>
  <si>
    <t>CMP1323</t>
  </si>
  <si>
    <t>CMP1324</t>
  </si>
  <si>
    <t>CMP1325</t>
  </si>
  <si>
    <t>CMP1326</t>
  </si>
  <si>
    <t>CMP1327</t>
  </si>
  <si>
    <t>CMP1328</t>
  </si>
  <si>
    <t>CMP1329</t>
  </si>
  <si>
    <t>CMP1330</t>
  </si>
  <si>
    <t>CMP1331</t>
  </si>
  <si>
    <t>CMP1332</t>
  </si>
  <si>
    <t>CMP1333</t>
  </si>
  <si>
    <t>CMP1334</t>
  </si>
  <si>
    <t>CMP1335</t>
  </si>
  <si>
    <t>CMP1336</t>
  </si>
  <si>
    <t>CMP1337</t>
  </si>
  <si>
    <t>CMP1338</t>
  </si>
  <si>
    <t>CMP1339</t>
  </si>
  <si>
    <t>CMP1340</t>
  </si>
  <si>
    <t>CMP1341</t>
  </si>
  <si>
    <t>CMP1342</t>
  </si>
  <si>
    <t>CMP1343</t>
  </si>
  <si>
    <t>CMP1344</t>
  </si>
  <si>
    <t>CMP1345</t>
  </si>
  <si>
    <t>CMP1346</t>
  </si>
  <si>
    <t>CMP1347</t>
  </si>
  <si>
    <t>CMP1348</t>
  </si>
  <si>
    <t>CMP1349</t>
  </si>
  <si>
    <t>CMP1350</t>
  </si>
  <si>
    <t>CMP1351</t>
  </si>
  <si>
    <t>CMP1352</t>
  </si>
  <si>
    <t>CMP1353</t>
  </si>
  <si>
    <t>CMP1354</t>
  </si>
  <si>
    <t>CMP1355</t>
  </si>
  <si>
    <t>CMP1356</t>
  </si>
  <si>
    <t>CMP1357</t>
  </si>
  <si>
    <t>CMP1358</t>
  </si>
  <si>
    <t>CMP1359</t>
  </si>
  <si>
    <t>CMP1360</t>
  </si>
  <si>
    <t>CMP1361</t>
  </si>
  <si>
    <t>CMP1362</t>
  </si>
  <si>
    <t>CMP1363</t>
  </si>
  <si>
    <t>CMP1364</t>
  </si>
  <si>
    <t>CMP1365</t>
  </si>
  <si>
    <t>CMP1366</t>
  </si>
  <si>
    <t>CMP1367</t>
  </si>
  <si>
    <t>CMP1368</t>
  </si>
  <si>
    <t>CMP1369</t>
  </si>
  <si>
    <t>CMP1370</t>
  </si>
  <si>
    <t>CMP1371</t>
  </si>
  <si>
    <t>CMP1372</t>
  </si>
  <si>
    <t>CMP1373</t>
  </si>
  <si>
    <t>CMP1374</t>
  </si>
  <si>
    <t>CMP1375</t>
  </si>
  <si>
    <t>CMP1376</t>
  </si>
  <si>
    <t>CMP1377</t>
  </si>
  <si>
    <t>CMP1378</t>
  </si>
  <si>
    <t>CMP1379</t>
  </si>
  <si>
    <t>CMP1380</t>
  </si>
  <si>
    <t>CMP1381</t>
  </si>
  <si>
    <t>CMP1382</t>
  </si>
  <si>
    <t>CMP1383</t>
  </si>
  <si>
    <t>CMP1384</t>
  </si>
  <si>
    <t>CMP1385</t>
  </si>
  <si>
    <t>CMP1386</t>
  </si>
  <si>
    <t>CMP1387</t>
  </si>
  <si>
    <t>CMP1388</t>
  </si>
  <si>
    <t>CMP1389</t>
  </si>
  <si>
    <t>CMP1390</t>
  </si>
  <si>
    <t>CMP1391</t>
  </si>
  <si>
    <t>CMP1392</t>
  </si>
  <si>
    <t>CMP1393</t>
  </si>
  <si>
    <t>CMP1394</t>
  </si>
  <si>
    <t>CMP1395</t>
  </si>
  <si>
    <t>CMP1396</t>
  </si>
  <si>
    <t>CMP1397</t>
  </si>
  <si>
    <t>CMP1398</t>
  </si>
  <si>
    <t>CMP1399</t>
  </si>
  <si>
    <t>CMP1400</t>
  </si>
  <si>
    <t>CMP1401</t>
  </si>
  <si>
    <t>CMP1402</t>
  </si>
  <si>
    <t>CMP1403</t>
  </si>
  <si>
    <t>CMP1404</t>
  </si>
  <si>
    <t>CMP1405</t>
  </si>
  <si>
    <t>CMP1406</t>
  </si>
  <si>
    <t>CMP1407</t>
  </si>
  <si>
    <t>CMP1408</t>
  </si>
  <si>
    <t>CMP1409</t>
  </si>
  <si>
    <t>CMP1410</t>
  </si>
  <si>
    <t>CMP1411</t>
  </si>
  <si>
    <t>CMP1412</t>
  </si>
  <si>
    <t>CMP1413</t>
  </si>
  <si>
    <t>CMP1414</t>
  </si>
  <si>
    <t>CMP1415</t>
  </si>
  <si>
    <t>CMP1416</t>
  </si>
  <si>
    <t>CMP1417</t>
  </si>
  <si>
    <t>CMP1418</t>
  </si>
  <si>
    <t>CMP1419</t>
  </si>
  <si>
    <t>CMP1420</t>
  </si>
  <si>
    <t>CMP1421</t>
  </si>
  <si>
    <t>CMP1422</t>
  </si>
  <si>
    <t>CMP1423</t>
  </si>
  <si>
    <t>CMP1424</t>
  </si>
  <si>
    <t>CMP1425</t>
  </si>
  <si>
    <t>CMP1426</t>
  </si>
  <si>
    <t>CMP1427</t>
  </si>
  <si>
    <t>CMP1428</t>
  </si>
  <si>
    <t>CMP1429</t>
  </si>
  <si>
    <t>CMP1430</t>
  </si>
  <si>
    <t>CMP1431</t>
  </si>
  <si>
    <t>CMP1432</t>
  </si>
  <si>
    <t>CMP1433</t>
  </si>
  <si>
    <t>CMP1434</t>
  </si>
  <si>
    <t>CMP1435</t>
  </si>
  <si>
    <t>CMP1436</t>
  </si>
  <si>
    <t>CMP1437</t>
  </si>
  <si>
    <t>CMP1438</t>
  </si>
  <si>
    <t>CMP1439</t>
  </si>
  <si>
    <t>CMP1440</t>
  </si>
  <si>
    <t>CMP1441</t>
  </si>
  <si>
    <t>CMP1442</t>
  </si>
  <si>
    <t>CMP1443</t>
  </si>
  <si>
    <t>CMP1444</t>
  </si>
  <si>
    <t>CMP1445</t>
  </si>
  <si>
    <t>CMP1446</t>
  </si>
  <si>
    <t>CMP1447</t>
  </si>
  <si>
    <t>CMP1448</t>
  </si>
  <si>
    <t>CMP1449</t>
  </si>
  <si>
    <t>CMP1450</t>
  </si>
  <si>
    <t>CMP1451</t>
  </si>
  <si>
    <t>CMP1452</t>
  </si>
  <si>
    <t>CMP1453</t>
  </si>
  <si>
    <t>CMP1454</t>
  </si>
  <si>
    <t>CMP1455</t>
  </si>
  <si>
    <t>CMP1456</t>
  </si>
  <si>
    <t>CMP1457</t>
  </si>
  <si>
    <t>CMP1458</t>
  </si>
  <si>
    <t>CMP1459</t>
  </si>
  <si>
    <t>CMP1460</t>
  </si>
  <si>
    <t>CMP1461</t>
  </si>
  <si>
    <t>CMP1462</t>
  </si>
  <si>
    <t>CMP1463</t>
  </si>
  <si>
    <t>CMP1464</t>
  </si>
  <si>
    <t>CMP1465</t>
  </si>
  <si>
    <t>CMP1466</t>
  </si>
  <si>
    <t>CMP1467</t>
  </si>
  <si>
    <t>CMP1468</t>
  </si>
  <si>
    <t>CMP1469</t>
  </si>
  <si>
    <t>CMP1470</t>
  </si>
  <si>
    <t>CMP1471</t>
  </si>
  <si>
    <t>CMP1472</t>
  </si>
  <si>
    <t>CMP1473</t>
  </si>
  <si>
    <t>CMP1474</t>
  </si>
  <si>
    <t>CMP1475</t>
  </si>
  <si>
    <t>CMP1476</t>
  </si>
  <si>
    <t>CMP1477</t>
  </si>
  <si>
    <t>CMP1478</t>
  </si>
  <si>
    <t>CMP1479</t>
  </si>
  <si>
    <t>CMP1480</t>
  </si>
  <si>
    <t>CMP1481</t>
  </si>
  <si>
    <t>CMP1482</t>
  </si>
  <si>
    <t>CMP1483</t>
  </si>
  <si>
    <t>CMP1484</t>
  </si>
  <si>
    <t>CMP1485</t>
  </si>
  <si>
    <t>CMP1486</t>
  </si>
  <si>
    <t>CMP1487</t>
  </si>
  <si>
    <t>CMP1488</t>
  </si>
  <si>
    <t>CMP1489</t>
  </si>
  <si>
    <t>CMP1490</t>
  </si>
  <si>
    <t>CMP1491</t>
  </si>
  <si>
    <t>CMP1492</t>
  </si>
  <si>
    <t>CMP1493</t>
  </si>
  <si>
    <t>CMP1494</t>
  </si>
  <si>
    <t>CMP1495</t>
  </si>
  <si>
    <t>CMP1496</t>
  </si>
  <si>
    <t>CMP1497</t>
  </si>
  <si>
    <t>CMP1498</t>
  </si>
  <si>
    <t>CMP1499</t>
  </si>
  <si>
    <t>CMP1500</t>
  </si>
  <si>
    <t>CMP1501</t>
  </si>
  <si>
    <t>CMP1502</t>
  </si>
  <si>
    <t>CMP1503</t>
  </si>
  <si>
    <t>CMP1504</t>
  </si>
  <si>
    <t>CMP1505</t>
  </si>
  <si>
    <t>CMP1506</t>
  </si>
  <si>
    <t>CMP1507</t>
  </si>
  <si>
    <t>CMP1508</t>
  </si>
  <si>
    <t>CMP1509</t>
  </si>
  <si>
    <t>CMP1510</t>
  </si>
  <si>
    <t>CMP1511</t>
  </si>
  <si>
    <t>CMP1512</t>
  </si>
  <si>
    <t>CMP1513</t>
  </si>
  <si>
    <t>CMP1514</t>
  </si>
  <si>
    <t>CMP1515</t>
  </si>
  <si>
    <t>CMP1516</t>
  </si>
  <si>
    <t>CMP1517</t>
  </si>
  <si>
    <t>CMP1518</t>
  </si>
  <si>
    <t>CMP1519</t>
  </si>
  <si>
    <t>CMP1520</t>
  </si>
  <si>
    <t>CMP1521</t>
  </si>
  <si>
    <t>CMP1522</t>
  </si>
  <si>
    <t>CMP1523</t>
  </si>
  <si>
    <t>CMP1524</t>
  </si>
  <si>
    <t>CMP1525</t>
  </si>
  <si>
    <t>CMP1526</t>
  </si>
  <si>
    <t>CMP1527</t>
  </si>
  <si>
    <t>CMP1528</t>
  </si>
  <si>
    <t>CMP1529</t>
  </si>
  <si>
    <t>CMP1530</t>
  </si>
  <si>
    <t>CMP1531</t>
  </si>
  <si>
    <t>CMP1532</t>
  </si>
  <si>
    <t>CMP1533</t>
  </si>
  <si>
    <t>CMP1534</t>
  </si>
  <si>
    <t>CMP1535</t>
  </si>
  <si>
    <t>CMP1536</t>
  </si>
  <si>
    <t>CMP1537</t>
  </si>
  <si>
    <t>CMP1538</t>
  </si>
  <si>
    <t>CMP1539</t>
  </si>
  <si>
    <t>CMP1540</t>
  </si>
  <si>
    <t>CMP1541</t>
  </si>
  <si>
    <t>CMP1542</t>
  </si>
  <si>
    <t>CMP1543</t>
  </si>
  <si>
    <t>CMP1544</t>
  </si>
  <si>
    <t>CMP1545</t>
  </si>
  <si>
    <t>CMP1546</t>
  </si>
  <si>
    <t>CMP1547</t>
  </si>
  <si>
    <t>CMP1548</t>
  </si>
  <si>
    <t>CMP1549</t>
  </si>
  <si>
    <t>CMP1550</t>
  </si>
  <si>
    <t>CMP1551</t>
  </si>
  <si>
    <t>CMP1552</t>
  </si>
  <si>
    <t>CMP1553</t>
  </si>
  <si>
    <t>CMP1554</t>
  </si>
  <si>
    <t>CMP1555</t>
  </si>
  <si>
    <t>CMP1556</t>
  </si>
  <si>
    <t>CMP1557</t>
  </si>
  <si>
    <t>CMP1558</t>
  </si>
  <si>
    <t>CMP1559</t>
  </si>
  <si>
    <t>CMP1560</t>
  </si>
  <si>
    <t>CMP1561</t>
  </si>
  <si>
    <t>CMP1562</t>
  </si>
  <si>
    <t>CMP1563</t>
  </si>
  <si>
    <t>CMP1564</t>
  </si>
  <si>
    <t>CMP1565</t>
  </si>
  <si>
    <t>CMP1566</t>
  </si>
  <si>
    <t>CMP1567</t>
  </si>
  <si>
    <t>CMP1568</t>
  </si>
  <si>
    <t>CMP1569</t>
  </si>
  <si>
    <t>CMP1570</t>
  </si>
  <si>
    <t>CMP1571</t>
  </si>
  <si>
    <t>CMP1572</t>
  </si>
  <si>
    <t>CMP1573</t>
  </si>
  <si>
    <t>CMP1574</t>
  </si>
  <si>
    <t>CMP1575</t>
  </si>
  <si>
    <t>CMP1576</t>
  </si>
  <si>
    <t>CMP1577</t>
  </si>
  <si>
    <t>CMP1578</t>
  </si>
  <si>
    <t>CMP1579</t>
  </si>
  <si>
    <t>CMP1580</t>
  </si>
  <si>
    <t>CMP1581</t>
  </si>
  <si>
    <t>CMP1582</t>
  </si>
  <si>
    <t>CMP1583</t>
  </si>
  <si>
    <t>CMP1584</t>
  </si>
  <si>
    <t>CMP1585</t>
  </si>
  <si>
    <t>CMP1586</t>
  </si>
  <si>
    <t>CMP1587</t>
  </si>
  <si>
    <t>CMP1588</t>
  </si>
  <si>
    <t>CMP1589</t>
  </si>
  <si>
    <t>CMP1590</t>
  </si>
  <si>
    <t>CMP1591</t>
  </si>
  <si>
    <t>CMP1592</t>
  </si>
  <si>
    <t>CMP1593</t>
  </si>
  <si>
    <t>CMP1594</t>
  </si>
  <si>
    <t>CMP1595</t>
  </si>
  <si>
    <t>CMP1596</t>
  </si>
  <si>
    <t>CMP1597</t>
  </si>
  <si>
    <t>CMP1598</t>
  </si>
  <si>
    <t>CMP1599</t>
  </si>
  <si>
    <t>CMP1600</t>
  </si>
  <si>
    <t>CMP1601</t>
  </si>
  <si>
    <t>CMP1602</t>
  </si>
  <si>
    <t>CMP1603</t>
  </si>
  <si>
    <t>CMP1604</t>
  </si>
  <si>
    <t>CMP1605</t>
  </si>
  <si>
    <t>CMP1606</t>
  </si>
  <si>
    <t>CMP1607</t>
  </si>
  <si>
    <t>CMP1608</t>
  </si>
  <si>
    <t>CMP1609</t>
  </si>
  <si>
    <t>CMP1610</t>
  </si>
  <si>
    <t>CMP1611</t>
  </si>
  <si>
    <t>CMP1612</t>
  </si>
  <si>
    <t>CMP1613</t>
  </si>
  <si>
    <t>CMP1614</t>
  </si>
  <si>
    <t>CMP1615</t>
  </si>
  <si>
    <t>CMP1616</t>
  </si>
  <si>
    <t>CMP1617</t>
  </si>
  <si>
    <t>CMP1618</t>
  </si>
  <si>
    <t>CMP1619</t>
  </si>
  <si>
    <t>CMP1620</t>
  </si>
  <si>
    <t>CMP1621</t>
  </si>
  <si>
    <t>CMP1622</t>
  </si>
  <si>
    <t>CMP1623</t>
  </si>
  <si>
    <t>CMP1624</t>
  </si>
  <si>
    <t>CMP1625</t>
  </si>
  <si>
    <t>CMP1626</t>
  </si>
  <si>
    <t>CMP1627</t>
  </si>
  <si>
    <t>CMP1628</t>
  </si>
  <si>
    <t>CMP1629</t>
  </si>
  <si>
    <t>CMP1630</t>
  </si>
  <si>
    <t>CMP1631</t>
  </si>
  <si>
    <t>CMP1632</t>
  </si>
  <si>
    <t>CMP1633</t>
  </si>
  <si>
    <t>CMP1634</t>
  </si>
  <si>
    <t>CMP1635</t>
  </si>
  <si>
    <t>CMP1636</t>
  </si>
  <si>
    <t>CMP1637</t>
  </si>
  <si>
    <t>CMP1638</t>
  </si>
  <si>
    <t>CMP1639</t>
  </si>
  <si>
    <t>CMP1640</t>
  </si>
  <si>
    <t>CMP1641</t>
  </si>
  <si>
    <t>CMP1642</t>
  </si>
  <si>
    <t>CMP1643</t>
  </si>
  <si>
    <t>CMP1644</t>
  </si>
  <si>
    <t>CMP1645</t>
  </si>
  <si>
    <t>CMP1646</t>
  </si>
  <si>
    <t>CMP1647</t>
  </si>
  <si>
    <t>CMP1648</t>
  </si>
  <si>
    <t>CMP1649</t>
  </si>
  <si>
    <t>CMP1650</t>
  </si>
  <si>
    <t>CMP1651</t>
  </si>
  <si>
    <t>CMP1652</t>
  </si>
  <si>
    <t>CMP1653</t>
  </si>
  <si>
    <t>CMP1654</t>
  </si>
  <si>
    <t>CMP1655</t>
  </si>
  <si>
    <t>CMP1656</t>
  </si>
  <si>
    <t>CMP1657</t>
  </si>
  <si>
    <t>CMP1658</t>
  </si>
  <si>
    <t>CMP1659</t>
  </si>
  <si>
    <t>CMP1660</t>
  </si>
  <si>
    <t>CMP1661</t>
  </si>
  <si>
    <t>CMP1662</t>
  </si>
  <si>
    <t>CMP1663</t>
  </si>
  <si>
    <t>CMP1664</t>
  </si>
  <si>
    <t>CMP1665</t>
  </si>
  <si>
    <t>CMP1666</t>
  </si>
  <si>
    <t>CMP1667</t>
  </si>
  <si>
    <t>CMP1668</t>
  </si>
  <si>
    <t>CMP1669</t>
  </si>
  <si>
    <t>CMP1670</t>
  </si>
  <si>
    <t>CMP1671</t>
  </si>
  <si>
    <t>CMP1672</t>
  </si>
  <si>
    <t>CMP1673</t>
  </si>
  <si>
    <t>CMP1674</t>
  </si>
  <si>
    <t>CMP1675</t>
  </si>
  <si>
    <t>CMP1676</t>
  </si>
  <si>
    <t>CMP1677</t>
  </si>
  <si>
    <t>CMP1678</t>
  </si>
  <si>
    <t>CMP1679</t>
  </si>
  <si>
    <t>CMP1680</t>
  </si>
  <si>
    <t>CMP1681</t>
  </si>
  <si>
    <t>CMP1682</t>
  </si>
  <si>
    <t>CMP1683</t>
  </si>
  <si>
    <t>CMP1684</t>
  </si>
  <si>
    <t>CMP1685</t>
  </si>
  <si>
    <t>CMP1686</t>
  </si>
  <si>
    <t>CMP1687</t>
  </si>
  <si>
    <t>CMP1688</t>
  </si>
  <si>
    <t>CMP1689</t>
  </si>
  <si>
    <t>CMP1690</t>
  </si>
  <si>
    <t>CMP1691</t>
  </si>
  <si>
    <t>CMP1692</t>
  </si>
  <si>
    <t>CMP1693</t>
  </si>
  <si>
    <t>CMP1694</t>
  </si>
  <si>
    <t>CMP1695</t>
  </si>
  <si>
    <t>CMP1696</t>
  </si>
  <si>
    <t>CMP1697</t>
  </si>
  <si>
    <t>CMP1698</t>
  </si>
  <si>
    <t>CMP1699</t>
  </si>
  <si>
    <t>CMP1700</t>
  </si>
  <si>
    <t>CMP1701</t>
  </si>
  <si>
    <t>CMP1702</t>
  </si>
  <si>
    <t>CMP1703</t>
  </si>
  <si>
    <t>CMP1704</t>
  </si>
  <si>
    <t>CMP1705</t>
  </si>
  <si>
    <t>CMP1706</t>
  </si>
  <si>
    <t>CMP1707</t>
  </si>
  <si>
    <t>CMP1708</t>
  </si>
  <si>
    <t>CMP1709</t>
  </si>
  <si>
    <t>CMP1710</t>
  </si>
  <si>
    <t>CMP1711</t>
  </si>
  <si>
    <t>CMP1712</t>
  </si>
  <si>
    <t>CMP1713</t>
  </si>
  <si>
    <t>CMP1714</t>
  </si>
  <si>
    <t>CMP1715</t>
  </si>
  <si>
    <t>CMP1716</t>
  </si>
  <si>
    <t>CMP1717</t>
  </si>
  <si>
    <t>CMP1718</t>
  </si>
  <si>
    <t>CMP1719</t>
  </si>
  <si>
    <t>CMP1720</t>
  </si>
  <si>
    <t>CMP1721</t>
  </si>
  <si>
    <t>CMP1722</t>
  </si>
  <si>
    <t>CMP1723</t>
  </si>
  <si>
    <t>CMP1724</t>
  </si>
  <si>
    <t>CMP1725</t>
  </si>
  <si>
    <t>CMP1726</t>
  </si>
  <si>
    <t>CMP1727</t>
  </si>
  <si>
    <t>CMP1728</t>
  </si>
  <si>
    <t>CMP1729</t>
  </si>
  <si>
    <t>CMP1730</t>
  </si>
  <si>
    <t>CMP1731</t>
  </si>
  <si>
    <t>CMP1732</t>
  </si>
  <si>
    <t>CMP1733</t>
  </si>
  <si>
    <t>CMP1734</t>
  </si>
  <si>
    <t>CMP1735</t>
  </si>
  <si>
    <t>CMP1736</t>
  </si>
  <si>
    <t>CMP1737</t>
  </si>
  <si>
    <t>CMP1738</t>
  </si>
  <si>
    <t>CMP1739</t>
  </si>
  <si>
    <t>CMP1740</t>
  </si>
  <si>
    <t>CMP1741</t>
  </si>
  <si>
    <t>CMP1742</t>
  </si>
  <si>
    <t>CMP1743</t>
  </si>
  <si>
    <t>CMP1744</t>
  </si>
  <si>
    <t>CMP1745</t>
  </si>
  <si>
    <t>CMP1746</t>
  </si>
  <si>
    <t>CMP1747</t>
  </si>
  <si>
    <t>CMP1748</t>
  </si>
  <si>
    <t>CMP1749</t>
  </si>
  <si>
    <t>CMP1750</t>
  </si>
  <si>
    <t>CMP1751</t>
  </si>
  <si>
    <t>CMP1752</t>
  </si>
  <si>
    <t>CMP1753</t>
  </si>
  <si>
    <t>CMP1754</t>
  </si>
  <si>
    <t>CMP1755</t>
  </si>
  <si>
    <t>CMP1756</t>
  </si>
  <si>
    <t>CMP1757</t>
  </si>
  <si>
    <t>CMP1758</t>
  </si>
  <si>
    <t>CMP1759</t>
  </si>
  <si>
    <t>CMP1760</t>
  </si>
  <si>
    <t>CMP1761</t>
  </si>
  <si>
    <t>CMP1762</t>
  </si>
  <si>
    <t>CMP1763</t>
  </si>
  <si>
    <t>CMP1764</t>
  </si>
  <si>
    <t>CMP1765</t>
  </si>
  <si>
    <t>CMP1766</t>
  </si>
  <si>
    <t>CMP1767</t>
  </si>
  <si>
    <t>CMP1768</t>
  </si>
  <si>
    <t>CMP1769</t>
  </si>
  <si>
    <t>CMP1770</t>
  </si>
  <si>
    <t>CMP1771</t>
  </si>
  <si>
    <t>CMP1772</t>
  </si>
  <si>
    <t>CMP1773</t>
  </si>
  <si>
    <t>CMP1774</t>
  </si>
  <si>
    <t>CMP1775</t>
  </si>
  <si>
    <t>CMP1776</t>
  </si>
  <si>
    <t>CMP1777</t>
  </si>
  <si>
    <t>CMP1778</t>
  </si>
  <si>
    <t>CMP1779</t>
  </si>
  <si>
    <t>CMP1780</t>
  </si>
  <si>
    <t>CMP1781</t>
  </si>
  <si>
    <t>CMP1782</t>
  </si>
  <si>
    <t>CMP1783</t>
  </si>
  <si>
    <t>CMP1784</t>
  </si>
  <si>
    <t>CMP1785</t>
  </si>
  <si>
    <t>CMP1786</t>
  </si>
  <si>
    <t>CMP1787</t>
  </si>
  <si>
    <t>CMP1788</t>
  </si>
  <si>
    <t>CMP1789</t>
  </si>
  <si>
    <t>CMP1790</t>
  </si>
  <si>
    <t>CMP1791</t>
  </si>
  <si>
    <t>CMP1792</t>
  </si>
  <si>
    <t>CMP1793</t>
  </si>
  <si>
    <t>CMP1794</t>
  </si>
  <si>
    <t>CMP1795</t>
  </si>
  <si>
    <t>CMP1796</t>
  </si>
  <si>
    <t>CMP1797</t>
  </si>
  <si>
    <t>CMP1798</t>
  </si>
  <si>
    <t>CMP1799</t>
  </si>
  <si>
    <t>CMP1800</t>
  </si>
  <si>
    <t>CMP1801</t>
  </si>
  <si>
    <t>CMP1802</t>
  </si>
  <si>
    <t>CMP1803</t>
  </si>
  <si>
    <t>CMP1804</t>
  </si>
  <si>
    <t>CMP1805</t>
  </si>
  <si>
    <t>CMP1806</t>
  </si>
  <si>
    <t>CMP1807</t>
  </si>
  <si>
    <t>CMP1808</t>
  </si>
  <si>
    <t>CMP1809</t>
  </si>
  <si>
    <t>CMP1810</t>
  </si>
  <si>
    <t>CMP1811</t>
  </si>
  <si>
    <t>CMP1812</t>
  </si>
  <si>
    <t>CMP1813</t>
  </si>
  <si>
    <t>CMP1814</t>
  </si>
  <si>
    <t>CMP1815</t>
  </si>
  <si>
    <t>CMP1816</t>
  </si>
  <si>
    <t>CMP1817</t>
  </si>
  <si>
    <t>CMP1818</t>
  </si>
  <si>
    <t>CMP1819</t>
  </si>
  <si>
    <t>CMP1820</t>
  </si>
  <si>
    <t>CMP1821</t>
  </si>
  <si>
    <t>CMP1822</t>
  </si>
  <si>
    <t>CMP1823</t>
  </si>
  <si>
    <t>CMP1824</t>
  </si>
  <si>
    <t>CMP1825</t>
  </si>
  <si>
    <t>CMP1826</t>
  </si>
  <si>
    <t>CMP1827</t>
  </si>
  <si>
    <t>CMP1828</t>
  </si>
  <si>
    <t>CMP1829</t>
  </si>
  <si>
    <t>CMP1830</t>
  </si>
  <si>
    <t>CMP1831</t>
  </si>
  <si>
    <t>CMP1832</t>
  </si>
  <si>
    <t>CMP1833</t>
  </si>
  <si>
    <t>CMP1834</t>
  </si>
  <si>
    <t>CMP1835</t>
  </si>
  <si>
    <t>CMP1836</t>
  </si>
  <si>
    <t>CMP1837</t>
  </si>
  <si>
    <t>CMP1838</t>
  </si>
  <si>
    <t>CMP1839</t>
  </si>
  <si>
    <t>CMP1840</t>
  </si>
  <si>
    <t>CMP1841</t>
  </si>
  <si>
    <t>CMP1842</t>
  </si>
  <si>
    <t>CMP1843</t>
  </si>
  <si>
    <t>CMP1844</t>
  </si>
  <si>
    <t>CMP1845</t>
  </si>
  <si>
    <t>CMP1846</t>
  </si>
  <si>
    <t>CMP1847</t>
  </si>
  <si>
    <t>CMP1848</t>
  </si>
  <si>
    <t>CMP1849</t>
  </si>
  <si>
    <t>CMP1850</t>
  </si>
  <si>
    <t>CMP1851</t>
  </si>
  <si>
    <t>CMP1852</t>
  </si>
  <si>
    <t>CMP1853</t>
  </si>
  <si>
    <t>CMP1854</t>
  </si>
  <si>
    <t>CMP1855</t>
  </si>
  <si>
    <t>CMP1856</t>
  </si>
  <si>
    <t>CMP1857</t>
  </si>
  <si>
    <t>CMP1858</t>
  </si>
  <si>
    <t>CMP1859</t>
  </si>
  <si>
    <t>CMP1860</t>
  </si>
  <si>
    <t>CMP1861</t>
  </si>
  <si>
    <t>CMP1862</t>
  </si>
  <si>
    <t>CMP1863</t>
  </si>
  <si>
    <t>CMP1864</t>
  </si>
  <si>
    <t>CMP1865</t>
  </si>
  <si>
    <t>CMP1866</t>
  </si>
  <si>
    <t>CMP1867</t>
  </si>
  <si>
    <t>CMP1868</t>
  </si>
  <si>
    <t>CMP1869</t>
  </si>
  <si>
    <t>CMP1870</t>
  </si>
  <si>
    <t>CMP1871</t>
  </si>
  <si>
    <t>CMP1872</t>
  </si>
  <si>
    <t>CMP1873</t>
  </si>
  <si>
    <t>CMP1874</t>
  </si>
  <si>
    <t>CMP1875</t>
  </si>
  <si>
    <t>CMP1876</t>
  </si>
  <si>
    <t>CMP1877</t>
  </si>
  <si>
    <t>CMP1878</t>
  </si>
  <si>
    <t>CMP1879</t>
  </si>
  <si>
    <t>CMP1880</t>
  </si>
  <si>
    <t>CMP1881</t>
  </si>
  <si>
    <t>CMP1882</t>
  </si>
  <si>
    <t>CMP1883</t>
  </si>
  <si>
    <t>CMP1884</t>
  </si>
  <si>
    <t>CMP1885</t>
  </si>
  <si>
    <t>CMP1886</t>
  </si>
  <si>
    <t>CMP1887</t>
  </si>
  <si>
    <t>CMP1888</t>
  </si>
  <si>
    <t>CMP1889</t>
  </si>
  <si>
    <t>CMP1890</t>
  </si>
  <si>
    <t>CMP1891</t>
  </si>
  <si>
    <t>CMP1892</t>
  </si>
  <si>
    <t>CMP1893</t>
  </si>
  <si>
    <t>CMP1894</t>
  </si>
  <si>
    <t>CMP1895</t>
  </si>
  <si>
    <t>CMP1896</t>
  </si>
  <si>
    <t>CMP1897</t>
  </si>
  <si>
    <t>CMP1898</t>
  </si>
  <si>
    <t>CMP1899</t>
  </si>
  <si>
    <t>CMP1900</t>
  </si>
  <si>
    <t>CMP1901</t>
  </si>
  <si>
    <t>CMP1902</t>
  </si>
  <si>
    <t>CMP1903</t>
  </si>
  <si>
    <t>CMP1904</t>
  </si>
  <si>
    <t>CMP1905</t>
  </si>
  <si>
    <t>CMP1906</t>
  </si>
  <si>
    <t>CMP1907</t>
  </si>
  <si>
    <t>CMP1908</t>
  </si>
  <si>
    <t>CMP1909</t>
  </si>
  <si>
    <t>CMP1910</t>
  </si>
  <si>
    <t>CMP1911</t>
  </si>
  <si>
    <t>CMP1912</t>
  </si>
  <si>
    <t>CMP1913</t>
  </si>
  <si>
    <t>CMP1914</t>
  </si>
  <si>
    <t>CMP1915</t>
  </si>
  <si>
    <t>CMP1916</t>
  </si>
  <si>
    <t>CMP1917</t>
  </si>
  <si>
    <t>CMP1918</t>
  </si>
  <si>
    <t>CMP1919</t>
  </si>
  <si>
    <t>CMP1920</t>
  </si>
  <si>
    <t>CMP1921</t>
  </si>
  <si>
    <t>CMP1922</t>
  </si>
  <si>
    <t>CMP1923</t>
  </si>
  <si>
    <t>CMP1924</t>
  </si>
  <si>
    <t>CMP1925</t>
  </si>
  <si>
    <t>CMP1926</t>
  </si>
  <si>
    <t>CMP1927</t>
  </si>
  <si>
    <t>CMP1928</t>
  </si>
  <si>
    <t>CMP1929</t>
  </si>
  <si>
    <t>CMP1930</t>
  </si>
  <si>
    <t>CMP1931</t>
  </si>
  <si>
    <t>CMP1932</t>
  </si>
  <si>
    <t>CMP1933</t>
  </si>
  <si>
    <t>CMP1934</t>
  </si>
  <si>
    <t>CMP1935</t>
  </si>
  <si>
    <t>CMP1936</t>
  </si>
  <si>
    <t>CMP1937</t>
  </si>
  <si>
    <t>CMP1938</t>
  </si>
  <si>
    <t>CMP1939</t>
  </si>
  <si>
    <t>CMP1940</t>
  </si>
  <si>
    <t>CMP1941</t>
  </si>
  <si>
    <t>CMP1942</t>
  </si>
  <si>
    <t>CMP1943</t>
  </si>
  <si>
    <t>CMP1944</t>
  </si>
  <si>
    <t>CMP1945</t>
  </si>
  <si>
    <t>CMP1946</t>
  </si>
  <si>
    <t>CMP1947</t>
  </si>
  <si>
    <t>CMP1948</t>
  </si>
  <si>
    <t>CMP1949</t>
  </si>
  <si>
    <t>CMP1950</t>
  </si>
  <si>
    <t>CMP1951</t>
  </si>
  <si>
    <t>CMP1952</t>
  </si>
  <si>
    <t>CMP1953</t>
  </si>
  <si>
    <t>CMP1954</t>
  </si>
  <si>
    <t>CMP1955</t>
  </si>
  <si>
    <t>CMP1956</t>
  </si>
  <si>
    <t>CMP1957</t>
  </si>
  <si>
    <t>CMP1958</t>
  </si>
  <si>
    <t>CMP1959</t>
  </si>
  <si>
    <t>CMP1960</t>
  </si>
  <si>
    <t>CMP1961</t>
  </si>
  <si>
    <t>CMP1962</t>
  </si>
  <si>
    <t>CMP1963</t>
  </si>
  <si>
    <t>CMP1964</t>
  </si>
  <si>
    <t>CMP1965</t>
  </si>
  <si>
    <t>CMP1966</t>
  </si>
  <si>
    <t>CMP1967</t>
  </si>
  <si>
    <t>CMP1968</t>
  </si>
  <si>
    <t>CMP1969</t>
  </si>
  <si>
    <t>CMP1970</t>
  </si>
  <si>
    <t>CMP1971</t>
  </si>
  <si>
    <t>CMP1972</t>
  </si>
  <si>
    <t>CMP1973</t>
  </si>
  <si>
    <t>CMP1974</t>
  </si>
  <si>
    <t>CMP1975</t>
  </si>
  <si>
    <t>CMP1976</t>
  </si>
  <si>
    <t>CMP1977</t>
  </si>
  <si>
    <t>CMP1978</t>
  </si>
  <si>
    <t>CMP1979</t>
  </si>
  <si>
    <t>CMP1980</t>
  </si>
  <si>
    <t>CMP1981</t>
  </si>
  <si>
    <t>CMP1982</t>
  </si>
  <si>
    <t>CMP1983</t>
  </si>
  <si>
    <t>CMP1984</t>
  </si>
  <si>
    <t>CMP1985</t>
  </si>
  <si>
    <t>CMP1986</t>
  </si>
  <si>
    <t>CMP1987</t>
  </si>
  <si>
    <t>CMP1988</t>
  </si>
  <si>
    <t>CMP1989</t>
  </si>
  <si>
    <t>CMP1990</t>
  </si>
  <si>
    <t>CMP1991</t>
  </si>
  <si>
    <t>CMP1992</t>
  </si>
  <si>
    <t>CMP1993</t>
  </si>
  <si>
    <t>CMP1994</t>
  </si>
  <si>
    <t>CMP1995</t>
  </si>
  <si>
    <t>CMP1996</t>
  </si>
  <si>
    <t>CMP1997</t>
  </si>
  <si>
    <t>CMP1998</t>
  </si>
  <si>
    <t>CMP1999</t>
  </si>
  <si>
    <t>CMP2000</t>
  </si>
  <si>
    <t>Conversation Rate</t>
  </si>
  <si>
    <t>Cost per Conversion (CPA)</t>
  </si>
  <si>
    <t>Return on Ad Spend (ROAS)</t>
  </si>
  <si>
    <t>Cost Per Click (CPC)</t>
  </si>
  <si>
    <t>Row Labels</t>
  </si>
  <si>
    <t>(blank)</t>
  </si>
  <si>
    <t>Grand Total</t>
  </si>
  <si>
    <t>CTR</t>
  </si>
  <si>
    <t>Average of CTR</t>
  </si>
  <si>
    <t>Average of Conversation Rate</t>
  </si>
  <si>
    <t>Average of Cost Per Click (CPC)</t>
  </si>
  <si>
    <t>Average of Return on Ad Spend (ROAS)</t>
  </si>
  <si>
    <t>Channel Comparison</t>
  </si>
  <si>
    <t>Sum of Total_Spend</t>
  </si>
  <si>
    <t xml:space="preserve">channels with high </t>
  </si>
  <si>
    <t>costs but low ROAS</t>
  </si>
  <si>
    <t>High CR</t>
  </si>
  <si>
    <t>High ROAS</t>
  </si>
  <si>
    <t xml:space="preserve">Channel Comparison </t>
  </si>
  <si>
    <t>with bar chart</t>
  </si>
  <si>
    <t>Sum of Conversions</t>
  </si>
  <si>
    <t>Sum of Revenue_Generated</t>
  </si>
  <si>
    <t>Demographic Analysis</t>
  </si>
  <si>
    <t>Column Labels</t>
  </si>
  <si>
    <t>Total Sum of Conversions</t>
  </si>
  <si>
    <t>Total Sum of Revenue_Generated</t>
  </si>
  <si>
    <t>Total Average of Return on Ad Spend (ROAS)</t>
  </si>
  <si>
    <t>Recommendations</t>
  </si>
  <si>
    <r>
      <rPr>
        <b/>
        <sz val="20"/>
        <color theme="1"/>
        <rFont val="Calibri"/>
        <family val="2"/>
        <scheme val="minor"/>
      </rPr>
      <t xml:space="preserve">
✨ Recommendations Based on Demographic Insights
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4"/>
        <color theme="1"/>
        <rFont val="Calibri"/>
        <family val="2"/>
        <scheme val="minor"/>
      </rPr>
      <t>1. Focus on the 25–34 Age Group</t>
    </r>
    <r>
      <rPr>
        <sz val="11"/>
        <color theme="1"/>
        <rFont val="Calibri"/>
        <family val="2"/>
        <scheme val="minor"/>
      </rPr>
      <t xml:space="preserve">
The 25–34 age group consistently demonstrated the highest Return on Ad Spend (ROAS) and a strong volume of conversions across multiple channels and locations.
→ It is recommended to allocate a larger portion of the marketing budget to campaigns targeting this age group, as they are the most responsive and profitable audience segment.
</t>
    </r>
    <r>
      <rPr>
        <b/>
        <sz val="14"/>
        <color theme="1"/>
        <rFont val="Calibri"/>
        <family val="2"/>
        <scheme val="minor"/>
      </rPr>
      <t xml:space="preserve">
2. Strengthen Email and Influencer Marketing Strategies
</t>
    </r>
    <r>
      <rPr>
        <sz val="11"/>
        <color theme="1"/>
        <rFont val="Calibri"/>
        <family val="2"/>
        <scheme val="minor"/>
      </rPr>
      <t xml:space="preserve">Email marketing and influencer marketing channels showed superior performance in both ROAS and overall conversions compared to other channels.
→ Future campaigns should prioritize these channels, especially when targeting high-performing demographics like the 25–34 and 35–44 age groups.
</t>
    </r>
    <r>
      <rPr>
        <b/>
        <sz val="14"/>
        <color theme="1"/>
        <rFont val="Calibri"/>
        <family val="2"/>
        <scheme val="minor"/>
      </rPr>
      <t xml:space="preserve">3. Increase Investment in Top-Performing Cities
</t>
    </r>
    <r>
      <rPr>
        <sz val="11"/>
        <color theme="1"/>
        <rFont val="Calibri"/>
        <family val="2"/>
        <scheme val="minor"/>
      </rPr>
      <t xml:space="preserve">Cities such as Galați, Baia Mare, and Bacău demonstrated outstanding campaign performance, with higher conversion rates and ROAS compared to other locations.
→ More budget should be directed toward campaigns in these regions to maximize revenue and campaign efficiency.
</t>
    </r>
    <r>
      <rPr>
        <b/>
        <sz val="14"/>
        <color theme="1"/>
        <rFont val="Calibri"/>
        <family val="2"/>
        <scheme val="minor"/>
      </rPr>
      <t xml:space="preserve">
4. Tailor Campaigns by Gender
</t>
    </r>
    <r>
      <rPr>
        <sz val="11"/>
        <color theme="1"/>
        <rFont val="Calibri"/>
        <family val="2"/>
        <scheme val="minor"/>
      </rPr>
      <t xml:space="preserve">Female audiences, particularly when targeted via Email and Influencer Marketing channels, displayed slightly better engagement and ROAS.
→ Future targeting strategies should include gender-specific messaging and creatives, with an emphasis on appealing to female customers in selected regions.
</t>
    </r>
    <r>
      <rPr>
        <b/>
        <sz val="14"/>
        <color theme="1"/>
        <rFont val="Calibri"/>
        <family val="2"/>
        <scheme val="minor"/>
      </rPr>
      <t xml:space="preserve">
5. Optimize Campaigns for the 55+ Age Group
</t>
    </r>
    <r>
      <rPr>
        <sz val="11"/>
        <color theme="1"/>
        <rFont val="Calibri"/>
        <family val="2"/>
        <scheme val="minor"/>
      </rPr>
      <t xml:space="preserve">The 55+ age group generally showed lower ROAS and fewer conversions compared to younger segments across most channels.
→ Marketing efforts towards this group should be minimized or highly optimized with specialized messaging tailored to their specific interests to avoid budget wastage.
</t>
    </r>
    <r>
      <rPr>
        <b/>
        <sz val="14"/>
        <color theme="1"/>
        <rFont val="Calibri"/>
        <family val="2"/>
        <scheme val="minor"/>
      </rPr>
      <t>6. Match Channels to Age Group Preferences</t>
    </r>
    <r>
      <rPr>
        <sz val="11"/>
        <color theme="1"/>
        <rFont val="Calibri"/>
        <family val="2"/>
        <scheme val="minor"/>
      </rPr>
      <t xml:space="preserve">
Younger demographics (18–24) responded better to Social Media and Influencer Marketing campaigns, while older demographics (35+) were more responsive to Email and Paid Ads.
→ Campaigns should be carefully segmented by channel based on the audience's age, ensuring that each age group receives communications through their preferred platforms.
</t>
    </r>
  </si>
  <si>
    <t>&lt;5/11/2022</t>
  </si>
  <si>
    <t>Sum of Impressions</t>
  </si>
  <si>
    <t>Sum of Clicks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</si>
  <si>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</si>
  <si>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</si>
  <si>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</si>
  <si>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</si>
  <si>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</si>
  <si>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</si>
  <si>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</si>
  <si>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</si>
  <si>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</si>
  <si>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</si>
  <si>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</si>
  <si>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Time based Analysis</t>
  </si>
  <si>
    <t>Total Impressions</t>
  </si>
  <si>
    <t>Total Clicks</t>
  </si>
  <si>
    <t>Total Conversions</t>
  </si>
  <si>
    <t>Total Spend</t>
  </si>
  <si>
    <t>Total Revenue</t>
  </si>
  <si>
    <t>Average CTR</t>
  </si>
  <si>
    <t>Overall ROAS</t>
  </si>
  <si>
    <t>Which campaigns and which channels generated the highest number of conversions and revenue relative to the budget (spend)?</t>
  </si>
  <si>
    <t>Campaigns from smallest to Largest (ROAS)</t>
  </si>
  <si>
    <t>Channels from smallest to Largest (ROAS)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</si>
</sst>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"/>
    <numFmt numFmtId="165" formatCode="#,##0.00,,\ &quot;M&quot;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Aharoni"/>
      <charset val="177"/>
    </font>
    <font>
      <b/>
      <sz val="11"/>
      <color theme="1"/>
      <name val="Calibri"/>
      <family val="2"/>
    </font>
    <font>
      <b/>
      <sz val="14"/>
      <color theme="1"/>
      <name val="Aharoni"/>
      <charset val="177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9">
    <xf numFmtId="0" fontId="0" fillId="0" borderId="0" xfId="0"/>
    <xf numFmtId="0" fontId="3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/>
    <xf numFmtId="164" fontId="5" fillId="0" borderId="0" xfId="0" applyNumberFormat="1" applyFont="1"/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0" fontId="7" fillId="0" borderId="0" xfId="0" applyFont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6" fillId="3" borderId="0" xfId="0" applyFont="1" applyFill="1" applyAlignment="1">
      <alignment horizontal="right"/>
    </xf>
    <xf numFmtId="0" fontId="0" fillId="5" borderId="0" xfId="0" applyFill="1"/>
    <xf numFmtId="0" fontId="0" fillId="0" borderId="0" xfId="0" pivotButton="1" applyAlignment="1">
      <alignment horizontal="center"/>
    </xf>
    <xf numFmtId="0" fontId="0" fillId="6" borderId="0" xfId="0" applyFill="1" applyAlignment="1">
      <alignment horizontal="left"/>
    </xf>
    <xf numFmtId="0" fontId="6" fillId="3" borderId="0" xfId="0" applyFont="1" applyFill="1"/>
    <xf numFmtId="9" fontId="0" fillId="0" borderId="0" xfId="0" applyNumberFormat="1" applyAlignment="1">
      <alignment horizontal="center"/>
    </xf>
    <xf numFmtId="0" fontId="0" fillId="5" borderId="0" xfId="0" applyFill="1" applyAlignment="1">
      <alignment horizontal="left"/>
    </xf>
    <xf numFmtId="0" fontId="6" fillId="4" borderId="0" xfId="0" applyFont="1" applyFill="1" applyAlignment="1">
      <alignment horizontal="center"/>
    </xf>
    <xf numFmtId="9" fontId="0" fillId="4" borderId="0" xfId="0" applyNumberForma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9" fontId="0" fillId="0" borderId="0" xfId="0" applyNumberFormat="1"/>
    <xf numFmtId="9" fontId="0" fillId="5" borderId="0" xfId="0" applyNumberFormat="1" applyFill="1" applyAlignment="1">
      <alignment horizontal="center"/>
    </xf>
    <xf numFmtId="0" fontId="0" fillId="2" borderId="0" xfId="0" applyFill="1" applyAlignment="1">
      <alignment horizontal="left"/>
    </xf>
    <xf numFmtId="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7" borderId="0" xfId="0" applyFill="1" applyAlignment="1">
      <alignment horizontal="left" indent="2"/>
    </xf>
    <xf numFmtId="0" fontId="0" fillId="8" borderId="0" xfId="0" applyFill="1" applyAlignment="1">
      <alignment horizontal="left" indent="2"/>
    </xf>
    <xf numFmtId="0" fontId="0" fillId="5" borderId="0" xfId="0" applyFill="1" applyAlignment="1">
      <alignment horizontal="left" indent="1"/>
    </xf>
    <xf numFmtId="0" fontId="0" fillId="9" borderId="0" xfId="0" applyFill="1" applyAlignment="1">
      <alignment horizontal="left" indent="2"/>
    </xf>
    <xf numFmtId="0" fontId="0" fillId="10" borderId="0" xfId="0" applyFill="1" applyAlignment="1">
      <alignment horizontal="left" indent="2"/>
    </xf>
    <xf numFmtId="0" fontId="2" fillId="11" borderId="0" xfId="0" applyFont="1" applyFill="1" applyAlignment="1">
      <alignment horizontal="center" vertical="center" wrapText="1"/>
    </xf>
    <xf numFmtId="43" fontId="0" fillId="11" borderId="0" xfId="1" applyFont="1" applyFill="1" applyAlignment="1"/>
    <xf numFmtId="0" fontId="0" fillId="11" borderId="0" xfId="0" applyFill="1"/>
    <xf numFmtId="0" fontId="0" fillId="11" borderId="0" xfId="0" applyFill="1" applyAlignment="1">
      <alignment horizontal="center" vertical="center" wrapText="1"/>
    </xf>
    <xf numFmtId="0" fontId="0" fillId="11" borderId="0" xfId="0" applyFill="1" applyAlignment="1">
      <alignment horizontal="center"/>
    </xf>
    <xf numFmtId="9" fontId="0" fillId="11" borderId="0" xfId="2" applyFont="1" applyFill="1" applyAlignment="1"/>
    <xf numFmtId="0" fontId="0" fillId="11" borderId="0" xfId="0" applyFill="1" applyAlignment="1">
      <alignment vertical="center" wrapText="1"/>
    </xf>
    <xf numFmtId="165" fontId="0" fillId="11" borderId="0" xfId="1" applyNumberFormat="1" applyFont="1" applyFill="1" applyAlignment="1"/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1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33">
    <dxf>
      <numFmt numFmtId="165" formatCode="#,##0.00,,\ &quot;M&quot;"/>
    </dxf>
    <dxf>
      <numFmt numFmtId="165" formatCode="#,##0.00,,\ &quot;M&quot;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5" formatCode="#,##0.00,,\ &quot;M&quot;"/>
    </dxf>
    <dxf>
      <numFmt numFmtId="165" formatCode="#,##0.00,,\ &quot;M&quot;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65" formatCode="#,##0.00,,\ &quot;M&quot;"/>
    </dxf>
    <dxf>
      <numFmt numFmtId="165" formatCode="#,##0.00,,\ &quot;M&quot;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numFmt numFmtId="165" formatCode="#,##0.00,,\ &quot;M&quot;"/>
    </dxf>
    <dxf>
      <numFmt numFmtId="165" formatCode="#,##0.00,,\ &quot;M&quot;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numFmt numFmtId="165" formatCode="#,##0.00,,\ &quot;M&quot;"/>
    </dxf>
    <dxf>
      <numFmt numFmtId="165" formatCode="#,##0.00,,\ &quot;M&quot;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65" formatCode="#,##0.00,,\ &quot;M&quot;"/>
    </dxf>
    <dxf>
      <numFmt numFmtId="165" formatCode="#,##0.00,,\ &quot;M&quot;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65" formatCode="#,##0.00,,\ &quot;M&quot;"/>
    </dxf>
    <dxf>
      <numFmt numFmtId="165" formatCode="#,##0.00,,\ &quot;M&quot;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theme="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theme="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65" formatCode="#,##0.00,,\ &quot;M&quot;"/>
    </dxf>
    <dxf>
      <numFmt numFmtId="165" formatCode="#,##0.00,,\ &quot;M&quot;"/>
    </dxf>
    <dxf>
      <fill>
        <patternFill patternType="solid">
          <bgColor rgb="FFFF0000"/>
        </patternFill>
      </fill>
    </dxf>
    <dxf>
      <fill>
        <patternFill>
          <bgColor theme="0"/>
        </patternFill>
      </fill>
    </dxf>
    <dxf>
      <alignment horizontal="general"/>
    </dxf>
    <dxf>
      <numFmt numFmtId="35" formatCode="_(* #,##0.00_);_(* \(#,##0.00\);_(* &quot;-&quot;??_);_(@_)"/>
    </dxf>
    <dxf>
      <numFmt numFmtId="13" formatCode="0%"/>
    </dxf>
    <dxf>
      <numFmt numFmtId="13" formatCode="0%"/>
    </dxf>
    <dxf>
      <numFmt numFmtId="13" formatCode="0%"/>
    </dxf>
    <dxf>
      <fill>
        <patternFill patternType="solid">
          <bgColor rgb="FFFF0000"/>
        </patternFill>
      </fill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numFmt numFmtId="13" formatCode="0%"/>
    </dxf>
    <dxf>
      <alignment horizontal="center"/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FFC000"/>
        </patternFill>
      </fill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[Task.xlsx]Channel Comparison!PivotTable2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'Channel Comparison'!$B$3</c:f>
              <c:strCache>
                <c:ptCount val="1"/>
                <c:pt idx="0">
                  <c:v>Average of CTR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'Channel Comparison'!$A$4:$A$8</c:f>
              <c:strCache>
                <c:ptCount val="4"/>
                <c:pt idx="0">
                  <c:v>Email</c:v>
                </c:pt>
                <c:pt idx="1">
                  <c:v>Influencer Marketing</c:v>
                </c:pt>
                <c:pt idx="2">
                  <c:v>Paid Ads</c:v>
                </c:pt>
                <c:pt idx="3">
                  <c:v>Social Media</c:v>
                </c:pt>
              </c:strCache>
            </c:strRef>
          </c:cat>
          <c:val>
            <c:numRef>
              <c:f>'Channel Comparison'!$B$4:$B$8</c:f>
              <c:numCache>
                <c:formatCode>0%</c:formatCode>
                <c:ptCount val="4"/>
                <c:pt idx="0">
                  <c:v>0.50722576546182163</c:v>
                </c:pt>
                <c:pt idx="1">
                  <c:v>0.49582052836975676</c:v>
                </c:pt>
                <c:pt idx="2">
                  <c:v>0.48751894704633125</c:v>
                </c:pt>
                <c:pt idx="3">
                  <c:v>0.52270834122511656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D-4B37-A300-A47667252155}"/>
            </c:ext>
          </c:extLst>
        </c:ser>
        <c:ser>
          <c:idx val="1"/>
          <c:order val="1"/>
          <c:tx>
            <c:strRef>
              <c:f>'Channel Comparison'!$C$3</c:f>
              <c:strCache>
                <c:ptCount val="1"/>
                <c:pt idx="0">
                  <c:v>Average of Conversation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'Channel Comparison'!$A$4:$A$8</c:f>
              <c:strCache>
                <c:ptCount val="4"/>
                <c:pt idx="0">
                  <c:v>Email</c:v>
                </c:pt>
                <c:pt idx="1">
                  <c:v>Influencer Marketing</c:v>
                </c:pt>
                <c:pt idx="2">
                  <c:v>Paid Ads</c:v>
                </c:pt>
                <c:pt idx="3">
                  <c:v>Social Media</c:v>
                </c:pt>
              </c:strCache>
            </c:strRef>
          </c:cat>
          <c:val>
            <c:numRef>
              <c:f>'Channel Comparison'!$C$4:$C$8</c:f>
              <c:numCache>
                <c:formatCode>0%</c:formatCode>
                <c:ptCount val="4"/>
                <c:pt idx="0">
                  <c:v>0.49444310060109115</c:v>
                </c:pt>
                <c:pt idx="1">
                  <c:v>0.49035738036221593</c:v>
                </c:pt>
                <c:pt idx="2">
                  <c:v>0.48367992811541272</c:v>
                </c:pt>
                <c:pt idx="3">
                  <c:v>0.49334435523194697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0D-4B37-A300-A47667252155}"/>
            </c:ext>
          </c:extLst>
        </c:ser>
        <c:ser>
          <c:idx val="2"/>
          <c:order val="2"/>
          <c:tx>
            <c:strRef>
              <c:f>'Channel Comparison'!$D$3</c:f>
              <c:strCache>
                <c:ptCount val="1"/>
                <c:pt idx="0">
                  <c:v>Average of Return on Ad Spend (ROAS)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'Channel Comparison'!$A$4:$A$8</c:f>
              <c:strCache>
                <c:ptCount val="4"/>
                <c:pt idx="0">
                  <c:v>Email</c:v>
                </c:pt>
                <c:pt idx="1">
                  <c:v>Influencer Marketing</c:v>
                </c:pt>
                <c:pt idx="2">
                  <c:v>Paid Ads</c:v>
                </c:pt>
                <c:pt idx="3">
                  <c:v>Social Media</c:v>
                </c:pt>
              </c:strCache>
            </c:strRef>
          </c:cat>
          <c:val>
            <c:numRef>
              <c:f>'Channel Comparison'!$D$4:$D$8</c:f>
              <c:numCache>
                <c:formatCode>0%</c:formatCode>
                <c:ptCount val="4"/>
                <c:pt idx="0">
                  <c:v>2.5850444712464644</c:v>
                </c:pt>
                <c:pt idx="1">
                  <c:v>2.574926895710183</c:v>
                </c:pt>
                <c:pt idx="2">
                  <c:v>2.6322549497523928</c:v>
                </c:pt>
                <c:pt idx="3">
                  <c:v>2.595438686404318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0D-4B37-A300-A47667252155}"/>
            </c:ext>
          </c:extLst>
        </c:ser>
        <c:ser>
          <c:idx val="3"/>
          <c:order val="3"/>
          <c:tx>
            <c:strRef>
              <c:f>'Channel Comparison'!$E$3</c:f>
              <c:strCache>
                <c:ptCount val="1"/>
                <c:pt idx="0">
                  <c:v>Average of Cost Per Click (CPC)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'Channel Comparison'!$A$4:$A$8</c:f>
              <c:strCache>
                <c:ptCount val="4"/>
                <c:pt idx="0">
                  <c:v>Email</c:v>
                </c:pt>
                <c:pt idx="1">
                  <c:v>Influencer Marketing</c:v>
                </c:pt>
                <c:pt idx="2">
                  <c:v>Paid Ads</c:v>
                </c:pt>
                <c:pt idx="3">
                  <c:v>Social Media</c:v>
                </c:pt>
              </c:strCache>
            </c:strRef>
          </c:cat>
          <c:val>
            <c:numRef>
              <c:f>'Channel Comparison'!$E$4:$E$8</c:f>
              <c:numCache>
                <c:formatCode>0%</c:formatCode>
                <c:ptCount val="4"/>
                <c:pt idx="0">
                  <c:v>0.73342635216994756</c:v>
                </c:pt>
                <c:pt idx="1">
                  <c:v>0.77451523586866766</c:v>
                </c:pt>
                <c:pt idx="2">
                  <c:v>1.1031357210704151</c:v>
                </c:pt>
                <c:pt idx="3">
                  <c:v>0.87297869257520422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0D-4B37-A300-A47667252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579579456"/>
        <c:axId val="114356832"/>
      </c:barChart>
      <c:catAx>
        <c:axId val="157957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6832"/>
        <c:crosses val="autoZero"/>
        <c:auto val="1"/>
        <c:lblAlgn val="ctr"/>
        <c:lblOffset val="100"/>
        <c:noMultiLvlLbl val="0"/>
      </c:catAx>
      <c:valAx>
        <c:axId val="11435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57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[Task.xlsx]Time!PivotTable10</c:name>
    <c:fmtId val="6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Time!$F$21</c:f>
              <c:strCache>
                <c:ptCount val="1"/>
                <c:pt idx="0">
                  <c:v>Sum of Impressions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6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EB6-4374-9EC4-4EE371F75D55}"/>
              </c:ext>
            </c:extLst>
          </c:dPt>
          <c:dLbls>
            <c:dLbl>
              <c:idx val="6"/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EB6-4374-9EC4-4EE371F75D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Time!$E$22:$E$33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Time!$F$22:$F$33</c:f>
              <c:numCache>
                <c:formatCode>#,##0.00,,\ "M"</c:formatCode>
                <c:ptCount val="11"/>
                <c:pt idx="0">
                  <c:v>8758396.7999999989</c:v>
                </c:pt>
                <c:pt idx="1">
                  <c:v>7135956.8000000007</c:v>
                </c:pt>
                <c:pt idx="2">
                  <c:v>1393198.4000000001</c:v>
                </c:pt>
                <c:pt idx="3">
                  <c:v>6956924.8000000035</c:v>
                </c:pt>
                <c:pt idx="4">
                  <c:v>7032763.2000000011</c:v>
                </c:pt>
                <c:pt idx="5">
                  <c:v>8278523.1999999993</c:v>
                </c:pt>
                <c:pt idx="6">
                  <c:v>8944825.5999999978</c:v>
                </c:pt>
                <c:pt idx="7">
                  <c:v>6938201.6000000024</c:v>
                </c:pt>
                <c:pt idx="8">
                  <c:v>8242921.5999999996</c:v>
                </c:pt>
                <c:pt idx="9">
                  <c:v>7725601.5999999996</c:v>
                </c:pt>
                <c:pt idx="10">
                  <c:v>8784820.8000000045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6-4374-9EC4-4EE371F75D55}"/>
            </c:ext>
          </c:extLst>
        </c:ser>
        <c:ser>
          <c:idx val="1"/>
          <c:order val="1"/>
          <c:tx>
            <c:strRef>
              <c:f>Time!$G$21</c:f>
              <c:strCache>
                <c:ptCount val="1"/>
                <c:pt idx="0">
                  <c:v>Sum of Revenue_Generated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Time!$E$22:$E$33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Time!$G$22:$G$33</c:f>
              <c:numCache>
                <c:formatCode>#,##0.00,,\ "M"</c:formatCode>
                <c:ptCount val="11"/>
                <c:pt idx="0">
                  <c:v>2308103.7919999994</c:v>
                </c:pt>
                <c:pt idx="1">
                  <c:v>1967463.5680000009</c:v>
                </c:pt>
                <c:pt idx="2">
                  <c:v>391827.90399999998</c:v>
                </c:pt>
                <c:pt idx="3">
                  <c:v>1720334.831999999</c:v>
                </c:pt>
                <c:pt idx="4">
                  <c:v>1840556.0159999994</c:v>
                </c:pt>
                <c:pt idx="5">
                  <c:v>2223957.3439999996</c:v>
                </c:pt>
                <c:pt idx="6">
                  <c:v>2226743.6800000002</c:v>
                </c:pt>
                <c:pt idx="7">
                  <c:v>2096703.3600000008</c:v>
                </c:pt>
                <c:pt idx="8">
                  <c:v>2228698.2080000006</c:v>
                </c:pt>
                <c:pt idx="9">
                  <c:v>2016015.7760000001</c:v>
                </c:pt>
                <c:pt idx="10">
                  <c:v>2201334.5599999987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6-4374-9EC4-4EE371F75D55}"/>
            </c:ext>
          </c:extLst>
        </c:ser>
        <c:ser>
          <c:idx val="2"/>
          <c:order val="2"/>
          <c:tx>
            <c:strRef>
              <c:f>Time!$H$21</c:f>
              <c:strCache>
                <c:ptCount val="1"/>
                <c:pt idx="0">
                  <c:v>Sum of Clicks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Time!$E$22:$E$33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Time!$H$22:$H$33</c:f>
              <c:numCache>
                <c:formatCode>#,##0.00,,\ "M"</c:formatCode>
                <c:ptCount val="11"/>
                <c:pt idx="0">
                  <c:v>4351980.8000000007</c:v>
                </c:pt>
                <c:pt idx="1">
                  <c:v>3521830.4000000008</c:v>
                </c:pt>
                <c:pt idx="2">
                  <c:v>800822.4</c:v>
                </c:pt>
                <c:pt idx="3">
                  <c:v>3514444.8000000007</c:v>
                </c:pt>
                <c:pt idx="4">
                  <c:v>3475296.0000000005</c:v>
                </c:pt>
                <c:pt idx="5">
                  <c:v>4329208.0000000009</c:v>
                </c:pt>
                <c:pt idx="6">
                  <c:v>4725622.3999999966</c:v>
                </c:pt>
                <c:pt idx="7">
                  <c:v>3533612.8000000035</c:v>
                </c:pt>
                <c:pt idx="8">
                  <c:v>4164604.8000000026</c:v>
                </c:pt>
                <c:pt idx="9">
                  <c:v>3750080.0000000009</c:v>
                </c:pt>
                <c:pt idx="10">
                  <c:v>4113835.2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B6-4374-9EC4-4EE371F75D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3084176"/>
        <c:axId val="1253082256"/>
      </c:lineChart>
      <c:catAx>
        <c:axId val="12530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082256"/>
        <c:crosses val="autoZero"/>
        <c:auto val="1"/>
        <c:lblAlgn val="ctr"/>
        <c:lblOffset val="100"/>
        <c:noMultiLvlLbl val="0"/>
      </c:catAx>
      <c:valAx>
        <c:axId val="125308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,,\ 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084176"/>
        <c:crosses val="autoZero"/>
        <c:crossBetween val="between"/>
      </c:valAx>
      <c:spPr>
        <a:noFill/>
        <a:ln>
          <a:noFill/>
        </a:ln>
        <a:effectLst>
          <a:outerShdw blurRad="50800" dist="50800" dir="5400000" algn="ctr" rotWithShape="0">
            <a:srgbClr val="000000">
              <a:alpha val="1000"/>
            </a:srgbClr>
          </a:outerShdw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[Task.xlsx]Pivot Tables!PivotTable11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/>
              <a:t>CAMPAIGN PERFORMANCE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Tables'!$F$1</c:f>
              <c:strCache>
                <c:ptCount val="1"/>
                <c:pt idx="0">
                  <c:v>Average of Return on Ad Spend (ROAS)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Tables'!$E$2:$E$8</c:f>
              <c:strCache>
                <c:ptCount val="6"/>
                <c:pt idx="0">
                  <c:v>Cart to Couch</c:v>
                </c:pt>
                <c:pt idx="1">
                  <c:v>Deal of the Day</c:v>
                </c:pt>
                <c:pt idx="2">
                  <c:v>Flash Sale Frenzy</c:v>
                </c:pt>
                <c:pt idx="3">
                  <c:v>Seasonal Steals</c:v>
                </c:pt>
                <c:pt idx="4">
                  <c:v>Shop &amp; Share</c:v>
                </c:pt>
                <c:pt idx="5">
                  <c:v>Wishlist Wonders</c:v>
                </c:pt>
              </c:strCache>
            </c:strRef>
          </c:cat>
          <c:val>
            <c:numRef>
              <c:f>'Pivot Tables'!$F$2:$F$8</c:f>
              <c:numCache>
                <c:formatCode>0%</c:formatCode>
                <c:ptCount val="6"/>
                <c:pt idx="0">
                  <c:v>2.57315461798447</c:v>
                </c:pt>
                <c:pt idx="1">
                  <c:v>2.5669681041640051</c:v>
                </c:pt>
                <c:pt idx="2">
                  <c:v>2.5384508153644041</c:v>
                </c:pt>
                <c:pt idx="3">
                  <c:v>2.5526242049858525</c:v>
                </c:pt>
                <c:pt idx="4">
                  <c:v>2.6708938621650757</c:v>
                </c:pt>
                <c:pt idx="5">
                  <c:v>2.6730838256153899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A-4989-B1CD-EF5CACB4EF5D}"/>
            </c:ext>
          </c:extLst>
        </c:ser>
        <c:ser>
          <c:idx val="1"/>
          <c:order val="1"/>
          <c:tx>
            <c:strRef>
              <c:f>'Pivot Tables'!$G$1</c:f>
              <c:strCache>
                <c:ptCount val="1"/>
                <c:pt idx="0">
                  <c:v>Average of CTR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Tables'!$E$2:$E$8</c:f>
              <c:strCache>
                <c:ptCount val="6"/>
                <c:pt idx="0">
                  <c:v>Cart to Couch</c:v>
                </c:pt>
                <c:pt idx="1">
                  <c:v>Deal of the Day</c:v>
                </c:pt>
                <c:pt idx="2">
                  <c:v>Flash Sale Frenzy</c:v>
                </c:pt>
                <c:pt idx="3">
                  <c:v>Seasonal Steals</c:v>
                </c:pt>
                <c:pt idx="4">
                  <c:v>Shop &amp; Share</c:v>
                </c:pt>
                <c:pt idx="5">
                  <c:v>Wishlist Wonders</c:v>
                </c:pt>
              </c:strCache>
            </c:strRef>
          </c:cat>
          <c:val>
            <c:numRef>
              <c:f>'Pivot Tables'!$G$2:$G$8</c:f>
              <c:numCache>
                <c:formatCode>0%</c:formatCode>
                <c:ptCount val="6"/>
                <c:pt idx="0">
                  <c:v>0.50558723531426486</c:v>
                </c:pt>
                <c:pt idx="1">
                  <c:v>0.49956777028913968</c:v>
                </c:pt>
                <c:pt idx="2">
                  <c:v>0.4881857105150253</c:v>
                </c:pt>
                <c:pt idx="3">
                  <c:v>0.51494921534587157</c:v>
                </c:pt>
                <c:pt idx="4">
                  <c:v>0.49022368886362233</c:v>
                </c:pt>
                <c:pt idx="5">
                  <c:v>0.51908526983194758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8A-4989-B1CD-EF5CACB4EF5D}"/>
            </c:ext>
          </c:extLst>
        </c:ser>
        <c:ser>
          <c:idx val="2"/>
          <c:order val="2"/>
          <c:tx>
            <c:strRef>
              <c:f>'Pivot Tables'!$H$1</c:f>
              <c:strCache>
                <c:ptCount val="1"/>
                <c:pt idx="0">
                  <c:v>Average of Conversation Rate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Tables'!$E$2:$E$8</c:f>
              <c:strCache>
                <c:ptCount val="6"/>
                <c:pt idx="0">
                  <c:v>Cart to Couch</c:v>
                </c:pt>
                <c:pt idx="1">
                  <c:v>Deal of the Day</c:v>
                </c:pt>
                <c:pt idx="2">
                  <c:v>Flash Sale Frenzy</c:v>
                </c:pt>
                <c:pt idx="3">
                  <c:v>Seasonal Steals</c:v>
                </c:pt>
                <c:pt idx="4">
                  <c:v>Shop &amp; Share</c:v>
                </c:pt>
                <c:pt idx="5">
                  <c:v>Wishlist Wonders</c:v>
                </c:pt>
              </c:strCache>
            </c:strRef>
          </c:cat>
          <c:val>
            <c:numRef>
              <c:f>'Pivot Tables'!$H$2:$H$8</c:f>
              <c:numCache>
                <c:formatCode>0%</c:formatCode>
                <c:ptCount val="6"/>
                <c:pt idx="0">
                  <c:v>0.47133720118585659</c:v>
                </c:pt>
                <c:pt idx="1">
                  <c:v>0.47994105973929396</c:v>
                </c:pt>
                <c:pt idx="2">
                  <c:v>0.47657918256725124</c:v>
                </c:pt>
                <c:pt idx="3">
                  <c:v>0.50143893748319468</c:v>
                </c:pt>
                <c:pt idx="4">
                  <c:v>0.51475523028267789</c:v>
                </c:pt>
                <c:pt idx="5">
                  <c:v>0.50130959211360981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8A-4989-B1CD-EF5CACB4EF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672128"/>
        <c:axId val="123672608"/>
      </c:barChart>
      <c:catAx>
        <c:axId val="12367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2608"/>
        <c:crosses val="autoZero"/>
        <c:auto val="1"/>
        <c:lblAlgn val="ctr"/>
        <c:lblOffset val="100"/>
        <c:noMultiLvlLbl val="0"/>
      </c:catAx>
      <c:valAx>
        <c:axId val="1236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[Task.xlsx]Pivot Tables!PivotTable13</c:name>
    <c:fmtId val="4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effectLst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/>
              <a:t>DEMOGRAPHIC INSIGHTS</a:t>
            </a:r>
          </a:p>
        </c:rich>
      </c:tx>
      <c:layout>
        <c:manualLayout>
          <c:xMode val="edge"/>
          <c:yMode val="edge"/>
          <c:x val="0.29710307136761543"/>
          <c:y val="9.2984470691163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Tables'!$T$1</c:f>
              <c:strCache>
                <c:ptCount val="1"/>
                <c:pt idx="0">
                  <c:v>Sum of Conversions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Tables'!$S$2:$S$64</c:f>
              <c:multiLvlStrCache>
                <c:ptCount val="50"/>
                <c:lvl>
                  <c:pt idx="0">
                    <c:v>18-24</c:v>
                  </c:pt>
                  <c:pt idx="1">
                    <c:v>25-34</c:v>
                  </c:pt>
                  <c:pt idx="2">
                    <c:v>35-44</c:v>
                  </c:pt>
                  <c:pt idx="3">
                    <c:v>45-54</c:v>
                  </c:pt>
                  <c:pt idx="4">
                    <c:v>55+</c:v>
                  </c:pt>
                  <c:pt idx="5">
                    <c:v>18-24</c:v>
                  </c:pt>
                  <c:pt idx="6">
                    <c:v>25-34</c:v>
                  </c:pt>
                  <c:pt idx="7">
                    <c:v>35-44</c:v>
                  </c:pt>
                  <c:pt idx="8">
                    <c:v>45-54</c:v>
                  </c:pt>
                  <c:pt idx="9">
                    <c:v>55+</c:v>
                  </c:pt>
                  <c:pt idx="10">
                    <c:v>18-24</c:v>
                  </c:pt>
                  <c:pt idx="11">
                    <c:v>25-34</c:v>
                  </c:pt>
                  <c:pt idx="12">
                    <c:v>35-44</c:v>
                  </c:pt>
                  <c:pt idx="13">
                    <c:v>45-54</c:v>
                  </c:pt>
                  <c:pt idx="14">
                    <c:v>55+</c:v>
                  </c:pt>
                  <c:pt idx="15">
                    <c:v>18-24</c:v>
                  </c:pt>
                  <c:pt idx="16">
                    <c:v>25-34</c:v>
                  </c:pt>
                  <c:pt idx="17">
                    <c:v>35-44</c:v>
                  </c:pt>
                  <c:pt idx="18">
                    <c:v>45-54</c:v>
                  </c:pt>
                  <c:pt idx="19">
                    <c:v>55+</c:v>
                  </c:pt>
                  <c:pt idx="20">
                    <c:v>18-24</c:v>
                  </c:pt>
                  <c:pt idx="21">
                    <c:v>25-34</c:v>
                  </c:pt>
                  <c:pt idx="22">
                    <c:v>35-44</c:v>
                  </c:pt>
                  <c:pt idx="23">
                    <c:v>45-54</c:v>
                  </c:pt>
                  <c:pt idx="24">
                    <c:v>55+</c:v>
                  </c:pt>
                  <c:pt idx="25">
                    <c:v>18-24</c:v>
                  </c:pt>
                  <c:pt idx="26">
                    <c:v>25-34</c:v>
                  </c:pt>
                  <c:pt idx="27">
                    <c:v>35-44</c:v>
                  </c:pt>
                  <c:pt idx="28">
                    <c:v>45-54</c:v>
                  </c:pt>
                  <c:pt idx="29">
                    <c:v>55+</c:v>
                  </c:pt>
                  <c:pt idx="30">
                    <c:v>18-24</c:v>
                  </c:pt>
                  <c:pt idx="31">
                    <c:v>25-34</c:v>
                  </c:pt>
                  <c:pt idx="32">
                    <c:v>35-44</c:v>
                  </c:pt>
                  <c:pt idx="33">
                    <c:v>45-54</c:v>
                  </c:pt>
                  <c:pt idx="34">
                    <c:v>55+</c:v>
                  </c:pt>
                  <c:pt idx="35">
                    <c:v>18-24</c:v>
                  </c:pt>
                  <c:pt idx="36">
                    <c:v>25-34</c:v>
                  </c:pt>
                  <c:pt idx="37">
                    <c:v>35-44</c:v>
                  </c:pt>
                  <c:pt idx="38">
                    <c:v>45-54</c:v>
                  </c:pt>
                  <c:pt idx="39">
                    <c:v>55+</c:v>
                  </c:pt>
                  <c:pt idx="40">
                    <c:v>18-24</c:v>
                  </c:pt>
                  <c:pt idx="41">
                    <c:v>25-34</c:v>
                  </c:pt>
                  <c:pt idx="42">
                    <c:v>35-44</c:v>
                  </c:pt>
                  <c:pt idx="43">
                    <c:v>45-54</c:v>
                  </c:pt>
                  <c:pt idx="44">
                    <c:v>55+</c:v>
                  </c:pt>
                  <c:pt idx="45">
                    <c:v>18-24</c:v>
                  </c:pt>
                  <c:pt idx="46">
                    <c:v>25-34</c:v>
                  </c:pt>
                  <c:pt idx="47">
                    <c:v>35-44</c:v>
                  </c:pt>
                  <c:pt idx="48">
                    <c:v>45-54</c:v>
                  </c:pt>
                  <c:pt idx="49">
                    <c:v>55+</c:v>
                  </c:pt>
                </c:lvl>
                <c:lvl>
                  <c:pt idx="0">
                    <c:v>Bacău</c:v>
                  </c:pt>
                  <c:pt idx="5">
                    <c:v>Baia Mare</c:v>
                  </c:pt>
                  <c:pt idx="10">
                    <c:v>Galați</c:v>
                  </c:pt>
                  <c:pt idx="15">
                    <c:v>Suceava</c:v>
                  </c:pt>
                  <c:pt idx="20">
                    <c:v>Târgu Mureș</c:v>
                  </c:pt>
                  <c:pt idx="25">
                    <c:v>Bacău</c:v>
                  </c:pt>
                  <c:pt idx="30">
                    <c:v>Baia Mare</c:v>
                  </c:pt>
                  <c:pt idx="35">
                    <c:v>Galați</c:v>
                  </c:pt>
                  <c:pt idx="40">
                    <c:v>Suceava</c:v>
                  </c:pt>
                  <c:pt idx="45">
                    <c:v>Târgu Mureș</c:v>
                  </c:pt>
                </c:lvl>
                <c:lvl>
                  <c:pt idx="0">
                    <c:v>Female</c:v>
                  </c:pt>
                  <c:pt idx="25">
                    <c:v>Male</c:v>
                  </c:pt>
                </c:lvl>
              </c:multiLvlStrCache>
            </c:multiLvlStrRef>
          </c:cat>
          <c:val>
            <c:numRef>
              <c:f>'Pivot Tables'!$T$2:$T$64</c:f>
              <c:numCache>
                <c:formatCode>#,##0.00,,\ "M"</c:formatCode>
                <c:ptCount val="50"/>
                <c:pt idx="0">
                  <c:v>472510.40000000008</c:v>
                </c:pt>
                <c:pt idx="1">
                  <c:v>353415.99999999994</c:v>
                </c:pt>
                <c:pt idx="2">
                  <c:v>263916.80000000005</c:v>
                </c:pt>
                <c:pt idx="3">
                  <c:v>292239.99999999994</c:v>
                </c:pt>
                <c:pt idx="4">
                  <c:v>476171.20000000007</c:v>
                </c:pt>
                <c:pt idx="5">
                  <c:v>348153.60000000009</c:v>
                </c:pt>
                <c:pt idx="6">
                  <c:v>371067.20000000013</c:v>
                </c:pt>
                <c:pt idx="7">
                  <c:v>491848.00000000006</c:v>
                </c:pt>
                <c:pt idx="8">
                  <c:v>347169.6</c:v>
                </c:pt>
                <c:pt idx="9">
                  <c:v>366017.59999999992</c:v>
                </c:pt>
                <c:pt idx="10">
                  <c:v>481974.39999999997</c:v>
                </c:pt>
                <c:pt idx="11">
                  <c:v>434897.60000000009</c:v>
                </c:pt>
                <c:pt idx="12">
                  <c:v>381172.80000000005</c:v>
                </c:pt>
                <c:pt idx="13">
                  <c:v>324860.79999999993</c:v>
                </c:pt>
                <c:pt idx="14">
                  <c:v>468937.6</c:v>
                </c:pt>
                <c:pt idx="15">
                  <c:v>358004.80000000005</c:v>
                </c:pt>
                <c:pt idx="16">
                  <c:v>460681.59999999992</c:v>
                </c:pt>
                <c:pt idx="17">
                  <c:v>537358.39999999991</c:v>
                </c:pt>
                <c:pt idx="18">
                  <c:v>427476.8</c:v>
                </c:pt>
                <c:pt idx="19">
                  <c:v>327695.99999999994</c:v>
                </c:pt>
                <c:pt idx="20">
                  <c:v>341337.60000000009</c:v>
                </c:pt>
                <c:pt idx="21">
                  <c:v>410720</c:v>
                </c:pt>
                <c:pt idx="22">
                  <c:v>396895.99999999994</c:v>
                </c:pt>
                <c:pt idx="23">
                  <c:v>265580.79999999999</c:v>
                </c:pt>
                <c:pt idx="24">
                  <c:v>517348.79999999987</c:v>
                </c:pt>
                <c:pt idx="25">
                  <c:v>239846.40000000002</c:v>
                </c:pt>
                <c:pt idx="26">
                  <c:v>432249.59999999992</c:v>
                </c:pt>
                <c:pt idx="27">
                  <c:v>350822.40000000002</c:v>
                </c:pt>
                <c:pt idx="28">
                  <c:v>359887.99999999994</c:v>
                </c:pt>
                <c:pt idx="29">
                  <c:v>526937.60000000009</c:v>
                </c:pt>
                <c:pt idx="30">
                  <c:v>384780.80000000005</c:v>
                </c:pt>
                <c:pt idx="31">
                  <c:v>509112.00000000012</c:v>
                </c:pt>
                <c:pt idx="32">
                  <c:v>467040.00000000017</c:v>
                </c:pt>
                <c:pt idx="33">
                  <c:v>409851.20000000019</c:v>
                </c:pt>
                <c:pt idx="34">
                  <c:v>363056</c:v>
                </c:pt>
                <c:pt idx="35">
                  <c:v>604118.39999999979</c:v>
                </c:pt>
                <c:pt idx="36">
                  <c:v>362531.2</c:v>
                </c:pt>
                <c:pt idx="37">
                  <c:v>563644.79999999981</c:v>
                </c:pt>
                <c:pt idx="38">
                  <c:v>446870.4</c:v>
                </c:pt>
                <c:pt idx="39">
                  <c:v>565432</c:v>
                </c:pt>
                <c:pt idx="40">
                  <c:v>468672.00000000012</c:v>
                </c:pt>
                <c:pt idx="41">
                  <c:v>322854.40000000002</c:v>
                </c:pt>
                <c:pt idx="42">
                  <c:v>273438.40000000008</c:v>
                </c:pt>
                <c:pt idx="43">
                  <c:v>487084.80000000005</c:v>
                </c:pt>
                <c:pt idx="44">
                  <c:v>313595.19999999995</c:v>
                </c:pt>
                <c:pt idx="45">
                  <c:v>379952</c:v>
                </c:pt>
                <c:pt idx="46">
                  <c:v>401193.6</c:v>
                </c:pt>
                <c:pt idx="47">
                  <c:v>367905.6</c:v>
                </c:pt>
                <c:pt idx="48">
                  <c:v>354878.40000000008</c:v>
                </c:pt>
                <c:pt idx="49">
                  <c:v>382443.20000000007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1-497F-9F28-EBD924EC8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4374287"/>
        <c:axId val="1354372367"/>
      </c:barChart>
      <c:lineChart>
        <c:grouping val="standard"/>
        <c:varyColors val="0"/>
        <c:ser>
          <c:idx val="1"/>
          <c:order val="1"/>
          <c:tx>
            <c:strRef>
              <c:f>'Pivot Tables'!$U$1</c:f>
              <c:strCache>
                <c:ptCount val="1"/>
                <c:pt idx="0">
                  <c:v>Sum of Revenue_Generated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Tables'!$S$2:$S$64</c:f>
              <c:multiLvlStrCache>
                <c:ptCount val="50"/>
                <c:lvl>
                  <c:pt idx="0">
                    <c:v>18-24</c:v>
                  </c:pt>
                  <c:pt idx="1">
                    <c:v>25-34</c:v>
                  </c:pt>
                  <c:pt idx="2">
                    <c:v>35-44</c:v>
                  </c:pt>
                  <c:pt idx="3">
                    <c:v>45-54</c:v>
                  </c:pt>
                  <c:pt idx="4">
                    <c:v>55+</c:v>
                  </c:pt>
                  <c:pt idx="5">
                    <c:v>18-24</c:v>
                  </c:pt>
                  <c:pt idx="6">
                    <c:v>25-34</c:v>
                  </c:pt>
                  <c:pt idx="7">
                    <c:v>35-44</c:v>
                  </c:pt>
                  <c:pt idx="8">
                    <c:v>45-54</c:v>
                  </c:pt>
                  <c:pt idx="9">
                    <c:v>55+</c:v>
                  </c:pt>
                  <c:pt idx="10">
                    <c:v>18-24</c:v>
                  </c:pt>
                  <c:pt idx="11">
                    <c:v>25-34</c:v>
                  </c:pt>
                  <c:pt idx="12">
                    <c:v>35-44</c:v>
                  </c:pt>
                  <c:pt idx="13">
                    <c:v>45-54</c:v>
                  </c:pt>
                  <c:pt idx="14">
                    <c:v>55+</c:v>
                  </c:pt>
                  <c:pt idx="15">
                    <c:v>18-24</c:v>
                  </c:pt>
                  <c:pt idx="16">
                    <c:v>25-34</c:v>
                  </c:pt>
                  <c:pt idx="17">
                    <c:v>35-44</c:v>
                  </c:pt>
                  <c:pt idx="18">
                    <c:v>45-54</c:v>
                  </c:pt>
                  <c:pt idx="19">
                    <c:v>55+</c:v>
                  </c:pt>
                  <c:pt idx="20">
                    <c:v>18-24</c:v>
                  </c:pt>
                  <c:pt idx="21">
                    <c:v>25-34</c:v>
                  </c:pt>
                  <c:pt idx="22">
                    <c:v>35-44</c:v>
                  </c:pt>
                  <c:pt idx="23">
                    <c:v>45-54</c:v>
                  </c:pt>
                  <c:pt idx="24">
                    <c:v>55+</c:v>
                  </c:pt>
                  <c:pt idx="25">
                    <c:v>18-24</c:v>
                  </c:pt>
                  <c:pt idx="26">
                    <c:v>25-34</c:v>
                  </c:pt>
                  <c:pt idx="27">
                    <c:v>35-44</c:v>
                  </c:pt>
                  <c:pt idx="28">
                    <c:v>45-54</c:v>
                  </c:pt>
                  <c:pt idx="29">
                    <c:v>55+</c:v>
                  </c:pt>
                  <c:pt idx="30">
                    <c:v>18-24</c:v>
                  </c:pt>
                  <c:pt idx="31">
                    <c:v>25-34</c:v>
                  </c:pt>
                  <c:pt idx="32">
                    <c:v>35-44</c:v>
                  </c:pt>
                  <c:pt idx="33">
                    <c:v>45-54</c:v>
                  </c:pt>
                  <c:pt idx="34">
                    <c:v>55+</c:v>
                  </c:pt>
                  <c:pt idx="35">
                    <c:v>18-24</c:v>
                  </c:pt>
                  <c:pt idx="36">
                    <c:v>25-34</c:v>
                  </c:pt>
                  <c:pt idx="37">
                    <c:v>35-44</c:v>
                  </c:pt>
                  <c:pt idx="38">
                    <c:v>45-54</c:v>
                  </c:pt>
                  <c:pt idx="39">
                    <c:v>55+</c:v>
                  </c:pt>
                  <c:pt idx="40">
                    <c:v>18-24</c:v>
                  </c:pt>
                  <c:pt idx="41">
                    <c:v>25-34</c:v>
                  </c:pt>
                  <c:pt idx="42">
                    <c:v>35-44</c:v>
                  </c:pt>
                  <c:pt idx="43">
                    <c:v>45-54</c:v>
                  </c:pt>
                  <c:pt idx="44">
                    <c:v>55+</c:v>
                  </c:pt>
                  <c:pt idx="45">
                    <c:v>18-24</c:v>
                  </c:pt>
                  <c:pt idx="46">
                    <c:v>25-34</c:v>
                  </c:pt>
                  <c:pt idx="47">
                    <c:v>35-44</c:v>
                  </c:pt>
                  <c:pt idx="48">
                    <c:v>45-54</c:v>
                  </c:pt>
                  <c:pt idx="49">
                    <c:v>55+</c:v>
                  </c:pt>
                </c:lvl>
                <c:lvl>
                  <c:pt idx="0">
                    <c:v>Bacău</c:v>
                  </c:pt>
                  <c:pt idx="5">
                    <c:v>Baia Mare</c:v>
                  </c:pt>
                  <c:pt idx="10">
                    <c:v>Galați</c:v>
                  </c:pt>
                  <c:pt idx="15">
                    <c:v>Suceava</c:v>
                  </c:pt>
                  <c:pt idx="20">
                    <c:v>Târgu Mureș</c:v>
                  </c:pt>
                  <c:pt idx="25">
                    <c:v>Bacău</c:v>
                  </c:pt>
                  <c:pt idx="30">
                    <c:v>Baia Mare</c:v>
                  </c:pt>
                  <c:pt idx="35">
                    <c:v>Galați</c:v>
                  </c:pt>
                  <c:pt idx="40">
                    <c:v>Suceava</c:v>
                  </c:pt>
                  <c:pt idx="45">
                    <c:v>Târgu Mureș</c:v>
                  </c:pt>
                </c:lvl>
                <c:lvl>
                  <c:pt idx="0">
                    <c:v>Female</c:v>
                  </c:pt>
                  <c:pt idx="25">
                    <c:v>Male</c:v>
                  </c:pt>
                </c:lvl>
              </c:multiLvlStrCache>
            </c:multiLvlStrRef>
          </c:cat>
          <c:val>
            <c:numRef>
              <c:f>'Pivot Tables'!$U$2:$U$64</c:f>
              <c:numCache>
                <c:formatCode>#,##0.00,,\ "M"</c:formatCode>
                <c:ptCount val="50"/>
                <c:pt idx="0">
                  <c:v>421413.96799999999</c:v>
                </c:pt>
                <c:pt idx="1">
                  <c:v>284758.81599999999</c:v>
                </c:pt>
                <c:pt idx="2">
                  <c:v>301172.14400000003</c:v>
                </c:pt>
                <c:pt idx="3">
                  <c:v>492814.272</c:v>
                </c:pt>
                <c:pt idx="4">
                  <c:v>401985.92000000004</c:v>
                </c:pt>
                <c:pt idx="5">
                  <c:v>356320.20799999987</c:v>
                </c:pt>
                <c:pt idx="6">
                  <c:v>331840.59200000006</c:v>
                </c:pt>
                <c:pt idx="7">
                  <c:v>391214.24000000005</c:v>
                </c:pt>
                <c:pt idx="8">
                  <c:v>523325.76000000007</c:v>
                </c:pt>
                <c:pt idx="9">
                  <c:v>254741.856</c:v>
                </c:pt>
                <c:pt idx="10">
                  <c:v>482345.72799999994</c:v>
                </c:pt>
                <c:pt idx="11">
                  <c:v>441485.31200000003</c:v>
                </c:pt>
                <c:pt idx="12">
                  <c:v>419278.24000000011</c:v>
                </c:pt>
                <c:pt idx="13">
                  <c:v>516577.15199999983</c:v>
                </c:pt>
                <c:pt idx="14">
                  <c:v>631466.72000000009</c:v>
                </c:pt>
                <c:pt idx="15">
                  <c:v>470620.04800000001</c:v>
                </c:pt>
                <c:pt idx="16">
                  <c:v>561530.576</c:v>
                </c:pt>
                <c:pt idx="17">
                  <c:v>427413.74399999995</c:v>
                </c:pt>
                <c:pt idx="18">
                  <c:v>446317.52000000014</c:v>
                </c:pt>
                <c:pt idx="19">
                  <c:v>413634.06400000001</c:v>
                </c:pt>
                <c:pt idx="20">
                  <c:v>340850.96000000014</c:v>
                </c:pt>
                <c:pt idx="21">
                  <c:v>321884.41600000003</c:v>
                </c:pt>
                <c:pt idx="22">
                  <c:v>421795.10399999999</c:v>
                </c:pt>
                <c:pt idx="23">
                  <c:v>358601.72800000006</c:v>
                </c:pt>
                <c:pt idx="24">
                  <c:v>405109.47199999995</c:v>
                </c:pt>
                <c:pt idx="25">
                  <c:v>310029.45600000006</c:v>
                </c:pt>
                <c:pt idx="26">
                  <c:v>491969.6480000001</c:v>
                </c:pt>
                <c:pt idx="27">
                  <c:v>425694.576</c:v>
                </c:pt>
                <c:pt idx="28">
                  <c:v>361101.79199999996</c:v>
                </c:pt>
                <c:pt idx="29">
                  <c:v>475210.70400000014</c:v>
                </c:pt>
                <c:pt idx="30">
                  <c:v>413164.86400000012</c:v>
                </c:pt>
                <c:pt idx="31">
                  <c:v>472938.84800000006</c:v>
                </c:pt>
                <c:pt idx="32">
                  <c:v>401721.88799999998</c:v>
                </c:pt>
                <c:pt idx="33">
                  <c:v>536795.67999999993</c:v>
                </c:pt>
                <c:pt idx="34">
                  <c:v>296938.99200000003</c:v>
                </c:pt>
                <c:pt idx="35">
                  <c:v>551013.93599999999</c:v>
                </c:pt>
                <c:pt idx="36">
                  <c:v>344189.728</c:v>
                </c:pt>
                <c:pt idx="37">
                  <c:v>448976.12799999997</c:v>
                </c:pt>
                <c:pt idx="38">
                  <c:v>421641.36</c:v>
                </c:pt>
                <c:pt idx="39">
                  <c:v>477364.78399999999</c:v>
                </c:pt>
                <c:pt idx="40">
                  <c:v>441816.24</c:v>
                </c:pt>
                <c:pt idx="41">
                  <c:v>358752.04799999995</c:v>
                </c:pt>
                <c:pt idx="42">
                  <c:v>297440.46400000009</c:v>
                </c:pt>
                <c:pt idx="43">
                  <c:v>509069.18399999995</c:v>
                </c:pt>
                <c:pt idx="44">
                  <c:v>435693.95199999993</c:v>
                </c:pt>
                <c:pt idx="45">
                  <c:v>480817.16800000001</c:v>
                </c:pt>
                <c:pt idx="46">
                  <c:v>432746.8</c:v>
                </c:pt>
                <c:pt idx="47">
                  <c:v>401631.48799999995</c:v>
                </c:pt>
                <c:pt idx="48">
                  <c:v>487666.01600000006</c:v>
                </c:pt>
                <c:pt idx="49">
                  <c:v>528854.73600000015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1-497F-9F28-EBD924EC8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362287"/>
        <c:axId val="1354362767"/>
      </c:lineChart>
      <c:catAx>
        <c:axId val="135437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372367"/>
        <c:crosses val="autoZero"/>
        <c:auto val="1"/>
        <c:lblAlgn val="ctr"/>
        <c:lblOffset val="100"/>
        <c:noMultiLvlLbl val="0"/>
      </c:catAx>
      <c:valAx>
        <c:axId val="135437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,,\ 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374287"/>
        <c:crosses val="autoZero"/>
        <c:crossBetween val="between"/>
      </c:valAx>
      <c:valAx>
        <c:axId val="1354362767"/>
        <c:scaling>
          <c:orientation val="minMax"/>
        </c:scaling>
        <c:delete val="0"/>
        <c:axPos val="r"/>
        <c:numFmt formatCode="#,##0.00,,\ &quot;M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effectLst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362287"/>
        <c:crosses val="max"/>
        <c:crossBetween val="between"/>
      </c:valAx>
      <c:catAx>
        <c:axId val="1354362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43627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729720318671962"/>
          <c:y val="1.7031660104986877E-2"/>
          <c:w val="0.17849658092486939"/>
          <c:h val="0.167638068678915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[Task.xlsx]Pivot Tables!PivotTable12</c:name>
    <c:fmtId val="3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95000"/>
                    <a:lumOff val="5000"/>
                  </a:schemeClr>
                </a:solidFill>
              </a:rPr>
              <a:t>Channel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tint val="58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0"/>
        <c:spPr>
          <a:solidFill>
            <a:schemeClr val="accent1">
              <a:tint val="86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1"/>
        <c:spPr>
          <a:solidFill>
            <a:schemeClr val="accent1">
              <a:shade val="86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2"/>
        <c:spPr>
          <a:solidFill>
            <a:schemeClr val="accent1">
              <a:shade val="58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>
              <a:tint val="58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5"/>
        <c:spPr>
          <a:solidFill>
            <a:schemeClr val="accent1">
              <a:tint val="86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6"/>
        <c:spPr>
          <a:solidFill>
            <a:schemeClr val="accent1">
              <a:shade val="86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7"/>
        <c:spPr>
          <a:solidFill>
            <a:schemeClr val="accent1">
              <a:shade val="58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>
              <a:tint val="58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0"/>
        <c:spPr>
          <a:solidFill>
            <a:schemeClr val="accent1">
              <a:tint val="86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1"/>
        <c:spPr>
          <a:solidFill>
            <a:schemeClr val="accent1">
              <a:shade val="86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2"/>
        <c:spPr>
          <a:solidFill>
            <a:schemeClr val="accent1">
              <a:shade val="58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>
              <a:tint val="58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5"/>
        <c:spPr>
          <a:solidFill>
            <a:schemeClr val="accent1">
              <a:tint val="86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6"/>
        <c:spPr>
          <a:solidFill>
            <a:schemeClr val="accent1">
              <a:shade val="86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7"/>
        <c:spPr>
          <a:solidFill>
            <a:schemeClr val="accent1">
              <a:shade val="58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>
              <a:tint val="58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0"/>
        <c:spPr>
          <a:solidFill>
            <a:schemeClr val="accent1">
              <a:tint val="86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1"/>
        <c:spPr>
          <a:solidFill>
            <a:schemeClr val="accent1">
              <a:shade val="86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2"/>
        <c:spPr>
          <a:solidFill>
            <a:schemeClr val="accent1">
              <a:shade val="58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>
              <a:tint val="58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5"/>
        <c:spPr>
          <a:solidFill>
            <a:schemeClr val="accent1">
              <a:tint val="86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6"/>
        <c:spPr>
          <a:solidFill>
            <a:schemeClr val="accent1">
              <a:shade val="86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7"/>
        <c:spPr>
          <a:solidFill>
            <a:schemeClr val="accent1">
              <a:shade val="58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>
              <a:tint val="58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0"/>
        <c:spPr>
          <a:solidFill>
            <a:schemeClr val="accent1">
              <a:tint val="86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1"/>
        <c:spPr>
          <a:solidFill>
            <a:schemeClr val="accent1">
              <a:shade val="86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2"/>
        <c:spPr>
          <a:solidFill>
            <a:schemeClr val="accent1">
              <a:shade val="58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>
              <a:tint val="58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5"/>
        <c:spPr>
          <a:solidFill>
            <a:schemeClr val="accent1">
              <a:tint val="86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6"/>
        <c:spPr>
          <a:solidFill>
            <a:schemeClr val="accent1">
              <a:shade val="86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7"/>
        <c:spPr>
          <a:solidFill>
            <a:schemeClr val="accent1">
              <a:shade val="58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>
              <a:tint val="58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0"/>
        <c:spPr>
          <a:solidFill>
            <a:schemeClr val="accent1">
              <a:tint val="86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1"/>
        <c:spPr>
          <a:solidFill>
            <a:schemeClr val="accent1">
              <a:shade val="86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2"/>
        <c:spPr>
          <a:solidFill>
            <a:schemeClr val="accent1">
              <a:shade val="58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Tables'!$M$1</c:f>
              <c:strCache>
                <c:ptCount val="1"/>
                <c:pt idx="0">
                  <c:v>Sum of Total_Spend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D69-4313-83D1-06F683329D36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D69-4313-83D1-06F683329D36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D69-4313-83D1-06F683329D36}"/>
              </c:ext>
            </c:extLst>
          </c:dPt>
          <c:dPt>
            <c:idx val="3"/>
            <c:bubble3D val="0"/>
            <c:spPr>
              <a:solidFill>
                <a:schemeClr val="accent1">
                  <a:shade val="58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D69-4313-83D1-06F683329D36}"/>
              </c:ext>
            </c:extLst>
          </c:dPt>
          <c:dLbls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Tables'!$L$2:$L$6</c:f>
              <c:strCache>
                <c:ptCount val="4"/>
                <c:pt idx="0">
                  <c:v>Email</c:v>
                </c:pt>
                <c:pt idx="1">
                  <c:v>Influencer Marketing</c:v>
                </c:pt>
                <c:pt idx="2">
                  <c:v>Paid Ads</c:v>
                </c:pt>
                <c:pt idx="3">
                  <c:v>Social Media</c:v>
                </c:pt>
              </c:strCache>
            </c:strRef>
          </c:cat>
          <c:val>
            <c:numRef>
              <c:f>'Pivot Tables'!$M$2:$M$6</c:f>
              <c:numCache>
                <c:formatCode>General</c:formatCode>
                <c:ptCount val="4"/>
                <c:pt idx="0">
                  <c:v>2028667.6800000006</c:v>
                </c:pt>
                <c:pt idx="1">
                  <c:v>2065317.5359999996</c:v>
                </c:pt>
                <c:pt idx="2">
                  <c:v>2040957.6960000007</c:v>
                </c:pt>
                <c:pt idx="3">
                  <c:v>2022255.3440000005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69-4313-83D1-06F683329D36}"/>
            </c:ext>
          </c:extLst>
        </c:ser>
        <c:ser>
          <c:idx val="1"/>
          <c:order val="1"/>
          <c:tx>
            <c:strRef>
              <c:f>'Pivot Tables'!$N$1</c:f>
              <c:strCache>
                <c:ptCount val="1"/>
                <c:pt idx="0">
                  <c:v>Sum of Conversions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1D69-4313-83D1-06F683329D36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1D69-4313-83D1-06F683329D36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1D69-4313-83D1-06F683329D36}"/>
              </c:ext>
            </c:extLst>
          </c:dPt>
          <c:dPt>
            <c:idx val="3"/>
            <c:bubble3D val="0"/>
            <c:spPr>
              <a:solidFill>
                <a:schemeClr val="accent1">
                  <a:shade val="58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1D69-4313-83D1-06F683329D36}"/>
              </c:ext>
            </c:extLst>
          </c:dPt>
          <c:dLbls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Tables'!$L$2:$L$6</c:f>
              <c:strCache>
                <c:ptCount val="4"/>
                <c:pt idx="0">
                  <c:v>Email</c:v>
                </c:pt>
                <c:pt idx="1">
                  <c:v>Influencer Marketing</c:v>
                </c:pt>
                <c:pt idx="2">
                  <c:v>Paid Ads</c:v>
                </c:pt>
                <c:pt idx="3">
                  <c:v>Social Media</c:v>
                </c:pt>
              </c:strCache>
            </c:strRef>
          </c:cat>
          <c:val>
            <c:numRef>
              <c:f>'Pivot Tables'!$N$2:$N$6</c:f>
              <c:numCache>
                <c:formatCode>General</c:formatCode>
                <c:ptCount val="4"/>
                <c:pt idx="0">
                  <c:v>5372960.0000000019</c:v>
                </c:pt>
                <c:pt idx="1">
                  <c:v>5209179.2000000011</c:v>
                </c:pt>
                <c:pt idx="2">
                  <c:v>4565849.6000000006</c:v>
                </c:pt>
                <c:pt idx="3">
                  <c:v>5107663.9999999953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D69-4313-83D1-06F683329D36}"/>
            </c:ext>
          </c:extLst>
        </c:ser>
        <c:ser>
          <c:idx val="2"/>
          <c:order val="2"/>
          <c:tx>
            <c:strRef>
              <c:f>'Pivot Tables'!$O$1</c:f>
              <c:strCache>
                <c:ptCount val="1"/>
                <c:pt idx="0">
                  <c:v>Sum of Impressions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1D69-4313-83D1-06F683329D36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1D69-4313-83D1-06F683329D36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1D69-4313-83D1-06F683329D36}"/>
              </c:ext>
            </c:extLst>
          </c:dPt>
          <c:dPt>
            <c:idx val="3"/>
            <c:bubble3D val="0"/>
            <c:spPr>
              <a:solidFill>
                <a:schemeClr val="accent1">
                  <a:shade val="58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1D69-4313-83D1-06F683329D36}"/>
              </c:ext>
            </c:extLst>
          </c:dPt>
          <c:dLbls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Tables'!$L$2:$L$6</c:f>
              <c:strCache>
                <c:ptCount val="4"/>
                <c:pt idx="0">
                  <c:v>Email</c:v>
                </c:pt>
                <c:pt idx="1">
                  <c:v>Influencer Marketing</c:v>
                </c:pt>
                <c:pt idx="2">
                  <c:v>Paid Ads</c:v>
                </c:pt>
                <c:pt idx="3">
                  <c:v>Social Media</c:v>
                </c:pt>
              </c:strCache>
            </c:strRef>
          </c:cat>
          <c:val>
            <c:numRef>
              <c:f>'Pivot Tables'!$O$2:$O$6</c:f>
              <c:numCache>
                <c:formatCode>General</c:formatCode>
                <c:ptCount val="4"/>
                <c:pt idx="0">
                  <c:v>20505220.799999986</c:v>
                </c:pt>
                <c:pt idx="1">
                  <c:v>20882224</c:v>
                </c:pt>
                <c:pt idx="2">
                  <c:v>19378836.800000001</c:v>
                </c:pt>
                <c:pt idx="3">
                  <c:v>19425852.799999986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D69-4313-83D1-06F683329D3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[Task.xlsx]Pivot Tables!PivotTable14</c:name>
    <c:fmtId val="4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TREND</a:t>
            </a:r>
            <a:r>
              <a:rPr lang="en-US" sz="1800" b="1" baseline="0">
                <a:solidFill>
                  <a:schemeClr val="tx1"/>
                </a:solidFill>
              </a:rPr>
              <a:t> ANALYSIS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'Pivot Tables'!$Z$1</c:f>
              <c:strCache>
                <c:ptCount val="1"/>
                <c:pt idx="0">
                  <c:v>Sum of Conversions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Tables'!$Y$2:$Y$14</c:f>
              <c:strCache>
                <c:ptCount val="12"/>
                <c:pt idx="0">
                  <c:v>&lt;5/11/2022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Tables'!$Z$2:$Z$14</c:f>
              <c:numCache>
                <c:formatCode>#,##0.00,,\ "M"</c:formatCode>
                <c:ptCount val="12"/>
                <c:pt idx="1">
                  <c:v>2049019.1999999997</c:v>
                </c:pt>
                <c:pt idx="2">
                  <c:v>1883961.5999999989</c:v>
                </c:pt>
                <c:pt idx="3">
                  <c:v>414972.8000000001</c:v>
                </c:pt>
                <c:pt idx="4">
                  <c:v>1833777.6000000006</c:v>
                </c:pt>
                <c:pt idx="5">
                  <c:v>1792078.4000000004</c:v>
                </c:pt>
                <c:pt idx="6">
                  <c:v>2119311.9999999995</c:v>
                </c:pt>
                <c:pt idx="7">
                  <c:v>2509161.5999999982</c:v>
                </c:pt>
                <c:pt idx="8">
                  <c:v>1781817.6000000003</c:v>
                </c:pt>
                <c:pt idx="9">
                  <c:v>1820695.9999999995</c:v>
                </c:pt>
                <c:pt idx="10">
                  <c:v>1995979.2</c:v>
                </c:pt>
                <c:pt idx="11">
                  <c:v>2054876.8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6-4614-9278-356574B20486}"/>
            </c:ext>
          </c:extLst>
        </c:ser>
        <c:ser>
          <c:idx val="1"/>
          <c:order val="1"/>
          <c:tx>
            <c:strRef>
              <c:f>'Pivot Tables'!$AA$1</c:f>
              <c:strCache>
                <c:ptCount val="1"/>
                <c:pt idx="0">
                  <c:v>Sum of Clicks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Tables'!$Y$2:$Y$14</c:f>
              <c:strCache>
                <c:ptCount val="12"/>
                <c:pt idx="0">
                  <c:v>&lt;5/11/2022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Tables'!$AA$2:$AA$14</c:f>
              <c:numCache>
                <c:formatCode>#,##0.00,,\ "M"</c:formatCode>
                <c:ptCount val="12"/>
                <c:pt idx="1">
                  <c:v>4351980.8000000007</c:v>
                </c:pt>
                <c:pt idx="2">
                  <c:v>3521830.4000000008</c:v>
                </c:pt>
                <c:pt idx="3">
                  <c:v>800822.4</c:v>
                </c:pt>
                <c:pt idx="4">
                  <c:v>3514444.8000000007</c:v>
                </c:pt>
                <c:pt idx="5">
                  <c:v>3475296.0000000005</c:v>
                </c:pt>
                <c:pt idx="6">
                  <c:v>4329208.0000000009</c:v>
                </c:pt>
                <c:pt idx="7">
                  <c:v>4725622.3999999966</c:v>
                </c:pt>
                <c:pt idx="8">
                  <c:v>3533612.8000000035</c:v>
                </c:pt>
                <c:pt idx="9">
                  <c:v>4164604.8000000026</c:v>
                </c:pt>
                <c:pt idx="10">
                  <c:v>3750080.0000000009</c:v>
                </c:pt>
                <c:pt idx="11">
                  <c:v>4113835.2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A6-4614-9278-356574B20486}"/>
            </c:ext>
          </c:extLst>
        </c:ser>
        <c:ser>
          <c:idx val="2"/>
          <c:order val="2"/>
          <c:tx>
            <c:strRef>
              <c:f>'Pivot Tables'!$AB$1</c:f>
              <c:strCache>
                <c:ptCount val="1"/>
                <c:pt idx="0">
                  <c:v>Sum of Impressions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Tables'!$Y$2:$Y$14</c:f>
              <c:strCache>
                <c:ptCount val="12"/>
                <c:pt idx="0">
                  <c:v>&lt;5/11/2022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Tables'!$AB$2:$AB$14</c:f>
              <c:numCache>
                <c:formatCode>#,##0.00,,\ "M"</c:formatCode>
                <c:ptCount val="12"/>
                <c:pt idx="1">
                  <c:v>8758396.7999999989</c:v>
                </c:pt>
                <c:pt idx="2">
                  <c:v>7135956.8000000007</c:v>
                </c:pt>
                <c:pt idx="3">
                  <c:v>1393198.4000000001</c:v>
                </c:pt>
                <c:pt idx="4">
                  <c:v>6956924.8000000035</c:v>
                </c:pt>
                <c:pt idx="5">
                  <c:v>7032763.2000000011</c:v>
                </c:pt>
                <c:pt idx="6">
                  <c:v>8278523.1999999993</c:v>
                </c:pt>
                <c:pt idx="7">
                  <c:v>8944825.5999999978</c:v>
                </c:pt>
                <c:pt idx="8">
                  <c:v>6938201.6000000024</c:v>
                </c:pt>
                <c:pt idx="9">
                  <c:v>8242921.5999999996</c:v>
                </c:pt>
                <c:pt idx="10">
                  <c:v>7725601.5999999996</c:v>
                </c:pt>
                <c:pt idx="11">
                  <c:v>8784820.8000000045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A6-4614-9278-356574B204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9766400"/>
        <c:axId val="129768320"/>
      </c:areaChart>
      <c:catAx>
        <c:axId val="12976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68320"/>
        <c:crosses val="autoZero"/>
        <c:auto val="1"/>
        <c:lblAlgn val="ctr"/>
        <c:lblOffset val="100"/>
        <c:noMultiLvlLbl val="0"/>
      </c:catAx>
      <c:valAx>
        <c:axId val="12976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,,\ 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6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13</xdr:row>
      <xdr:rowOff>14287</xdr:rowOff>
    </xdr:from>
    <xdr:to>
      <xdr:col>5</xdr:col>
      <xdr:colOff>38100</xdr:colOff>
      <xdr:row>27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BE5DED-7EB7-AFA1-5385-8677DD696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169596</xdr:rowOff>
    </xdr:from>
    <xdr:to>
      <xdr:col>4</xdr:col>
      <xdr:colOff>0</xdr:colOff>
      <xdr:row>38</xdr:row>
      <xdr:rowOff>158749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F6BA67-DED2-B427-413D-9CFC4670A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11369</xdr:colOff>
      <xdr:row>5</xdr:row>
      <xdr:rowOff>138855</xdr:rowOff>
    </xdr:from>
    <xdr:to>
      <xdr:col>25</xdr:col>
      <xdr:colOff>930853</xdr:colOff>
      <xdr:row>50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998FF14-CFB9-4FE6-8F2A-C666BB14374E}"/>
            </a:ext>
          </a:extLst>
        </xdr:cNvPr>
        <xdr:cNvSpPr/>
      </xdr:nvSpPr>
      <xdr:spPr>
        <a:xfrm>
          <a:off x="1223642" y="1199594"/>
          <a:ext cx="16354313" cy="8628474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287548</xdr:colOff>
      <xdr:row>5</xdr:row>
      <xdr:rowOff>184353</xdr:rowOff>
    </xdr:from>
    <xdr:to>
      <xdr:col>25</xdr:col>
      <xdr:colOff>432955</xdr:colOff>
      <xdr:row>9</xdr:row>
      <xdr:rowOff>30725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B05D3184-DECD-B73C-4B81-6228524E414F}"/>
            </a:ext>
          </a:extLst>
        </xdr:cNvPr>
        <xdr:cNvSpPr/>
      </xdr:nvSpPr>
      <xdr:spPr>
        <a:xfrm>
          <a:off x="1499821" y="1245092"/>
          <a:ext cx="15580236" cy="625690"/>
        </a:xfrm>
        <a:prstGeom prst="roundRect">
          <a:avLst/>
        </a:prstGeom>
        <a:gradFill>
          <a:gsLst>
            <a:gs pos="0">
              <a:schemeClr val="accent1">
                <a:lumMod val="0"/>
                <a:lumOff val="100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96371</xdr:colOff>
      <xdr:row>9</xdr:row>
      <xdr:rowOff>92177</xdr:rowOff>
    </xdr:from>
    <xdr:to>
      <xdr:col>3</xdr:col>
      <xdr:colOff>787401</xdr:colOff>
      <xdr:row>14</xdr:row>
      <xdr:rowOff>153629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F952CBDD-1D77-408D-A9E8-C6DF484EF711}"/>
            </a:ext>
          </a:extLst>
        </xdr:cNvPr>
        <xdr:cNvSpPr/>
      </xdr:nvSpPr>
      <xdr:spPr>
        <a:xfrm>
          <a:off x="1325403" y="1858911"/>
          <a:ext cx="2119780" cy="983226"/>
        </a:xfrm>
        <a:prstGeom prst="roundRect">
          <a:avLst>
            <a:gd name="adj" fmla="val 4224"/>
          </a:avLst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381000</xdr:colOff>
      <xdr:row>5</xdr:row>
      <xdr:rowOff>125802</xdr:rowOff>
    </xdr:from>
    <xdr:to>
      <xdr:col>20</xdr:col>
      <xdr:colOff>299357</xdr:colOff>
      <xdr:row>9</xdr:row>
      <xdr:rowOff>7506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B609C2E-81F1-3ED9-4808-0B7A72E7AD18}"/>
            </a:ext>
          </a:extLst>
        </xdr:cNvPr>
        <xdr:cNvSpPr txBox="1"/>
      </xdr:nvSpPr>
      <xdr:spPr>
        <a:xfrm>
          <a:off x="4943782" y="1155117"/>
          <a:ext cx="9136099" cy="6191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3600" b="1">
              <a:solidFill>
                <a:schemeClr val="tx1"/>
              </a:solidFill>
            </a:rPr>
            <a:t>MARKETING</a:t>
          </a:r>
          <a:r>
            <a:rPr lang="en-US" sz="3600" b="1" baseline="0">
              <a:solidFill>
                <a:schemeClr val="tx1"/>
              </a:solidFill>
            </a:rPr>
            <a:t> CAMPAIGN DASHBOARD</a:t>
          </a:r>
          <a:endParaRPr lang="en-US" sz="36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241300</xdr:colOff>
      <xdr:row>9</xdr:row>
      <xdr:rowOff>145640</xdr:rowOff>
    </xdr:from>
    <xdr:to>
      <xdr:col>3</xdr:col>
      <xdr:colOff>622300</xdr:colOff>
      <xdr:row>11</xdr:row>
      <xdr:rowOff>120240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E0F85D7-452B-4B87-898B-E4A0967F2D30}"/>
            </a:ext>
          </a:extLst>
        </xdr:cNvPr>
        <xdr:cNvSpPr txBox="1"/>
      </xdr:nvSpPr>
      <xdr:spPr>
        <a:xfrm>
          <a:off x="1470332" y="1912374"/>
          <a:ext cx="1809750" cy="3433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Total Impressions</a:t>
          </a:r>
        </a:p>
      </xdr:txBody>
    </xdr:sp>
    <xdr:clientData/>
  </xdr:twoCellAnchor>
  <xdr:twoCellAnchor>
    <xdr:from>
      <xdr:col>2</xdr:col>
      <xdr:colOff>76200</xdr:colOff>
      <xdr:row>11</xdr:row>
      <xdr:rowOff>76814</xdr:rowOff>
    </xdr:from>
    <xdr:to>
      <xdr:col>3</xdr:col>
      <xdr:colOff>783508</xdr:colOff>
      <xdr:row>14</xdr:row>
      <xdr:rowOff>15363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77C32A6-9725-4F61-8399-108654E7F665}"/>
            </a:ext>
          </a:extLst>
        </xdr:cNvPr>
        <xdr:cNvSpPr txBox="1"/>
      </xdr:nvSpPr>
      <xdr:spPr>
        <a:xfrm>
          <a:off x="1305232" y="2212258"/>
          <a:ext cx="2136058" cy="4916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80.19 M</a:t>
          </a:r>
          <a:r>
            <a:rPr lang="en-US" sz="2800" b="1"/>
            <a:t> </a:t>
          </a:r>
          <a:endParaRPr lang="en-US" sz="2800" b="1">
            <a:solidFill>
              <a:schemeClr val="tx1">
                <a:lumMod val="95000"/>
                <a:lumOff val="5000"/>
              </a:schemeClr>
            </a:solidFill>
            <a:latin typeface="+mn-lt"/>
            <a:cs typeface="Aharoni" panose="02010803020104030203" pitchFamily="2" charset="-79"/>
          </a:endParaRPr>
        </a:p>
      </xdr:txBody>
    </xdr:sp>
    <xdr:clientData/>
  </xdr:twoCellAnchor>
  <xdr:twoCellAnchor>
    <xdr:from>
      <xdr:col>2</xdr:col>
      <xdr:colOff>95142</xdr:colOff>
      <xdr:row>15</xdr:row>
      <xdr:rowOff>29495</xdr:rowOff>
    </xdr:from>
    <xdr:to>
      <xdr:col>3</xdr:col>
      <xdr:colOff>737420</xdr:colOff>
      <xdr:row>20</xdr:row>
      <xdr:rowOff>90947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F406B9C4-7F3D-4423-8DEB-6246A2C63732}"/>
            </a:ext>
          </a:extLst>
        </xdr:cNvPr>
        <xdr:cNvSpPr/>
      </xdr:nvSpPr>
      <xdr:spPr>
        <a:xfrm>
          <a:off x="1324174" y="2902358"/>
          <a:ext cx="2071028" cy="983226"/>
        </a:xfrm>
        <a:prstGeom prst="roundRect">
          <a:avLst>
            <a:gd name="adj" fmla="val 4224"/>
          </a:avLst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167286</xdr:colOff>
      <xdr:row>15</xdr:row>
      <xdr:rowOff>30661</xdr:rowOff>
    </xdr:from>
    <xdr:to>
      <xdr:col>3</xdr:col>
      <xdr:colOff>548286</xdr:colOff>
      <xdr:row>17</xdr:row>
      <xdr:rowOff>15298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F0838530-7487-41BE-951E-3BC0BA8E4D80}"/>
            </a:ext>
          </a:extLst>
        </xdr:cNvPr>
        <xdr:cNvSpPr txBox="1"/>
      </xdr:nvSpPr>
      <xdr:spPr>
        <a:xfrm>
          <a:off x="1396318" y="2903524"/>
          <a:ext cx="1809750" cy="353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Total Clicks</a:t>
          </a:r>
        </a:p>
      </xdr:txBody>
    </xdr:sp>
    <xdr:clientData/>
  </xdr:twoCellAnchor>
  <xdr:twoCellAnchor>
    <xdr:from>
      <xdr:col>2</xdr:col>
      <xdr:colOff>13657</xdr:colOff>
      <xdr:row>16</xdr:row>
      <xdr:rowOff>153564</xdr:rowOff>
    </xdr:from>
    <xdr:to>
      <xdr:col>3</xdr:col>
      <xdr:colOff>720965</xdr:colOff>
      <xdr:row>19</xdr:row>
      <xdr:rowOff>153630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3C439748-86F2-4909-A4C5-273A73678F89}"/>
            </a:ext>
          </a:extLst>
        </xdr:cNvPr>
        <xdr:cNvSpPr txBox="1"/>
      </xdr:nvSpPr>
      <xdr:spPr>
        <a:xfrm>
          <a:off x="1242689" y="3210782"/>
          <a:ext cx="2136058" cy="553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40.28 M</a:t>
          </a:r>
          <a:r>
            <a:rPr lang="en-US" sz="2800" b="1"/>
            <a:t> </a:t>
          </a:r>
          <a:endParaRPr lang="en-US" sz="2800" b="1">
            <a:solidFill>
              <a:schemeClr val="tx1">
                <a:lumMod val="95000"/>
                <a:lumOff val="5000"/>
              </a:schemeClr>
            </a:solidFill>
            <a:latin typeface="+mn-lt"/>
            <a:cs typeface="Aharoni" panose="02010803020104030203" pitchFamily="2" charset="-79"/>
          </a:endParaRPr>
        </a:p>
      </xdr:txBody>
    </xdr:sp>
    <xdr:clientData/>
  </xdr:twoCellAnchor>
  <xdr:twoCellAnchor>
    <xdr:from>
      <xdr:col>2</xdr:col>
      <xdr:colOff>78550</xdr:colOff>
      <xdr:row>20</xdr:row>
      <xdr:rowOff>151170</xdr:rowOff>
    </xdr:from>
    <xdr:to>
      <xdr:col>3</xdr:col>
      <xdr:colOff>769580</xdr:colOff>
      <xdr:row>26</xdr:row>
      <xdr:rowOff>28267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A28E221C-E466-4691-8E0A-2BE79877F545}"/>
            </a:ext>
          </a:extLst>
        </xdr:cNvPr>
        <xdr:cNvSpPr/>
      </xdr:nvSpPr>
      <xdr:spPr>
        <a:xfrm>
          <a:off x="1307582" y="3945807"/>
          <a:ext cx="2119780" cy="983226"/>
        </a:xfrm>
        <a:prstGeom prst="roundRect">
          <a:avLst>
            <a:gd name="adj" fmla="val 4224"/>
          </a:avLst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182649</xdr:colOff>
      <xdr:row>20</xdr:row>
      <xdr:rowOff>168927</xdr:rowOff>
    </xdr:from>
    <xdr:to>
      <xdr:col>3</xdr:col>
      <xdr:colOff>652549</xdr:colOff>
      <xdr:row>22</xdr:row>
      <xdr:rowOff>168992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6CEC75D9-CBBA-4AF5-93A1-0CE7D89DB934}"/>
            </a:ext>
          </a:extLst>
        </xdr:cNvPr>
        <xdr:cNvSpPr txBox="1"/>
      </xdr:nvSpPr>
      <xdr:spPr>
        <a:xfrm>
          <a:off x="1411681" y="3963564"/>
          <a:ext cx="1898650" cy="368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Total Conversations</a:t>
          </a:r>
        </a:p>
      </xdr:txBody>
    </xdr:sp>
    <xdr:clientData/>
  </xdr:twoCellAnchor>
  <xdr:twoCellAnchor>
    <xdr:from>
      <xdr:col>2</xdr:col>
      <xdr:colOff>77321</xdr:colOff>
      <xdr:row>26</xdr:row>
      <xdr:rowOff>88490</xdr:rowOff>
    </xdr:from>
    <xdr:to>
      <xdr:col>3</xdr:col>
      <xdr:colOff>768351</xdr:colOff>
      <xdr:row>31</xdr:row>
      <xdr:rowOff>149942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280F7C8D-D98E-49E4-9DCF-858190B61F25}"/>
            </a:ext>
          </a:extLst>
        </xdr:cNvPr>
        <xdr:cNvSpPr/>
      </xdr:nvSpPr>
      <xdr:spPr>
        <a:xfrm>
          <a:off x="1306353" y="4989256"/>
          <a:ext cx="2119780" cy="983226"/>
        </a:xfrm>
        <a:prstGeom prst="roundRect">
          <a:avLst>
            <a:gd name="adj" fmla="val 4224"/>
          </a:avLst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182649</xdr:colOff>
      <xdr:row>26</xdr:row>
      <xdr:rowOff>122839</xdr:rowOff>
    </xdr:from>
    <xdr:to>
      <xdr:col>3</xdr:col>
      <xdr:colOff>716049</xdr:colOff>
      <xdr:row>28</xdr:row>
      <xdr:rowOff>129394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626BB895-49B4-40EC-A68F-944C95FC7864}"/>
            </a:ext>
          </a:extLst>
        </xdr:cNvPr>
        <xdr:cNvSpPr txBox="1"/>
      </xdr:nvSpPr>
      <xdr:spPr>
        <a:xfrm>
          <a:off x="1411681" y="5023605"/>
          <a:ext cx="1962150" cy="3752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Total Spend</a:t>
          </a:r>
        </a:p>
      </xdr:txBody>
    </xdr:sp>
    <xdr:clientData/>
  </xdr:twoCellAnchor>
  <xdr:twoCellAnchor>
    <xdr:from>
      <xdr:col>2</xdr:col>
      <xdr:colOff>76092</xdr:colOff>
      <xdr:row>32</xdr:row>
      <xdr:rowOff>41172</xdr:rowOff>
    </xdr:from>
    <xdr:to>
      <xdr:col>3</xdr:col>
      <xdr:colOff>767122</xdr:colOff>
      <xdr:row>37</xdr:row>
      <xdr:rowOff>102624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2DB490BB-9EAB-4A85-B12E-717666ADABD1}"/>
            </a:ext>
          </a:extLst>
        </xdr:cNvPr>
        <xdr:cNvSpPr/>
      </xdr:nvSpPr>
      <xdr:spPr>
        <a:xfrm>
          <a:off x="1305124" y="6048067"/>
          <a:ext cx="2119780" cy="983226"/>
        </a:xfrm>
        <a:prstGeom prst="roundRect">
          <a:avLst>
            <a:gd name="adj" fmla="val 4224"/>
          </a:avLst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74863</xdr:colOff>
      <xdr:row>37</xdr:row>
      <xdr:rowOff>162846</xdr:rowOff>
    </xdr:from>
    <xdr:to>
      <xdr:col>3</xdr:col>
      <xdr:colOff>765893</xdr:colOff>
      <xdr:row>43</xdr:row>
      <xdr:rowOff>39943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349880B9-FF96-44AC-B8DC-0DA85D380A2E}"/>
            </a:ext>
          </a:extLst>
        </xdr:cNvPr>
        <xdr:cNvSpPr/>
      </xdr:nvSpPr>
      <xdr:spPr>
        <a:xfrm>
          <a:off x="1303895" y="7091515"/>
          <a:ext cx="2119780" cy="983226"/>
        </a:xfrm>
        <a:prstGeom prst="roundRect">
          <a:avLst>
            <a:gd name="adj" fmla="val 4224"/>
          </a:avLst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166057</xdr:colOff>
      <xdr:row>32</xdr:row>
      <xdr:rowOff>90884</xdr:rowOff>
    </xdr:from>
    <xdr:to>
      <xdr:col>3</xdr:col>
      <xdr:colOff>699457</xdr:colOff>
      <xdr:row>34</xdr:row>
      <xdr:rowOff>97439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5509CE9F-EDDA-4B21-B753-20EAA1A32BB6}"/>
            </a:ext>
          </a:extLst>
        </xdr:cNvPr>
        <xdr:cNvSpPr txBox="1"/>
      </xdr:nvSpPr>
      <xdr:spPr>
        <a:xfrm>
          <a:off x="1395089" y="6097779"/>
          <a:ext cx="1962150" cy="3752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Total Revenue</a:t>
          </a:r>
        </a:p>
      </xdr:txBody>
    </xdr:sp>
    <xdr:clientData/>
  </xdr:twoCellAnchor>
  <xdr:twoCellAnchor>
    <xdr:from>
      <xdr:col>2</xdr:col>
      <xdr:colOff>134102</xdr:colOff>
      <xdr:row>38</xdr:row>
      <xdr:rowOff>43567</xdr:rowOff>
    </xdr:from>
    <xdr:to>
      <xdr:col>3</xdr:col>
      <xdr:colOff>667502</xdr:colOff>
      <xdr:row>40</xdr:row>
      <xdr:rowOff>50122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8E280FB5-0C40-455B-874C-32B3D5B79342}"/>
            </a:ext>
          </a:extLst>
        </xdr:cNvPr>
        <xdr:cNvSpPr txBox="1"/>
      </xdr:nvSpPr>
      <xdr:spPr>
        <a:xfrm>
          <a:off x="1363134" y="7156591"/>
          <a:ext cx="1962150" cy="3752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Avg CTR</a:t>
          </a:r>
        </a:p>
      </xdr:txBody>
    </xdr:sp>
    <xdr:clientData/>
  </xdr:twoCellAnchor>
  <xdr:twoCellAnchor>
    <xdr:from>
      <xdr:col>2</xdr:col>
      <xdr:colOff>73634</xdr:colOff>
      <xdr:row>43</xdr:row>
      <xdr:rowOff>115528</xdr:rowOff>
    </xdr:from>
    <xdr:to>
      <xdr:col>3</xdr:col>
      <xdr:colOff>764664</xdr:colOff>
      <xdr:row>48</xdr:row>
      <xdr:rowOff>176979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27DF7BA1-9ADD-4FAB-A602-264576B66253}"/>
            </a:ext>
          </a:extLst>
        </xdr:cNvPr>
        <xdr:cNvSpPr/>
      </xdr:nvSpPr>
      <xdr:spPr>
        <a:xfrm>
          <a:off x="1302666" y="8150326"/>
          <a:ext cx="2119780" cy="983226"/>
        </a:xfrm>
        <a:prstGeom prst="roundRect">
          <a:avLst>
            <a:gd name="adj" fmla="val 4224"/>
          </a:avLst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86784</xdr:colOff>
      <xdr:row>43</xdr:row>
      <xdr:rowOff>180604</xdr:rowOff>
    </xdr:from>
    <xdr:to>
      <xdr:col>3</xdr:col>
      <xdr:colOff>620184</xdr:colOff>
      <xdr:row>46</xdr:row>
      <xdr:rowOff>2804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6755805-4C14-4738-9D2B-1F918547598F}"/>
            </a:ext>
          </a:extLst>
        </xdr:cNvPr>
        <xdr:cNvSpPr txBox="1"/>
      </xdr:nvSpPr>
      <xdr:spPr>
        <a:xfrm>
          <a:off x="1315816" y="8215402"/>
          <a:ext cx="1962150" cy="3752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Avg ROAS</a:t>
          </a:r>
        </a:p>
      </xdr:txBody>
    </xdr:sp>
    <xdr:clientData/>
  </xdr:twoCellAnchor>
  <xdr:twoCellAnchor>
    <xdr:from>
      <xdr:col>2</xdr:col>
      <xdr:colOff>59608</xdr:colOff>
      <xdr:row>22</xdr:row>
      <xdr:rowOff>60223</xdr:rowOff>
    </xdr:from>
    <xdr:to>
      <xdr:col>3</xdr:col>
      <xdr:colOff>766916</xdr:colOff>
      <xdr:row>24</xdr:row>
      <xdr:rowOff>183127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E8007474-CCAE-4B02-8339-780DD3658256}"/>
            </a:ext>
          </a:extLst>
        </xdr:cNvPr>
        <xdr:cNvSpPr txBox="1"/>
      </xdr:nvSpPr>
      <xdr:spPr>
        <a:xfrm>
          <a:off x="1288640" y="4223570"/>
          <a:ext cx="2136058" cy="4916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20.26 M</a:t>
          </a:r>
          <a:r>
            <a:rPr lang="en-US" sz="2800" b="1"/>
            <a:t> </a:t>
          </a:r>
          <a:endParaRPr lang="en-US" sz="2800" b="1">
            <a:solidFill>
              <a:schemeClr val="tx1">
                <a:lumMod val="95000"/>
                <a:lumOff val="5000"/>
              </a:schemeClr>
            </a:solidFill>
            <a:latin typeface="+mn-lt"/>
            <a:cs typeface="Aharoni" panose="02010803020104030203" pitchFamily="2" charset="-79"/>
          </a:endParaRPr>
        </a:p>
      </xdr:txBody>
    </xdr:sp>
    <xdr:clientData/>
  </xdr:twoCellAnchor>
  <xdr:twoCellAnchor>
    <xdr:from>
      <xdr:col>2</xdr:col>
      <xdr:colOff>104467</xdr:colOff>
      <xdr:row>28</xdr:row>
      <xdr:rowOff>28268</xdr:rowOff>
    </xdr:from>
    <xdr:to>
      <xdr:col>3</xdr:col>
      <xdr:colOff>811775</xdr:colOff>
      <xdr:row>30</xdr:row>
      <xdr:rowOff>151172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DBA3C5E7-4E6B-442A-BFD9-BDB3BE02F14B}"/>
            </a:ext>
          </a:extLst>
        </xdr:cNvPr>
        <xdr:cNvSpPr txBox="1"/>
      </xdr:nvSpPr>
      <xdr:spPr>
        <a:xfrm>
          <a:off x="1333499" y="5297744"/>
          <a:ext cx="2136058" cy="4916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8.16 M</a:t>
          </a:r>
          <a:r>
            <a:rPr lang="en-US" sz="2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2800">
            <a:effectLst/>
          </a:endParaRPr>
        </a:p>
      </xdr:txBody>
    </xdr:sp>
    <xdr:clientData/>
  </xdr:twoCellAnchor>
  <xdr:twoCellAnchor>
    <xdr:from>
      <xdr:col>2</xdr:col>
      <xdr:colOff>103547</xdr:colOff>
      <xdr:row>34</xdr:row>
      <xdr:rowOff>589</xdr:rowOff>
    </xdr:from>
    <xdr:to>
      <xdr:col>3</xdr:col>
      <xdr:colOff>810855</xdr:colOff>
      <xdr:row>36</xdr:row>
      <xdr:rowOff>123492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722C0608-FD3A-489F-A917-7ED52A1277A7}"/>
            </a:ext>
          </a:extLst>
        </xdr:cNvPr>
        <xdr:cNvSpPr txBox="1"/>
      </xdr:nvSpPr>
      <xdr:spPr>
        <a:xfrm>
          <a:off x="1332579" y="6376194"/>
          <a:ext cx="2136058" cy="4916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21.22 M</a:t>
          </a:r>
          <a:r>
            <a:rPr lang="en-US" sz="2800" b="1"/>
            <a:t> </a:t>
          </a:r>
          <a:endParaRPr lang="en-US" sz="2800" b="1">
            <a:solidFill>
              <a:schemeClr val="tx1">
                <a:lumMod val="95000"/>
                <a:lumOff val="5000"/>
              </a:schemeClr>
            </a:solidFill>
            <a:latin typeface="+mn-lt"/>
            <a:cs typeface="Aharoni" panose="02010803020104030203" pitchFamily="2" charset="-79"/>
          </a:endParaRPr>
        </a:p>
      </xdr:txBody>
    </xdr:sp>
    <xdr:clientData/>
  </xdr:twoCellAnchor>
  <xdr:twoCellAnchor>
    <xdr:from>
      <xdr:col>2</xdr:col>
      <xdr:colOff>133044</xdr:colOff>
      <xdr:row>39</xdr:row>
      <xdr:rowOff>122263</xdr:rowOff>
    </xdr:from>
    <xdr:to>
      <xdr:col>3</xdr:col>
      <xdr:colOff>840352</xdr:colOff>
      <xdr:row>42</xdr:row>
      <xdr:rowOff>60811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8325B0D3-29B7-4324-B09C-B22078BB503F}"/>
            </a:ext>
          </a:extLst>
        </xdr:cNvPr>
        <xdr:cNvSpPr txBox="1"/>
      </xdr:nvSpPr>
      <xdr:spPr>
        <a:xfrm>
          <a:off x="1362076" y="7419642"/>
          <a:ext cx="2136058" cy="4916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50%</a:t>
          </a:r>
          <a:r>
            <a:rPr lang="en-US" sz="2800" b="1"/>
            <a:t> </a:t>
          </a:r>
          <a:endParaRPr lang="en-US" sz="2800" b="1">
            <a:solidFill>
              <a:schemeClr val="tx1">
                <a:lumMod val="95000"/>
                <a:lumOff val="5000"/>
              </a:schemeClr>
            </a:solidFill>
            <a:latin typeface="+mn-lt"/>
            <a:cs typeface="Aharoni" panose="02010803020104030203" pitchFamily="2" charset="-79"/>
          </a:endParaRPr>
        </a:p>
      </xdr:txBody>
    </xdr:sp>
    <xdr:clientData/>
  </xdr:twoCellAnchor>
  <xdr:twoCellAnchor>
    <xdr:from>
      <xdr:col>2</xdr:col>
      <xdr:colOff>85727</xdr:colOff>
      <xdr:row>45</xdr:row>
      <xdr:rowOff>90308</xdr:rowOff>
    </xdr:from>
    <xdr:to>
      <xdr:col>3</xdr:col>
      <xdr:colOff>793035</xdr:colOff>
      <xdr:row>48</xdr:row>
      <xdr:rowOff>28856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F60CC063-2108-457C-9D42-CA568E8EEBB1}"/>
            </a:ext>
          </a:extLst>
        </xdr:cNvPr>
        <xdr:cNvSpPr txBox="1"/>
      </xdr:nvSpPr>
      <xdr:spPr>
        <a:xfrm>
          <a:off x="1314759" y="8493816"/>
          <a:ext cx="2136058" cy="4916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260%</a:t>
          </a:r>
          <a:r>
            <a:rPr lang="en-US" sz="2800" b="1"/>
            <a:t> </a:t>
          </a:r>
          <a:endParaRPr lang="en-US" sz="2800" b="1">
            <a:solidFill>
              <a:schemeClr val="tx1">
                <a:lumMod val="95000"/>
                <a:lumOff val="5000"/>
              </a:schemeClr>
            </a:solidFill>
            <a:latin typeface="+mn-lt"/>
            <a:cs typeface="Aharoni" panose="02010803020104030203" pitchFamily="2" charset="-79"/>
          </a:endParaRPr>
        </a:p>
      </xdr:txBody>
    </xdr:sp>
    <xdr:clientData/>
  </xdr:twoCellAnchor>
  <xdr:twoCellAnchor>
    <xdr:from>
      <xdr:col>3</xdr:col>
      <xdr:colOff>927084</xdr:colOff>
      <xdr:row>9</xdr:row>
      <xdr:rowOff>158750</xdr:rowOff>
    </xdr:from>
    <xdr:to>
      <xdr:col>12</xdr:col>
      <xdr:colOff>595312</xdr:colOff>
      <xdr:row>26</xdr:row>
      <xdr:rowOff>128716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B5958D53-9E98-46B9-B87B-69A19DB3A248}"/>
            </a:ext>
          </a:extLst>
        </xdr:cNvPr>
        <xdr:cNvSpPr/>
      </xdr:nvSpPr>
      <xdr:spPr>
        <a:xfrm>
          <a:off x="3594084" y="1968500"/>
          <a:ext cx="5907103" cy="3208466"/>
        </a:xfrm>
        <a:prstGeom prst="roundRect">
          <a:avLst>
            <a:gd name="adj" fmla="val 4224"/>
          </a:avLst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1034761</xdr:colOff>
      <xdr:row>9</xdr:row>
      <xdr:rowOff>152977</xdr:rowOff>
    </xdr:from>
    <xdr:to>
      <xdr:col>12</xdr:col>
      <xdr:colOff>529648</xdr:colOff>
      <xdr:row>26</xdr:row>
      <xdr:rowOff>101023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B7F486EB-D0FC-4B35-8971-0294DBA7D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936866</xdr:colOff>
      <xdr:row>27</xdr:row>
      <xdr:rowOff>157720</xdr:rowOff>
    </xdr:from>
    <xdr:to>
      <xdr:col>25</xdr:col>
      <xdr:colOff>627784</xdr:colOff>
      <xdr:row>49</xdr:row>
      <xdr:rowOff>19050</xdr:rowOff>
    </xdr:to>
    <xdr:sp macro="" textlink="">
      <xdr:nvSpPr>
        <xdr:cNvPr id="46" name="Rectangle: Rounded Corners 45">
          <a:extLst>
            <a:ext uri="{FF2B5EF4-FFF2-40B4-BE49-F238E27FC236}">
              <a16:creationId xmlns:a16="http://schemas.microsoft.com/office/drawing/2014/main" id="{069AC664-EE6B-4E9C-A951-B3D507B229CC}"/>
            </a:ext>
          </a:extLst>
        </xdr:cNvPr>
        <xdr:cNvSpPr/>
      </xdr:nvSpPr>
      <xdr:spPr>
        <a:xfrm>
          <a:off x="3577889" y="5504709"/>
          <a:ext cx="13696997" cy="4147580"/>
        </a:xfrm>
        <a:prstGeom prst="roundRect">
          <a:avLst>
            <a:gd name="adj" fmla="val 4224"/>
          </a:avLst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1085850</xdr:colOff>
      <xdr:row>28</xdr:row>
      <xdr:rowOff>95250</xdr:rowOff>
    </xdr:from>
    <xdr:to>
      <xdr:col>20</xdr:col>
      <xdr:colOff>58615</xdr:colOff>
      <xdr:row>47</xdr:row>
      <xdr:rowOff>133350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12BF255D-9DBA-4CCF-BAC8-F4E6DBBCA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134216</xdr:colOff>
      <xdr:row>28</xdr:row>
      <xdr:rowOff>77931</xdr:rowOff>
    </xdr:from>
    <xdr:to>
      <xdr:col>25</xdr:col>
      <xdr:colOff>147204</xdr:colOff>
      <xdr:row>47</xdr:row>
      <xdr:rowOff>54118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D102D3B7-BE61-4C04-B9E5-286122BB9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155187</xdr:colOff>
      <xdr:row>9</xdr:row>
      <xdr:rowOff>162461</xdr:rowOff>
    </xdr:from>
    <xdr:to>
      <xdr:col>25</xdr:col>
      <xdr:colOff>655617</xdr:colOff>
      <xdr:row>26</xdr:row>
      <xdr:rowOff>132427</xdr:rowOff>
    </xdr:to>
    <xdr:sp macro="" textlink="">
      <xdr:nvSpPr>
        <xdr:cNvPr id="50" name="Rectangle: Rounded Corners 49">
          <a:extLst>
            <a:ext uri="{FF2B5EF4-FFF2-40B4-BE49-F238E27FC236}">
              <a16:creationId xmlns:a16="http://schemas.microsoft.com/office/drawing/2014/main" id="{06FC6B0F-1FD5-412D-B35A-A3BF7BB1CB84}"/>
            </a:ext>
          </a:extLst>
        </xdr:cNvPr>
        <xdr:cNvSpPr/>
      </xdr:nvSpPr>
      <xdr:spPr>
        <a:xfrm>
          <a:off x="9544116" y="1931390"/>
          <a:ext cx="7774066" cy="3124349"/>
        </a:xfrm>
        <a:prstGeom prst="roundRect">
          <a:avLst>
            <a:gd name="adj" fmla="val 4224"/>
          </a:avLst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247402</xdr:colOff>
      <xdr:row>9</xdr:row>
      <xdr:rowOff>160811</xdr:rowOff>
    </xdr:from>
    <xdr:to>
      <xdr:col>25</xdr:col>
      <xdr:colOff>408214</xdr:colOff>
      <xdr:row>26</xdr:row>
      <xdr:rowOff>61850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D88F9731-84A9-423B-9D78-2C53827CE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r Shehata" refreshedDate="45772.690989467592" createdVersion="8" refreshedVersion="8" minRefreshableVersion="3" recordCount="2001" xr:uid="{D969AB76-6B08-4DD0-B9E0-AF1E62BE244A}">
  <cacheSource type="worksheet">
    <worksheetSource ref="A1:R1048576" sheet="Campaign_Data"/>
  </cacheSource>
  <cacheFields count="21">
    <cacheField name="Campaign_ID" numFmtId="0">
      <sharedItems containsBlank="1"/>
    </cacheField>
    <cacheField name="Campaign_Name" numFmtId="0">
      <sharedItems containsBlank="1" count="7">
        <s v="Seasonal Steals"/>
        <s v="Cart to Couch"/>
        <s v="Deal of the Day"/>
        <s v="Shop &amp; Share"/>
        <s v="Wishlist Wonders"/>
        <s v="Flash Sale Frenzy"/>
        <m/>
      </sharedItems>
    </cacheField>
    <cacheField name="Marketing_Channel" numFmtId="0">
      <sharedItems containsBlank="1" count="5">
        <s v="Influencer Marketing"/>
        <s v="Paid Ads"/>
        <s v="Email"/>
        <s v="Social Media"/>
        <m/>
      </sharedItems>
    </cacheField>
    <cacheField name="Start_Date" numFmtId="0">
      <sharedItems containsNonDate="0" containsDate="1" containsString="0" containsBlank="1" minDate="2022-05-11T00:00:00" maxDate="2023-03-06T00:00:00" count="300">
        <d v="2022-08-01T00:00:00"/>
        <d v="2022-09-18T00:00:00"/>
        <d v="2022-07-26T00:00:00"/>
        <d v="2022-08-21T00:00:00"/>
        <d v="2023-03-04T00:00:00"/>
        <d v="2023-01-02T00:00:00"/>
        <d v="2022-07-31T00:00:00"/>
        <d v="2022-05-18T00:00:00"/>
        <d v="2023-01-16T00:00:00"/>
        <d v="2022-09-28T00:00:00"/>
        <d v="2022-05-11T00:00:00"/>
        <d v="2023-02-15T00:00:00"/>
        <d v="2023-01-06T00:00:00"/>
        <d v="2022-08-22T00:00:00"/>
        <d v="2022-12-12T00:00:00"/>
        <d v="2022-06-18T00:00:00"/>
        <d v="2022-10-25T00:00:00"/>
        <d v="2022-08-20T00:00:00"/>
        <d v="2022-11-27T00:00:00"/>
        <d v="2022-11-28T00:00:00"/>
        <d v="2022-12-19T00:00:00"/>
        <d v="2022-10-27T00:00:00"/>
        <d v="2023-01-20T00:00:00"/>
        <d v="2023-02-19T00:00:00"/>
        <d v="2022-07-07T00:00:00"/>
        <d v="2023-03-01T00:00:00"/>
        <d v="2022-12-25T00:00:00"/>
        <d v="2022-07-16T00:00:00"/>
        <d v="2022-06-10T00:00:00"/>
        <d v="2023-02-07T00:00:00"/>
        <d v="2022-12-07T00:00:00"/>
        <d v="2023-02-22T00:00:00"/>
        <d v="2022-05-15T00:00:00"/>
        <d v="2022-10-06T00:00:00"/>
        <d v="2022-08-24T00:00:00"/>
        <d v="2023-02-21T00:00:00"/>
        <d v="2022-05-23T00:00:00"/>
        <d v="2023-02-26T00:00:00"/>
        <d v="2022-12-30T00:00:00"/>
        <d v="2022-09-05T00:00:00"/>
        <d v="2022-05-26T00:00:00"/>
        <d v="2023-01-31T00:00:00"/>
        <d v="2022-08-08T00:00:00"/>
        <d v="2022-07-01T00:00:00"/>
        <d v="2023-01-09T00:00:00"/>
        <d v="2022-10-16T00:00:00"/>
        <d v="2022-09-22T00:00:00"/>
        <d v="2022-09-29T00:00:00"/>
        <d v="2022-12-16T00:00:00"/>
        <d v="2022-07-02T00:00:00"/>
        <d v="2022-10-09T00:00:00"/>
        <d v="2022-12-26T00:00:00"/>
        <d v="2022-05-25T00:00:00"/>
        <d v="2022-10-17T00:00:00"/>
        <d v="2022-09-26T00:00:00"/>
        <d v="2022-12-05T00:00:00"/>
        <d v="2023-01-26T00:00:00"/>
        <d v="2023-02-05T00:00:00"/>
        <d v="2023-03-03T00:00:00"/>
        <d v="2022-08-28T00:00:00"/>
        <d v="2023-01-08T00:00:00"/>
        <d v="2022-06-21T00:00:00"/>
        <d v="2022-08-07T00:00:00"/>
        <d v="2022-10-10T00:00:00"/>
        <d v="2022-06-27T00:00:00"/>
        <d v="2022-07-15T00:00:00"/>
        <d v="2023-02-27T00:00:00"/>
        <d v="2022-08-17T00:00:00"/>
        <d v="2022-08-04T00:00:00"/>
        <d v="2023-03-05T00:00:00"/>
        <d v="2022-07-28T00:00:00"/>
        <d v="2022-10-26T00:00:00"/>
        <d v="2022-11-24T00:00:00"/>
        <d v="2023-02-18T00:00:00"/>
        <d v="2022-11-07T00:00:00"/>
        <d v="2023-02-09T00:00:00"/>
        <d v="2023-02-03T00:00:00"/>
        <d v="2022-07-17T00:00:00"/>
        <d v="2023-01-04T00:00:00"/>
        <d v="2022-10-19T00:00:00"/>
        <d v="2023-02-28T00:00:00"/>
        <d v="2022-05-12T00:00:00"/>
        <d v="2022-12-14T00:00:00"/>
        <d v="2022-11-11T00:00:00"/>
        <d v="2022-10-21T00:00:00"/>
        <d v="2022-11-26T00:00:00"/>
        <d v="2023-01-01T00:00:00"/>
        <d v="2022-06-15T00:00:00"/>
        <d v="2023-02-08T00:00:00"/>
        <d v="2022-06-17T00:00:00"/>
        <d v="2022-11-30T00:00:00"/>
        <d v="2022-10-12T00:00:00"/>
        <d v="2022-10-29T00:00:00"/>
        <d v="2022-08-12T00:00:00"/>
        <d v="2022-08-30T00:00:00"/>
        <d v="2022-06-01T00:00:00"/>
        <d v="2022-06-13T00:00:00"/>
        <d v="2023-02-01T00:00:00"/>
        <d v="2023-02-02T00:00:00"/>
        <d v="2022-10-03T00:00:00"/>
        <d v="2022-05-24T00:00:00"/>
        <d v="2022-09-25T00:00:00"/>
        <d v="2022-06-14T00:00:00"/>
        <d v="2022-11-08T00:00:00"/>
        <d v="2022-09-02T00:00:00"/>
        <d v="2023-01-30T00:00:00"/>
        <d v="2022-12-29T00:00:00"/>
        <d v="2022-06-08T00:00:00"/>
        <d v="2022-10-30T00:00:00"/>
        <d v="2023-01-22T00:00:00"/>
        <d v="2022-10-07T00:00:00"/>
        <d v="2022-12-21T00:00:00"/>
        <d v="2023-01-29T00:00:00"/>
        <d v="2022-08-13T00:00:00"/>
        <d v="2022-05-27T00:00:00"/>
        <d v="2022-11-02T00:00:00"/>
        <d v="2022-12-02T00:00:00"/>
        <d v="2022-07-11T00:00:00"/>
        <d v="2022-12-01T00:00:00"/>
        <d v="2022-10-14T00:00:00"/>
        <d v="2022-06-28T00:00:00"/>
        <d v="2022-06-19T00:00:00"/>
        <d v="2022-06-06T00:00:00"/>
        <d v="2022-07-23T00:00:00"/>
        <d v="2022-11-20T00:00:00"/>
        <d v="2022-05-21T00:00:00"/>
        <d v="2022-08-16T00:00:00"/>
        <d v="2023-01-23T00:00:00"/>
        <d v="2023-01-27T00:00:00"/>
        <d v="2023-02-10T00:00:00"/>
        <d v="2022-07-24T00:00:00"/>
        <d v="2022-09-08T00:00:00"/>
        <d v="2022-08-11T00:00:00"/>
        <d v="2022-12-28T00:00:00"/>
        <d v="2022-11-17T00:00:00"/>
        <d v="2023-01-28T00:00:00"/>
        <d v="2022-07-30T00:00:00"/>
        <d v="2022-09-27T00:00:00"/>
        <d v="2022-06-02T00:00:00"/>
        <d v="2022-09-21T00:00:00"/>
        <d v="2023-01-12T00:00:00"/>
        <d v="2022-09-30T00:00:00"/>
        <d v="2022-06-07T00:00:00"/>
        <d v="2022-11-21T00:00:00"/>
        <d v="2022-08-02T00:00:00"/>
        <d v="2022-12-06T00:00:00"/>
        <d v="2022-07-12T00:00:00"/>
        <d v="2022-11-01T00:00:00"/>
        <d v="2022-05-19T00:00:00"/>
        <d v="2022-08-18T00:00:00"/>
        <d v="2023-01-13T00:00:00"/>
        <d v="2023-01-03T00:00:00"/>
        <d v="2022-11-22T00:00:00"/>
        <d v="2022-08-26T00:00:00"/>
        <d v="2022-06-16T00:00:00"/>
        <d v="2022-09-07T00:00:00"/>
        <d v="2023-02-14T00:00:00"/>
        <d v="2023-01-25T00:00:00"/>
        <d v="2023-01-17T00:00:00"/>
        <d v="2022-11-16T00:00:00"/>
        <d v="2022-11-29T00:00:00"/>
        <d v="2023-01-11T00:00:00"/>
        <d v="2023-02-25T00:00:00"/>
        <d v="2022-06-04T00:00:00"/>
        <d v="2022-07-03T00:00:00"/>
        <d v="2022-09-20T00:00:00"/>
        <d v="2022-08-19T00:00:00"/>
        <d v="2022-05-17T00:00:00"/>
        <d v="2022-10-24T00:00:00"/>
        <d v="2022-05-28T00:00:00"/>
        <d v="2022-08-14T00:00:00"/>
        <d v="2022-09-01T00:00:00"/>
        <d v="2022-06-05T00:00:00"/>
        <d v="2022-11-13T00:00:00"/>
        <d v="2022-09-12T00:00:00"/>
        <d v="2022-08-05T00:00:00"/>
        <d v="2022-12-11T00:00:00"/>
        <d v="2022-10-11T00:00:00"/>
        <d v="2022-07-09T00:00:00"/>
        <d v="2022-07-22T00:00:00"/>
        <d v="2023-01-24T00:00:00"/>
        <d v="2022-12-31T00:00:00"/>
        <d v="2022-11-15T00:00:00"/>
        <d v="2022-11-09T00:00:00"/>
        <d v="2022-12-18T00:00:00"/>
        <d v="2023-02-13T00:00:00"/>
        <d v="2022-09-16T00:00:00"/>
        <d v="2022-11-19T00:00:00"/>
        <d v="2022-05-14T00:00:00"/>
        <d v="2023-01-21T00:00:00"/>
        <d v="2022-08-27T00:00:00"/>
        <d v="2022-10-15T00:00:00"/>
        <d v="2022-05-22T00:00:00"/>
        <d v="2022-09-13T00:00:00"/>
        <d v="2022-05-31T00:00:00"/>
        <d v="2022-07-29T00:00:00"/>
        <d v="2023-02-23T00:00:00"/>
        <d v="2022-12-09T00:00:00"/>
        <d v="2022-08-10T00:00:00"/>
        <d v="2022-10-31T00:00:00"/>
        <d v="2022-11-03T00:00:00"/>
        <d v="2022-07-19T00:00:00"/>
        <d v="2022-10-02T00:00:00"/>
        <d v="2022-10-20T00:00:00"/>
        <d v="2023-03-02T00:00:00"/>
        <d v="2022-10-28T00:00:00"/>
        <d v="2022-06-24T00:00:00"/>
        <d v="2022-10-04T00:00:00"/>
        <d v="2022-09-23T00:00:00"/>
        <d v="2022-08-15T00:00:00"/>
        <d v="2022-07-13T00:00:00"/>
        <d v="2023-02-20T00:00:00"/>
        <d v="2023-01-07T00:00:00"/>
        <d v="2022-10-08T00:00:00"/>
        <d v="2022-10-23T00:00:00"/>
        <d v="2022-06-26T00:00:00"/>
        <d v="2022-06-22T00:00:00"/>
        <d v="2022-11-05T00:00:00"/>
        <d v="2022-05-30T00:00:00"/>
        <d v="2022-05-16T00:00:00"/>
        <d v="2022-07-14T00:00:00"/>
        <d v="2022-07-06T00:00:00"/>
        <d v="2022-06-12T00:00:00"/>
        <d v="2022-11-25T00:00:00"/>
        <d v="2023-01-19T00:00:00"/>
        <d v="2022-08-25T00:00:00"/>
        <d v="2022-05-13T00:00:00"/>
        <d v="2023-02-16T00:00:00"/>
        <d v="2022-10-18T00:00:00"/>
        <d v="2022-09-10T00:00:00"/>
        <d v="2022-11-04T00:00:00"/>
        <d v="2022-06-30T00:00:00"/>
        <d v="2023-02-11T00:00:00"/>
        <d v="2022-10-01T00:00:00"/>
        <d v="2023-01-18T00:00:00"/>
        <d v="2022-08-29T00:00:00"/>
        <d v="2023-02-24T00:00:00"/>
        <d v="2022-09-06T00:00:00"/>
        <d v="2022-12-08T00:00:00"/>
        <d v="2022-12-10T00:00:00"/>
        <d v="2022-12-03T00:00:00"/>
        <d v="2022-05-20T00:00:00"/>
        <d v="2022-06-09T00:00:00"/>
        <d v="2023-01-15T00:00:00"/>
        <d v="2022-08-06T00:00:00"/>
        <d v="2022-07-21T00:00:00"/>
        <d v="2022-11-12T00:00:00"/>
        <d v="2022-09-17T00:00:00"/>
        <d v="2022-08-23T00:00:00"/>
        <d v="2022-07-05T00:00:00"/>
        <d v="2022-11-06T00:00:00"/>
        <d v="2022-06-29T00:00:00"/>
        <d v="2022-11-18T00:00:00"/>
        <d v="2022-12-15T00:00:00"/>
        <d v="2022-05-29T00:00:00"/>
        <d v="2022-10-05T00:00:00"/>
        <d v="2022-11-14T00:00:00"/>
        <d v="2022-08-09T00:00:00"/>
        <d v="2022-07-10T00:00:00"/>
        <d v="2022-09-24T00:00:00"/>
        <d v="2022-12-23T00:00:00"/>
        <d v="2023-02-06T00:00:00"/>
        <d v="2022-12-13T00:00:00"/>
        <d v="2022-09-14T00:00:00"/>
        <d v="2022-12-04T00:00:00"/>
        <d v="2023-01-05T00:00:00"/>
        <d v="2022-09-04T00:00:00"/>
        <d v="2022-08-03T00:00:00"/>
        <d v="2023-01-14T00:00:00"/>
        <d v="2022-07-20T00:00:00"/>
        <d v="2022-06-11T00:00:00"/>
        <d v="2022-09-03T00:00:00"/>
        <d v="2023-02-12T00:00:00"/>
        <d v="2022-12-27T00:00:00"/>
        <d v="2022-10-22T00:00:00"/>
        <d v="2022-07-25T00:00:00"/>
        <d v="2022-09-11T00:00:00"/>
        <d v="2022-07-04T00:00:00"/>
        <d v="2022-07-18T00:00:00"/>
        <d v="2022-12-24T00:00:00"/>
        <d v="2022-11-10T00:00:00"/>
        <d v="2022-06-20T00:00:00"/>
        <d v="2022-09-19T00:00:00"/>
        <d v="2023-02-04T00:00:00"/>
        <d v="2023-01-10T00:00:00"/>
        <d v="2022-07-08T00:00:00"/>
        <d v="2022-10-13T00:00:00"/>
        <d v="2022-09-09T00:00:00"/>
        <d v="2022-06-23T00:00:00"/>
        <d v="2022-12-22T00:00:00"/>
        <d v="2022-07-27T00:00:00"/>
        <d v="2022-06-25T00:00:00"/>
        <d v="2023-02-17T00:00:00"/>
        <d v="2022-06-03T00:00:00"/>
        <d v="2022-12-17T00:00:00"/>
        <d v="2022-12-20T00:00:00"/>
        <d v="2022-11-23T00:00:00"/>
        <d v="2022-08-31T00:00:00"/>
        <d v="2022-09-15T00:00:00"/>
        <m/>
      </sharedItems>
      <fieldGroup par="20"/>
    </cacheField>
    <cacheField name="End_Date" numFmtId="0">
      <sharedItems containsNonDate="0" containsDate="1" containsString="0" containsBlank="1" minDate="2024-01-06T00:00:00" maxDate="2024-11-24T00:00:00"/>
    </cacheField>
    <cacheField name="Impressions" numFmtId="0">
      <sharedItems containsString="0" containsBlank="1" containsNumber="1" minValue="1619.2" maxValue="79894.400000000009"/>
    </cacheField>
    <cacheField name="Clicks" numFmtId="0">
      <sharedItems containsString="0" containsBlank="1" containsNumber="1" minValue="169.60000000000002" maxValue="77414.400000000009"/>
    </cacheField>
    <cacheField name="Conversions" numFmtId="0">
      <sharedItems containsString="0" containsBlank="1" containsNumber="1" minValue="3.2" maxValue="70790.400000000009"/>
    </cacheField>
    <cacheField name="Total_Spend" numFmtId="0">
      <sharedItems containsString="0" containsBlank="1" containsNumber="1" minValue="161.04000000000002" maxValue="7999.6640000000007"/>
    </cacheField>
    <cacheField name="Revenue_Generated" numFmtId="0">
      <sharedItems containsString="0" containsBlank="1" containsNumber="1" minValue="237.72800000000004" maxValue="31791.344000000001"/>
    </cacheField>
    <cacheField name="Location" numFmtId="0">
      <sharedItems containsBlank="1" count="6">
        <s v="Baia Mare"/>
        <s v="Galați"/>
        <s v="Bacău"/>
        <s v="Târgu Mureș"/>
        <s v="Suceava"/>
        <m/>
      </sharedItems>
    </cacheField>
    <cacheField name="Age_Group" numFmtId="0">
      <sharedItems containsBlank="1" count="6">
        <s v="25-34"/>
        <s v="45-54"/>
        <s v="18-24"/>
        <s v="55+"/>
        <s v="35-44"/>
        <m/>
      </sharedItems>
    </cacheField>
    <cacheField name="Gender" numFmtId="0">
      <sharedItems containsBlank="1" count="3">
        <s v="Male"/>
        <s v="Female"/>
        <m/>
      </sharedItems>
    </cacheField>
    <cacheField name="Conversation Rate" numFmtId="0">
      <sharedItems containsString="0" containsBlank="1" containsNumber="1" minValue="2.9788501638367589E-4" maxValue="0.99985043374214777"/>
    </cacheField>
    <cacheField name="Cost Per Click (CPC)" numFmtId="0">
      <sharedItems containsString="0" containsBlank="1" containsNumber="1" minValue="4.0793375698055072E-3" maxValue="37.082413793103449"/>
    </cacheField>
    <cacheField name="Cost per Conversion (CPA)" numFmtId="0">
      <sharedItems containsString="0" containsBlank="1" containsNumber="1" minValue="4.9798241821588122E-3" maxValue="2499.2199999999998"/>
    </cacheField>
    <cacheField name="Return on Ad Spend (ROAS)" numFmtId="0">
      <sharedItems containsString="0" containsBlank="1" containsNumber="1" minValue="1.2001578531965271" maxValue="3.9978772810920158"/>
    </cacheField>
    <cacheField name="CTR" numFmtId="0">
      <sharedItems containsString="0" containsBlank="1" containsNumber="1" minValue="4.3156828160768566E-3" maxValue="0.99979253112033195"/>
    </cacheField>
    <cacheField name="Months (Start_Date)" numFmtId="0" databaseField="0">
      <fieldGroup base="3">
        <rangePr groupBy="months" startDate="2022-05-11T00:00:00" endDate="2023-03-06T00:00:00"/>
        <groupItems count="14">
          <s v="&lt;5/1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6/2023"/>
        </groupItems>
      </fieldGroup>
    </cacheField>
    <cacheField name="Quarters (Start_Date)" numFmtId="0" databaseField="0">
      <fieldGroup base="3">
        <rangePr groupBy="quarters" startDate="2022-05-11T00:00:00" endDate="2023-03-06T00:00:00"/>
        <groupItems count="6">
          <s v="&lt;5/11/2022"/>
          <s v="Qtr1"/>
          <s v="Qtr2"/>
          <s v="Qtr3"/>
          <s v="Qtr4"/>
          <s v="&gt;3/6/2023"/>
        </groupItems>
      </fieldGroup>
    </cacheField>
    <cacheField name="Years (Start_Date)" numFmtId="0" databaseField="0">
      <fieldGroup base="3">
        <rangePr groupBy="years" startDate="2022-05-11T00:00:00" endDate="2023-03-06T00:00:00"/>
        <groupItems count="4">
          <s v="&lt;5/11/2022"/>
          <s v="2022"/>
          <s v="2023"/>
          <s v="&gt;3/6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1">
  <r>
    <s v="CMP1"/>
    <x v="0"/>
    <x v="0"/>
    <x v="0"/>
    <d v="2024-04-26T00:00:00"/>
    <n v="22068.800000000003"/>
    <n v="3283.2000000000003"/>
    <n v="2155.2000000000003"/>
    <n v="2316.6560000000004"/>
    <n v="8879.5679999999993"/>
    <x v="0"/>
    <x v="0"/>
    <x v="0"/>
    <n v="0.6564327485380117"/>
    <n v="0.70560916179337241"/>
    <n v="1.0749146250927988"/>
    <n v="3.8329246983583225"/>
    <n v="0.14877111578336838"/>
  </r>
  <r>
    <s v="CMP2"/>
    <x v="1"/>
    <x v="0"/>
    <x v="1"/>
    <d v="2024-05-12T00:00:00"/>
    <n v="32849.599999999999"/>
    <n v="3307.2000000000003"/>
    <n v="3164.8"/>
    <n v="7114.1280000000006"/>
    <n v="17302.032000000003"/>
    <x v="0"/>
    <x v="0"/>
    <x v="0"/>
    <n v="0.9569424286405418"/>
    <n v="2.1511030478955009"/>
    <n v="2.2478918099089991"/>
    <n v="2.4320664458103654"/>
    <n v="0.10067702498660563"/>
  </r>
  <r>
    <s v="CMP3"/>
    <x v="2"/>
    <x v="1"/>
    <x v="2"/>
    <d v="2024-04-07T00:00:00"/>
    <n v="12748.800000000001"/>
    <n v="7494.4000000000005"/>
    <n v="7334.4000000000005"/>
    <n v="3358.4480000000003"/>
    <n v="4892.4160000000002"/>
    <x v="1"/>
    <x v="1"/>
    <x v="1"/>
    <n v="0.9786507258753202"/>
    <n v="0.44812766865926562"/>
    <n v="0.45790357766143108"/>
    <n v="1.4567490698084353"/>
    <n v="0.58785140562248994"/>
  </r>
  <r>
    <s v="CMP4"/>
    <x v="3"/>
    <x v="1"/>
    <x v="3"/>
    <d v="2024-04-26T00:00:00"/>
    <n v="40196.800000000003"/>
    <n v="21150.400000000001"/>
    <n v="3032"/>
    <n v="4426.9760000000006"/>
    <n v="16548.544000000002"/>
    <x v="1"/>
    <x v="2"/>
    <x v="0"/>
    <n v="0.14335426280354036"/>
    <n v="0.20930932748316819"/>
    <n v="1.4600844327176783"/>
    <n v="3.7381146859617038"/>
    <n v="0.52617123751144368"/>
  </r>
  <r>
    <s v="CMP5"/>
    <x v="0"/>
    <x v="1"/>
    <x v="4"/>
    <d v="2024-11-04T00:00:00"/>
    <n v="4030.4"/>
    <n v="2806.4"/>
    <n v="2556.8000000000002"/>
    <n v="2331.7759999999998"/>
    <n v="3538.2240000000002"/>
    <x v="1"/>
    <x v="1"/>
    <x v="0"/>
    <n v="0.91106043329532505"/>
    <n v="0.83087799315849475"/>
    <n v="0.91198998748435534"/>
    <n v="1.5173944667069224"/>
    <n v="0.69630805875347357"/>
  </r>
  <r>
    <s v="CMP6"/>
    <x v="0"/>
    <x v="0"/>
    <x v="5"/>
    <d v="2024-09-17T00:00:00"/>
    <n v="76406.400000000009"/>
    <n v="41544"/>
    <n v="31019.200000000001"/>
    <n v="169.47200000000001"/>
    <n v="559.84"/>
    <x v="2"/>
    <x v="1"/>
    <x v="0"/>
    <n v="0.74665896398998655"/>
    <n v="4.0793375698055072E-3"/>
    <n v="5.463454892453706E-3"/>
    <n v="3.3034365558912389"/>
    <n v="0.54372408594044475"/>
  </r>
  <r>
    <s v="CMP7"/>
    <x v="4"/>
    <x v="2"/>
    <x v="6"/>
    <d v="2024-03-26T00:00:00"/>
    <n v="23641.600000000002"/>
    <n v="20963.2"/>
    <n v="20100.800000000003"/>
    <n v="7501.0240000000013"/>
    <n v="10119.792000000001"/>
    <x v="2"/>
    <x v="1"/>
    <x v="0"/>
    <n v="0.95886124255838812"/>
    <n v="0.35781865364066562"/>
    <n v="0.37317042107776804"/>
    <n v="1.3491213999581924"/>
    <n v="0.88670817541959934"/>
  </r>
  <r>
    <s v="CMP8"/>
    <x v="0"/>
    <x v="0"/>
    <x v="7"/>
    <d v="2024-01-20T00:00:00"/>
    <n v="59968"/>
    <n v="57536"/>
    <n v="51075.200000000004"/>
    <n v="7622.880000000001"/>
    <n v="16616.816000000003"/>
    <x v="3"/>
    <x v="3"/>
    <x v="0"/>
    <n v="0.88770856507230267"/>
    <n v="0.13248887652947722"/>
    <n v="0.14924816740805716"/>
    <n v="2.1798606301030583"/>
    <n v="0.95944503735325504"/>
  </r>
  <r>
    <s v="CMP9"/>
    <x v="1"/>
    <x v="2"/>
    <x v="8"/>
    <d v="2024-10-04T00:00:00"/>
    <n v="18625.600000000002"/>
    <n v="11414.400000000001"/>
    <n v="7296"/>
    <n v="2765.6320000000001"/>
    <n v="9446.5600000000013"/>
    <x v="1"/>
    <x v="2"/>
    <x v="1"/>
    <n v="0.63919259882253987"/>
    <n v="0.24229324362209137"/>
    <n v="0.37906140350877193"/>
    <n v="3.4156966653553331"/>
    <n v="0.61283394897345589"/>
  </r>
  <r>
    <s v="CMP10"/>
    <x v="5"/>
    <x v="3"/>
    <x v="7"/>
    <d v="2024-01-26T00:00:00"/>
    <n v="67654.400000000009"/>
    <n v="8792"/>
    <n v="294.40000000000003"/>
    <n v="1008.9920000000001"/>
    <n v="3153.4880000000003"/>
    <x v="3"/>
    <x v="1"/>
    <x v="1"/>
    <n v="3.3484986351228395E-2"/>
    <n v="0.11476251137397635"/>
    <n v="3.427282608695652"/>
    <n v="3.1253845421965685"/>
    <n v="0.12995459275376028"/>
  </r>
  <r>
    <s v="CMP11"/>
    <x v="4"/>
    <x v="0"/>
    <x v="9"/>
    <d v="2024-05-23T00:00:00"/>
    <n v="17712"/>
    <n v="16457.600000000002"/>
    <n v="12174.400000000001"/>
    <n v="7745.5360000000001"/>
    <n v="28954"/>
    <x v="1"/>
    <x v="4"/>
    <x v="0"/>
    <n v="0.73974334046276491"/>
    <n v="0.47063581567178686"/>
    <n v="0.63621500854251534"/>
    <n v="3.7381531762295084"/>
    <n v="0.92917795844625128"/>
  </r>
  <r>
    <s v="CMP12"/>
    <x v="2"/>
    <x v="0"/>
    <x v="10"/>
    <d v="2024-01-15T00:00:00"/>
    <n v="68145.600000000006"/>
    <n v="51972.800000000003"/>
    <n v="46969.600000000006"/>
    <n v="2790.0320000000002"/>
    <n v="7765.0880000000006"/>
    <x v="2"/>
    <x v="3"/>
    <x v="0"/>
    <n v="0.90373426099806053"/>
    <n v="5.3682541637164058E-2"/>
    <n v="5.9400803924240353E-2"/>
    <n v="2.783153741605831"/>
    <n v="0.76267286515930588"/>
  </r>
  <r>
    <s v="CMP13"/>
    <x v="1"/>
    <x v="0"/>
    <x v="11"/>
    <d v="2024-11-05T00:00:00"/>
    <n v="31806.400000000001"/>
    <n v="2144"/>
    <n v="902.40000000000009"/>
    <n v="2035.2640000000001"/>
    <n v="6360.4639999999999"/>
    <x v="0"/>
    <x v="4"/>
    <x v="0"/>
    <n v="0.42089552238805972"/>
    <n v="0.94928358208955232"/>
    <n v="2.2553900709219858"/>
    <n v="3.1251297129021096"/>
    <n v="6.7407817294632522E-2"/>
  </r>
  <r>
    <s v="CMP14"/>
    <x v="0"/>
    <x v="0"/>
    <x v="12"/>
    <d v="2024-09-23T00:00:00"/>
    <n v="19315.2"/>
    <n v="18401.600000000002"/>
    <n v="16984"/>
    <n v="2242.3520000000003"/>
    <n v="8380.2240000000002"/>
    <x v="0"/>
    <x v="4"/>
    <x v="1"/>
    <n v="0.92296322058951386"/>
    <n v="0.12185636031649422"/>
    <n v="0.13202731983042865"/>
    <n v="3.7372473188865971"/>
    <n v="0.9527004638833666"/>
  </r>
  <r>
    <s v="CMP15"/>
    <x v="4"/>
    <x v="2"/>
    <x v="13"/>
    <d v="2024-04-21T00:00:00"/>
    <n v="19691.2"/>
    <n v="14049.6"/>
    <n v="4806.4000000000005"/>
    <n v="2096.944"/>
    <n v="5969.6640000000007"/>
    <x v="1"/>
    <x v="1"/>
    <x v="0"/>
    <n v="0.3421022662566906"/>
    <n v="0.14925293246782825"/>
    <n v="0.43628162450066571"/>
    <n v="2.8468399728366616"/>
    <n v="0.71349638417160965"/>
  </r>
  <r>
    <s v="CMP16"/>
    <x v="2"/>
    <x v="0"/>
    <x v="14"/>
    <d v="2024-08-22T00:00:00"/>
    <n v="7153.6"/>
    <n v="4360"/>
    <n v="20.8"/>
    <n v="5106.6559999999999"/>
    <n v="8717.1039999999994"/>
    <x v="0"/>
    <x v="1"/>
    <x v="0"/>
    <n v="4.7706422018348625E-3"/>
    <n v="1.1712513761467889"/>
    <n v="245.51230769230767"/>
    <n v="1.7070082652914156"/>
    <n v="0.60948333706106017"/>
  </r>
  <r>
    <s v="CMP17"/>
    <x v="5"/>
    <x v="3"/>
    <x v="15"/>
    <d v="2024-03-09T00:00:00"/>
    <n v="79350.400000000009"/>
    <n v="40524.800000000003"/>
    <n v="36595.200000000004"/>
    <n v="3631.5360000000001"/>
    <n v="11076.592000000001"/>
    <x v="2"/>
    <x v="4"/>
    <x v="1"/>
    <n v="0.90303221730890715"/>
    <n v="8.9612681617182555E-2"/>
    <n v="9.9235309548793268E-2"/>
    <n v="3.0501121288622777"/>
    <n v="0.5107069403556882"/>
  </r>
  <r>
    <s v="CMP18"/>
    <x v="5"/>
    <x v="3"/>
    <x v="16"/>
    <d v="2024-07-13T00:00:00"/>
    <n v="48793.600000000006"/>
    <n v="30496"/>
    <n v="3577.6000000000004"/>
    <n v="6488.2880000000005"/>
    <n v="19607.952000000001"/>
    <x v="1"/>
    <x v="3"/>
    <x v="1"/>
    <n v="0.11731374606505772"/>
    <n v="0.21275865687303255"/>
    <n v="1.813586762075134"/>
    <n v="3.0220532750704039"/>
    <n v="0.62499999999999989"/>
  </r>
  <r>
    <s v="CMP19"/>
    <x v="3"/>
    <x v="2"/>
    <x v="17"/>
    <d v="2024-04-23T00:00:00"/>
    <n v="52612.800000000003"/>
    <n v="14624"/>
    <n v="2571.2000000000003"/>
    <n v="4529.3120000000008"/>
    <n v="18104.72"/>
    <x v="0"/>
    <x v="1"/>
    <x v="0"/>
    <n v="0.17582056892778997"/>
    <n v="0.30971772428884031"/>
    <n v="1.7615556938394525"/>
    <n v="3.9972340169986076"/>
    <n v="0.27795517440622813"/>
  </r>
  <r>
    <s v="CMP20"/>
    <x v="3"/>
    <x v="2"/>
    <x v="18"/>
    <d v="2024-07-28T00:00:00"/>
    <n v="71241.600000000006"/>
    <n v="17339.2"/>
    <n v="2238.4"/>
    <n v="6193.2960000000003"/>
    <n v="16694.144"/>
    <x v="1"/>
    <x v="1"/>
    <x v="1"/>
    <n v="0.1290947679247024"/>
    <n v="0.35718464519701026"/>
    <n v="2.7668406004288779"/>
    <n v="2.6955185090459102"/>
    <n v="0.24338588689754301"/>
  </r>
  <r>
    <s v="CMP21"/>
    <x v="1"/>
    <x v="2"/>
    <x v="19"/>
    <d v="2024-08-18T00:00:00"/>
    <n v="62779.200000000004"/>
    <n v="10782.400000000001"/>
    <n v="3782.4"/>
    <n v="575.87200000000007"/>
    <n v="1391.92"/>
    <x v="3"/>
    <x v="3"/>
    <x v="0"/>
    <n v="0.35079388633328384"/>
    <n v="5.3408517584211307E-2"/>
    <n v="0.15225042301184435"/>
    <n v="2.417064903311847"/>
    <n v="0.17175115324820961"/>
  </r>
  <r>
    <s v="CMP22"/>
    <x v="2"/>
    <x v="3"/>
    <x v="20"/>
    <d v="2024-08-22T00:00:00"/>
    <n v="56281.600000000006"/>
    <n v="21192"/>
    <n v="18920"/>
    <n v="6141.2960000000003"/>
    <n v="23638.800000000003"/>
    <x v="0"/>
    <x v="4"/>
    <x v="1"/>
    <n v="0.89278973197432998"/>
    <n v="0.28979312948282371"/>
    <n v="0.32459281183932348"/>
    <n v="3.8491549666389639"/>
    <n v="0.37653513759381391"/>
  </r>
  <r>
    <s v="CMP23"/>
    <x v="3"/>
    <x v="1"/>
    <x v="21"/>
    <d v="2024-06-25T00:00:00"/>
    <n v="45427.200000000004"/>
    <n v="20198.400000000001"/>
    <n v="764.80000000000007"/>
    <n v="274.03200000000004"/>
    <n v="932.06399999999996"/>
    <x v="3"/>
    <x v="4"/>
    <x v="0"/>
    <n v="3.7864385297845374E-2"/>
    <n v="1.3567015209125476E-2"/>
    <n v="0.35830543933054393"/>
    <n v="3.4012961989840598"/>
    <n v="0.44463229078613692"/>
  </r>
  <r>
    <s v="CMP24"/>
    <x v="2"/>
    <x v="1"/>
    <x v="22"/>
    <d v="2024-09-20T00:00:00"/>
    <n v="22196.800000000003"/>
    <n v="20416"/>
    <n v="15408"/>
    <n v="3144.0640000000003"/>
    <n v="11309.744000000001"/>
    <x v="0"/>
    <x v="4"/>
    <x v="0"/>
    <n v="0.75470219435736674"/>
    <n v="0.15400000000000003"/>
    <n v="0.20405399792315682"/>
    <n v="3.5971735944306475"/>
    <n v="0.91977221941901521"/>
  </r>
  <r>
    <s v="CMP25"/>
    <x v="1"/>
    <x v="0"/>
    <x v="23"/>
    <d v="2024-11-07T00:00:00"/>
    <n v="54289.600000000006"/>
    <n v="33793.599999999999"/>
    <n v="19043.2"/>
    <n v="3723.9360000000001"/>
    <n v="14057.807999999999"/>
    <x v="4"/>
    <x v="2"/>
    <x v="0"/>
    <n v="0.56351498508593345"/>
    <n v="0.1101964869087638"/>
    <n v="0.19555200806587128"/>
    <n v="3.7749864659328192"/>
    <n v="0.62246912852553704"/>
  </r>
  <r>
    <s v="CMP26"/>
    <x v="1"/>
    <x v="1"/>
    <x v="24"/>
    <d v="2024-03-07T00:00:00"/>
    <n v="55606.400000000001"/>
    <n v="7427.2000000000007"/>
    <n v="2193.6"/>
    <n v="6996.7360000000008"/>
    <n v="14646.368"/>
    <x v="1"/>
    <x v="3"/>
    <x v="1"/>
    <n v="0.29534683326152517"/>
    <n v="0.94204222317966391"/>
    <n v="3.1896134208606863"/>
    <n v="2.0933143682997328"/>
    <n v="0.13356735915290327"/>
  </r>
  <r>
    <s v="CMP27"/>
    <x v="1"/>
    <x v="2"/>
    <x v="25"/>
    <d v="2024-10-28T00:00:00"/>
    <n v="73024"/>
    <n v="70976"/>
    <n v="68337.600000000006"/>
    <n v="2101.4560000000001"/>
    <n v="3769.6800000000003"/>
    <x v="1"/>
    <x v="0"/>
    <x v="1"/>
    <n v="0.96282687105500464"/>
    <n v="2.9607980162308388E-2"/>
    <n v="3.075109456580272E-2"/>
    <n v="1.7938419838435828"/>
    <n v="0.97195442594215598"/>
  </r>
  <r>
    <s v="CMP28"/>
    <x v="5"/>
    <x v="3"/>
    <x v="26"/>
    <d v="2024-08-30T00:00:00"/>
    <n v="40072"/>
    <n v="5265.6"/>
    <n v="3145.6000000000004"/>
    <n v="1856.912"/>
    <n v="2793.712"/>
    <x v="3"/>
    <x v="3"/>
    <x v="0"/>
    <n v="0.59738681251899117"/>
    <n v="0.35264965056213915"/>
    <n v="0.59032044760935909"/>
    <n v="1.5044934816512576"/>
    <n v="0.13140347374725495"/>
  </r>
  <r>
    <s v="CMP29"/>
    <x v="2"/>
    <x v="1"/>
    <x v="27"/>
    <d v="2024-03-21T00:00:00"/>
    <n v="79264"/>
    <n v="29158.400000000001"/>
    <n v="17120"/>
    <n v="6980.9440000000004"/>
    <n v="17293.088"/>
    <x v="2"/>
    <x v="4"/>
    <x v="1"/>
    <n v="0.58713784021071114"/>
    <n v="0.2394145083406497"/>
    <n v="0.40776542056074766"/>
    <n v="2.4771847475069273"/>
    <n v="0.36786435203875656"/>
  </r>
  <r>
    <s v="CMP30"/>
    <x v="3"/>
    <x v="2"/>
    <x v="28"/>
    <d v="2024-02-16T00:00:00"/>
    <n v="58644.800000000003"/>
    <n v="45990.400000000001"/>
    <n v="37137.599999999999"/>
    <n v="3485.4080000000004"/>
    <n v="10232.656000000001"/>
    <x v="0"/>
    <x v="0"/>
    <x v="0"/>
    <n v="0.8075076537712218"/>
    <n v="7.5785555246312281E-2"/>
    <n v="9.3851191245530152E-2"/>
    <n v="2.9358560030848611"/>
    <n v="0.78421957274984311"/>
  </r>
  <r>
    <s v="CMP31"/>
    <x v="1"/>
    <x v="3"/>
    <x v="29"/>
    <d v="2024-10-22T00:00:00"/>
    <n v="32249.600000000002"/>
    <n v="22425.600000000002"/>
    <n v="5841.6"/>
    <n v="4420.9279999999999"/>
    <n v="9654.2880000000005"/>
    <x v="4"/>
    <x v="2"/>
    <x v="0"/>
    <n v="0.26048801369863012"/>
    <n v="0.19713755707762554"/>
    <n v="0.75680087647219929"/>
    <n v="2.1837695615038291"/>
    <n v="0.69537606667989682"/>
  </r>
  <r>
    <s v="CMP32"/>
    <x v="5"/>
    <x v="1"/>
    <x v="30"/>
    <d v="2024-08-07T00:00:00"/>
    <n v="42822.400000000001"/>
    <n v="34635.200000000004"/>
    <n v="33246.400000000001"/>
    <n v="4084.4800000000005"/>
    <n v="15225.328000000001"/>
    <x v="1"/>
    <x v="0"/>
    <x v="0"/>
    <n v="0.9599020649512634"/>
    <n v="0.11792858132766665"/>
    <n v="0.12285480533230667"/>
    <n v="3.7276049827640239"/>
    <n v="0.80881034225078474"/>
  </r>
  <r>
    <s v="CMP33"/>
    <x v="1"/>
    <x v="0"/>
    <x v="31"/>
    <d v="2024-11-13T00:00:00"/>
    <n v="9080"/>
    <n v="4478.4000000000005"/>
    <n v="1833.6000000000001"/>
    <n v="4510.7359999999999"/>
    <n v="5924.9120000000003"/>
    <x v="0"/>
    <x v="3"/>
    <x v="1"/>
    <n v="0.40943193997856375"/>
    <n v="1.0072204358699535"/>
    <n v="2.4600436300174517"/>
    <n v="1.313513360125709"/>
    <n v="0.49321585903083709"/>
  </r>
  <r>
    <s v="CMP34"/>
    <x v="5"/>
    <x v="0"/>
    <x v="32"/>
    <d v="2024-01-27T00:00:00"/>
    <n v="44702.400000000001"/>
    <n v="17478.400000000001"/>
    <n v="790.40000000000009"/>
    <n v="2041.5840000000001"/>
    <n v="4426.8320000000003"/>
    <x v="1"/>
    <x v="4"/>
    <x v="0"/>
    <n v="4.5221530574881E-2"/>
    <n v="0.11680611497619919"/>
    <n v="2.582975708502024"/>
    <n v="2.168332040219751"/>
    <n v="0.39099466695300478"/>
  </r>
  <r>
    <s v="CMP35"/>
    <x v="4"/>
    <x v="3"/>
    <x v="33"/>
    <d v="2024-06-24T00:00:00"/>
    <n v="3960"/>
    <n v="3411.2000000000003"/>
    <n v="2888"/>
    <n v="3153.3119999999999"/>
    <n v="11242.832000000002"/>
    <x v="0"/>
    <x v="1"/>
    <x v="1"/>
    <n v="0.84662288930581608"/>
    <n v="0.92439962476547832"/>
    <n v="1.0918670360110803"/>
    <n v="3.5654042479779999"/>
    <n v="0.86141414141414152"/>
  </r>
  <r>
    <s v="CMP36"/>
    <x v="4"/>
    <x v="3"/>
    <x v="34"/>
    <d v="2024-05-11T00:00:00"/>
    <n v="11288"/>
    <n v="4686.4000000000005"/>
    <n v="1595.2"/>
    <n v="1040.3040000000001"/>
    <n v="2510.96"/>
    <x v="0"/>
    <x v="4"/>
    <x v="0"/>
    <n v="0.34038921133492656"/>
    <n v="0.22198361215431886"/>
    <n v="0.65214643931795391"/>
    <n v="2.4136790784232298"/>
    <n v="0.41516654854712975"/>
  </r>
  <r>
    <s v="CMP37"/>
    <x v="3"/>
    <x v="3"/>
    <x v="35"/>
    <d v="2024-10-26T00:00:00"/>
    <n v="44769.600000000006"/>
    <n v="7913.6"/>
    <n v="7825.6"/>
    <n v="2948.7040000000002"/>
    <n v="9967.4880000000012"/>
    <x v="3"/>
    <x v="3"/>
    <x v="0"/>
    <n v="0.98887990295188033"/>
    <n v="0.37261221188839466"/>
    <n v="0.37680228992026171"/>
    <n v="3.3802945293932525"/>
    <n v="0.17676280333083161"/>
  </r>
  <r>
    <s v="CMP38"/>
    <x v="2"/>
    <x v="2"/>
    <x v="36"/>
    <d v="2024-01-31T00:00:00"/>
    <n v="59278.400000000001"/>
    <n v="45878.400000000001"/>
    <n v="10750.400000000001"/>
    <n v="4452.4639999999999"/>
    <n v="14085.04"/>
    <x v="4"/>
    <x v="2"/>
    <x v="1"/>
    <n v="0.23432377763827861"/>
    <n v="9.7049243216851502E-2"/>
    <n v="0.41416728679863068"/>
    <n v="3.163425914280273"/>
    <n v="0.77394801479122244"/>
  </r>
  <r>
    <s v="CMP39"/>
    <x v="0"/>
    <x v="0"/>
    <x v="37"/>
    <d v="2024-10-21T00:00:00"/>
    <n v="6028.8"/>
    <n v="3998.4"/>
    <n v="2931.2000000000003"/>
    <n v="5464.112000000001"/>
    <n v="19566.464000000004"/>
    <x v="4"/>
    <x v="0"/>
    <x v="1"/>
    <n v="0.73309323729491804"/>
    <n v="1.366574629851941"/>
    <n v="1.8641211790393015"/>
    <n v="3.580904637386642"/>
    <n v="0.66321656050955413"/>
  </r>
  <r>
    <s v="CMP40"/>
    <x v="2"/>
    <x v="0"/>
    <x v="38"/>
    <d v="2024-09-15T00:00:00"/>
    <n v="61148.800000000003"/>
    <n v="13182.400000000001"/>
    <n v="10878.400000000001"/>
    <n v="4695.6959999999999"/>
    <n v="15960.544000000002"/>
    <x v="3"/>
    <x v="0"/>
    <x v="0"/>
    <n v="0.82522150746449818"/>
    <n v="0.35620949144313624"/>
    <n v="0.43165318429180755"/>
    <n v="3.3989730169925827"/>
    <n v="0.215579046522581"/>
  </r>
  <r>
    <s v="CMP41"/>
    <x v="1"/>
    <x v="3"/>
    <x v="39"/>
    <d v="2024-05-18T00:00:00"/>
    <n v="21875.200000000001"/>
    <n v="8385.6"/>
    <n v="819.2"/>
    <n v="7198.8640000000005"/>
    <n v="20943.952000000001"/>
    <x v="4"/>
    <x v="4"/>
    <x v="1"/>
    <n v="9.7691280290020985E-2"/>
    <n v="0.85847929784392296"/>
    <n v="8.7876757812499999"/>
    <n v="2.9093412516197001"/>
    <n v="0.38333820947922764"/>
  </r>
  <r>
    <s v="CMP42"/>
    <x v="3"/>
    <x v="1"/>
    <x v="40"/>
    <d v="2024-02-15T00:00:00"/>
    <n v="59494.400000000001"/>
    <n v="45912"/>
    <n v="993.6"/>
    <n v="6182.4960000000001"/>
    <n v="21350.032000000003"/>
    <x v="0"/>
    <x v="1"/>
    <x v="1"/>
    <n v="2.1641400940930478E-2"/>
    <n v="0.13465969681129117"/>
    <n v="6.2223188405797103"/>
    <n v="3.4533030025413689"/>
    <n v="0.77170288296041312"/>
  </r>
  <r>
    <s v="CMP43"/>
    <x v="4"/>
    <x v="2"/>
    <x v="41"/>
    <d v="2024-09-28T00:00:00"/>
    <n v="31840"/>
    <n v="2931.2000000000003"/>
    <n v="601.6"/>
    <n v="6666.9440000000004"/>
    <n v="20824.016000000003"/>
    <x v="1"/>
    <x v="0"/>
    <x v="0"/>
    <n v="0.20524017467248906"/>
    <n v="2.274475982532751"/>
    <n v="11.082021276595745"/>
    <n v="3.1234724635455167"/>
    <n v="9.2060301507537703E-2"/>
  </r>
  <r>
    <s v="CMP44"/>
    <x v="3"/>
    <x v="3"/>
    <x v="42"/>
    <d v="2024-04-21T00:00:00"/>
    <n v="79616"/>
    <n v="44310.400000000001"/>
    <n v="39454.400000000001"/>
    <n v="6912.8960000000006"/>
    <n v="14296.128000000001"/>
    <x v="1"/>
    <x v="2"/>
    <x v="0"/>
    <n v="0.89040947497652922"/>
    <n v="0.15601068823571893"/>
    <n v="0.17521229571353258"/>
    <n v="2.0680374766234007"/>
    <n v="0.55655144694533765"/>
  </r>
  <r>
    <s v="CMP45"/>
    <x v="2"/>
    <x v="3"/>
    <x v="43"/>
    <d v="2024-03-16T00:00:00"/>
    <n v="55009.600000000006"/>
    <n v="29523.200000000001"/>
    <n v="13841.6"/>
    <n v="624.96"/>
    <n v="1763.328"/>
    <x v="0"/>
    <x v="4"/>
    <x v="0"/>
    <n v="0.46883806633427272"/>
    <n v="2.1168437025796662E-2"/>
    <n v="4.5150849612761529E-2"/>
    <n v="2.8215053763440858"/>
    <n v="0.53669177743521124"/>
  </r>
  <r>
    <s v="CMP46"/>
    <x v="3"/>
    <x v="0"/>
    <x v="44"/>
    <d v="2024-09-04T00:00:00"/>
    <n v="38636.800000000003"/>
    <n v="10345.6"/>
    <n v="2990.4"/>
    <n v="554.16000000000008"/>
    <n v="888.49599999999998"/>
    <x v="4"/>
    <x v="1"/>
    <x v="0"/>
    <n v="0.28905041756882155"/>
    <n v="5.356480049489639E-2"/>
    <n v="0.18531300160513645"/>
    <n v="1.6033203406958276"/>
    <n v="0.26776544641378169"/>
  </r>
  <r>
    <s v="CMP47"/>
    <x v="0"/>
    <x v="0"/>
    <x v="45"/>
    <d v="2024-06-11T00:00:00"/>
    <n v="60272"/>
    <n v="33368"/>
    <n v="10921.6"/>
    <n v="4179.0080000000007"/>
    <n v="11902.624000000002"/>
    <x v="4"/>
    <x v="4"/>
    <x v="0"/>
    <n v="0.32730760009590026"/>
    <n v="0.12523999040997366"/>
    <n v="0.38263697626721366"/>
    <n v="2.84819363829885"/>
    <n v="0.55362357313512078"/>
  </r>
  <r>
    <s v="CMP48"/>
    <x v="4"/>
    <x v="0"/>
    <x v="46"/>
    <d v="2024-06-01T00:00:00"/>
    <n v="21476.800000000003"/>
    <n v="17140.8"/>
    <n v="12424"/>
    <n v="5163.2640000000001"/>
    <n v="7496.1440000000002"/>
    <x v="4"/>
    <x v="3"/>
    <x v="1"/>
    <n v="0.72482031177074591"/>
    <n v="0.30122654718566227"/>
    <n v="0.41558789439793947"/>
    <n v="1.4518227229907283"/>
    <n v="0.79810772554570497"/>
  </r>
  <r>
    <s v="CMP49"/>
    <x v="2"/>
    <x v="2"/>
    <x v="7"/>
    <d v="2024-01-09T00:00:00"/>
    <n v="70920"/>
    <n v="9288"/>
    <n v="3756.8"/>
    <n v="6028.4800000000005"/>
    <n v="14868.416000000001"/>
    <x v="2"/>
    <x v="3"/>
    <x v="0"/>
    <n v="0.40447889750215332"/>
    <n v="0.64906115417743326"/>
    <n v="1.6046848381601364"/>
    <n v="2.46636233345719"/>
    <n v="0.13096446700507614"/>
  </r>
  <r>
    <s v="CMP50"/>
    <x v="0"/>
    <x v="1"/>
    <x v="47"/>
    <d v="2024-06-04T00:00:00"/>
    <n v="8694.4"/>
    <n v="3724.8"/>
    <n v="2020.8000000000002"/>
    <n v="503.74399999999997"/>
    <n v="1726.3040000000001"/>
    <x v="1"/>
    <x v="2"/>
    <x v="0"/>
    <n v="0.54252577319587636"/>
    <n v="0.13524054982817868"/>
    <n v="0.24927949326999205"/>
    <n v="3.4269470207089321"/>
    <n v="0.42841369157158637"/>
  </r>
  <r>
    <s v="CMP51"/>
    <x v="5"/>
    <x v="3"/>
    <x v="24"/>
    <d v="2024-03-08T00:00:00"/>
    <n v="36246.400000000001"/>
    <n v="18328"/>
    <n v="1284.8000000000002"/>
    <n v="3681.424"/>
    <n v="9090.5439999999999"/>
    <x v="3"/>
    <x v="4"/>
    <x v="1"/>
    <n v="7.0100392841553921E-2"/>
    <n v="0.2008633784373636"/>
    <n v="2.8653673723536732"/>
    <n v="2.4693010096093251"/>
    <n v="0.50565021629734264"/>
  </r>
  <r>
    <s v="CMP52"/>
    <x v="4"/>
    <x v="1"/>
    <x v="48"/>
    <d v="2024-09-02T00:00:00"/>
    <n v="45992"/>
    <n v="40001.600000000006"/>
    <n v="26392"/>
    <n v="4945.1040000000003"/>
    <n v="16891.151999999998"/>
    <x v="2"/>
    <x v="1"/>
    <x v="0"/>
    <n v="0.65977360905563764"/>
    <n v="0.12362265509379623"/>
    <n v="0.18737132464383147"/>
    <n v="3.4157324092678327"/>
    <n v="0.86975126108888512"/>
  </r>
  <r>
    <s v="CMP53"/>
    <x v="2"/>
    <x v="3"/>
    <x v="49"/>
    <d v="2024-03-14T00:00:00"/>
    <n v="11459.2"/>
    <n v="8475.2000000000007"/>
    <n v="22.400000000000002"/>
    <n v="7412.1120000000001"/>
    <n v="10573.52"/>
    <x v="3"/>
    <x v="2"/>
    <x v="0"/>
    <n v="2.6430054747970549E-3"/>
    <n v="0.87456484802718515"/>
    <n v="330.89785714285711"/>
    <n v="1.4265191891325981"/>
    <n v="0.73959787768779672"/>
  </r>
  <r>
    <s v="CMP54"/>
    <x v="1"/>
    <x v="3"/>
    <x v="50"/>
    <d v="2024-06-25T00:00:00"/>
    <n v="8267.2000000000007"/>
    <n v="5008"/>
    <n v="651.20000000000005"/>
    <n v="5518.3040000000001"/>
    <n v="15205.328000000001"/>
    <x v="0"/>
    <x v="4"/>
    <x v="1"/>
    <n v="0.13003194888178915"/>
    <n v="1.1018977635782747"/>
    <n v="8.4740540540540543"/>
    <n v="2.7554350032183805"/>
    <n v="0.60576736984710655"/>
  </r>
  <r>
    <s v="CMP55"/>
    <x v="2"/>
    <x v="0"/>
    <x v="51"/>
    <d v="2024-09-05T00:00:00"/>
    <n v="20596.800000000003"/>
    <n v="7659.2000000000007"/>
    <n v="2545.6000000000004"/>
    <n v="251.77600000000004"/>
    <n v="708.28800000000001"/>
    <x v="1"/>
    <x v="0"/>
    <x v="0"/>
    <n v="0.33235847085857534"/>
    <n v="3.2872362648840615E-2"/>
    <n v="9.8906348208673792E-2"/>
    <n v="2.8131672597864763"/>
    <n v="0.37186359046065409"/>
  </r>
  <r>
    <s v="CMP56"/>
    <x v="4"/>
    <x v="2"/>
    <x v="52"/>
    <d v="2024-01-26T00:00:00"/>
    <n v="25542.400000000001"/>
    <n v="9393.6"/>
    <n v="4537.6000000000004"/>
    <n v="5560.8160000000007"/>
    <n v="21179.584000000003"/>
    <x v="1"/>
    <x v="0"/>
    <x v="0"/>
    <n v="0.4830522909214785"/>
    <n v="0.59197921989439628"/>
    <n v="1.2254971791255289"/>
    <n v="3.8087187204180104"/>
    <n v="0.3677649711851666"/>
  </r>
  <r>
    <s v="CMP57"/>
    <x v="0"/>
    <x v="3"/>
    <x v="4"/>
    <d v="2024-11-16T00:00:00"/>
    <n v="39273.599999999999"/>
    <n v="29331.200000000001"/>
    <n v="238.4"/>
    <n v="5795.6"/>
    <n v="11529.328000000001"/>
    <x v="3"/>
    <x v="4"/>
    <x v="1"/>
    <n v="8.1278638446432468E-3"/>
    <n v="0.1975916430285839"/>
    <n v="24.310402684563758"/>
    <n v="1.9893243149975846"/>
    <n v="0.74684266275564248"/>
  </r>
  <r>
    <s v="CMP58"/>
    <x v="5"/>
    <x v="0"/>
    <x v="53"/>
    <d v="2024-06-20T00:00:00"/>
    <n v="20720"/>
    <n v="2643.2000000000003"/>
    <n v="2129.6"/>
    <n v="5311.3120000000008"/>
    <n v="20086.832000000002"/>
    <x v="1"/>
    <x v="1"/>
    <x v="0"/>
    <n v="0.8056900726392251"/>
    <n v="2.0094249394673125"/>
    <n v="2.4940420736288509"/>
    <n v="3.7818964504438828"/>
    <n v="0.12756756756756757"/>
  </r>
  <r>
    <s v="CMP59"/>
    <x v="5"/>
    <x v="2"/>
    <x v="54"/>
    <d v="2024-06-11T00:00:00"/>
    <n v="44851.200000000004"/>
    <n v="6600"/>
    <n v="1470.4"/>
    <n v="1078.528"/>
    <n v="2127.8880000000004"/>
    <x v="0"/>
    <x v="1"/>
    <x v="0"/>
    <n v="0.22278787878787881"/>
    <n v="0.16341333333333333"/>
    <n v="0.73349292709466807"/>
    <n v="1.9729557322572993"/>
    <n v="0.14715325342465752"/>
  </r>
  <r>
    <s v="CMP60"/>
    <x v="4"/>
    <x v="2"/>
    <x v="55"/>
    <d v="2024-08-25T00:00:00"/>
    <n v="44569.600000000006"/>
    <n v="39780.800000000003"/>
    <n v="23590.400000000001"/>
    <n v="5372.8480000000009"/>
    <n v="17645.407999999999"/>
    <x v="4"/>
    <x v="1"/>
    <x v="0"/>
    <n v="0.59300969311828822"/>
    <n v="0.13506133612194829"/>
    <n v="0.22775569723277267"/>
    <n v="3.2841814992718938"/>
    <n v="0.89255456634118313"/>
  </r>
  <r>
    <s v="CMP61"/>
    <x v="5"/>
    <x v="3"/>
    <x v="32"/>
    <d v="2024-02-01T00:00:00"/>
    <n v="23411.200000000001"/>
    <n v="17531.2"/>
    <n v="14062.400000000001"/>
    <n v="3368.4639999999999"/>
    <n v="4092.1120000000005"/>
    <x v="4"/>
    <x v="0"/>
    <x v="1"/>
    <n v="0.80213562106415992"/>
    <n v="0.19214109701560644"/>
    <n v="0.23953692115143926"/>
    <n v="1.2148302609141735"/>
    <n v="0.74883816293056316"/>
  </r>
  <r>
    <s v="CMP62"/>
    <x v="2"/>
    <x v="0"/>
    <x v="56"/>
    <d v="2024-10-14T00:00:00"/>
    <n v="79411.200000000012"/>
    <n v="8710.4"/>
    <n v="3376"/>
    <n v="4245.0240000000003"/>
    <n v="12052.704"/>
    <x v="1"/>
    <x v="3"/>
    <x v="0"/>
    <n v="0.387582659808964"/>
    <n v="0.48735121234386486"/>
    <n v="1.2574123222748816"/>
    <n v="2.8392546190551569"/>
    <n v="0.10968729851708572"/>
  </r>
  <r>
    <s v="CMP63"/>
    <x v="5"/>
    <x v="2"/>
    <x v="57"/>
    <d v="2024-10-24T00:00:00"/>
    <n v="13120"/>
    <n v="3486.4"/>
    <n v="1056"/>
    <n v="1823.328"/>
    <n v="2396.8160000000003"/>
    <x v="4"/>
    <x v="1"/>
    <x v="1"/>
    <n v="0.30289123451124367"/>
    <n v="0.52298301973382288"/>
    <n v="1.7266363636363635"/>
    <n v="1.3145281594973588"/>
    <n v="0.26573170731707318"/>
  </r>
  <r>
    <s v="CMP64"/>
    <x v="1"/>
    <x v="1"/>
    <x v="58"/>
    <d v="2024-11-17T00:00:00"/>
    <n v="34080"/>
    <n v="30784"/>
    <n v="16448"/>
    <n v="5055.8080000000009"/>
    <n v="11400.256000000001"/>
    <x v="0"/>
    <x v="0"/>
    <x v="1"/>
    <n v="0.53430353430353428"/>
    <n v="0.16423492723492727"/>
    <n v="0.3073813229571985"/>
    <n v="2.2548830968264615"/>
    <n v="0.9032863849765258"/>
  </r>
  <r>
    <s v="CMP65"/>
    <x v="0"/>
    <x v="1"/>
    <x v="59"/>
    <d v="2024-05-18T00:00:00"/>
    <n v="47889.600000000006"/>
    <n v="24296"/>
    <n v="21137.600000000002"/>
    <n v="5872.4960000000001"/>
    <n v="7368.9440000000004"/>
    <x v="4"/>
    <x v="3"/>
    <x v="0"/>
    <n v="0.87000329272308208"/>
    <n v="0.2417062891010866"/>
    <n v="0.27782226932102033"/>
    <n v="1.254823162076228"/>
    <n v="0.50733353379439372"/>
  </r>
  <r>
    <s v="CMP66"/>
    <x v="4"/>
    <x v="1"/>
    <x v="60"/>
    <d v="2024-09-03T00:00:00"/>
    <n v="75641.600000000006"/>
    <n v="22774.400000000001"/>
    <n v="377.6"/>
    <n v="7021.3600000000006"/>
    <n v="13144.207999999999"/>
    <x v="1"/>
    <x v="4"/>
    <x v="1"/>
    <n v="1.658001967120978E-2"/>
    <n v="0.30830054798370099"/>
    <n v="18.59470338983051"/>
    <n v="1.8720316292000407"/>
    <n v="0.30108300194601911"/>
  </r>
  <r>
    <s v="CMP67"/>
    <x v="4"/>
    <x v="2"/>
    <x v="61"/>
    <d v="2024-02-18T00:00:00"/>
    <n v="18787.2"/>
    <n v="13897.6"/>
    <n v="2268.8000000000002"/>
    <n v="7290.1280000000006"/>
    <n v="22887.968000000001"/>
    <x v="1"/>
    <x v="1"/>
    <x v="0"/>
    <n v="0.16325120884181443"/>
    <n v="0.52456021183513701"/>
    <n v="3.2132087447108604"/>
    <n v="3.1395838317242166"/>
    <n v="0.73973769374893539"/>
  </r>
  <r>
    <s v="CMP68"/>
    <x v="4"/>
    <x v="1"/>
    <x v="62"/>
    <d v="2024-04-11T00:00:00"/>
    <n v="31948.800000000003"/>
    <n v="12446.400000000001"/>
    <n v="1216"/>
    <n v="3223.28"/>
    <n v="8304.8639999999996"/>
    <x v="2"/>
    <x v="0"/>
    <x v="0"/>
    <n v="9.7698933024810378E-2"/>
    <n v="0.25897287569096283"/>
    <n v="2.6507236842105266"/>
    <n v="2.5765257749869694"/>
    <n v="0.38957331730769229"/>
  </r>
  <r>
    <s v="CMP69"/>
    <x v="4"/>
    <x v="0"/>
    <x v="63"/>
    <d v="2024-06-27T00:00:00"/>
    <n v="54358.400000000001"/>
    <n v="27353.600000000002"/>
    <n v="12755.2"/>
    <n v="2913.5360000000001"/>
    <n v="9402.24"/>
    <x v="4"/>
    <x v="0"/>
    <x v="1"/>
    <n v="0.46630790828263918"/>
    <n v="0.10651380439868975"/>
    <n v="0.22841946813848468"/>
    <n v="3.2270890079957821"/>
    <n v="0.50320833578618951"/>
  </r>
  <r>
    <s v="CMP70"/>
    <x v="3"/>
    <x v="2"/>
    <x v="64"/>
    <d v="2024-03-13T00:00:00"/>
    <n v="16987.2"/>
    <n v="9499.2000000000007"/>
    <n v="1694.4"/>
    <n v="2429.5520000000001"/>
    <n v="6394.6880000000001"/>
    <x v="4"/>
    <x v="4"/>
    <x v="0"/>
    <n v="0.17837291561394644"/>
    <n v="0.25576385379821459"/>
    <n v="1.4338715769593957"/>
    <n v="2.6320440970187096"/>
    <n v="0.55919751342187063"/>
  </r>
  <r>
    <s v="CMP71"/>
    <x v="5"/>
    <x v="3"/>
    <x v="65"/>
    <d v="2024-03-19T00:00:00"/>
    <n v="48096"/>
    <n v="44819.200000000004"/>
    <n v="21297.600000000002"/>
    <n v="7853.3280000000004"/>
    <n v="30497.584000000003"/>
    <x v="1"/>
    <x v="3"/>
    <x v="0"/>
    <n v="0.47518920462658859"/>
    <n v="0.17522240468370698"/>
    <n v="0.3687423935091278"/>
    <n v="3.8833961856680381"/>
    <n v="0.93186959414504333"/>
  </r>
  <r>
    <s v="CMP72"/>
    <x v="2"/>
    <x v="1"/>
    <x v="15"/>
    <d v="2024-02-25T00:00:00"/>
    <n v="7985.6"/>
    <n v="2928"/>
    <n v="1273.6000000000001"/>
    <n v="3104.848"/>
    <n v="12219.696000000002"/>
    <x v="1"/>
    <x v="4"/>
    <x v="1"/>
    <n v="0.43497267759562847"/>
    <n v="1.0603989071038251"/>
    <n v="2.4378517587939696"/>
    <n v="3.9356825197239935"/>
    <n v="0.36665998797836102"/>
  </r>
  <r>
    <s v="CMP73"/>
    <x v="1"/>
    <x v="1"/>
    <x v="66"/>
    <d v="2024-11-04T00:00:00"/>
    <n v="56998.400000000001"/>
    <n v="9363.2000000000007"/>
    <n v="950.40000000000009"/>
    <n v="3770.6239999999998"/>
    <n v="9570.6080000000002"/>
    <x v="4"/>
    <x v="1"/>
    <x v="0"/>
    <n v="0.10150375939849625"/>
    <n v="0.40270676691729318"/>
    <n v="3.9674074074074066"/>
    <n v="2.5382026953628896"/>
    <n v="0.16427127779025377"/>
  </r>
  <r>
    <s v="CMP74"/>
    <x v="1"/>
    <x v="0"/>
    <x v="67"/>
    <d v="2024-04-14T00:00:00"/>
    <n v="44379.200000000004"/>
    <n v="12782.400000000001"/>
    <n v="6790.4000000000005"/>
    <n v="2069.5360000000001"/>
    <n v="3148.9760000000001"/>
    <x v="1"/>
    <x v="3"/>
    <x v="0"/>
    <n v="0.53123044185755408"/>
    <n v="0.16190511953936662"/>
    <n v="0.30477379830348728"/>
    <n v="1.5215855148207134"/>
    <n v="0.28802682337671703"/>
  </r>
  <r>
    <s v="CMP75"/>
    <x v="4"/>
    <x v="2"/>
    <x v="68"/>
    <d v="2024-04-20T00:00:00"/>
    <n v="78080"/>
    <n v="65792"/>
    <n v="24940.800000000003"/>
    <n v="3560.8320000000003"/>
    <n v="12793.072"/>
    <x v="4"/>
    <x v="0"/>
    <x v="0"/>
    <n v="0.37908560311284051"/>
    <n v="5.4122568093385219E-2"/>
    <n v="0.14277136258660508"/>
    <n v="3.5927199036629638"/>
    <n v="0.84262295081967209"/>
  </r>
  <r>
    <s v="CMP76"/>
    <x v="2"/>
    <x v="0"/>
    <x v="69"/>
    <d v="2024-10-26T00:00:00"/>
    <n v="42163.200000000004"/>
    <n v="36440"/>
    <n v="7358.4000000000005"/>
    <n v="5052.3519999999999"/>
    <n v="14856.544000000002"/>
    <x v="4"/>
    <x v="1"/>
    <x v="0"/>
    <n v="0.2019319429198683"/>
    <n v="0.13864851811196488"/>
    <n v="0.68661013263752979"/>
    <n v="2.940520375460776"/>
    <n v="0.86426077717061311"/>
  </r>
  <r>
    <s v="CMP77"/>
    <x v="2"/>
    <x v="0"/>
    <x v="70"/>
    <d v="2024-04-18T00:00:00"/>
    <n v="22734.400000000001"/>
    <n v="19936"/>
    <n v="3859.2000000000003"/>
    <n v="4861.8720000000003"/>
    <n v="19308.016"/>
    <x v="4"/>
    <x v="4"/>
    <x v="0"/>
    <n v="0.19357945425361156"/>
    <n v="0.24387399678972715"/>
    <n v="1.2598134328358208"/>
    <n v="3.9713131073792147"/>
    <n v="0.87690900133718064"/>
  </r>
  <r>
    <s v="CMP78"/>
    <x v="3"/>
    <x v="3"/>
    <x v="71"/>
    <d v="2024-06-19T00:00:00"/>
    <n v="25409.600000000002"/>
    <n v="10139.200000000001"/>
    <n v="6958.4000000000005"/>
    <n v="7234.4160000000011"/>
    <n v="17080.544000000002"/>
    <x v="1"/>
    <x v="2"/>
    <x v="0"/>
    <n v="0.68628688653937198"/>
    <n v="0.71350954710430814"/>
    <n v="1.0396665900206945"/>
    <n v="2.3610121397497736"/>
    <n v="0.39903028776525407"/>
  </r>
  <r>
    <s v="CMP79"/>
    <x v="0"/>
    <x v="2"/>
    <x v="72"/>
    <d v="2024-07-26T00:00:00"/>
    <n v="18918.400000000001"/>
    <n v="2984"/>
    <n v="1112"/>
    <n v="5787.1040000000003"/>
    <n v="14901.152"/>
    <x v="3"/>
    <x v="4"/>
    <x v="1"/>
    <n v="0.37265415549597858"/>
    <n v="1.939378016085791"/>
    <n v="5.2042302158273381"/>
    <n v="2.574889271041267"/>
    <n v="0.15773004059539916"/>
  </r>
  <r>
    <s v="CMP80"/>
    <x v="0"/>
    <x v="3"/>
    <x v="73"/>
    <d v="2024-10-27T00:00:00"/>
    <n v="43420.800000000003"/>
    <n v="36108.800000000003"/>
    <n v="8996.8000000000011"/>
    <n v="6136.0800000000008"/>
    <n v="13819.68"/>
    <x v="0"/>
    <x v="1"/>
    <x v="1"/>
    <n v="0.2491580999645516"/>
    <n v="0.16993309110244595"/>
    <n v="0.68202916592566243"/>
    <n v="2.2522001016935893"/>
    <n v="0.8316014444690103"/>
  </r>
  <r>
    <s v="CMP81"/>
    <x v="0"/>
    <x v="2"/>
    <x v="74"/>
    <d v="2024-07-03T00:00:00"/>
    <n v="62304"/>
    <n v="3755.2000000000003"/>
    <n v="537.6"/>
    <n v="6057.1680000000006"/>
    <n v="7809.0080000000007"/>
    <x v="3"/>
    <x v="1"/>
    <x v="0"/>
    <n v="0.14316148274392843"/>
    <n v="1.6130080954409884"/>
    <n v="11.267053571428573"/>
    <n v="1.2892176673983617"/>
    <n v="6.0272213662044175E-2"/>
  </r>
  <r>
    <s v="CMP82"/>
    <x v="3"/>
    <x v="1"/>
    <x v="26"/>
    <d v="2024-09-11T00:00:00"/>
    <n v="78168"/>
    <n v="38168"/>
    <n v="2283.2000000000003"/>
    <n v="4801.2800000000007"/>
    <n v="12214.080000000002"/>
    <x v="1"/>
    <x v="3"/>
    <x v="0"/>
    <n v="5.9819744288409145E-2"/>
    <n v="0.12579333473066445"/>
    <n v="2.1028731604765243"/>
    <n v="2.5439216209010929"/>
    <n v="0.48828164977996114"/>
  </r>
  <r>
    <s v="CMP83"/>
    <x v="0"/>
    <x v="1"/>
    <x v="59"/>
    <d v="2024-05-05T00:00:00"/>
    <n v="52144"/>
    <n v="31788.800000000003"/>
    <n v="18432"/>
    <n v="4831.2640000000001"/>
    <n v="19119.856"/>
    <x v="0"/>
    <x v="0"/>
    <x v="1"/>
    <n v="0.57982685725790206"/>
    <n v="0.15198006845178175"/>
    <n v="0.26211284722222222"/>
    <n v="3.9575266431310729"/>
    <n v="0.60963485731819578"/>
  </r>
  <r>
    <s v="CMP84"/>
    <x v="0"/>
    <x v="0"/>
    <x v="75"/>
    <d v="2024-10-28T00:00:00"/>
    <n v="12747.2"/>
    <n v="6064"/>
    <n v="2462.4"/>
    <n v="1511.5680000000002"/>
    <n v="3944.1760000000004"/>
    <x v="3"/>
    <x v="1"/>
    <x v="0"/>
    <n v="0.40606860158311348"/>
    <n v="0.24926912928759898"/>
    <n v="0.61385964912280711"/>
    <n v="2.6093275327342202"/>
    <n v="0.47571231329233082"/>
  </r>
  <r>
    <s v="CMP85"/>
    <x v="4"/>
    <x v="1"/>
    <x v="76"/>
    <d v="2024-10-21T00:00:00"/>
    <n v="46932.800000000003"/>
    <n v="19675.2"/>
    <n v="6928"/>
    <n v="2874.864"/>
    <n v="4970.7839999999997"/>
    <x v="0"/>
    <x v="2"/>
    <x v="0"/>
    <n v="0.35211840286248675"/>
    <n v="0.14611612588436204"/>
    <n v="0.41496304849884524"/>
    <n v="1.7290501394152904"/>
    <n v="0.41922067296219273"/>
  </r>
  <r>
    <s v="CMP86"/>
    <x v="1"/>
    <x v="2"/>
    <x v="77"/>
    <d v="2024-03-09T00:00:00"/>
    <n v="54475.200000000004"/>
    <n v="14777.6"/>
    <n v="8174.4000000000005"/>
    <n v="7531.2160000000003"/>
    <n v="19521.407999999999"/>
    <x v="4"/>
    <x v="4"/>
    <x v="1"/>
    <n v="0.55316154179298405"/>
    <n v="0.50963728886964055"/>
    <n v="0.92131728322568018"/>
    <n v="2.592065876214412"/>
    <n v="0.27127206508649804"/>
  </r>
  <r>
    <s v="CMP87"/>
    <x v="3"/>
    <x v="0"/>
    <x v="78"/>
    <d v="2024-08-27T00:00:00"/>
    <n v="45742.400000000001"/>
    <n v="308.8"/>
    <n v="118.4"/>
    <n v="2108.8960000000002"/>
    <n v="7506.8320000000012"/>
    <x v="1"/>
    <x v="1"/>
    <x v="0"/>
    <n v="0.38341968911917101"/>
    <n v="6.8293264248704668"/>
    <n v="17.811621621621622"/>
    <n v="3.559602749495471"/>
    <n v="6.7508482283395715E-3"/>
  </r>
  <r>
    <s v="CMP88"/>
    <x v="0"/>
    <x v="2"/>
    <x v="79"/>
    <d v="2024-06-29T00:00:00"/>
    <n v="21352"/>
    <n v="3310.4"/>
    <n v="1020.8000000000001"/>
    <n v="904.81600000000003"/>
    <n v="1432.48"/>
    <x v="2"/>
    <x v="2"/>
    <x v="0"/>
    <n v="0.30836152730787819"/>
    <n v="0.27332527791203481"/>
    <n v="0.88637931034482753"/>
    <n v="1.5831727113578893"/>
    <n v="0.15503934057699514"/>
  </r>
  <r>
    <s v="CMP89"/>
    <x v="0"/>
    <x v="1"/>
    <x v="80"/>
    <d v="2024-11-18T00:00:00"/>
    <n v="55739.200000000004"/>
    <n v="49657.600000000006"/>
    <n v="21342.400000000001"/>
    <n v="3393.0879999999997"/>
    <n v="12190.768"/>
    <x v="1"/>
    <x v="1"/>
    <x v="0"/>
    <n v="0.42979121020750094"/>
    <n v="6.8329681660007718E-2"/>
    <n v="0.15898343204138238"/>
    <n v="3.5928239998491054"/>
    <n v="0.89089186784166263"/>
  </r>
  <r>
    <s v="CMP90"/>
    <x v="1"/>
    <x v="3"/>
    <x v="5"/>
    <d v="2024-09-20T00:00:00"/>
    <n v="31265.600000000002"/>
    <n v="10481.6"/>
    <n v="6766.4000000000005"/>
    <n v="6539.5040000000008"/>
    <n v="11561.2"/>
    <x v="0"/>
    <x v="1"/>
    <x v="0"/>
    <n v="0.64555029766447869"/>
    <n v="0.6239032208823081"/>
    <n v="0.9664672499408844"/>
    <n v="1.767901663490075"/>
    <n v="0.33524384627194104"/>
  </r>
  <r>
    <s v="CMP91"/>
    <x v="4"/>
    <x v="2"/>
    <x v="81"/>
    <d v="2024-01-18T00:00:00"/>
    <n v="77721.600000000006"/>
    <n v="29940.800000000003"/>
    <n v="2846.4"/>
    <n v="7171.0880000000006"/>
    <n v="12262.704"/>
    <x v="4"/>
    <x v="0"/>
    <x v="1"/>
    <n v="9.506760006412654E-2"/>
    <n v="0.23950889755784749"/>
    <n v="2.5193535694210234"/>
    <n v="1.7100200136994552"/>
    <n v="0.38523138998682477"/>
  </r>
  <r>
    <s v="CMP92"/>
    <x v="3"/>
    <x v="0"/>
    <x v="82"/>
    <d v="2024-08-08T00:00:00"/>
    <n v="3780.8"/>
    <n v="2443.2000000000003"/>
    <n v="822.40000000000009"/>
    <n v="931.47199999999998"/>
    <n v="2357.4720000000002"/>
    <x v="3"/>
    <x v="3"/>
    <x v="1"/>
    <n v="0.33660772757039947"/>
    <n v="0.38125081859855919"/>
    <n v="1.1326264591439688"/>
    <n v="2.5309102152292287"/>
    <n v="0.64621244181125692"/>
  </r>
  <r>
    <s v="CMP93"/>
    <x v="5"/>
    <x v="1"/>
    <x v="83"/>
    <d v="2024-07-14T00:00:00"/>
    <n v="17217.600000000002"/>
    <n v="15728"/>
    <n v="2636.8"/>
    <n v="1985.9680000000001"/>
    <n v="2679.3760000000002"/>
    <x v="1"/>
    <x v="0"/>
    <x v="0"/>
    <n v="0.16765005086469992"/>
    <n v="0.12626958290946083"/>
    <n v="0.75317354368932032"/>
    <n v="1.3491536620932463"/>
    <n v="0.9134838769631074"/>
  </r>
  <r>
    <s v="CMP94"/>
    <x v="3"/>
    <x v="0"/>
    <x v="84"/>
    <d v="2024-07-11T00:00:00"/>
    <n v="75099.199999999997"/>
    <n v="53721.600000000006"/>
    <n v="14304"/>
    <n v="7961.0720000000001"/>
    <n v="28582.064000000002"/>
    <x v="1"/>
    <x v="1"/>
    <x v="1"/>
    <n v="0.2662616154395997"/>
    <n v="0.14819126757207529"/>
    <n v="0.55656263982102905"/>
    <n v="3.5902280496897907"/>
    <n v="0.71534184119138433"/>
  </r>
  <r>
    <s v="CMP95"/>
    <x v="0"/>
    <x v="2"/>
    <x v="85"/>
    <d v="2024-08-08T00:00:00"/>
    <n v="39576"/>
    <n v="7590.4000000000005"/>
    <n v="6464"/>
    <n v="5860.0480000000007"/>
    <n v="14745.264000000003"/>
    <x v="1"/>
    <x v="2"/>
    <x v="1"/>
    <n v="0.85160202360876891"/>
    <n v="0.77203414839797646"/>
    <n v="0.90656683168316843"/>
    <n v="2.5162360444829122"/>
    <n v="0.19179300586213868"/>
  </r>
  <r>
    <s v="CMP96"/>
    <x v="4"/>
    <x v="0"/>
    <x v="86"/>
    <d v="2024-08-26T00:00:00"/>
    <n v="76529.600000000006"/>
    <n v="59977.600000000006"/>
    <n v="12396.800000000001"/>
    <n v="1351.44"/>
    <n v="1668.6240000000003"/>
    <x v="3"/>
    <x v="0"/>
    <x v="0"/>
    <n v="0.20669049778584003"/>
    <n v="2.2532412100517527E-2"/>
    <n v="0.10901522973670624"/>
    <n v="1.2347007636299061"/>
    <n v="0.78371767263908343"/>
  </r>
  <r>
    <s v="CMP97"/>
    <x v="5"/>
    <x v="1"/>
    <x v="87"/>
    <d v="2024-03-06T00:00:00"/>
    <n v="69201.600000000006"/>
    <n v="48073.600000000006"/>
    <n v="16912"/>
    <n v="7676.7520000000004"/>
    <n v="17207.824000000001"/>
    <x v="1"/>
    <x v="4"/>
    <x v="1"/>
    <n v="0.35179391599547355"/>
    <n v="0.15968747919856219"/>
    <n v="0.45392336802270578"/>
    <n v="2.2415500722180424"/>
    <n v="0.69468914013548821"/>
  </r>
  <r>
    <s v="CMP98"/>
    <x v="3"/>
    <x v="0"/>
    <x v="88"/>
    <d v="2024-10-22T00:00:00"/>
    <n v="52396.800000000003"/>
    <n v="12156.800000000001"/>
    <n v="11579.2"/>
    <n v="4499.232"/>
    <n v="14719.984"/>
    <x v="2"/>
    <x v="1"/>
    <x v="1"/>
    <n v="0.95248749670966038"/>
    <n v="0.37010002632271649"/>
    <n v="0.38856155865690201"/>
    <n v="3.2716659198725471"/>
    <n v="0.23201416880420178"/>
  </r>
  <r>
    <s v="CMP99"/>
    <x v="4"/>
    <x v="0"/>
    <x v="89"/>
    <d v="2024-03-04T00:00:00"/>
    <n v="44478.400000000001"/>
    <n v="1926.4"/>
    <n v="441.6"/>
    <n v="1380.816"/>
    <n v="2468.48"/>
    <x v="4"/>
    <x v="0"/>
    <x v="1"/>
    <n v="0.2292358803986711"/>
    <n v="0.71678571428571425"/>
    <n v="3.1268478260869563"/>
    <n v="1.7876965504455335"/>
    <n v="4.3310910464405196E-2"/>
  </r>
  <r>
    <s v="CMP100"/>
    <x v="2"/>
    <x v="0"/>
    <x v="90"/>
    <d v="2024-07-26T00:00:00"/>
    <n v="6945.6"/>
    <n v="2128"/>
    <n v="2028.8000000000002"/>
    <n v="3509.5040000000004"/>
    <n v="7428.7839999999997"/>
    <x v="2"/>
    <x v="4"/>
    <x v="0"/>
    <n v="0.95338345864661667"/>
    <n v="1.6492030075187971"/>
    <n v="1.7298422712933754"/>
    <n v="2.1167617988182941"/>
    <n v="0.30638101819857172"/>
  </r>
  <r>
    <s v="CMP101"/>
    <x v="2"/>
    <x v="1"/>
    <x v="91"/>
    <d v="2024-06-06T00:00:00"/>
    <n v="5004.8"/>
    <n v="2182.4"/>
    <n v="19.200000000000003"/>
    <n v="2551.4880000000003"/>
    <n v="7986.8960000000006"/>
    <x v="2"/>
    <x v="3"/>
    <x v="1"/>
    <n v="8.7976539589442824E-3"/>
    <n v="1.1691202346041056"/>
    <n v="132.88999999999999"/>
    <n v="3.1302894624626885"/>
    <n v="0.43606138107416881"/>
  </r>
  <r>
    <s v="CMP102"/>
    <x v="5"/>
    <x v="0"/>
    <x v="14"/>
    <d v="2024-08-28T00:00:00"/>
    <n v="19878.400000000001"/>
    <n v="14368"/>
    <n v="4857.6000000000004"/>
    <n v="7174.8"/>
    <n v="28108.576000000001"/>
    <x v="3"/>
    <x v="1"/>
    <x v="0"/>
    <n v="0.33808463251670379"/>
    <n v="0.49935968819599108"/>
    <n v="1.4770256916996047"/>
    <n v="3.9176807715894522"/>
    <n v="0.72279459111397293"/>
  </r>
  <r>
    <s v="CMP103"/>
    <x v="3"/>
    <x v="2"/>
    <x v="18"/>
    <d v="2024-08-10T00:00:00"/>
    <n v="63246.400000000001"/>
    <n v="33163.200000000004"/>
    <n v="18712"/>
    <n v="5816.3360000000002"/>
    <n v="12764.048000000001"/>
    <x v="0"/>
    <x v="3"/>
    <x v="0"/>
    <n v="0.56423988034930272"/>
    <n v="0.17538524629710039"/>
    <n v="0.3108345446772125"/>
    <n v="2.1945169605057204"/>
    <n v="0.52434921197095807"/>
  </r>
  <r>
    <s v="CMP104"/>
    <x v="3"/>
    <x v="2"/>
    <x v="92"/>
    <d v="2024-06-23T00:00:00"/>
    <n v="48364.800000000003"/>
    <n v="20800"/>
    <n v="13102.400000000001"/>
    <n v="324.86400000000003"/>
    <n v="632.89600000000007"/>
    <x v="4"/>
    <x v="4"/>
    <x v="0"/>
    <n v="0.62992307692307703"/>
    <n v="1.5618461538461539E-2"/>
    <n v="2.4794236170472585E-2"/>
    <n v="1.9481875492513792"/>
    <n v="0.43006484054518984"/>
  </r>
  <r>
    <s v="CMP105"/>
    <x v="3"/>
    <x v="2"/>
    <x v="93"/>
    <d v="2024-04-24T00:00:00"/>
    <n v="39297.599999999999"/>
    <n v="33660.800000000003"/>
    <n v="13484.800000000001"/>
    <n v="3494.7360000000003"/>
    <n v="12373.68"/>
    <x v="0"/>
    <x v="0"/>
    <x v="0"/>
    <n v="0.40060842285388343"/>
    <n v="0.10382213138131001"/>
    <n v="0.25916112956810633"/>
    <n v="3.5406622989547705"/>
    <n v="0.85656121493424542"/>
  </r>
  <r>
    <s v="CMP106"/>
    <x v="4"/>
    <x v="2"/>
    <x v="7"/>
    <d v="2024-01-09T00:00:00"/>
    <n v="30819.200000000001"/>
    <n v="22252.800000000003"/>
    <n v="17608"/>
    <n v="1890.6880000000001"/>
    <n v="5092.8320000000003"/>
    <x v="4"/>
    <x v="2"/>
    <x v="0"/>
    <n v="0.79127121081391993"/>
    <n v="8.4964049467932123E-2"/>
    <n v="0.10737664697864607"/>
    <n v="2.6936395640105615"/>
    <n v="0.72204340151593815"/>
  </r>
  <r>
    <s v="CMP107"/>
    <x v="4"/>
    <x v="0"/>
    <x v="94"/>
    <d v="2024-05-19T00:00:00"/>
    <n v="7387.2000000000007"/>
    <n v="408"/>
    <n v="164.8"/>
    <n v="7346.0479999999998"/>
    <n v="9234.9120000000003"/>
    <x v="4"/>
    <x v="2"/>
    <x v="1"/>
    <n v="0.40392156862745099"/>
    <n v="18.005019607843138"/>
    <n v="44.57553398058252"/>
    <n v="1.2571265529438413"/>
    <n v="5.5230669265756982E-2"/>
  </r>
  <r>
    <s v="CMP108"/>
    <x v="2"/>
    <x v="2"/>
    <x v="95"/>
    <d v="2024-02-21T00:00:00"/>
    <n v="67809.600000000006"/>
    <n v="33475.200000000004"/>
    <n v="31009.600000000002"/>
    <n v="2363.248"/>
    <n v="7268.1759999999995"/>
    <x v="0"/>
    <x v="2"/>
    <x v="0"/>
    <n v="0.92634547366408559"/>
    <n v="7.0596979256285247E-2"/>
    <n v="7.6210205871730038E-2"/>
    <n v="3.0755028672403402"/>
    <n v="0.49366461385998445"/>
  </r>
  <r>
    <s v="CMP109"/>
    <x v="3"/>
    <x v="0"/>
    <x v="96"/>
    <d v="2024-02-22T00:00:00"/>
    <n v="18051.2"/>
    <n v="16305.6"/>
    <n v="12868.800000000001"/>
    <n v="6774.8320000000012"/>
    <n v="15144.351999999999"/>
    <x v="0"/>
    <x v="2"/>
    <x v="0"/>
    <n v="0.78922578745952321"/>
    <n v="0.41549111961534696"/>
    <n v="0.52645405943056078"/>
    <n v="2.2353841394148217"/>
    <n v="0.90329728771494411"/>
  </r>
  <r>
    <s v="CMP110"/>
    <x v="1"/>
    <x v="2"/>
    <x v="25"/>
    <d v="2024-11-09T00:00:00"/>
    <n v="37153.599999999999"/>
    <n v="34244.800000000003"/>
    <n v="32267.200000000001"/>
    <n v="7247.6320000000014"/>
    <n v="17878.48"/>
    <x v="2"/>
    <x v="1"/>
    <x v="1"/>
    <n v="0.94225108629631349"/>
    <n v="0.2116418259122553"/>
    <n v="0.2246129816036099"/>
    <n v="2.4668029502601674"/>
    <n v="0.92170879807071193"/>
  </r>
  <r>
    <s v="CMP111"/>
    <x v="2"/>
    <x v="0"/>
    <x v="97"/>
    <d v="2024-10-09T00:00:00"/>
    <n v="53676.800000000003"/>
    <n v="1627.2"/>
    <n v="1150.4000000000001"/>
    <n v="4628.1440000000002"/>
    <n v="7853.5520000000006"/>
    <x v="4"/>
    <x v="2"/>
    <x v="0"/>
    <n v="0.70698131760078664"/>
    <n v="2.8442379547689285"/>
    <n v="4.0230737134909598"/>
    <n v="1.696911764197484"/>
    <n v="3.0314772862763802E-2"/>
  </r>
  <r>
    <s v="CMP112"/>
    <x v="4"/>
    <x v="0"/>
    <x v="98"/>
    <d v="2024-10-22T00:00:00"/>
    <n v="42980.800000000003"/>
    <n v="15252.800000000001"/>
    <n v="5744"/>
    <n v="6521.9680000000008"/>
    <n v="13433.936"/>
    <x v="3"/>
    <x v="0"/>
    <x v="0"/>
    <n v="0.3765865939368509"/>
    <n v="0.42759152417916713"/>
    <n v="1.135440111420613"/>
    <n v="2.0597979014923098"/>
    <n v="0.35487473476529052"/>
  </r>
  <r>
    <s v="CMP113"/>
    <x v="3"/>
    <x v="1"/>
    <x v="99"/>
    <d v="2024-06-16T00:00:00"/>
    <n v="57070.400000000001"/>
    <n v="22198.400000000001"/>
    <n v="7563.2000000000007"/>
    <n v="2489.9360000000001"/>
    <n v="6512.8320000000003"/>
    <x v="1"/>
    <x v="2"/>
    <x v="0"/>
    <n v="0.34070924030560762"/>
    <n v="0.11216736341357936"/>
    <n v="0.329217262534377"/>
    <n v="2.6156624106001116"/>
    <n v="0.3889652078835964"/>
  </r>
  <r>
    <s v="CMP114"/>
    <x v="5"/>
    <x v="3"/>
    <x v="100"/>
    <d v="2024-01-18T00:00:00"/>
    <n v="77916.800000000003"/>
    <n v="38212.800000000003"/>
    <n v="619.20000000000005"/>
    <n v="3117.9360000000001"/>
    <n v="6080.768"/>
    <x v="1"/>
    <x v="1"/>
    <x v="1"/>
    <n v="1.6203994473056149E-2"/>
    <n v="8.1594020851651794E-2"/>
    <n v="5.0354263565891468"/>
    <n v="1.9502542707739992"/>
    <n v="0.49043081851410736"/>
  </r>
  <r>
    <s v="CMP115"/>
    <x v="5"/>
    <x v="0"/>
    <x v="52"/>
    <d v="2024-02-07T00:00:00"/>
    <n v="50622.400000000001"/>
    <n v="31958.400000000001"/>
    <n v="7756.8"/>
    <n v="5649.344000000001"/>
    <n v="10538.544000000002"/>
    <x v="0"/>
    <x v="1"/>
    <x v="0"/>
    <n v="0.24271553018924602"/>
    <n v="0.17677180334434767"/>
    <n v="0.72830858085808592"/>
    <n v="1.8654456163405875"/>
    <n v="0.63130945984386355"/>
  </r>
  <r>
    <s v="CMP116"/>
    <x v="2"/>
    <x v="1"/>
    <x v="101"/>
    <d v="2024-05-28T00:00:00"/>
    <n v="25553.600000000002"/>
    <n v="12312"/>
    <n v="11579.2"/>
    <n v="5853.344000000001"/>
    <n v="18178.8"/>
    <x v="2"/>
    <x v="2"/>
    <x v="0"/>
    <n v="0.94048083170890195"/>
    <n v="0.47541780376868104"/>
    <n v="0.50550504352632308"/>
    <n v="3.1057118802516981"/>
    <n v="0.48181078204245192"/>
  </r>
  <r>
    <s v="CMP117"/>
    <x v="3"/>
    <x v="1"/>
    <x v="102"/>
    <d v="2024-02-24T00:00:00"/>
    <n v="41076.800000000003"/>
    <n v="2761.6000000000004"/>
    <n v="2750.4"/>
    <n v="5731.8240000000005"/>
    <n v="20439.264000000003"/>
    <x v="3"/>
    <x v="2"/>
    <x v="1"/>
    <n v="0.99594438006952479"/>
    <n v="2.0755446118192351"/>
    <n v="2.0839965095986042"/>
    <n v="3.5659266579015685"/>
    <n v="6.7230163985510072E-2"/>
  </r>
  <r>
    <s v="CMP118"/>
    <x v="3"/>
    <x v="1"/>
    <x v="103"/>
    <d v="2024-07-23T00:00:00"/>
    <n v="45347.200000000004"/>
    <n v="20232"/>
    <n v="8484.8000000000011"/>
    <n v="1885.76"/>
    <n v="5564.72"/>
    <x v="2"/>
    <x v="1"/>
    <x v="0"/>
    <n v="0.4193752471332543"/>
    <n v="9.3206801107156984E-2"/>
    <n v="0.22225155572317554"/>
    <n v="2.9509163414220261"/>
    <n v="0.44615764589654927"/>
  </r>
  <r>
    <s v="CMP119"/>
    <x v="1"/>
    <x v="2"/>
    <x v="50"/>
    <d v="2024-06-09T00:00:00"/>
    <n v="73038.400000000009"/>
    <n v="71403.199999999997"/>
    <n v="50574.400000000001"/>
    <n v="7579.7280000000001"/>
    <n v="12131.344000000001"/>
    <x v="3"/>
    <x v="4"/>
    <x v="1"/>
    <n v="0.70829318573957478"/>
    <n v="0.10615389786452148"/>
    <n v="0.14987282103198457"/>
    <n v="1.6004985930893563"/>
    <n v="0.9776117768187691"/>
  </r>
  <r>
    <s v="CMP120"/>
    <x v="3"/>
    <x v="1"/>
    <x v="104"/>
    <d v="2024-05-05T00:00:00"/>
    <n v="2489.6000000000004"/>
    <n v="2022.4"/>
    <n v="969.6"/>
    <n v="3691.6320000000001"/>
    <n v="11307.184000000001"/>
    <x v="3"/>
    <x v="2"/>
    <x v="0"/>
    <n v="0.47943037974683544"/>
    <n v="1.8253718354430379"/>
    <n v="3.8073762376237625"/>
    <n v="3.0629228482145567"/>
    <n v="0.8123393316195372"/>
  </r>
  <r>
    <s v="CMP121"/>
    <x v="5"/>
    <x v="1"/>
    <x v="105"/>
    <d v="2024-10-02T00:00:00"/>
    <n v="71198.400000000009"/>
    <n v="40614.400000000001"/>
    <n v="31467.200000000001"/>
    <n v="4872.7040000000006"/>
    <n v="14840.288"/>
    <x v="1"/>
    <x v="4"/>
    <x v="0"/>
    <n v="0.77477938859123852"/>
    <n v="0.11997478726757013"/>
    <n v="0.15485025677530892"/>
    <n v="3.0455960386676471"/>
    <n v="0.57043978516371152"/>
  </r>
  <r>
    <s v="CMP122"/>
    <x v="2"/>
    <x v="2"/>
    <x v="106"/>
    <d v="2024-09-08T00:00:00"/>
    <n v="45956.800000000003"/>
    <n v="2438.4"/>
    <n v="2104"/>
    <n v="2736.2720000000004"/>
    <n v="8540.5280000000002"/>
    <x v="2"/>
    <x v="2"/>
    <x v="0"/>
    <n v="0.86286089238845143"/>
    <n v="1.1221587926509187"/>
    <n v="1.3005095057034222"/>
    <n v="3.1212277142038509"/>
    <n v="5.3058524527382238E-2"/>
  </r>
  <r>
    <s v="CMP123"/>
    <x v="1"/>
    <x v="1"/>
    <x v="107"/>
    <d v="2024-02-03T00:00:00"/>
    <n v="10721.6"/>
    <n v="1416"/>
    <n v="153.60000000000002"/>
    <n v="1667.6320000000001"/>
    <n v="2963.152"/>
    <x v="0"/>
    <x v="1"/>
    <x v="1"/>
    <n v="0.10847457627118645"/>
    <n v="1.1777062146892656"/>
    <n v="10.856979166666665"/>
    <n v="1.77686204150556"/>
    <n v="0.13206984032233995"/>
  </r>
  <r>
    <s v="CMP124"/>
    <x v="2"/>
    <x v="1"/>
    <x v="4"/>
    <d v="2024-11-10T00:00:00"/>
    <n v="2216"/>
    <n v="204.8"/>
    <n v="148.80000000000001"/>
    <n v="3447.8879999999999"/>
    <n v="5292.6880000000001"/>
    <x v="4"/>
    <x v="0"/>
    <x v="0"/>
    <n v="0.7265625"/>
    <n v="16.835390624999999"/>
    <n v="23.171290322580642"/>
    <n v="1.5350521826695067"/>
    <n v="9.2418772563176904E-2"/>
  </r>
  <r>
    <s v="CMP125"/>
    <x v="4"/>
    <x v="3"/>
    <x v="108"/>
    <d v="2024-07-06T00:00:00"/>
    <n v="77665.600000000006"/>
    <n v="26659.200000000001"/>
    <n v="14467.2"/>
    <n v="2019.1200000000001"/>
    <n v="3863.4879999999998"/>
    <x v="1"/>
    <x v="4"/>
    <x v="0"/>
    <n v="0.5426719481454807"/>
    <n v="7.5738206697875413E-2"/>
    <n v="0.13956536164565361"/>
    <n v="1.9134514045722888"/>
    <n v="0.34325621639438825"/>
  </r>
  <r>
    <s v="CMP126"/>
    <x v="4"/>
    <x v="3"/>
    <x v="109"/>
    <d v="2024-09-19T00:00:00"/>
    <n v="10952"/>
    <n v="7019.2000000000007"/>
    <n v="6078.4000000000005"/>
    <n v="7170.8"/>
    <n v="19898.960000000003"/>
    <x v="3"/>
    <x v="0"/>
    <x v="0"/>
    <n v="0.8659676316389332"/>
    <n v="1.0215979028949167"/>
    <n v="1.1797183469334034"/>
    <n v="2.7749986054554587"/>
    <n v="0.64090577063550047"/>
  </r>
  <r>
    <s v="CMP127"/>
    <x v="4"/>
    <x v="1"/>
    <x v="110"/>
    <d v="2024-05-30T00:00:00"/>
    <n v="10664"/>
    <n v="5555.2000000000007"/>
    <n v="2603.2000000000003"/>
    <n v="4310.0480000000007"/>
    <n v="12820.784"/>
    <x v="0"/>
    <x v="1"/>
    <x v="0"/>
    <n v="0.46860599078341014"/>
    <n v="0.77585829493087555"/>
    <n v="1.6556730178242165"/>
    <n v="2.9746267326953197"/>
    <n v="0.52093023255813964"/>
  </r>
  <r>
    <s v="CMP128"/>
    <x v="2"/>
    <x v="3"/>
    <x v="111"/>
    <d v="2024-08-22T00:00:00"/>
    <n v="70443.199999999997"/>
    <n v="55912"/>
    <n v="23091.200000000001"/>
    <n v="3044.4320000000002"/>
    <n v="9953.6160000000018"/>
    <x v="2"/>
    <x v="4"/>
    <x v="0"/>
    <n v="0.41299184432679925"/>
    <n v="5.4450422091858637E-2"/>
    <n v="0.13184381929046562"/>
    <n v="3.2694492765809851"/>
    <n v="0.79371749153928273"/>
  </r>
  <r>
    <s v="CMP129"/>
    <x v="4"/>
    <x v="0"/>
    <x v="31"/>
    <d v="2024-10-21T00:00:00"/>
    <n v="68305.600000000006"/>
    <n v="64881.600000000006"/>
    <n v="63155.200000000004"/>
    <n v="812.57600000000002"/>
    <n v="2677.36"/>
    <x v="4"/>
    <x v="2"/>
    <x v="0"/>
    <n v="0.97339153165150061"/>
    <n v="1.252398214593968E-2"/>
    <n v="1.2866335630320226E-2"/>
    <n v="3.294904107431182"/>
    <n v="0.94987233843198804"/>
  </r>
  <r>
    <s v="CMP130"/>
    <x v="2"/>
    <x v="1"/>
    <x v="112"/>
    <d v="2024-10-06T00:00:00"/>
    <n v="41916.800000000003"/>
    <n v="23310.400000000001"/>
    <n v="3732.8"/>
    <n v="5977.8240000000005"/>
    <n v="21368.400000000001"/>
    <x v="4"/>
    <x v="2"/>
    <x v="1"/>
    <n v="0.16013453222595922"/>
    <n v="0.25644450545679182"/>
    <n v="1.6014316330904415"/>
    <n v="3.5746117650837497"/>
    <n v="0.55611115352316975"/>
  </r>
  <r>
    <s v="CMP131"/>
    <x v="5"/>
    <x v="2"/>
    <x v="113"/>
    <d v="2024-04-05T00:00:00"/>
    <n v="33492.800000000003"/>
    <n v="17564.8"/>
    <n v="12366.400000000001"/>
    <n v="763.98400000000004"/>
    <n v="1662.2880000000002"/>
    <x v="3"/>
    <x v="3"/>
    <x v="1"/>
    <n v="0.70404445254144665"/>
    <n v="4.3495172162506833E-2"/>
    <n v="6.1779014102729971E-2"/>
    <n v="2.1758152003183313"/>
    <n v="0.52443510246978453"/>
  </r>
  <r>
    <s v="CMP132"/>
    <x v="5"/>
    <x v="0"/>
    <x v="97"/>
    <d v="2024-09-25T00:00:00"/>
    <n v="35904"/>
    <n v="8403.2000000000007"/>
    <n v="4416"/>
    <n v="2053.5840000000003"/>
    <n v="5069.8879999999999"/>
    <x v="1"/>
    <x v="4"/>
    <x v="1"/>
    <n v="0.5255140898705255"/>
    <n v="0.2443811881188119"/>
    <n v="0.46503260869565222"/>
    <n v="2.468799912737925"/>
    <n v="0.23404634581105171"/>
  </r>
  <r>
    <s v="CMP133"/>
    <x v="1"/>
    <x v="0"/>
    <x v="52"/>
    <d v="2024-02-03T00:00:00"/>
    <n v="77288"/>
    <n v="66678.400000000009"/>
    <n v="64001.600000000006"/>
    <n v="3973.9839999999999"/>
    <n v="15061.84"/>
    <x v="2"/>
    <x v="0"/>
    <x v="1"/>
    <n v="0.95985506550847044"/>
    <n v="5.9599270528386997E-2"/>
    <n v="6.2091947701307458E-2"/>
    <n v="3.7901108811711373"/>
    <n v="0.86272642583583492"/>
  </r>
  <r>
    <s v="CMP134"/>
    <x v="0"/>
    <x v="1"/>
    <x v="69"/>
    <d v="2024-11-15T00:00:00"/>
    <n v="18916.8"/>
    <n v="8966.4"/>
    <n v="8235.2000000000007"/>
    <n v="961.79200000000003"/>
    <n v="2959.3919999999998"/>
    <x v="0"/>
    <x v="4"/>
    <x v="1"/>
    <n v="0.91845110635260541"/>
    <n v="0.10726623840114205"/>
    <n v="0.11679036331843792"/>
    <n v="3.0769563481501194"/>
    <n v="0.47399137274803349"/>
  </r>
  <r>
    <s v="CMP135"/>
    <x v="2"/>
    <x v="3"/>
    <x v="114"/>
    <d v="2024-02-15T00:00:00"/>
    <n v="44568"/>
    <n v="15536"/>
    <n v="6870.4000000000005"/>
    <n v="1108.72"/>
    <n v="2749.3440000000001"/>
    <x v="2"/>
    <x v="2"/>
    <x v="0"/>
    <n v="0.44222451081359426"/>
    <n v="7.1364572605561283E-2"/>
    <n v="0.16137633907778295"/>
    <n v="2.4797460134208817"/>
    <n v="0.34859091725004487"/>
  </r>
  <r>
    <s v="CMP136"/>
    <x v="5"/>
    <x v="3"/>
    <x v="99"/>
    <d v="2024-06-04T00:00:00"/>
    <n v="45704"/>
    <n v="24408"/>
    <n v="4739.2"/>
    <n v="4982.1440000000002"/>
    <n v="13957.168"/>
    <x v="1"/>
    <x v="2"/>
    <x v="0"/>
    <n v="0.19416584726319239"/>
    <n v="0.20411930514585383"/>
    <n v="1.0512626603646187"/>
    <n v="2.8014380957274616"/>
    <n v="0.5340451601610362"/>
  </r>
  <r>
    <s v="CMP137"/>
    <x v="3"/>
    <x v="3"/>
    <x v="115"/>
    <d v="2024-07-17T00:00:00"/>
    <n v="45432"/>
    <n v="22483.200000000001"/>
    <n v="9411.2000000000007"/>
    <n v="2740.8"/>
    <n v="7186.4320000000007"/>
    <x v="3"/>
    <x v="1"/>
    <x v="1"/>
    <n v="0.41858810133788787"/>
    <n v="0.12190435525192143"/>
    <n v="0.29122747364841889"/>
    <n v="2.6220198482194981"/>
    <n v="0.49487585842577919"/>
  </r>
  <r>
    <s v="CMP138"/>
    <x v="4"/>
    <x v="0"/>
    <x v="116"/>
    <d v="2024-08-04T00:00:00"/>
    <n v="44907.200000000004"/>
    <n v="15875.2"/>
    <n v="15052.800000000001"/>
    <n v="4118.6400000000003"/>
    <n v="12761.6"/>
    <x v="4"/>
    <x v="0"/>
    <x v="1"/>
    <n v="0.94819592824027421"/>
    <n v="0.25943862124571659"/>
    <n v="0.27361288265306122"/>
    <n v="3.0984985334964938"/>
    <n v="0.3535112409591335"/>
  </r>
  <r>
    <s v="CMP139"/>
    <x v="0"/>
    <x v="2"/>
    <x v="25"/>
    <d v="2024-11-17T00:00:00"/>
    <n v="72038.400000000009"/>
    <n v="25787.200000000001"/>
    <n v="9124.8000000000011"/>
    <n v="6042.8"/>
    <n v="7371.5679999999993"/>
    <x v="2"/>
    <x v="2"/>
    <x v="0"/>
    <n v="0.35384997207917107"/>
    <n v="0.23433331265123783"/>
    <n v="0.66223917236542162"/>
    <n v="1.2198927649434035"/>
    <n v="0.35796464108031267"/>
  </r>
  <r>
    <s v="CMP140"/>
    <x v="5"/>
    <x v="1"/>
    <x v="117"/>
    <d v="2024-03-05T00:00:00"/>
    <n v="22572.800000000003"/>
    <n v="3147.2000000000003"/>
    <n v="201.60000000000002"/>
    <n v="7876.3040000000001"/>
    <n v="29370.080000000002"/>
    <x v="2"/>
    <x v="0"/>
    <x v="1"/>
    <n v="6.4056939501779361E-2"/>
    <n v="2.5026385358413825"/>
    <n v="39.068968253968251"/>
    <n v="3.7289165070317245"/>
    <n v="0.13942444003402324"/>
  </r>
  <r>
    <s v="CMP141"/>
    <x v="1"/>
    <x v="1"/>
    <x v="118"/>
    <d v="2024-08-22T00:00:00"/>
    <n v="14926.400000000001"/>
    <n v="3008"/>
    <n v="2430.4"/>
    <n v="6530.112000000001"/>
    <n v="17662.688000000002"/>
    <x v="0"/>
    <x v="4"/>
    <x v="1"/>
    <n v="0.80797872340425536"/>
    <n v="2.1709148936170215"/>
    <n v="2.6868466096115871"/>
    <n v="2.7048062881616732"/>
    <n v="0.20152213527709292"/>
  </r>
  <r>
    <s v="CMP142"/>
    <x v="0"/>
    <x v="0"/>
    <x v="119"/>
    <d v="2024-06-16T00:00:00"/>
    <n v="69296"/>
    <n v="52046.400000000001"/>
    <n v="20448"/>
    <n v="7946.0800000000008"/>
    <n v="18811.984"/>
    <x v="4"/>
    <x v="2"/>
    <x v="1"/>
    <n v="0.39288019920686157"/>
    <n v="0.15267299947738941"/>
    <n v="0.38859937402190925"/>
    <n v="2.3674546443025992"/>
    <n v="0.75107365504502421"/>
  </r>
  <r>
    <s v="CMP143"/>
    <x v="5"/>
    <x v="1"/>
    <x v="120"/>
    <d v="2024-03-10T00:00:00"/>
    <n v="9659.2000000000007"/>
    <n v="6993.6"/>
    <n v="5774.4000000000005"/>
    <n v="4163.6959999999999"/>
    <n v="9834.9279999999999"/>
    <x v="0"/>
    <x v="4"/>
    <x v="0"/>
    <n v="0.82566918325326011"/>
    <n v="0.59535804163806905"/>
    <n v="0.7210612357993903"/>
    <n v="2.3620667791308492"/>
    <n v="0.72403511677985755"/>
  </r>
  <r>
    <s v="CMP144"/>
    <x v="5"/>
    <x v="1"/>
    <x v="55"/>
    <d v="2024-08-02T00:00:00"/>
    <n v="18099.2"/>
    <n v="17811.2"/>
    <n v="14377.6"/>
    <n v="6695.4560000000001"/>
    <n v="18014.576000000001"/>
    <x v="1"/>
    <x v="0"/>
    <x v="0"/>
    <n v="0.80722242184692772"/>
    <n v="0.37591268415379087"/>
    <n v="0.46568662363676833"/>
    <n v="2.690567453508768"/>
    <n v="0.98408769448373412"/>
  </r>
  <r>
    <s v="CMP145"/>
    <x v="4"/>
    <x v="0"/>
    <x v="121"/>
    <d v="2024-03-02T00:00:00"/>
    <n v="30307.200000000001"/>
    <n v="18788.8"/>
    <n v="2995.2000000000003"/>
    <n v="4736.7359999999999"/>
    <n v="17719.344000000001"/>
    <x v="4"/>
    <x v="3"/>
    <x v="0"/>
    <n v="0.15941411904964661"/>
    <n v="0.2521042323086094"/>
    <n v="1.5814423076923074"/>
    <n v="3.7408341946859611"/>
    <n v="0.61994509555485167"/>
  </r>
  <r>
    <s v="CMP146"/>
    <x v="1"/>
    <x v="2"/>
    <x v="122"/>
    <d v="2024-02-11T00:00:00"/>
    <n v="30860.800000000003"/>
    <n v="13572.800000000001"/>
    <n v="9411.2000000000007"/>
    <n v="5182.3519999999999"/>
    <n v="13372.400000000001"/>
    <x v="0"/>
    <x v="2"/>
    <x v="1"/>
    <n v="0.69338677354709422"/>
    <n v="0.38181893198161027"/>
    <n v="0.55065793947636854"/>
    <n v="2.5803727728259296"/>
    <n v="0.43980713396930732"/>
  </r>
  <r>
    <s v="CMP147"/>
    <x v="4"/>
    <x v="1"/>
    <x v="123"/>
    <d v="2024-03-18T00:00:00"/>
    <n v="64078.400000000001"/>
    <n v="11499.2"/>
    <n v="6772.8"/>
    <n v="6032.4639999999999"/>
    <n v="14495.456"/>
    <x v="1"/>
    <x v="3"/>
    <x v="0"/>
    <n v="0.58898010296368442"/>
    <n v="0.52459858077083621"/>
    <n v="0.89068981809591308"/>
    <n v="2.4029079991194311"/>
    <n v="0.17945516741991061"/>
  </r>
  <r>
    <s v="CMP148"/>
    <x v="1"/>
    <x v="3"/>
    <x v="124"/>
    <d v="2024-08-10T00:00:00"/>
    <n v="78990.400000000009"/>
    <n v="31100.800000000003"/>
    <n v="26028.800000000003"/>
    <n v="1594.624"/>
    <n v="5888.96"/>
    <x v="1"/>
    <x v="2"/>
    <x v="1"/>
    <n v="0.83691737833110402"/>
    <n v="5.127276468772507E-2"/>
    <n v="6.126383083353823E-2"/>
    <n v="3.6930085085888584"/>
    <n v="0.39372885819036235"/>
  </r>
  <r>
    <s v="CMP149"/>
    <x v="5"/>
    <x v="3"/>
    <x v="125"/>
    <d v="2024-01-31T00:00:00"/>
    <n v="15185.6"/>
    <n v="10249.6"/>
    <n v="4742.4000000000005"/>
    <n v="307.072"/>
    <n v="968.12800000000016"/>
    <x v="2"/>
    <x v="3"/>
    <x v="0"/>
    <n v="0.46269122697471127"/>
    <n v="2.9959413050265376E-2"/>
    <n v="6.4750337381916323E-2"/>
    <n v="3.1527719883284706"/>
    <n v="0.67495522073543357"/>
  </r>
  <r>
    <s v="CMP150"/>
    <x v="4"/>
    <x v="1"/>
    <x v="95"/>
    <d v="2024-02-13T00:00:00"/>
    <n v="11657.6"/>
    <n v="9462.4"/>
    <n v="5022.4000000000005"/>
    <n v="7866.4000000000005"/>
    <n v="22491.68"/>
    <x v="3"/>
    <x v="1"/>
    <x v="0"/>
    <n v="0.53077443354751441"/>
    <n v="0.83133243151843095"/>
    <n v="1.5662631411277477"/>
    <n v="2.8592087867385332"/>
    <n v="0.81169365907219315"/>
  </r>
  <r>
    <s v="CMP151"/>
    <x v="4"/>
    <x v="1"/>
    <x v="74"/>
    <d v="2024-07-26T00:00:00"/>
    <n v="9708.8000000000011"/>
    <n v="5526.4000000000005"/>
    <n v="1145.6000000000001"/>
    <n v="2893.5360000000001"/>
    <n v="7808.8160000000007"/>
    <x v="0"/>
    <x v="3"/>
    <x v="0"/>
    <n v="0.20729588882455124"/>
    <n v="0.52358425014475962"/>
    <n v="2.5257821229050279"/>
    <n v="2.6987105050706126"/>
    <n v="0.56921555702043503"/>
  </r>
  <r>
    <s v="CMP152"/>
    <x v="5"/>
    <x v="1"/>
    <x v="22"/>
    <d v="2024-10-06T00:00:00"/>
    <n v="50315.200000000004"/>
    <n v="4392"/>
    <n v="2020.8000000000002"/>
    <n v="6590.2880000000005"/>
    <n v="13848.864000000001"/>
    <x v="3"/>
    <x v="4"/>
    <x v="0"/>
    <n v="0.46010928961748637"/>
    <n v="1.5005209471766849"/>
    <n v="3.2612272367379256"/>
    <n v="2.1014049765351683"/>
    <n v="8.7289725570006665E-2"/>
  </r>
  <r>
    <s v="CMP153"/>
    <x v="5"/>
    <x v="2"/>
    <x v="126"/>
    <d v="2024-04-22T00:00:00"/>
    <n v="8740.8000000000011"/>
    <n v="777.6"/>
    <n v="182.4"/>
    <n v="1752.5439999999999"/>
    <n v="3926.6880000000001"/>
    <x v="2"/>
    <x v="1"/>
    <x v="0"/>
    <n v="0.23456790123456789"/>
    <n v="2.2537860082304526"/>
    <n v="9.608245614035086"/>
    <n v="2.2405645735570694"/>
    <n v="8.8962108731466219E-2"/>
  </r>
  <r>
    <s v="CMP154"/>
    <x v="3"/>
    <x v="3"/>
    <x v="4"/>
    <d v="2024-11-09T00:00:00"/>
    <n v="47673.600000000006"/>
    <n v="36460.800000000003"/>
    <n v="28408"/>
    <n v="7390.5280000000002"/>
    <n v="24939.152000000002"/>
    <x v="4"/>
    <x v="3"/>
    <x v="1"/>
    <n v="0.77913814288221861"/>
    <n v="0.20269791118132349"/>
    <n v="0.26015657561250355"/>
    <n v="3.3744750036803866"/>
    <n v="0.76480064438179618"/>
  </r>
  <r>
    <s v="CMP155"/>
    <x v="0"/>
    <x v="1"/>
    <x v="41"/>
    <d v="2024-09-27T00:00:00"/>
    <n v="36208"/>
    <n v="340.8"/>
    <n v="248"/>
    <n v="4131.0879999999997"/>
    <n v="6644.9440000000004"/>
    <x v="2"/>
    <x v="4"/>
    <x v="0"/>
    <n v="0.72769953051643188"/>
    <n v="12.121737089201877"/>
    <n v="16.657612903225804"/>
    <n v="1.6085215323420854"/>
    <n v="9.4122845779938142E-3"/>
  </r>
  <r>
    <s v="CMP156"/>
    <x v="2"/>
    <x v="0"/>
    <x v="74"/>
    <d v="2024-07-27T00:00:00"/>
    <n v="79163.200000000012"/>
    <n v="49824"/>
    <n v="21558.400000000001"/>
    <n v="1939.0240000000003"/>
    <n v="5103.2160000000003"/>
    <x v="1"/>
    <x v="4"/>
    <x v="1"/>
    <n v="0.43269107257546569"/>
    <n v="3.8917469492614008E-2"/>
    <n v="8.9942852901885126E-2"/>
    <n v="2.6318477749630738"/>
    <n v="0.62938334983931921"/>
  </r>
  <r>
    <s v="CMP157"/>
    <x v="1"/>
    <x v="0"/>
    <x v="109"/>
    <d v="2024-10-11T00:00:00"/>
    <n v="48409.600000000006"/>
    <n v="46505.600000000006"/>
    <n v="22412.800000000003"/>
    <n v="745.44"/>
    <n v="2914.08"/>
    <x v="2"/>
    <x v="1"/>
    <x v="0"/>
    <n v="0.48193765912062203"/>
    <n v="1.6029037363242276E-2"/>
    <n v="3.3259565962307253E-2"/>
    <n v="3.9092079845460397"/>
    <n v="0.96066895822316234"/>
  </r>
  <r>
    <s v="CMP158"/>
    <x v="4"/>
    <x v="2"/>
    <x v="127"/>
    <d v="2024-09-30T00:00:00"/>
    <n v="75035.199999999997"/>
    <n v="72216"/>
    <n v="30073.600000000002"/>
    <n v="3663.6160000000004"/>
    <n v="5374.0320000000002"/>
    <x v="3"/>
    <x v="2"/>
    <x v="1"/>
    <n v="0.41643957017835387"/>
    <n v="5.0731361471142135E-2"/>
    <n v="0.12182166418386892"/>
    <n v="1.4668655230242469"/>
    <n v="0.96242830031771753"/>
  </r>
  <r>
    <s v="CMP159"/>
    <x v="2"/>
    <x v="2"/>
    <x v="128"/>
    <d v="2024-10-04T00:00:00"/>
    <n v="20680"/>
    <n v="16315.2"/>
    <n v="579.20000000000005"/>
    <n v="1575.9040000000002"/>
    <n v="4174.0960000000005"/>
    <x v="2"/>
    <x v="0"/>
    <x v="0"/>
    <n v="3.5500637442385019E-2"/>
    <n v="9.6591154261057188E-2"/>
    <n v="2.7208287292817683"/>
    <n v="2.6486994131622228"/>
    <n v="0.78893617021276596"/>
  </r>
  <r>
    <s v="CMP160"/>
    <x v="1"/>
    <x v="1"/>
    <x v="121"/>
    <d v="2024-03-05T00:00:00"/>
    <n v="1692.8000000000002"/>
    <n v="1198.4000000000001"/>
    <n v="1065.6000000000001"/>
    <n v="4906.8320000000003"/>
    <n v="9246.4800000000014"/>
    <x v="3"/>
    <x v="4"/>
    <x v="0"/>
    <n v="0.88918558077436582"/>
    <n v="4.0944859813084111"/>
    <n v="4.6047597597597596"/>
    <n v="1.8844093296856304"/>
    <n v="0.70793950850661624"/>
  </r>
  <r>
    <s v="CMP161"/>
    <x v="4"/>
    <x v="1"/>
    <x v="129"/>
    <d v="2024-10-25T00:00:00"/>
    <n v="75488"/>
    <n v="12576"/>
    <n v="9600"/>
    <n v="2097.2959999999998"/>
    <n v="7069.5679999999993"/>
    <x v="2"/>
    <x v="3"/>
    <x v="0"/>
    <n v="0.76335877862595425"/>
    <n v="0.16676972010178115"/>
    <n v="0.21846833333333332"/>
    <n v="3.3708012602894395"/>
    <n v="0.16659601526070369"/>
  </r>
  <r>
    <s v="CMP162"/>
    <x v="4"/>
    <x v="3"/>
    <x v="9"/>
    <d v="2024-05-28T00:00:00"/>
    <n v="14284.800000000001"/>
    <n v="13276.800000000001"/>
    <n v="6563.2000000000007"/>
    <n v="5713.648000000001"/>
    <n v="14274.176000000001"/>
    <x v="3"/>
    <x v="2"/>
    <x v="0"/>
    <n v="0.49433598457459632"/>
    <n v="0.4303482766931791"/>
    <n v="0.87055826426133598"/>
    <n v="2.4982596057720041"/>
    <n v="0.92943548387096775"/>
  </r>
  <r>
    <s v="CMP163"/>
    <x v="5"/>
    <x v="3"/>
    <x v="130"/>
    <d v="2024-03-29T00:00:00"/>
    <n v="26163.200000000001"/>
    <n v="19390.400000000001"/>
    <n v="8230.4"/>
    <n v="4396.1760000000004"/>
    <n v="10593.152000000002"/>
    <x v="0"/>
    <x v="2"/>
    <x v="0"/>
    <n v="0.42445746348708635"/>
    <n v="0.2267192012542289"/>
    <n v="0.53413880248833601"/>
    <n v="2.4096287318797067"/>
    <n v="0.74113258317025443"/>
  </r>
  <r>
    <s v="CMP164"/>
    <x v="2"/>
    <x v="1"/>
    <x v="131"/>
    <d v="2024-05-19T00:00:00"/>
    <n v="38747.200000000004"/>
    <n v="27219.200000000001"/>
    <n v="26171.200000000001"/>
    <n v="7285.5039999999999"/>
    <n v="24143.264000000003"/>
    <x v="2"/>
    <x v="0"/>
    <x v="0"/>
    <n v="0.96149776628262407"/>
    <n v="0.26766047495885259"/>
    <n v="0.27837867579629516"/>
    <n v="3.3138769809199204"/>
    <n v="0.70248172771193784"/>
  </r>
  <r>
    <s v="CMP165"/>
    <x v="0"/>
    <x v="0"/>
    <x v="117"/>
    <d v="2024-03-30T00:00:00"/>
    <n v="47502.400000000001"/>
    <n v="26374.400000000001"/>
    <n v="8635.2000000000007"/>
    <n v="7595.3760000000002"/>
    <n v="11493.376"/>
    <x v="1"/>
    <x v="0"/>
    <x v="1"/>
    <n v="0.32740839602038341"/>
    <n v="0.28798289250181996"/>
    <n v="0.87958310172317944"/>
    <n v="1.5132069827747829"/>
    <n v="0.55522247296978677"/>
  </r>
  <r>
    <s v="CMP166"/>
    <x v="4"/>
    <x v="2"/>
    <x v="114"/>
    <d v="2024-02-11T00:00:00"/>
    <n v="31528"/>
    <n v="14817.6"/>
    <n v="4152"/>
    <n v="7802.2720000000008"/>
    <n v="18373.007999999998"/>
    <x v="1"/>
    <x v="3"/>
    <x v="0"/>
    <n v="0.28020732102364754"/>
    <n v="0.52655436777885767"/>
    <n v="1.8791599229287093"/>
    <n v="2.3548279270448398"/>
    <n v="0.46998223801065719"/>
  </r>
  <r>
    <s v="CMP167"/>
    <x v="1"/>
    <x v="2"/>
    <x v="132"/>
    <d v="2024-05-01T00:00:00"/>
    <n v="61923.200000000004"/>
    <n v="48001.600000000006"/>
    <n v="41368"/>
    <n v="7082.8"/>
    <n v="14618.384"/>
    <x v="1"/>
    <x v="4"/>
    <x v="0"/>
    <n v="0.86180460651311608"/>
    <n v="0.14755341488617044"/>
    <n v="0.17121446528717851"/>
    <n v="2.0639272604054892"/>
    <n v="0.77517957728282783"/>
  </r>
  <r>
    <s v="CMP168"/>
    <x v="3"/>
    <x v="0"/>
    <x v="77"/>
    <d v="2024-03-14T00:00:00"/>
    <n v="8539.2000000000007"/>
    <n v="3462.4"/>
    <n v="2768"/>
    <n v="356.65600000000001"/>
    <n v="469.93599999999998"/>
    <x v="1"/>
    <x v="2"/>
    <x v="0"/>
    <n v="0.79944547134935307"/>
    <n v="0.1030083179297597"/>
    <n v="0.12884971098265896"/>
    <n v="1.3176169754609484"/>
    <n v="0.40547123852351508"/>
  </r>
  <r>
    <s v="CMP169"/>
    <x v="4"/>
    <x v="0"/>
    <x v="133"/>
    <d v="2024-08-23T00:00:00"/>
    <n v="53838.400000000001"/>
    <n v="41414.400000000001"/>
    <n v="19345.600000000002"/>
    <n v="2805.5360000000001"/>
    <n v="7366.6240000000007"/>
    <x v="1"/>
    <x v="3"/>
    <x v="0"/>
    <n v="0.46712254674702525"/>
    <n v="6.7743007263174157E-2"/>
    <n v="0.14502191712844262"/>
    <n v="2.625745668563868"/>
    <n v="0.7692353413177212"/>
  </r>
  <r>
    <s v="CMP170"/>
    <x v="0"/>
    <x v="0"/>
    <x v="134"/>
    <d v="2024-07-30T00:00:00"/>
    <n v="29243.200000000001"/>
    <n v="24662.400000000001"/>
    <n v="5070.4000000000005"/>
    <n v="4926.112000000001"/>
    <n v="10076.624000000002"/>
    <x v="3"/>
    <x v="2"/>
    <x v="0"/>
    <n v="0.20559231867133776"/>
    <n v="0.19974179317503571"/>
    <n v="0.97154307352477132"/>
    <n v="2.0455531664728692"/>
    <n v="0.84335503638452702"/>
  </r>
  <r>
    <s v="CMP171"/>
    <x v="0"/>
    <x v="0"/>
    <x v="135"/>
    <d v="2024-09-23T00:00:00"/>
    <n v="33251.200000000004"/>
    <n v="2547.2000000000003"/>
    <n v="964.80000000000007"/>
    <n v="6325.9840000000004"/>
    <n v="8931.8720000000012"/>
    <x v="0"/>
    <x v="0"/>
    <x v="1"/>
    <n v="0.37876884422110552"/>
    <n v="2.4835050251256279"/>
    <n v="6.5567827529021558"/>
    <n v="1.4119340169055123"/>
    <n v="7.6604754114137238E-2"/>
  </r>
  <r>
    <s v="CMP172"/>
    <x v="3"/>
    <x v="1"/>
    <x v="32"/>
    <d v="2024-01-31T00:00:00"/>
    <n v="71848"/>
    <n v="36980.800000000003"/>
    <n v="30670.400000000001"/>
    <n v="2079.5040000000004"/>
    <n v="6752.24"/>
    <x v="1"/>
    <x v="2"/>
    <x v="1"/>
    <n v="0.8293601003764115"/>
    <n v="5.6231990654609966E-2"/>
    <n v="6.7801658928478281E-2"/>
    <n v="3.2470435257638353"/>
    <n v="0.51470882975169807"/>
  </r>
  <r>
    <s v="CMP173"/>
    <x v="1"/>
    <x v="0"/>
    <x v="91"/>
    <d v="2024-06-18T00:00:00"/>
    <n v="70990.400000000009"/>
    <n v="10652.800000000001"/>
    <n v="10446.400000000001"/>
    <n v="2699.8080000000004"/>
    <n v="3422.384"/>
    <x v="2"/>
    <x v="3"/>
    <x v="0"/>
    <n v="0.98062481225593279"/>
    <n v="0.25343646740762993"/>
    <n v="0.25844386582937662"/>
    <n v="1.2676397729023692"/>
    <n v="0.15005972638553944"/>
  </r>
  <r>
    <s v="CMP174"/>
    <x v="3"/>
    <x v="3"/>
    <x v="119"/>
    <d v="2024-06-14T00:00:00"/>
    <n v="6420.8"/>
    <n v="3241.6000000000004"/>
    <n v="988.80000000000007"/>
    <n v="6128.0640000000003"/>
    <n v="17740.320000000003"/>
    <x v="3"/>
    <x v="4"/>
    <x v="1"/>
    <n v="0.30503455083909181"/>
    <n v="1.8904442250740374"/>
    <n v="6.1974757281553394"/>
    <n v="2.8949306012469846"/>
    <n v="0.50485920757538005"/>
  </r>
  <r>
    <s v="CMP175"/>
    <x v="1"/>
    <x v="1"/>
    <x v="32"/>
    <d v="2024-01-06T00:00:00"/>
    <n v="49056"/>
    <n v="8172.8"/>
    <n v="3350.4"/>
    <n v="3838.0160000000005"/>
    <n v="13491.392000000002"/>
    <x v="2"/>
    <x v="2"/>
    <x v="1"/>
    <n v="0.40994518402505875"/>
    <n v="0.46960845732184814"/>
    <n v="1.1455396370582618"/>
    <n v="3.5151995197518717"/>
    <n v="0.16660143509458578"/>
  </r>
  <r>
    <s v="CMP176"/>
    <x v="4"/>
    <x v="1"/>
    <x v="136"/>
    <d v="2024-03-25T00:00:00"/>
    <n v="65539.199999999997"/>
    <n v="23108.800000000003"/>
    <n v="22432"/>
    <n v="2400.3520000000003"/>
    <n v="6915.6960000000008"/>
    <x v="2"/>
    <x v="3"/>
    <x v="0"/>
    <n v="0.97071245586097055"/>
    <n v="0.10387177179256388"/>
    <n v="0.10700570613409416"/>
    <n v="2.8811174361093705"/>
    <n v="0.35259508813046242"/>
  </r>
  <r>
    <s v="CMP177"/>
    <x v="3"/>
    <x v="3"/>
    <x v="137"/>
    <d v="2024-05-31T00:00:00"/>
    <n v="12356.800000000001"/>
    <n v="2992"/>
    <n v="937.6"/>
    <n v="7861.9360000000006"/>
    <n v="30883.135999999999"/>
    <x v="1"/>
    <x v="4"/>
    <x v="0"/>
    <n v="0.31336898395721924"/>
    <n v="2.6276524064171123"/>
    <n v="8.3851706484641646"/>
    <n v="3.9281846099993687"/>
    <n v="0.24213388579567524"/>
  </r>
  <r>
    <s v="CMP178"/>
    <x v="4"/>
    <x v="2"/>
    <x v="138"/>
    <d v="2024-02-05T00:00:00"/>
    <n v="67345.600000000006"/>
    <n v="13721.6"/>
    <n v="13262.400000000001"/>
    <n v="3038.3360000000002"/>
    <n v="5582.56"/>
    <x v="3"/>
    <x v="0"/>
    <x v="0"/>
    <n v="0.96653451492537323"/>
    <n v="0.22142723880597015"/>
    <n v="0.22909397997345879"/>
    <n v="1.8373741416354215"/>
    <n v="0.20374901998051839"/>
  </r>
  <r>
    <s v="CMP179"/>
    <x v="2"/>
    <x v="0"/>
    <x v="139"/>
    <d v="2024-05-31T00:00:00"/>
    <n v="12692.800000000001"/>
    <n v="2833.6000000000004"/>
    <n v="638.40000000000009"/>
    <n v="4088.6880000000001"/>
    <n v="6368.8480000000009"/>
    <x v="2"/>
    <x v="1"/>
    <x v="0"/>
    <n v="0.22529644268774704"/>
    <n v="1.4429305477131562"/>
    <n v="6.4045864661654131"/>
    <n v="1.5576752249132242"/>
    <n v="0.22324467414597252"/>
  </r>
  <r>
    <s v="CMP180"/>
    <x v="5"/>
    <x v="2"/>
    <x v="116"/>
    <d v="2024-08-16T00:00:00"/>
    <n v="18420.8"/>
    <n v="11440"/>
    <n v="3614.4"/>
    <n v="4887.5519999999997"/>
    <n v="12399.84"/>
    <x v="4"/>
    <x v="4"/>
    <x v="0"/>
    <n v="0.31594405594405595"/>
    <n v="0.42723356643356641"/>
    <n v="1.3522443559096944"/>
    <n v="2.5370246700188561"/>
    <n v="0.62103708850864248"/>
  </r>
  <r>
    <s v="CMP181"/>
    <x v="0"/>
    <x v="1"/>
    <x v="140"/>
    <d v="2024-09-14T00:00:00"/>
    <n v="9456"/>
    <n v="5499.2000000000007"/>
    <n v="353.6"/>
    <n v="4599.0879999999997"/>
    <n v="12380.175999999999"/>
    <x v="4"/>
    <x v="0"/>
    <x v="1"/>
    <n v="6.4300261856269997E-2"/>
    <n v="0.83631946464940343"/>
    <n v="13.006470588235292"/>
    <n v="2.6918763024321346"/>
    <n v="0.58155668358714052"/>
  </r>
  <r>
    <s v="CMP182"/>
    <x v="4"/>
    <x v="2"/>
    <x v="58"/>
    <d v="2024-11-21T00:00:00"/>
    <n v="27947.200000000001"/>
    <n v="4529.6000000000004"/>
    <n v="1302.4000000000001"/>
    <n v="3581.3919999999998"/>
    <n v="4786.576"/>
    <x v="4"/>
    <x v="3"/>
    <x v="1"/>
    <n v="0.28753090780642881"/>
    <n v="0.79066407629812774"/>
    <n v="2.7498402948402947"/>
    <n v="1.3365127302456699"/>
    <n v="0.16207705959809929"/>
  </r>
  <r>
    <s v="CMP183"/>
    <x v="0"/>
    <x v="0"/>
    <x v="44"/>
    <d v="2024-09-23T00:00:00"/>
    <n v="25884.800000000003"/>
    <n v="12475.2"/>
    <n v="11241.6"/>
    <n v="7454.9920000000002"/>
    <n v="13856.272000000001"/>
    <x v="2"/>
    <x v="0"/>
    <x v="0"/>
    <n v="0.90111581377452865"/>
    <n v="0.59758496857765808"/>
    <n v="0.66316111585539428"/>
    <n v="1.858656857042905"/>
    <n v="0.48195079737915686"/>
  </r>
  <r>
    <s v="CMP184"/>
    <x v="2"/>
    <x v="1"/>
    <x v="141"/>
    <d v="2024-06-11T00:00:00"/>
    <n v="17195.2"/>
    <n v="3164.8"/>
    <n v="3099.2000000000003"/>
    <n v="1091.6959999999999"/>
    <n v="3403.7120000000004"/>
    <x v="4"/>
    <x v="1"/>
    <x v="0"/>
    <n v="0.97927199191102121"/>
    <n v="0.34494944388270976"/>
    <n v="0.3522509034589571"/>
    <n v="3.1178203455907147"/>
    <n v="0.18405136317111753"/>
  </r>
  <r>
    <s v="CMP185"/>
    <x v="0"/>
    <x v="2"/>
    <x v="142"/>
    <d v="2024-02-17T00:00:00"/>
    <n v="63171.200000000004"/>
    <n v="7950.4000000000005"/>
    <n v="4380.8"/>
    <n v="4349.8239999999996"/>
    <n v="5523.9520000000002"/>
    <x v="4"/>
    <x v="2"/>
    <x v="0"/>
    <n v="0.55101630106661303"/>
    <n v="0.5471201448983698"/>
    <n v="0.99292914536157761"/>
    <n v="1.26992540387841"/>
    <n v="0.12585481991793729"/>
  </r>
  <r>
    <s v="CMP186"/>
    <x v="4"/>
    <x v="2"/>
    <x v="143"/>
    <d v="2024-08-04T00:00:00"/>
    <n v="67462.400000000009"/>
    <n v="18476.8"/>
    <n v="8264"/>
    <n v="3146.56"/>
    <n v="8293.5520000000015"/>
    <x v="4"/>
    <x v="1"/>
    <x v="0"/>
    <n v="0.44726359542777971"/>
    <n v="0.17029788708001387"/>
    <n v="0.38075508228460792"/>
    <n v="2.6357520593918444"/>
    <n v="0.27388293330803526"/>
  </r>
  <r>
    <s v="CMP187"/>
    <x v="3"/>
    <x v="1"/>
    <x v="61"/>
    <d v="2024-03-05T00:00:00"/>
    <n v="62035.200000000004"/>
    <n v="3040"/>
    <n v="1800"/>
    <n v="2453.7599999999998"/>
    <n v="4385.4720000000007"/>
    <x v="1"/>
    <x v="1"/>
    <x v="0"/>
    <n v="0.59210526315789469"/>
    <n v="0.80715789473684207"/>
    <n v="1.3632"/>
    <n v="1.7872456964006265"/>
    <n v="4.9004436191065717E-2"/>
  </r>
  <r>
    <s v="CMP188"/>
    <x v="2"/>
    <x v="1"/>
    <x v="29"/>
    <d v="2024-10-23T00:00:00"/>
    <n v="63652.800000000003"/>
    <n v="54875.200000000004"/>
    <n v="32816"/>
    <n v="2796.096"/>
    <n v="6675.2479999999996"/>
    <x v="1"/>
    <x v="1"/>
    <x v="0"/>
    <n v="0.59801148788523772"/>
    <n v="5.0953727731288444E-2"/>
    <n v="8.5205265724037055E-2"/>
    <n v="2.3873457849802007"/>
    <n v="0.86210190282281385"/>
  </r>
  <r>
    <s v="CMP189"/>
    <x v="3"/>
    <x v="3"/>
    <x v="144"/>
    <d v="2024-04-01T00:00:00"/>
    <n v="49457.600000000006"/>
    <n v="48116.800000000003"/>
    <n v="32286.400000000001"/>
    <n v="6547.52"/>
    <n v="14392.896000000001"/>
    <x v="0"/>
    <x v="1"/>
    <x v="0"/>
    <n v="0.67100056529112495"/>
    <n v="0.13607554949622586"/>
    <n v="0.20279498488527678"/>
    <n v="2.1982210058159426"/>
    <n v="0.97288990974086886"/>
  </r>
  <r>
    <s v="CMP190"/>
    <x v="5"/>
    <x v="3"/>
    <x v="77"/>
    <d v="2024-03-15T00:00:00"/>
    <n v="25766.400000000001"/>
    <n v="22536"/>
    <n v="2254.4"/>
    <n v="987.24800000000005"/>
    <n v="2163.5840000000003"/>
    <x v="3"/>
    <x v="1"/>
    <x v="1"/>
    <n v="0.10003549875754349"/>
    <n v="4.3807596734114308E-2"/>
    <n v="0.43792051100070972"/>
    <n v="2.1915303956047518"/>
    <n v="0.87462742175856922"/>
  </r>
  <r>
    <s v="CMP191"/>
    <x v="2"/>
    <x v="0"/>
    <x v="145"/>
    <d v="2024-08-21T00:00:00"/>
    <n v="48137.600000000006"/>
    <n v="34542.400000000001"/>
    <n v="9369.6"/>
    <n v="4861.68"/>
    <n v="11360.896000000001"/>
    <x v="3"/>
    <x v="0"/>
    <x v="0"/>
    <n v="0.27124924730186667"/>
    <n v="0.14074528695168836"/>
    <n v="0.51887807377049178"/>
    <n v="2.3368251304075955"/>
    <n v="0.71757628132686291"/>
  </r>
  <r>
    <s v="CMP192"/>
    <x v="5"/>
    <x v="0"/>
    <x v="146"/>
    <d v="2024-03-23T00:00:00"/>
    <n v="60728"/>
    <n v="39129.599999999999"/>
    <n v="14582.400000000001"/>
    <n v="7446.1600000000008"/>
    <n v="18320.335999999999"/>
    <x v="4"/>
    <x v="4"/>
    <x v="0"/>
    <n v="0.37266928361138374"/>
    <n v="0.1902948151782794"/>
    <n v="0.51062650866798331"/>
    <n v="2.4603736691126699"/>
    <n v="0.64434198392833619"/>
  </r>
  <r>
    <s v="CMP193"/>
    <x v="1"/>
    <x v="0"/>
    <x v="59"/>
    <d v="2024-05-09T00:00:00"/>
    <n v="64576"/>
    <n v="48915.200000000004"/>
    <n v="758.40000000000009"/>
    <n v="7242.7360000000008"/>
    <n v="24602.335999999999"/>
    <x v="0"/>
    <x v="3"/>
    <x v="0"/>
    <n v="1.5504383095643073E-2"/>
    <n v="0.14806718566008112"/>
    <n v="9.5500210970464128"/>
    <n v="3.3968290436100386"/>
    <n v="0.75748265609514376"/>
  </r>
  <r>
    <s v="CMP194"/>
    <x v="3"/>
    <x v="2"/>
    <x v="147"/>
    <d v="2024-07-21T00:00:00"/>
    <n v="18080"/>
    <n v="6820.8"/>
    <n v="4211.2"/>
    <n v="361.072"/>
    <n v="485.85600000000005"/>
    <x v="4"/>
    <x v="2"/>
    <x v="0"/>
    <n v="0.61740558292282421"/>
    <n v="5.293689889749003E-2"/>
    <n v="8.5740881458966564E-2"/>
    <n v="1.3455931227012896"/>
    <n v="0.37725663716814162"/>
  </r>
  <r>
    <s v="CMP195"/>
    <x v="0"/>
    <x v="3"/>
    <x v="148"/>
    <d v="2024-02-01T00:00:00"/>
    <n v="55454.400000000001"/>
    <n v="40867.200000000004"/>
    <n v="25670.400000000001"/>
    <n v="4894.3040000000001"/>
    <n v="8759.0880000000016"/>
    <x v="4"/>
    <x v="4"/>
    <x v="1"/>
    <n v="0.62814188395583737"/>
    <n v="0.1197611776681544"/>
    <n v="0.19065943654948889"/>
    <n v="1.7896493556591502"/>
    <n v="0.73695144118410805"/>
  </r>
  <r>
    <s v="CMP196"/>
    <x v="5"/>
    <x v="3"/>
    <x v="127"/>
    <d v="2024-10-02T00:00:00"/>
    <n v="9680"/>
    <n v="2337.6"/>
    <n v="529.6"/>
    <n v="366.91200000000003"/>
    <n v="929.28"/>
    <x v="2"/>
    <x v="0"/>
    <x v="0"/>
    <n v="0.22655715263518139"/>
    <n v="0.15696098562628338"/>
    <n v="0.6928096676737161"/>
    <n v="2.5327053898482466"/>
    <n v="0.24148760330578511"/>
  </r>
  <r>
    <s v="CMP197"/>
    <x v="5"/>
    <x v="1"/>
    <x v="76"/>
    <d v="2024-10-12T00:00:00"/>
    <n v="42372.800000000003"/>
    <n v="38022.400000000001"/>
    <n v="16251.2"/>
    <n v="5910.0480000000007"/>
    <n v="16192.384"/>
    <x v="4"/>
    <x v="2"/>
    <x v="1"/>
    <n v="0.42741121023396733"/>
    <n v="0.15543595354317455"/>
    <n v="0.36366840602540124"/>
    <n v="2.7398058357563251"/>
    <n v="0.89733036287429668"/>
  </r>
  <r>
    <s v="CMP198"/>
    <x v="4"/>
    <x v="1"/>
    <x v="149"/>
    <d v="2024-04-20T00:00:00"/>
    <n v="74296"/>
    <n v="60428.800000000003"/>
    <n v="17724.8"/>
    <n v="2994.1120000000001"/>
    <n v="3814.1120000000005"/>
    <x v="0"/>
    <x v="0"/>
    <x v="1"/>
    <n v="0.29331709383605165"/>
    <n v="4.9547765303961024E-2"/>
    <n v="0.16892218812059939"/>
    <n v="1.2738708505226259"/>
    <n v="0.81335199741574249"/>
  </r>
  <r>
    <s v="CMP199"/>
    <x v="1"/>
    <x v="1"/>
    <x v="83"/>
    <d v="2024-07-08T00:00:00"/>
    <n v="30980.800000000003"/>
    <n v="25577.600000000002"/>
    <n v="7819.2000000000007"/>
    <n v="7048.0640000000003"/>
    <n v="15367.232000000002"/>
    <x v="4"/>
    <x v="0"/>
    <x v="0"/>
    <n v="0.30570499186788441"/>
    <n v="0.27555611159764792"/>
    <n v="0.90137916922447303"/>
    <n v="2.1803479650582061"/>
    <n v="0.82559520735423231"/>
  </r>
  <r>
    <s v="CMP200"/>
    <x v="4"/>
    <x v="0"/>
    <x v="150"/>
    <d v="2024-09-10T00:00:00"/>
    <n v="3440"/>
    <n v="1321.6000000000001"/>
    <n v="28.8"/>
    <n v="748.17600000000004"/>
    <n v="1611.3760000000002"/>
    <x v="2"/>
    <x v="3"/>
    <x v="0"/>
    <n v="2.1791767554479417E-2"/>
    <n v="0.56611380145278445"/>
    <n v="25.978333333333335"/>
    <n v="2.1537392271337228"/>
    <n v="0.38418604651162797"/>
  </r>
  <r>
    <s v="CMP201"/>
    <x v="1"/>
    <x v="2"/>
    <x v="18"/>
    <d v="2024-08-09T00:00:00"/>
    <n v="40790.400000000001"/>
    <n v="35742.400000000001"/>
    <n v="6083.2000000000007"/>
    <n v="6801.8080000000009"/>
    <n v="8898.7199999999993"/>
    <x v="3"/>
    <x v="3"/>
    <x v="1"/>
    <n v="0.1701956220063566"/>
    <n v="0.19030081919512962"/>
    <n v="1.1181299316149396"/>
    <n v="1.3082874435738261"/>
    <n v="0.87624539107240917"/>
  </r>
  <r>
    <s v="CMP202"/>
    <x v="4"/>
    <x v="2"/>
    <x v="86"/>
    <d v="2024-09-07T00:00:00"/>
    <n v="70616"/>
    <n v="45107.200000000004"/>
    <n v="36233.599999999999"/>
    <n v="4156.576"/>
    <n v="16135.951999999999"/>
    <x v="2"/>
    <x v="4"/>
    <x v="1"/>
    <n v="0.80327752553915999"/>
    <n v="9.2148836549375696E-2"/>
    <n v="0.11471606464717832"/>
    <n v="3.8820298245478968"/>
    <n v="0.63876741814886151"/>
  </r>
  <r>
    <s v="CMP203"/>
    <x v="5"/>
    <x v="0"/>
    <x v="23"/>
    <d v="2024-10-25T00:00:00"/>
    <n v="79342.400000000009"/>
    <n v="7969.6"/>
    <n v="3241.6000000000004"/>
    <n v="3044.0480000000002"/>
    <n v="7382.6399999999994"/>
    <x v="1"/>
    <x v="1"/>
    <x v="0"/>
    <n v="0.40674563340694642"/>
    <n v="0.38195743826540857"/>
    <n v="0.93905725567620923"/>
    <n v="2.4252705607795932"/>
    <n v="0.10044566335275967"/>
  </r>
  <r>
    <s v="CMP204"/>
    <x v="3"/>
    <x v="3"/>
    <x v="88"/>
    <d v="2024-10-19T00:00:00"/>
    <n v="47792"/>
    <n v="13360"/>
    <n v="12187.2"/>
    <n v="502.8"/>
    <n v="1766.6240000000003"/>
    <x v="4"/>
    <x v="2"/>
    <x v="0"/>
    <n v="0.91221556886227551"/>
    <n v="3.7634730538922155E-2"/>
    <n v="4.1256400157542339E-2"/>
    <n v="3.5135719968178205"/>
    <n v="0.27954469367258117"/>
  </r>
  <r>
    <s v="CMP205"/>
    <x v="5"/>
    <x v="3"/>
    <x v="151"/>
    <d v="2024-09-12T00:00:00"/>
    <n v="61137.600000000006"/>
    <n v="55267.200000000004"/>
    <n v="30552"/>
    <n v="752.32"/>
    <n v="1415.6000000000001"/>
    <x v="4"/>
    <x v="2"/>
    <x v="0"/>
    <n v="0.55280528052805278"/>
    <n v="1.3612413872966243E-2"/>
    <n v="2.4624247185126999E-2"/>
    <n v="1.8816461080391322"/>
    <n v="0.90398052916699378"/>
  </r>
  <r>
    <s v="CMP206"/>
    <x v="0"/>
    <x v="3"/>
    <x v="115"/>
    <d v="2024-07-01T00:00:00"/>
    <n v="15236.800000000001"/>
    <n v="1140.8"/>
    <n v="259.2"/>
    <n v="3767.2960000000003"/>
    <n v="10759.103999999999"/>
    <x v="0"/>
    <x v="0"/>
    <x v="0"/>
    <n v="0.22720897615708274"/>
    <n v="3.3023281907433382"/>
    <n v="14.534320987654322"/>
    <n v="2.8559221255776022"/>
    <n v="7.4871364065945592E-2"/>
  </r>
  <r>
    <s v="CMP207"/>
    <x v="5"/>
    <x v="3"/>
    <x v="29"/>
    <d v="2024-10-28T00:00:00"/>
    <n v="21936"/>
    <n v="18984"/>
    <n v="18816"/>
    <n v="3830.56"/>
    <n v="12354.928"/>
    <x v="2"/>
    <x v="3"/>
    <x v="1"/>
    <n v="0.99115044247787609"/>
    <n v="0.20177833965444586"/>
    <n v="0.20357993197278912"/>
    <n v="3.2253581721732592"/>
    <n v="0.8654266958424508"/>
  </r>
  <r>
    <s v="CMP208"/>
    <x v="3"/>
    <x v="2"/>
    <x v="152"/>
    <d v="2024-08-09T00:00:00"/>
    <n v="63700.800000000003"/>
    <n v="18608"/>
    <n v="4051.2000000000003"/>
    <n v="3611.9839999999999"/>
    <n v="14254.288"/>
    <x v="2"/>
    <x v="2"/>
    <x v="1"/>
    <n v="0.21771281169389511"/>
    <n v="0.19410920034393808"/>
    <n v="0.891583728278041"/>
    <n v="3.9463873594124452"/>
    <n v="0.29211564061989803"/>
  </r>
  <r>
    <s v="CMP209"/>
    <x v="1"/>
    <x v="3"/>
    <x v="153"/>
    <d v="2024-05-16T00:00:00"/>
    <n v="67715.199999999997"/>
    <n v="14027.2"/>
    <n v="2880"/>
    <n v="4442.8320000000003"/>
    <n v="12770.672"/>
    <x v="3"/>
    <x v="3"/>
    <x v="0"/>
    <n v="0.20531538724763315"/>
    <n v="0.31672978213756131"/>
    <n v="1.5426500000000001"/>
    <n v="2.8744440483007234"/>
    <n v="0.20714994565474223"/>
  </r>
  <r>
    <s v="CMP210"/>
    <x v="5"/>
    <x v="2"/>
    <x v="135"/>
    <d v="2024-09-22T00:00:00"/>
    <n v="47508.800000000003"/>
    <n v="32628.800000000003"/>
    <n v="24128"/>
    <n v="6420.72"/>
    <n v="25156.416000000001"/>
    <x v="4"/>
    <x v="2"/>
    <x v="0"/>
    <n v="0.73946942578335695"/>
    <n v="0.19678075810327073"/>
    <n v="0.26611074270557028"/>
    <n v="3.9180054573318879"/>
    <n v="0.68679486747718321"/>
  </r>
  <r>
    <s v="CMP211"/>
    <x v="2"/>
    <x v="0"/>
    <x v="154"/>
    <d v="2024-02-27T00:00:00"/>
    <n v="4457.6000000000004"/>
    <n v="3635.2000000000003"/>
    <n v="833.6"/>
    <n v="906.80000000000007"/>
    <n v="1690.144"/>
    <x v="0"/>
    <x v="1"/>
    <x v="1"/>
    <n v="0.22931338028169013"/>
    <n v="0.24944982394366197"/>
    <n v="1.0878119001919386"/>
    <n v="1.8638553153947948"/>
    <n v="0.81550610193826278"/>
  </r>
  <r>
    <s v="CMP212"/>
    <x v="4"/>
    <x v="3"/>
    <x v="89"/>
    <d v="2024-03-03T00:00:00"/>
    <n v="23776"/>
    <n v="23764.800000000003"/>
    <n v="3908.8"/>
    <n v="2463.0720000000001"/>
    <n v="9420.3680000000004"/>
    <x v="1"/>
    <x v="3"/>
    <x v="0"/>
    <n v="0.16447855652056823"/>
    <n v="0.10364370834174913"/>
    <n v="0.63013507981989358"/>
    <n v="3.824641748190877"/>
    <n v="0.99952893674293419"/>
  </r>
  <r>
    <s v="CMP213"/>
    <x v="0"/>
    <x v="3"/>
    <x v="23"/>
    <d v="2024-10-31T00:00:00"/>
    <n v="45985.600000000006"/>
    <n v="18195.2"/>
    <n v="6672"/>
    <n v="7114.0960000000014"/>
    <n v="18946.976000000002"/>
    <x v="2"/>
    <x v="3"/>
    <x v="0"/>
    <n v="0.36669011607456908"/>
    <n v="0.39098751319029201"/>
    <n v="1.0662613908872904"/>
    <n v="2.6633005795817204"/>
    <n v="0.39567168852858281"/>
  </r>
  <r>
    <s v="CMP214"/>
    <x v="4"/>
    <x v="3"/>
    <x v="153"/>
    <d v="2024-04-26T00:00:00"/>
    <n v="50355.200000000004"/>
    <n v="1480"/>
    <n v="569.6"/>
    <n v="2126.9760000000001"/>
    <n v="4976.4960000000001"/>
    <x v="0"/>
    <x v="2"/>
    <x v="0"/>
    <n v="0.38486486486486488"/>
    <n v="1.4371459459459459"/>
    <n v="3.7341573033707864"/>
    <n v="2.3397048203646866"/>
    <n v="2.939120488052872E-2"/>
  </r>
  <r>
    <s v="CMP215"/>
    <x v="2"/>
    <x v="1"/>
    <x v="155"/>
    <d v="2024-05-08T00:00:00"/>
    <n v="62651.200000000004"/>
    <n v="10817.6"/>
    <n v="1123.2"/>
    <n v="3718.0320000000002"/>
    <n v="7976.0640000000003"/>
    <x v="1"/>
    <x v="1"/>
    <x v="0"/>
    <n v="0.10383079426120397"/>
    <n v="0.34370211507173493"/>
    <n v="3.3102136752136753"/>
    <n v="2.1452381259763231"/>
    <n v="0.17266389151365016"/>
  </r>
  <r>
    <s v="CMP216"/>
    <x v="3"/>
    <x v="0"/>
    <x v="82"/>
    <d v="2024-08-29T00:00:00"/>
    <n v="49881.600000000006"/>
    <n v="5158.4000000000005"/>
    <n v="704"/>
    <n v="7735.44"/>
    <n v="15807.888000000001"/>
    <x v="4"/>
    <x v="0"/>
    <x v="0"/>
    <n v="0.13647642679900743"/>
    <n v="1.4995812655086846"/>
    <n v="10.987840909090908"/>
    <n v="2.043566752505352"/>
    <n v="0.10341288170387478"/>
  </r>
  <r>
    <s v="CMP217"/>
    <x v="3"/>
    <x v="2"/>
    <x v="38"/>
    <d v="2024-09-17T00:00:00"/>
    <n v="49776"/>
    <n v="22211.200000000001"/>
    <n v="21777.600000000002"/>
    <n v="5251.7280000000001"/>
    <n v="18571.935999999998"/>
    <x v="1"/>
    <x v="0"/>
    <x v="1"/>
    <n v="0.98047831724535373"/>
    <n v="0.23644503673822215"/>
    <n v="0.24115274410403348"/>
    <n v="3.5363476554764448"/>
    <n v="0.44622307939569272"/>
  </r>
  <r>
    <s v="CMP218"/>
    <x v="0"/>
    <x v="2"/>
    <x v="32"/>
    <d v="2024-01-21T00:00:00"/>
    <n v="29148.800000000003"/>
    <n v="28937.600000000002"/>
    <n v="21944"/>
    <n v="7948.2240000000011"/>
    <n v="29508.896000000004"/>
    <x v="1"/>
    <x v="0"/>
    <x v="0"/>
    <n v="0.75832135353311947"/>
    <n v="0.27466769877253128"/>
    <n v="0.3622048851622312"/>
    <n v="3.7126402074224383"/>
    <n v="0.9927544187067735"/>
  </r>
  <r>
    <s v="CMP219"/>
    <x v="4"/>
    <x v="3"/>
    <x v="122"/>
    <d v="2024-01-31T00:00:00"/>
    <n v="57516.800000000003"/>
    <n v="35022.400000000001"/>
    <n v="440"/>
    <n v="4908.4480000000003"/>
    <n v="18161.84"/>
    <x v="2"/>
    <x v="4"/>
    <x v="1"/>
    <n v="1.2563388003106583E-2"/>
    <n v="0.14015167435698297"/>
    <n v="11.155563636363636"/>
    <n v="3.7001186525761298"/>
    <n v="0.60890731055969738"/>
  </r>
  <r>
    <s v="CMP220"/>
    <x v="3"/>
    <x v="2"/>
    <x v="156"/>
    <d v="2024-11-03T00:00:00"/>
    <n v="9076.8000000000011"/>
    <n v="904"/>
    <n v="19.200000000000003"/>
    <n v="1545.5520000000001"/>
    <n v="4124.2879999999996"/>
    <x v="2"/>
    <x v="0"/>
    <x v="0"/>
    <n v="2.1238938053097348E-2"/>
    <n v="1.7096814159292038"/>
    <n v="80.497499999999988"/>
    <n v="2.6684886694203747"/>
    <n v="9.9594570773840985E-2"/>
  </r>
  <r>
    <s v="CMP221"/>
    <x v="4"/>
    <x v="3"/>
    <x v="157"/>
    <d v="2024-09-20T00:00:00"/>
    <n v="19243.2"/>
    <n v="8739.2000000000007"/>
    <n v="5908.8"/>
    <n v="7142.9920000000002"/>
    <n v="24675.904000000002"/>
    <x v="2"/>
    <x v="3"/>
    <x v="0"/>
    <n v="0.67612596118637858"/>
    <n v="0.81735078725741483"/>
    <n v="1.2088735445437313"/>
    <n v="3.4545613378819411"/>
    <n v="0.45414484077492312"/>
  </r>
  <r>
    <s v="CMP222"/>
    <x v="5"/>
    <x v="3"/>
    <x v="149"/>
    <d v="2024-05-02T00:00:00"/>
    <n v="55075.200000000004"/>
    <n v="7649.6"/>
    <n v="3918.4"/>
    <n v="1840.0320000000002"/>
    <n v="4907.0559999999996"/>
    <x v="3"/>
    <x v="4"/>
    <x v="0"/>
    <n v="0.51223593390504074"/>
    <n v="0.24053963605940182"/>
    <n v="0.46958758677011025"/>
    <n v="2.6668318811846747"/>
    <n v="0.13889373075358782"/>
  </r>
  <r>
    <s v="CMP223"/>
    <x v="4"/>
    <x v="0"/>
    <x v="158"/>
    <d v="2024-09-21T00:00:00"/>
    <n v="28056"/>
    <n v="6680"/>
    <n v="3097.6000000000004"/>
    <n v="1483.1360000000002"/>
    <n v="3906.3680000000004"/>
    <x v="4"/>
    <x v="0"/>
    <x v="0"/>
    <n v="0.46371257485029943"/>
    <n v="0.22202634730538925"/>
    <n v="0.47880165289256199"/>
    <n v="2.6338569086044705"/>
    <n v="0.23809523809523808"/>
  </r>
  <r>
    <s v="CMP224"/>
    <x v="1"/>
    <x v="2"/>
    <x v="54"/>
    <d v="2024-05-25T00:00:00"/>
    <n v="15635.2"/>
    <n v="3737.6000000000004"/>
    <n v="1313.6000000000001"/>
    <n v="2740.1759999999999"/>
    <n v="10839.696000000002"/>
    <x v="3"/>
    <x v="3"/>
    <x v="0"/>
    <n v="0.3514554794520548"/>
    <n v="0.73313784246575331"/>
    <n v="2.086004872107186"/>
    <n v="3.9558393329479573"/>
    <n v="0.23905034793286944"/>
  </r>
  <r>
    <s v="CMP225"/>
    <x v="3"/>
    <x v="3"/>
    <x v="151"/>
    <d v="2024-09-02T00:00:00"/>
    <n v="11368"/>
    <n v="4406.4000000000005"/>
    <n v="3371.2000000000003"/>
    <n v="3156.7840000000001"/>
    <n v="10240.480000000001"/>
    <x v="2"/>
    <x v="0"/>
    <x v="0"/>
    <n v="0.76506899055918665"/>
    <n v="0.71640885984023228"/>
    <n v="0.93639772187944936"/>
    <n v="3.2439596754165003"/>
    <n v="0.38761435608726252"/>
  </r>
  <r>
    <s v="CMP226"/>
    <x v="0"/>
    <x v="0"/>
    <x v="159"/>
    <d v="2024-07-29T00:00:00"/>
    <n v="4619.2"/>
    <n v="4460.8"/>
    <n v="2435.2000000000003"/>
    <n v="7547.3119999999999"/>
    <n v="13963.248000000001"/>
    <x v="2"/>
    <x v="1"/>
    <x v="0"/>
    <n v="0.54591104734576756"/>
    <n v="1.6919189383070301"/>
    <n v="3.0992575558475686"/>
    <n v="1.850095504200701"/>
    <n v="0.96570834776584702"/>
  </r>
  <r>
    <s v="CMP227"/>
    <x v="5"/>
    <x v="1"/>
    <x v="152"/>
    <d v="2024-08-12T00:00:00"/>
    <n v="53073.600000000006"/>
    <n v="26928"/>
    <n v="2598.4"/>
    <n v="7682.2720000000008"/>
    <n v="10639.264000000001"/>
    <x v="4"/>
    <x v="3"/>
    <x v="0"/>
    <n v="9.6494355317884736E-2"/>
    <n v="0.28528936423054074"/>
    <n v="2.9565394088669952"/>
    <n v="1.3849111304572397"/>
    <n v="0.50737089626480958"/>
  </r>
  <r>
    <s v="CMP228"/>
    <x v="3"/>
    <x v="0"/>
    <x v="160"/>
    <d v="2024-08-09T00:00:00"/>
    <n v="67334.400000000009"/>
    <n v="12390.400000000001"/>
    <n v="7017.6"/>
    <n v="4499.7760000000007"/>
    <n v="14963.04"/>
    <x v="2"/>
    <x v="0"/>
    <x v="0"/>
    <n v="0.5663739669421487"/>
    <n v="0.36316632231404961"/>
    <n v="0.64121295029639769"/>
    <n v="3.3252855253239271"/>
    <n v="0.18401292652789658"/>
  </r>
  <r>
    <s v="CMP229"/>
    <x v="3"/>
    <x v="2"/>
    <x v="52"/>
    <d v="2024-02-11T00:00:00"/>
    <n v="68646.400000000009"/>
    <n v="1564.8000000000002"/>
    <n v="947.2"/>
    <n v="1140.7840000000001"/>
    <n v="3006.7200000000003"/>
    <x v="1"/>
    <x v="2"/>
    <x v="0"/>
    <n v="0.60531697341513291"/>
    <n v="0.72902862985685069"/>
    <n v="1.204375"/>
    <n v="2.6356610892158376"/>
    <n v="2.2795077382062278E-2"/>
  </r>
  <r>
    <s v="CMP230"/>
    <x v="0"/>
    <x v="0"/>
    <x v="78"/>
    <d v="2024-08-28T00:00:00"/>
    <n v="63360"/>
    <n v="11356.800000000001"/>
    <n v="5512"/>
    <n v="6855.2320000000009"/>
    <n v="25890.576000000001"/>
    <x v="1"/>
    <x v="1"/>
    <x v="0"/>
    <n v="0.48534798534798529"/>
    <n v="0.60362355593124828"/>
    <n v="1.2436923076923079"/>
    <n v="3.7767614575261637"/>
    <n v="0.17924242424242426"/>
  </r>
  <r>
    <s v="CMP231"/>
    <x v="0"/>
    <x v="3"/>
    <x v="161"/>
    <d v="2024-09-12T00:00:00"/>
    <n v="31233.600000000002"/>
    <n v="4224"/>
    <n v="3262.4"/>
    <n v="6061.2640000000001"/>
    <n v="21595.104000000003"/>
    <x v="2"/>
    <x v="0"/>
    <x v="0"/>
    <n v="0.77234848484848484"/>
    <n v="1.4349583333333333"/>
    <n v="1.8579156449239824"/>
    <n v="3.5628053818477472"/>
    <n v="0.13523897341324725"/>
  </r>
  <r>
    <s v="CMP232"/>
    <x v="2"/>
    <x v="1"/>
    <x v="68"/>
    <d v="2024-04-17T00:00:00"/>
    <n v="48721.600000000006"/>
    <n v="33841.599999999999"/>
    <n v="1307.2"/>
    <n v="2643.0880000000002"/>
    <n v="8050.1280000000006"/>
    <x v="0"/>
    <x v="3"/>
    <x v="0"/>
    <n v="3.8627015271145572E-2"/>
    <n v="7.8101744598364151E-2"/>
    <n v="2.0219461444308444"/>
    <n v="3.045728329892913"/>
    <n v="0.69459131063019264"/>
  </r>
  <r>
    <s v="CMP233"/>
    <x v="5"/>
    <x v="1"/>
    <x v="162"/>
    <d v="2024-10-22T00:00:00"/>
    <n v="24126.400000000001"/>
    <n v="16318.400000000001"/>
    <n v="8756.8000000000011"/>
    <n v="5628.9120000000003"/>
    <n v="9627.44"/>
    <x v="1"/>
    <x v="2"/>
    <x v="1"/>
    <n v="0.53662123737621337"/>
    <n v="0.34494264143543485"/>
    <n v="0.64280467750776538"/>
    <n v="1.7103553937244"/>
    <n v="0.67637111214271506"/>
  </r>
  <r>
    <s v="CMP234"/>
    <x v="3"/>
    <x v="3"/>
    <x v="74"/>
    <d v="2024-07-14T00:00:00"/>
    <n v="23342.400000000001"/>
    <n v="8011.2000000000007"/>
    <n v="5204.8"/>
    <n v="7621.4080000000004"/>
    <n v="12773.328000000001"/>
    <x v="1"/>
    <x v="1"/>
    <x v="0"/>
    <n v="0.64969043339324939"/>
    <n v="0.95134411823447174"/>
    <n v="1.4643037196434061"/>
    <n v="1.6759800813707915"/>
    <n v="0.34320378367263005"/>
  </r>
  <r>
    <s v="CMP235"/>
    <x v="0"/>
    <x v="1"/>
    <x v="120"/>
    <d v="2024-03-06T00:00:00"/>
    <n v="29027.200000000001"/>
    <n v="1025.6000000000001"/>
    <n v="307.20000000000005"/>
    <n v="4614.72"/>
    <n v="14170.832000000002"/>
    <x v="2"/>
    <x v="3"/>
    <x v="0"/>
    <n v="0.29953198127925118"/>
    <n v="4.4995319812792509"/>
    <n v="15.021874999999998"/>
    <n v="3.0707891269676169"/>
    <n v="3.5332377907617687E-2"/>
  </r>
  <r>
    <s v="CMP236"/>
    <x v="3"/>
    <x v="1"/>
    <x v="163"/>
    <d v="2024-02-13T00:00:00"/>
    <n v="54387.200000000004"/>
    <n v="27587.200000000001"/>
    <n v="12096"/>
    <n v="2446.56"/>
    <n v="8975.6320000000014"/>
    <x v="0"/>
    <x v="4"/>
    <x v="1"/>
    <n v="0.43846421528824964"/>
    <n v="8.8684607354135248E-2"/>
    <n v="0.20226190476190475"/>
    <n v="3.6686743836243547"/>
    <n v="0.50723699694045654"/>
  </r>
  <r>
    <s v="CMP237"/>
    <x v="3"/>
    <x v="0"/>
    <x v="164"/>
    <d v="2024-03-11T00:00:00"/>
    <n v="40612.800000000003"/>
    <n v="5100.8"/>
    <n v="1726.4"/>
    <n v="3830.864"/>
    <n v="14404.608"/>
    <x v="2"/>
    <x v="3"/>
    <x v="0"/>
    <n v="0.33845671267252198"/>
    <n v="0.75103199498117945"/>
    <n v="2.2189898053753474"/>
    <n v="3.7601460140584475"/>
    <n v="0.12559587125241303"/>
  </r>
  <r>
    <s v="CMP238"/>
    <x v="5"/>
    <x v="0"/>
    <x v="9"/>
    <d v="2024-05-26T00:00:00"/>
    <n v="35384"/>
    <n v="8704"/>
    <n v="1720"/>
    <n v="2652.192"/>
    <n v="5350.9760000000006"/>
    <x v="2"/>
    <x v="3"/>
    <x v="0"/>
    <n v="0.19761029411764705"/>
    <n v="0.3047095588235294"/>
    <n v="1.5419720930232559"/>
    <n v="2.0175673556062308"/>
    <n v="0.24598688672846483"/>
  </r>
  <r>
    <s v="CMP239"/>
    <x v="3"/>
    <x v="3"/>
    <x v="165"/>
    <d v="2024-05-31T00:00:00"/>
    <n v="16689.600000000002"/>
    <n v="9211.2000000000007"/>
    <n v="6480"/>
    <n v="7422.5920000000006"/>
    <n v="22216.752"/>
    <x v="4"/>
    <x v="0"/>
    <x v="1"/>
    <n v="0.70349140177175606"/>
    <n v="0.80582247698454057"/>
    <n v="1.1454617283950619"/>
    <n v="2.993125851454586"/>
    <n v="0.55191256830601088"/>
  </r>
  <r>
    <s v="CMP240"/>
    <x v="5"/>
    <x v="3"/>
    <x v="158"/>
    <d v="2024-09-18T00:00:00"/>
    <n v="53984"/>
    <n v="53972.800000000003"/>
    <n v="29348.800000000003"/>
    <n v="7087.8880000000008"/>
    <n v="9309.503999999999"/>
    <x v="3"/>
    <x v="0"/>
    <x v="0"/>
    <n v="0.54377019535766169"/>
    <n v="0.13132333323451814"/>
    <n v="0.24150520634574499"/>
    <n v="1.3134383613285083"/>
    <n v="0.99979253112033195"/>
  </r>
  <r>
    <s v="CMP241"/>
    <x v="4"/>
    <x v="2"/>
    <x v="30"/>
    <d v="2024-08-27T00:00:00"/>
    <n v="49547.200000000004"/>
    <n v="42747.200000000004"/>
    <n v="39625.600000000006"/>
    <n v="1590.5600000000002"/>
    <n v="2845.3119999999999"/>
    <x v="1"/>
    <x v="2"/>
    <x v="1"/>
    <n v="0.92697533405696753"/>
    <n v="3.7208518920537482E-2"/>
    <n v="4.0139707663732538E-2"/>
    <n v="1.7888743587164266"/>
    <n v="0.86275712855620501"/>
  </r>
  <r>
    <s v="CMP242"/>
    <x v="3"/>
    <x v="1"/>
    <x v="48"/>
    <d v="2024-08-12T00:00:00"/>
    <n v="71230.400000000009"/>
    <n v="26193.600000000002"/>
    <n v="20982.400000000001"/>
    <n v="1989.8400000000001"/>
    <n v="7874"/>
    <x v="0"/>
    <x v="4"/>
    <x v="0"/>
    <n v="0.80105063832386536"/>
    <n v="7.5966648341579623E-2"/>
    <n v="9.4833765441512882E-2"/>
    <n v="3.95710207855908"/>
    <n v="0.3677306318650464"/>
  </r>
  <r>
    <s v="CMP243"/>
    <x v="1"/>
    <x v="1"/>
    <x v="94"/>
    <d v="2024-05-18T00:00:00"/>
    <n v="43025.600000000006"/>
    <n v="39075.200000000004"/>
    <n v="752"/>
    <n v="5749.232"/>
    <n v="10060.224000000002"/>
    <x v="1"/>
    <x v="1"/>
    <x v="0"/>
    <n v="1.9244943084104495E-2"/>
    <n v="0.14713250348046841"/>
    <n v="7.6452553191489363"/>
    <n v="1.749837891391407"/>
    <n v="0.90818489457439289"/>
  </r>
  <r>
    <s v="CMP244"/>
    <x v="3"/>
    <x v="2"/>
    <x v="25"/>
    <d v="2024-11-14T00:00:00"/>
    <n v="46212.800000000003"/>
    <n v="42828.800000000003"/>
    <n v="35329.599999999999"/>
    <n v="7856.6399999999994"/>
    <n v="22232.944000000003"/>
    <x v="2"/>
    <x v="1"/>
    <x v="1"/>
    <n v="0.82490286909742971"/>
    <n v="0.18344291691572023"/>
    <n v="0.22238123273402471"/>
    <n v="2.8298285272075603"/>
    <n v="0.92677353460513101"/>
  </r>
  <r>
    <s v="CMP245"/>
    <x v="1"/>
    <x v="0"/>
    <x v="118"/>
    <d v="2024-08-20T00:00:00"/>
    <n v="25550.400000000001"/>
    <n v="22099.200000000001"/>
    <n v="1142.4000000000001"/>
    <n v="3915.76"/>
    <n v="9771.3119999999999"/>
    <x v="1"/>
    <x v="2"/>
    <x v="1"/>
    <n v="5.1694178974804522E-2"/>
    <n v="0.17719012452939473"/>
    <n v="3.4276610644257701"/>
    <n v="2.4953807179193821"/>
    <n v="0.86492579372534284"/>
  </r>
  <r>
    <s v="CMP246"/>
    <x v="3"/>
    <x v="2"/>
    <x v="69"/>
    <d v="2024-10-28T00:00:00"/>
    <n v="37808"/>
    <n v="37145.599999999999"/>
    <n v="34857.599999999999"/>
    <n v="3980.6880000000001"/>
    <n v="10650.496000000001"/>
    <x v="1"/>
    <x v="4"/>
    <x v="1"/>
    <n v="0.93840454858718125"/>
    <n v="0.10716445554789801"/>
    <n v="0.11419856788763427"/>
    <n v="2.6755415144316763"/>
    <n v="0.98247989843419381"/>
  </r>
  <r>
    <s v="CMP247"/>
    <x v="4"/>
    <x v="1"/>
    <x v="14"/>
    <d v="2024-08-23T00:00:00"/>
    <n v="1960"/>
    <n v="857.6"/>
    <n v="403.20000000000005"/>
    <n v="559.43999999999994"/>
    <n v="1591.4560000000001"/>
    <x v="0"/>
    <x v="2"/>
    <x v="0"/>
    <n v="0.47014925373134331"/>
    <n v="0.65233208955223876"/>
    <n v="1.3874999999999997"/>
    <n v="2.8447304447304451"/>
    <n v="0.43755102040816329"/>
  </r>
  <r>
    <s v="CMP248"/>
    <x v="2"/>
    <x v="3"/>
    <x v="166"/>
    <d v="2024-05-08T00:00:00"/>
    <n v="50884.800000000003"/>
    <n v="28569.600000000002"/>
    <n v="7769.6"/>
    <n v="254.352"/>
    <n v="340.40000000000003"/>
    <x v="3"/>
    <x v="0"/>
    <x v="0"/>
    <n v="0.27195340501792115"/>
    <n v="8.9028897849462354E-3"/>
    <n v="3.2736820428336075E-2"/>
    <n v="1.338302824432283"/>
    <n v="0.56145646637109703"/>
  </r>
  <r>
    <s v="CMP249"/>
    <x v="0"/>
    <x v="3"/>
    <x v="167"/>
    <d v="2024-02-03T00:00:00"/>
    <n v="7963.2000000000007"/>
    <n v="5566.4000000000005"/>
    <n v="3302.4"/>
    <n v="530.80000000000007"/>
    <n v="1471.296"/>
    <x v="0"/>
    <x v="4"/>
    <x v="0"/>
    <n v="0.59327392929002587"/>
    <n v="9.5357861454440931E-2"/>
    <n v="0.16073158914728683"/>
    <n v="2.7718462697814616"/>
    <n v="0.69901547116736995"/>
  </r>
  <r>
    <s v="CMP250"/>
    <x v="0"/>
    <x v="3"/>
    <x v="0"/>
    <d v="2024-03-25T00:00:00"/>
    <n v="36457.599999999999"/>
    <n v="32203.200000000001"/>
    <n v="4203.2"/>
    <n v="6676.9279999999999"/>
    <n v="16808.048000000003"/>
    <x v="1"/>
    <x v="0"/>
    <x v="1"/>
    <n v="0.13052119044070154"/>
    <n v="0.20733740746261239"/>
    <n v="1.5885344499429006"/>
    <n v="2.5173325217824729"/>
    <n v="0.88330553848854565"/>
  </r>
  <r>
    <s v="CMP251"/>
    <x v="2"/>
    <x v="3"/>
    <x v="60"/>
    <d v="2024-09-22T00:00:00"/>
    <n v="70545.600000000006"/>
    <n v="9758.4"/>
    <n v="1294.4000000000001"/>
    <n v="680.73599999999999"/>
    <n v="2239.1040000000003"/>
    <x v="4"/>
    <x v="0"/>
    <x v="0"/>
    <n v="0.13264469585177899"/>
    <n v="6.9758976881455978E-2"/>
    <n v="0.52590852904820762"/>
    <n v="3.2892398815399808"/>
    <n v="0.1383275498401034"/>
  </r>
  <r>
    <s v="CMP252"/>
    <x v="1"/>
    <x v="0"/>
    <x v="168"/>
    <d v="2024-06-17T00:00:00"/>
    <n v="48275.200000000004"/>
    <n v="31988.800000000003"/>
    <n v="11100.800000000001"/>
    <n v="1236.24"/>
    <n v="4330.5440000000008"/>
    <x v="3"/>
    <x v="0"/>
    <x v="1"/>
    <n v="0.34702145751012853"/>
    <n v="3.8646026109138198E-2"/>
    <n v="0.11136494667051022"/>
    <n v="3.502996181971139"/>
    <n v="0.66263423041230285"/>
  </r>
  <r>
    <s v="CMP253"/>
    <x v="5"/>
    <x v="1"/>
    <x v="145"/>
    <d v="2024-08-19T00:00:00"/>
    <n v="53374.400000000001"/>
    <n v="7758.4000000000005"/>
    <n v="521.6"/>
    <n v="1851.6320000000001"/>
    <n v="2838.3360000000002"/>
    <x v="0"/>
    <x v="4"/>
    <x v="0"/>
    <n v="6.7230356774592701E-2"/>
    <n v="0.2386615797071561"/>
    <n v="3.5499079754601226"/>
    <n v="1.5328834239200879"/>
    <n v="0.14535807428280226"/>
  </r>
  <r>
    <s v="CMP254"/>
    <x v="3"/>
    <x v="3"/>
    <x v="37"/>
    <d v="2024-11-01T00:00:00"/>
    <n v="38824"/>
    <n v="37166.400000000001"/>
    <n v="30347.200000000001"/>
    <n v="3944.4960000000001"/>
    <n v="11781.12"/>
    <x v="4"/>
    <x v="0"/>
    <x v="0"/>
    <n v="0.81652245038529425"/>
    <n v="0.10613069869559602"/>
    <n v="0.1299789107397058"/>
    <n v="2.9867237791596191"/>
    <n v="0.9573047599423038"/>
  </r>
  <r>
    <s v="CMP255"/>
    <x v="0"/>
    <x v="2"/>
    <x v="58"/>
    <d v="2024-11-01T00:00:00"/>
    <n v="68486.400000000009"/>
    <n v="43852.800000000003"/>
    <n v="15862.400000000001"/>
    <n v="5515.152"/>
    <n v="16430.960000000003"/>
    <x v="3"/>
    <x v="0"/>
    <x v="0"/>
    <n v="0.3617192060712201"/>
    <n v="0.12576510507880909"/>
    <n v="0.34768710913859185"/>
    <n v="2.9792397380888147"/>
    <n v="0.64031398934678996"/>
  </r>
  <r>
    <s v="CMP256"/>
    <x v="3"/>
    <x v="1"/>
    <x v="16"/>
    <d v="2024-06-18T00:00:00"/>
    <n v="35745.599999999999"/>
    <n v="21790.400000000001"/>
    <n v="16907.2"/>
    <n v="4228.9920000000002"/>
    <n v="14133.104000000001"/>
    <x v="3"/>
    <x v="2"/>
    <x v="1"/>
    <n v="0.77590131434025988"/>
    <n v="0.19407592334238929"/>
    <n v="0.25012964890697453"/>
    <n v="3.3419557189987592"/>
    <n v="0.60959670560852253"/>
  </r>
  <r>
    <s v="CMP257"/>
    <x v="1"/>
    <x v="1"/>
    <x v="169"/>
    <d v="2024-02-15T00:00:00"/>
    <n v="47337.600000000006"/>
    <n v="30104"/>
    <n v="18195.2"/>
    <n v="3471.0080000000003"/>
    <n v="9466.0320000000011"/>
    <x v="3"/>
    <x v="2"/>
    <x v="0"/>
    <n v="0.60441137390380018"/>
    <n v="0.11530055806537338"/>
    <n v="0.19076503693281746"/>
    <n v="2.7271708967539112"/>
    <n v="0.63594267558980588"/>
  </r>
  <r>
    <s v="CMP258"/>
    <x v="3"/>
    <x v="1"/>
    <x v="170"/>
    <d v="2024-04-28T00:00:00"/>
    <n v="13804.800000000001"/>
    <n v="4275.2"/>
    <n v="1665.6000000000001"/>
    <n v="6684.496000000001"/>
    <n v="12245.808000000001"/>
    <x v="4"/>
    <x v="0"/>
    <x v="0"/>
    <n v="0.3895958083832336"/>
    <n v="1.5635516467065871"/>
    <n v="4.0132660902977912"/>
    <n v="1.8319717746857802"/>
    <n v="0.30968938340287433"/>
  </r>
  <r>
    <s v="CMP259"/>
    <x v="3"/>
    <x v="2"/>
    <x v="163"/>
    <d v="2024-02-18T00:00:00"/>
    <n v="75803.199999999997"/>
    <n v="72264"/>
    <n v="25977.600000000002"/>
    <n v="2981.2000000000003"/>
    <n v="11496.400000000001"/>
    <x v="3"/>
    <x v="3"/>
    <x v="0"/>
    <n v="0.35948189970109601"/>
    <n v="4.125428982619285E-2"/>
    <n v="0.11476040896772605"/>
    <n v="3.8562994767207837"/>
    <n v="0.95331067817717463"/>
  </r>
  <r>
    <s v="CMP260"/>
    <x v="0"/>
    <x v="0"/>
    <x v="28"/>
    <d v="2024-02-19T00:00:00"/>
    <n v="58328"/>
    <n v="44494.400000000001"/>
    <n v="7686.4000000000005"/>
    <n v="2029.0240000000003"/>
    <n v="6335.424"/>
    <x v="4"/>
    <x v="4"/>
    <x v="0"/>
    <n v="0.17274982919198822"/>
    <n v="4.5601783595238955E-2"/>
    <n v="0.26397585345545382"/>
    <n v="3.1223997350450259"/>
    <n v="0.76283088739541904"/>
  </r>
  <r>
    <s v="CMP261"/>
    <x v="4"/>
    <x v="3"/>
    <x v="171"/>
    <d v="2024-05-01T00:00:00"/>
    <n v="63577.600000000006"/>
    <n v="7190.4000000000005"/>
    <n v="5603.2000000000007"/>
    <n v="4877.92"/>
    <n v="6768.5600000000013"/>
    <x v="1"/>
    <x v="4"/>
    <x v="0"/>
    <n v="0.77926123720516249"/>
    <n v="0.67839341344014237"/>
    <n v="0.87055968018275265"/>
    <n v="1.3875914324138159"/>
    <n v="0.1130964364807731"/>
  </r>
  <r>
    <s v="CMP262"/>
    <x v="3"/>
    <x v="1"/>
    <x v="172"/>
    <d v="2024-02-13T00:00:00"/>
    <n v="61100.800000000003"/>
    <n v="3308.8"/>
    <n v="465.6"/>
    <n v="2888.6240000000003"/>
    <n v="10165.424000000001"/>
    <x v="0"/>
    <x v="2"/>
    <x v="0"/>
    <n v="0.140715667311412"/>
    <n v="0.87301257253384912"/>
    <n v="6.2040893470790381"/>
    <n v="3.5191232919203053"/>
    <n v="5.415313711113439E-2"/>
  </r>
  <r>
    <s v="CMP263"/>
    <x v="5"/>
    <x v="2"/>
    <x v="173"/>
    <d v="2024-07-24T00:00:00"/>
    <n v="12929.6"/>
    <n v="9244.8000000000011"/>
    <n v="1009.6"/>
    <n v="4965.5519999999997"/>
    <n v="7712.6559999999999"/>
    <x v="3"/>
    <x v="2"/>
    <x v="0"/>
    <n v="0.10920733817930078"/>
    <n v="0.53711838006230517"/>
    <n v="4.9183359746434228"/>
    <n v="1.5532323495957752"/>
    <n v="0.71501051850018571"/>
  </r>
  <r>
    <s v="CMP264"/>
    <x v="3"/>
    <x v="2"/>
    <x v="129"/>
    <d v="2024-10-29T00:00:00"/>
    <n v="24347.200000000001"/>
    <n v="734.40000000000009"/>
    <n v="526.4"/>
    <n v="290.97600000000006"/>
    <n v="618.43200000000002"/>
    <x v="3"/>
    <x v="0"/>
    <x v="1"/>
    <n v="0.71677559912854016"/>
    <n v="0.39620915032679743"/>
    <n v="0.55276595744680868"/>
    <n v="2.125371164632134"/>
    <n v="3.0163632779128608E-2"/>
  </r>
  <r>
    <s v="CMP265"/>
    <x v="2"/>
    <x v="0"/>
    <x v="27"/>
    <d v="2024-03-22T00:00:00"/>
    <n v="55875.200000000004"/>
    <n v="13592"/>
    <n v="1139.2"/>
    <n v="3342.9760000000006"/>
    <n v="13092.816000000001"/>
    <x v="3"/>
    <x v="0"/>
    <x v="1"/>
    <n v="8.3814008240141263E-2"/>
    <n v="0.24595173631547973"/>
    <n v="2.9344943820224723"/>
    <n v="3.9165151051039548"/>
    <n v="0.24325639997709178"/>
  </r>
  <r>
    <s v="CMP266"/>
    <x v="1"/>
    <x v="2"/>
    <x v="115"/>
    <d v="2024-07-06T00:00:00"/>
    <n v="45150.400000000001"/>
    <n v="3851.2000000000003"/>
    <n v="1857.6000000000001"/>
    <n v="6104.8320000000003"/>
    <n v="7878.6720000000005"/>
    <x v="2"/>
    <x v="0"/>
    <x v="0"/>
    <n v="0.48234316576651431"/>
    <n v="1.5851765683423349"/>
    <n v="3.2864082687338501"/>
    <n v="1.2905632783997987"/>
    <n v="8.5297140224671331E-2"/>
  </r>
  <r>
    <s v="CMP267"/>
    <x v="0"/>
    <x v="1"/>
    <x v="8"/>
    <d v="2024-10-07T00:00:00"/>
    <n v="67326.400000000009"/>
    <n v="13553.6"/>
    <n v="915.2"/>
    <n v="6705.9039999999995"/>
    <n v="12213.648000000001"/>
    <x v="0"/>
    <x v="1"/>
    <x v="1"/>
    <n v="6.7524495337032225E-2"/>
    <n v="0.49476921260772039"/>
    <n v="7.3272552447552437"/>
    <n v="1.8213275943109239"/>
    <n v="0.2013118182466313"/>
  </r>
  <r>
    <s v="CMP268"/>
    <x v="0"/>
    <x v="0"/>
    <x v="141"/>
    <d v="2024-06-06T00:00:00"/>
    <n v="76478.400000000009"/>
    <n v="18636.8"/>
    <n v="2990.4"/>
    <n v="7415.4560000000001"/>
    <n v="18313.072"/>
    <x v="3"/>
    <x v="2"/>
    <x v="0"/>
    <n v="0.16045673076923078"/>
    <n v="0.3978932005494506"/>
    <n v="2.4797538790797216"/>
    <n v="2.4695813716648041"/>
    <n v="0.24368710642482055"/>
  </r>
  <r>
    <s v="CMP269"/>
    <x v="2"/>
    <x v="2"/>
    <x v="174"/>
    <d v="2024-05-06T00:00:00"/>
    <n v="75144"/>
    <n v="39713.600000000006"/>
    <n v="19572.8"/>
    <n v="3616.192"/>
    <n v="4367.3120000000008"/>
    <x v="1"/>
    <x v="3"/>
    <x v="1"/>
    <n v="0.49284879738930737"/>
    <n v="9.1056766447765988E-2"/>
    <n v="0.18475598790157771"/>
    <n v="1.2077102100773411"/>
    <n v="0.52849994676887047"/>
  </r>
  <r>
    <s v="CMP270"/>
    <x v="3"/>
    <x v="2"/>
    <x v="102"/>
    <d v="2024-02-05T00:00:00"/>
    <n v="25379.200000000001"/>
    <n v="8910.4"/>
    <n v="6793.6"/>
    <n v="2321.152"/>
    <n v="9241.9840000000004"/>
    <x v="2"/>
    <x v="3"/>
    <x v="0"/>
    <n v="0.7624349075237925"/>
    <n v="0.26049919195546778"/>
    <n v="0.34166745171926516"/>
    <n v="3.9816367045329217"/>
    <n v="0.35109065691589963"/>
  </r>
  <r>
    <s v="CMP271"/>
    <x v="3"/>
    <x v="2"/>
    <x v="175"/>
    <d v="2024-04-26T00:00:00"/>
    <n v="52198.400000000001"/>
    <n v="30601.600000000002"/>
    <n v="22480"/>
    <n v="1429.4080000000001"/>
    <n v="2861.1200000000003"/>
    <x v="0"/>
    <x v="3"/>
    <x v="0"/>
    <n v="0.73460211230785311"/>
    <n v="4.6710237373209243E-2"/>
    <n v="6.358576512455516E-2"/>
    <n v="2.0016118560970697"/>
    <n v="0.58625551741049542"/>
  </r>
  <r>
    <s v="CMP272"/>
    <x v="2"/>
    <x v="2"/>
    <x v="176"/>
    <d v="2024-08-07T00:00:00"/>
    <n v="30848"/>
    <n v="9926.4000000000015"/>
    <n v="9532.8000000000011"/>
    <n v="7535.152000000001"/>
    <n v="16054.207999999999"/>
    <x v="4"/>
    <x v="1"/>
    <x v="1"/>
    <n v="0.960348162475822"/>
    <n v="0.75910219213410701"/>
    <n v="0.79044478012755959"/>
    <n v="2.1305752027298186"/>
    <n v="0.32178423236514525"/>
  </r>
  <r>
    <s v="CMP273"/>
    <x v="4"/>
    <x v="2"/>
    <x v="93"/>
    <d v="2024-04-25T00:00:00"/>
    <n v="33452.800000000003"/>
    <n v="16945.600000000002"/>
    <n v="9993.6"/>
    <n v="558.76800000000003"/>
    <n v="2073.1840000000002"/>
    <x v="1"/>
    <x v="2"/>
    <x v="1"/>
    <n v="0.58974601076385602"/>
    <n v="3.2974223397224056E-2"/>
    <n v="5.5912584053794429E-2"/>
    <n v="3.7102768948830285"/>
    <n v="0.50655251578343219"/>
  </r>
  <r>
    <s v="CMP274"/>
    <x v="4"/>
    <x v="0"/>
    <x v="2"/>
    <d v="2024-03-31T00:00:00"/>
    <n v="15556.800000000001"/>
    <n v="2782.4"/>
    <n v="262.40000000000003"/>
    <n v="664.28800000000001"/>
    <n v="1030.7520000000002"/>
    <x v="0"/>
    <x v="0"/>
    <x v="0"/>
    <n v="9.4307073030477293E-2"/>
    <n v="0.23874640598044852"/>
    <n v="2.5315853658536582"/>
    <n v="1.5516643383592661"/>
    <n v="0.17885426308752442"/>
  </r>
  <r>
    <s v="CMP275"/>
    <x v="4"/>
    <x v="0"/>
    <x v="162"/>
    <d v="2024-11-12T00:00:00"/>
    <n v="22180.800000000003"/>
    <n v="5868.8"/>
    <n v="2809.6000000000004"/>
    <n v="3384.6239999999998"/>
    <n v="10515.008000000002"/>
    <x v="1"/>
    <x v="4"/>
    <x v="1"/>
    <n v="0.47873500545256276"/>
    <n v="0.57671483097055609"/>
    <n v="1.204664009111617"/>
    <n v="3.1066990011298161"/>
    <n v="0.26458919425809707"/>
  </r>
  <r>
    <s v="CMP276"/>
    <x v="1"/>
    <x v="3"/>
    <x v="177"/>
    <d v="2024-06-13T00:00:00"/>
    <n v="19563.2"/>
    <n v="2504"/>
    <n v="836.80000000000007"/>
    <n v="2788.4639999999999"/>
    <n v="4448.4960000000001"/>
    <x v="0"/>
    <x v="2"/>
    <x v="1"/>
    <n v="0.33418530351437703"/>
    <n v="1.1136038338658147"/>
    <n v="3.3322944550669211"/>
    <n v="1.5953212951646498"/>
    <n v="0.12799541997219269"/>
  </r>
  <r>
    <s v="CMP277"/>
    <x v="0"/>
    <x v="1"/>
    <x v="158"/>
    <d v="2024-09-09T00:00:00"/>
    <n v="65126.400000000001"/>
    <n v="18915.2"/>
    <n v="15489.6"/>
    <n v="4990.3360000000002"/>
    <n v="11657.184000000001"/>
    <x v="1"/>
    <x v="4"/>
    <x v="1"/>
    <n v="0.81889697174758924"/>
    <n v="0.26382676366097108"/>
    <n v="0.3221733292015288"/>
    <n v="2.3359517274989101"/>
    <n v="0.29043828616352202"/>
  </r>
  <r>
    <s v="CMP278"/>
    <x v="0"/>
    <x v="2"/>
    <x v="178"/>
    <d v="2024-03-17T00:00:00"/>
    <n v="76796.800000000003"/>
    <n v="50803.200000000004"/>
    <n v="25750.400000000001"/>
    <n v="5317.5839999999998"/>
    <n v="12066.832000000002"/>
    <x v="3"/>
    <x v="4"/>
    <x v="0"/>
    <n v="0.50686570924666163"/>
    <n v="0.10467025699168556"/>
    <n v="0.206504908661613"/>
    <n v="2.2692320422206782"/>
    <n v="0.66152756364848542"/>
  </r>
  <r>
    <s v="CMP279"/>
    <x v="0"/>
    <x v="2"/>
    <x v="179"/>
    <d v="2024-04-02T00:00:00"/>
    <n v="56288"/>
    <n v="50241.600000000006"/>
    <n v="31360"/>
    <n v="6192.8960000000006"/>
    <n v="24197.504000000001"/>
    <x v="4"/>
    <x v="3"/>
    <x v="0"/>
    <n v="0.62418394318652271"/>
    <n v="0.12326231648673609"/>
    <n v="0.19747755102040818"/>
    <n v="3.907300235624819"/>
    <n v="0.89258101193860162"/>
  </r>
  <r>
    <s v="CMP280"/>
    <x v="5"/>
    <x v="0"/>
    <x v="48"/>
    <d v="2024-08-28T00:00:00"/>
    <n v="74820.800000000003"/>
    <n v="58449.600000000006"/>
    <n v="22364.800000000003"/>
    <n v="6601.8080000000009"/>
    <n v="22731.168000000001"/>
    <x v="3"/>
    <x v="4"/>
    <x v="0"/>
    <n v="0.38263392734937451"/>
    <n v="0.11294872847718376"/>
    <n v="0.29518743740163111"/>
    <n v="3.4431731428723764"/>
    <n v="0.78119453414023909"/>
  </r>
  <r>
    <s v="CMP281"/>
    <x v="0"/>
    <x v="1"/>
    <x v="155"/>
    <d v="2024-05-25T00:00:00"/>
    <n v="37283.200000000004"/>
    <n v="3785.6000000000004"/>
    <n v="1308.8000000000002"/>
    <n v="1812.7840000000001"/>
    <n v="3478.5920000000001"/>
    <x v="3"/>
    <x v="0"/>
    <x v="0"/>
    <n v="0.34573119188503804"/>
    <n v="0.47886306001690615"/>
    <n v="1.3850733496332517"/>
    <n v="1.9189224971094183"/>
    <n v="0.10153634881126083"/>
  </r>
  <r>
    <s v="CMP282"/>
    <x v="4"/>
    <x v="3"/>
    <x v="28"/>
    <d v="2024-02-25T00:00:00"/>
    <n v="9793.6"/>
    <n v="4572.8"/>
    <n v="2076.8000000000002"/>
    <n v="3102.2080000000005"/>
    <n v="8420.768"/>
    <x v="1"/>
    <x v="4"/>
    <x v="0"/>
    <n v="0.45416375087473759"/>
    <n v="0.67840447865640319"/>
    <n v="1.4937442218798151"/>
    <n v="2.7144433899983489"/>
    <n v="0.46691717039699393"/>
  </r>
  <r>
    <s v="CMP283"/>
    <x v="0"/>
    <x v="1"/>
    <x v="180"/>
    <d v="2024-10-12T00:00:00"/>
    <n v="2184"/>
    <n v="1342.4"/>
    <n v="419.20000000000005"/>
    <n v="7497.9360000000006"/>
    <n v="12831.456"/>
    <x v="4"/>
    <x v="2"/>
    <x v="0"/>
    <n v="0.3122765196662694"/>
    <n v="5.5854707985697258"/>
    <n v="17.886297709923664"/>
    <n v="1.711331758499939"/>
    <n v="0.61465201465201469"/>
  </r>
  <r>
    <s v="CMP284"/>
    <x v="0"/>
    <x v="0"/>
    <x v="121"/>
    <d v="2024-02-10T00:00:00"/>
    <n v="14028.800000000001"/>
    <n v="2460.8000000000002"/>
    <n v="27.200000000000003"/>
    <n v="6252.56"/>
    <n v="9387.728000000001"/>
    <x v="3"/>
    <x v="1"/>
    <x v="0"/>
    <n v="1.1053315994798439E-2"/>
    <n v="2.5408647594278282"/>
    <n v="229.87352941176471"/>
    <n v="1.5014214977545197"/>
    <n v="0.17541058394160583"/>
  </r>
  <r>
    <s v="CMP285"/>
    <x v="4"/>
    <x v="2"/>
    <x v="181"/>
    <d v="2024-09-01T00:00:00"/>
    <n v="58817.600000000006"/>
    <n v="55632"/>
    <n v="10089.6"/>
    <n v="551.88800000000003"/>
    <n v="1315.5200000000002"/>
    <x v="1"/>
    <x v="1"/>
    <x v="0"/>
    <n v="0.18136324417601382"/>
    <n v="9.9203336209375912E-3"/>
    <n v="5.4698699651125914E-2"/>
    <n v="2.3836720494013282"/>
    <n v="0.94583934060553299"/>
  </r>
  <r>
    <s v="CMP286"/>
    <x v="1"/>
    <x v="0"/>
    <x v="31"/>
    <d v="2024-11-08T00:00:00"/>
    <n v="58329.600000000006"/>
    <n v="45942.400000000001"/>
    <n v="24779.200000000001"/>
    <n v="5921.9040000000005"/>
    <n v="15933.664000000002"/>
    <x v="3"/>
    <x v="4"/>
    <x v="0"/>
    <n v="0.53935362540920806"/>
    <n v="0.12889844675071394"/>
    <n v="0.23898689223219474"/>
    <n v="2.6906319318921756"/>
    <n v="0.7876344086021505"/>
  </r>
  <r>
    <s v="CMP287"/>
    <x v="0"/>
    <x v="1"/>
    <x v="41"/>
    <d v="2024-10-20T00:00:00"/>
    <n v="40913.600000000006"/>
    <n v="3707.2000000000003"/>
    <n v="142.4"/>
    <n v="7555.4720000000007"/>
    <n v="17378.608"/>
    <x v="0"/>
    <x v="1"/>
    <x v="0"/>
    <n v="3.8411739318083726E-2"/>
    <n v="2.0380535174794994"/>
    <n v="53.058089887640449"/>
    <n v="2.300135319143529"/>
    <n v="9.0610457158499857E-2"/>
  </r>
  <r>
    <s v="CMP288"/>
    <x v="3"/>
    <x v="2"/>
    <x v="180"/>
    <d v="2024-10-01T00:00:00"/>
    <n v="69246.400000000009"/>
    <n v="40502.400000000001"/>
    <n v="38945.599999999999"/>
    <n v="6935.5679999999993"/>
    <n v="15831.36"/>
    <x v="4"/>
    <x v="0"/>
    <x v="0"/>
    <n v="0.96156277158884407"/>
    <n v="0.17123844512917752"/>
    <n v="0.17808348054722484"/>
    <n v="2.2826335204268782"/>
    <n v="0.58490260865546795"/>
  </r>
  <r>
    <s v="CMP289"/>
    <x v="5"/>
    <x v="1"/>
    <x v="182"/>
    <d v="2024-07-31T00:00:00"/>
    <n v="50486.400000000001"/>
    <n v="30041.600000000002"/>
    <n v="27483.200000000001"/>
    <n v="1255.9680000000001"/>
    <n v="4758.2879999999996"/>
    <x v="1"/>
    <x v="2"/>
    <x v="0"/>
    <n v="0.91483809118023007"/>
    <n v="4.1807626757562846E-2"/>
    <n v="4.5699481865284976E-2"/>
    <n v="3.7885423832454324"/>
    <n v="0.59504341763326363"/>
  </r>
  <r>
    <s v="CMP290"/>
    <x v="1"/>
    <x v="3"/>
    <x v="183"/>
    <d v="2024-07-17T00:00:00"/>
    <n v="39580.800000000003"/>
    <n v="36902.400000000001"/>
    <n v="18187.2"/>
    <n v="5525.6160000000009"/>
    <n v="17865.28"/>
    <x v="2"/>
    <x v="4"/>
    <x v="0"/>
    <n v="0.49284599375650362"/>
    <n v="0.1497359521331946"/>
    <n v="0.30381894959092115"/>
    <n v="3.2331743646319246"/>
    <n v="0.93233082706766912"/>
  </r>
  <r>
    <s v="CMP291"/>
    <x v="2"/>
    <x v="1"/>
    <x v="184"/>
    <d v="2024-08-17T00:00:00"/>
    <n v="59059.200000000004"/>
    <n v="41291.200000000004"/>
    <n v="12252.800000000001"/>
    <n v="4067.9839999999999"/>
    <n v="14338.128000000001"/>
    <x v="4"/>
    <x v="1"/>
    <x v="0"/>
    <n v="0.2967411942496222"/>
    <n v="9.8519393962878274E-2"/>
    <n v="0.33200443980151473"/>
    <n v="3.5246274321629585"/>
    <n v="0.69914932813177288"/>
  </r>
  <r>
    <s v="CMP292"/>
    <x v="0"/>
    <x v="1"/>
    <x v="26"/>
    <d v="2024-09-06T00:00:00"/>
    <n v="36451.200000000004"/>
    <n v="26614.400000000001"/>
    <n v="6896"/>
    <n v="736.30400000000009"/>
    <n v="1185.1680000000001"/>
    <x v="3"/>
    <x v="4"/>
    <x v="0"/>
    <n v="0.25910785138872189"/>
    <n v="2.7665624624263557E-2"/>
    <n v="0.1067726218097448"/>
    <n v="1.6096177665746756"/>
    <n v="0.73013782810991124"/>
  </r>
  <r>
    <s v="CMP293"/>
    <x v="0"/>
    <x v="0"/>
    <x v="185"/>
    <d v="2024-10-20T00:00:00"/>
    <n v="34480"/>
    <n v="33025.599999999999"/>
    <n v="28241.600000000002"/>
    <n v="4596.3040000000001"/>
    <n v="9381.8880000000008"/>
    <x v="0"/>
    <x v="2"/>
    <x v="1"/>
    <n v="0.85514267719587245"/>
    <n v="0.13917397412916041"/>
    <n v="0.16274941929635714"/>
    <n v="2.0411809140561634"/>
    <n v="0.95781902552204168"/>
  </r>
  <r>
    <s v="CMP294"/>
    <x v="1"/>
    <x v="1"/>
    <x v="174"/>
    <d v="2024-05-06T00:00:00"/>
    <n v="40604.800000000003"/>
    <n v="2057.6"/>
    <n v="1411.2"/>
    <n v="4927.648000000001"/>
    <n v="18419.808000000001"/>
    <x v="2"/>
    <x v="2"/>
    <x v="0"/>
    <n v="0.68584758942457236"/>
    <n v="2.3948522550544329"/>
    <n v="3.4918140589569169"/>
    <n v="3.7380527180512888"/>
    <n v="5.0673811963117654E-2"/>
  </r>
  <r>
    <s v="CMP295"/>
    <x v="3"/>
    <x v="3"/>
    <x v="186"/>
    <d v="2024-05-21T00:00:00"/>
    <n v="25484.800000000003"/>
    <n v="1758.4"/>
    <n v="408"/>
    <n v="2778.08"/>
    <n v="11038.784"/>
    <x v="4"/>
    <x v="3"/>
    <x v="1"/>
    <n v="0.23202911737943585"/>
    <n v="1.5798908098271154"/>
    <n v="6.8090196078431369"/>
    <n v="3.9735299199447098"/>
    <n v="6.8997990959316927E-2"/>
  </r>
  <r>
    <s v="CMP296"/>
    <x v="0"/>
    <x v="2"/>
    <x v="97"/>
    <d v="2024-10-17T00:00:00"/>
    <n v="7788.8"/>
    <n v="5396.8"/>
    <n v="4976"/>
    <n v="3509.8720000000003"/>
    <n v="7840.0160000000005"/>
    <x v="3"/>
    <x v="4"/>
    <x v="0"/>
    <n v="0.92202786836643935"/>
    <n v="0.65036169581974512"/>
    <n v="0.70536012861736341"/>
    <n v="2.2337042490438397"/>
    <n v="0.69289235825801154"/>
  </r>
  <r>
    <s v="CMP297"/>
    <x v="1"/>
    <x v="2"/>
    <x v="187"/>
    <d v="2024-08-04T00:00:00"/>
    <n v="52683.200000000004"/>
    <n v="48313.600000000006"/>
    <n v="15830.400000000001"/>
    <n v="2161.4240000000004"/>
    <n v="5687.2480000000005"/>
    <x v="3"/>
    <x v="4"/>
    <x v="0"/>
    <n v="0.32765929262153926"/>
    <n v="4.4737382434759575E-2"/>
    <n v="0.13653628461693956"/>
    <n v="2.6312505089237463"/>
    <n v="0.91705894858322956"/>
  </r>
  <r>
    <s v="CMP298"/>
    <x v="5"/>
    <x v="3"/>
    <x v="188"/>
    <d v="2024-01-14T00:00:00"/>
    <n v="16558.400000000001"/>
    <n v="4825.6000000000004"/>
    <n v="3238.4"/>
    <n v="2965.7759999999998"/>
    <n v="4686.2400000000007"/>
    <x v="0"/>
    <x v="2"/>
    <x v="0"/>
    <n v="0.67108753315649861"/>
    <n v="0.61459217506631292"/>
    <n v="0.91581521739130423"/>
    <n v="1.5801058475083758"/>
    <n v="0.29142912358681999"/>
  </r>
  <r>
    <s v="CMP299"/>
    <x v="1"/>
    <x v="3"/>
    <x v="15"/>
    <d v="2024-03-08T00:00:00"/>
    <n v="18451.2"/>
    <n v="13486.400000000001"/>
    <n v="4672"/>
    <n v="7776.0320000000011"/>
    <n v="17724.624"/>
    <x v="3"/>
    <x v="0"/>
    <x v="0"/>
    <n v="0.34642306323407279"/>
    <n v="0.57658322458180089"/>
    <n v="1.6643904109589043"/>
    <n v="2.2793918543545084"/>
    <n v="0.73092265001734313"/>
  </r>
  <r>
    <s v="CMP300"/>
    <x v="1"/>
    <x v="3"/>
    <x v="130"/>
    <d v="2024-04-03T00:00:00"/>
    <n v="50328"/>
    <n v="8555.2000000000007"/>
    <n v="3712"/>
    <n v="4122.1760000000004"/>
    <n v="10071.472000000002"/>
    <x v="2"/>
    <x v="4"/>
    <x v="1"/>
    <n v="0.43388816158593602"/>
    <n v="0.48183280344118196"/>
    <n v="1.1105"/>
    <n v="2.4432416277228337"/>
    <n v="0.16998887299316484"/>
  </r>
  <r>
    <s v="CMP301"/>
    <x v="1"/>
    <x v="2"/>
    <x v="75"/>
    <d v="2024-10-30T00:00:00"/>
    <n v="37216"/>
    <n v="28211.200000000001"/>
    <n v="11248"/>
    <n v="4686.5440000000008"/>
    <n v="15478.224"/>
    <x v="3"/>
    <x v="2"/>
    <x v="1"/>
    <n v="0.39870689655172414"/>
    <n v="0.16612352540834849"/>
    <n v="0.41665576102418217"/>
    <n v="3.3026946935737715"/>
    <n v="0.75803955288048153"/>
  </r>
  <r>
    <s v="CMP302"/>
    <x v="5"/>
    <x v="2"/>
    <x v="189"/>
    <d v="2024-09-25T00:00:00"/>
    <n v="2425.6"/>
    <n v="1155.2"/>
    <n v="1132.8"/>
    <n v="4156.2400000000007"/>
    <n v="16273.951999999999"/>
    <x v="0"/>
    <x v="1"/>
    <x v="0"/>
    <n v="0.98060941828254844"/>
    <n v="3.5978531855955684"/>
    <n v="3.6689971751412438"/>
    <n v="3.9155467441726168"/>
    <n v="0.47625329815303435"/>
  </r>
  <r>
    <s v="CMP303"/>
    <x v="0"/>
    <x v="2"/>
    <x v="190"/>
    <d v="2024-05-07T00:00:00"/>
    <n v="71236.800000000003"/>
    <n v="50433.600000000006"/>
    <n v="12792"/>
    <n v="1899.92"/>
    <n v="6365.5680000000002"/>
    <x v="1"/>
    <x v="1"/>
    <x v="0"/>
    <n v="0.25364043018939753"/>
    <n v="3.7671710922876807E-2"/>
    <n v="0.1485240775484678"/>
    <n v="3.3504400185270957"/>
    <n v="0.7079711609729803"/>
  </r>
  <r>
    <s v="CMP304"/>
    <x v="4"/>
    <x v="0"/>
    <x v="191"/>
    <d v="2024-06-23T00:00:00"/>
    <n v="6659.2000000000007"/>
    <n v="2881.6000000000004"/>
    <n v="1292.8000000000002"/>
    <n v="5448.6559999999999"/>
    <n v="12384.175999999999"/>
    <x v="1"/>
    <x v="2"/>
    <x v="1"/>
    <n v="0.44863964464186562"/>
    <n v="1.890843975569128"/>
    <n v="4.2146163366336626"/>
    <n v="2.2728863778517123"/>
    <n v="0.432724651609803"/>
  </r>
  <r>
    <s v="CMP305"/>
    <x v="4"/>
    <x v="1"/>
    <x v="35"/>
    <d v="2024-10-17T00:00:00"/>
    <n v="39134.400000000001"/>
    <n v="1328"/>
    <n v="910.40000000000009"/>
    <n v="7409.0240000000013"/>
    <n v="24013.760000000002"/>
    <x v="3"/>
    <x v="3"/>
    <x v="0"/>
    <n v="0.68554216867469886"/>
    <n v="5.5790843373493981"/>
    <n v="8.138207381370826"/>
    <n v="3.2411502513691408"/>
    <n v="3.3934339098082501E-2"/>
  </r>
  <r>
    <s v="CMP306"/>
    <x v="4"/>
    <x v="3"/>
    <x v="44"/>
    <d v="2024-09-04T00:00:00"/>
    <n v="36771.200000000004"/>
    <n v="26979.200000000001"/>
    <n v="7769.6"/>
    <n v="6487.7280000000001"/>
    <n v="18359.632000000001"/>
    <x v="4"/>
    <x v="0"/>
    <x v="1"/>
    <n v="0.2879848179338157"/>
    <n v="0.24047147432095836"/>
    <n v="0.83501441515650743"/>
    <n v="2.8299016234959296"/>
    <n v="0.73370463841267075"/>
  </r>
  <r>
    <s v="CMP307"/>
    <x v="1"/>
    <x v="0"/>
    <x v="192"/>
    <d v="2024-01-16T00:00:00"/>
    <n v="37596.800000000003"/>
    <n v="27433.600000000002"/>
    <n v="10560"/>
    <n v="5337.2960000000003"/>
    <n v="6766.1759999999995"/>
    <x v="4"/>
    <x v="3"/>
    <x v="0"/>
    <n v="0.38492942960457244"/>
    <n v="0.19455324857109529"/>
    <n v="0.50542575757575758"/>
    <n v="1.267716086947398"/>
    <n v="0.72967912162737258"/>
  </r>
  <r>
    <s v="CMP308"/>
    <x v="2"/>
    <x v="0"/>
    <x v="92"/>
    <d v="2024-07-04T00:00:00"/>
    <n v="28846.400000000001"/>
    <n v="707.2"/>
    <n v="457.6"/>
    <n v="2178.2400000000002"/>
    <n v="3142.32"/>
    <x v="3"/>
    <x v="3"/>
    <x v="0"/>
    <n v="0.6470588235294118"/>
    <n v="3.0800904977375567"/>
    <n v="4.7601398601398603"/>
    <n v="1.4425958572058175"/>
    <n v="2.4516057462976318E-2"/>
  </r>
  <r>
    <s v="CMP309"/>
    <x v="4"/>
    <x v="3"/>
    <x v="28"/>
    <d v="2024-03-01T00:00:00"/>
    <n v="13804.800000000001"/>
    <n v="12545.6"/>
    <n v="10731.2"/>
    <n v="3218.9760000000001"/>
    <n v="9330.2240000000002"/>
    <x v="3"/>
    <x v="1"/>
    <x v="0"/>
    <n v="0.8553755898482337"/>
    <n v="0.25658206861369726"/>
    <n v="0.29996421649023408"/>
    <n v="2.8985068543536827"/>
    <n v="0.90878535002318028"/>
  </r>
  <r>
    <s v="CMP310"/>
    <x v="4"/>
    <x v="1"/>
    <x v="193"/>
    <d v="2024-05-20T00:00:00"/>
    <n v="4779.2"/>
    <n v="1520"/>
    <n v="868.80000000000007"/>
    <n v="3484.6239999999998"/>
    <n v="11236.752"/>
    <x v="0"/>
    <x v="4"/>
    <x v="0"/>
    <n v="0.57157894736842108"/>
    <n v="2.2925157894736841"/>
    <n v="4.0108471454880288"/>
    <n v="3.2246669942008093"/>
    <n v="0.31804486106461333"/>
  </r>
  <r>
    <s v="CMP311"/>
    <x v="1"/>
    <x v="0"/>
    <x v="192"/>
    <d v="2024-01-22T00:00:00"/>
    <n v="45102.400000000001"/>
    <n v="9737.6"/>
    <n v="5782.4000000000005"/>
    <n v="952.22400000000005"/>
    <n v="1647.7439999999999"/>
    <x v="1"/>
    <x v="0"/>
    <x v="1"/>
    <n v="0.59382188629641808"/>
    <n v="9.7788366743345387E-2"/>
    <n v="0.16467625899280575"/>
    <n v="1.7304163726182074"/>
    <n v="0.21589981907836389"/>
  </r>
  <r>
    <s v="CMP312"/>
    <x v="4"/>
    <x v="1"/>
    <x v="83"/>
    <d v="2024-07-05T00:00:00"/>
    <n v="26393.600000000002"/>
    <n v="3860.8"/>
    <n v="2312"/>
    <n v="7806.2080000000005"/>
    <n v="22404"/>
    <x v="2"/>
    <x v="3"/>
    <x v="0"/>
    <n v="0.59883961873186897"/>
    <n v="2.0219146290924161"/>
    <n v="3.3763875432525956"/>
    <n v="2.87002344800446"/>
    <n v="0.14627788554801163"/>
  </r>
  <r>
    <s v="CMP313"/>
    <x v="1"/>
    <x v="2"/>
    <x v="135"/>
    <d v="2024-10-12T00:00:00"/>
    <n v="71987.199999999997"/>
    <n v="49307.200000000004"/>
    <n v="49115.200000000004"/>
    <n v="5835.2480000000005"/>
    <n v="9089.7919999999995"/>
    <x v="2"/>
    <x v="2"/>
    <x v="0"/>
    <n v="0.99610604536457148"/>
    <n v="0.11834474478372327"/>
    <n v="0.11880737531354855"/>
    <n v="1.5577387627740926"/>
    <n v="0.68494399004267437"/>
  </r>
  <r>
    <s v="CMP314"/>
    <x v="5"/>
    <x v="0"/>
    <x v="91"/>
    <d v="2024-06-24T00:00:00"/>
    <n v="74920"/>
    <n v="22952"/>
    <n v="11804.800000000001"/>
    <n v="2528.864"/>
    <n v="6751.2960000000012"/>
    <x v="2"/>
    <x v="2"/>
    <x v="1"/>
    <n v="0.51432554897176719"/>
    <n v="0.11018055071453468"/>
    <n v="0.21422336676606124"/>
    <n v="2.669695167474408"/>
    <n v="0.30635344367325146"/>
  </r>
  <r>
    <s v="CMP315"/>
    <x v="5"/>
    <x v="1"/>
    <x v="194"/>
    <d v="2024-02-15T00:00:00"/>
    <n v="3630.4"/>
    <n v="787.2"/>
    <n v="132.80000000000001"/>
    <n v="2264.9279999999999"/>
    <n v="6862.8"/>
    <x v="2"/>
    <x v="1"/>
    <x v="0"/>
    <n v="0.16869918699186992"/>
    <n v="2.8771951219512193"/>
    <n v="17.055180722891564"/>
    <n v="3.0300300936718521"/>
    <n v="0.21683561040105775"/>
  </r>
  <r>
    <s v="CMP316"/>
    <x v="0"/>
    <x v="2"/>
    <x v="163"/>
    <d v="2024-02-08T00:00:00"/>
    <n v="48633.600000000006"/>
    <n v="43342.400000000001"/>
    <n v="23022.400000000001"/>
    <n v="4003.3120000000004"/>
    <n v="4915.4400000000005"/>
    <x v="4"/>
    <x v="1"/>
    <x v="1"/>
    <n v="0.53117501568902503"/>
    <n v="9.2364797519288278E-2"/>
    <n v="0.17388769198693446"/>
    <n v="1.2278433457097524"/>
    <n v="0.89120278984076839"/>
  </r>
  <r>
    <s v="CMP317"/>
    <x v="2"/>
    <x v="0"/>
    <x v="193"/>
    <d v="2024-05-25T00:00:00"/>
    <n v="23630.400000000001"/>
    <n v="13504"/>
    <n v="11819.2"/>
    <n v="6641.4880000000012"/>
    <n v="12050.256000000001"/>
    <x v="3"/>
    <x v="2"/>
    <x v="0"/>
    <n v="0.87523696682464458"/>
    <n v="0.49181635071090057"/>
    <n v="0.56192364965479902"/>
    <n v="1.8143909918982011"/>
    <n v="0.57146726250931001"/>
  </r>
  <r>
    <s v="CMP318"/>
    <x v="2"/>
    <x v="3"/>
    <x v="195"/>
    <d v="2024-03-22T00:00:00"/>
    <n v="69390.400000000009"/>
    <n v="40108.800000000003"/>
    <n v="29136"/>
    <n v="5157.8080000000009"/>
    <n v="14405.168"/>
    <x v="2"/>
    <x v="0"/>
    <x v="1"/>
    <n v="0.72642412637625653"/>
    <n v="0.12859542045635872"/>
    <n v="0.1770252608456892"/>
    <n v="2.7928856599547709"/>
    <n v="0.57801655560423337"/>
  </r>
  <r>
    <s v="CMP319"/>
    <x v="3"/>
    <x v="2"/>
    <x v="178"/>
    <d v="2024-03-09T00:00:00"/>
    <n v="47006.400000000001"/>
    <n v="37366.400000000001"/>
    <n v="33825.599999999999"/>
    <n v="6243.2480000000005"/>
    <n v="17523.744000000002"/>
    <x v="1"/>
    <x v="1"/>
    <x v="0"/>
    <n v="0.90524107219320027"/>
    <n v="0.16708187034341013"/>
    <n v="0.18457168535074028"/>
    <n v="2.8068313160073091"/>
    <n v="0.79492154259845471"/>
  </r>
  <r>
    <s v="CMP320"/>
    <x v="0"/>
    <x v="2"/>
    <x v="196"/>
    <d v="2024-10-19T00:00:00"/>
    <n v="18521.600000000002"/>
    <n v="12203.2"/>
    <n v="11350.400000000001"/>
    <n v="7297.1360000000004"/>
    <n v="20410.960000000003"/>
    <x v="4"/>
    <x v="2"/>
    <x v="1"/>
    <n v="0.93011669070407765"/>
    <n v="0.59796905729644678"/>
    <n v="0.64289681420919087"/>
    <n v="2.7971193081778938"/>
    <n v="0.65886316516931576"/>
  </r>
  <r>
    <s v="CMP321"/>
    <x v="3"/>
    <x v="3"/>
    <x v="146"/>
    <d v="2024-03-10T00:00:00"/>
    <n v="76480"/>
    <n v="19424"/>
    <n v="6273.6"/>
    <n v="3454.2240000000002"/>
    <n v="6336.0960000000005"/>
    <x v="1"/>
    <x v="3"/>
    <x v="1"/>
    <n v="0.32298187808896212"/>
    <n v="0.17783278418451401"/>
    <n v="0.55059678653404742"/>
    <n v="1.8343037394216473"/>
    <n v="0.25397489539748952"/>
  </r>
  <r>
    <s v="CMP322"/>
    <x v="5"/>
    <x v="0"/>
    <x v="169"/>
    <d v="2024-02-10T00:00:00"/>
    <n v="14011.2"/>
    <n v="5849.6"/>
    <n v="2561.6000000000004"/>
    <n v="5936.0480000000007"/>
    <n v="22758.800000000003"/>
    <x v="3"/>
    <x v="3"/>
    <x v="0"/>
    <n v="0.43791028446389502"/>
    <n v="1.0147784463894969"/>
    <n v="2.3173204247345409"/>
    <n v="3.8339986469112111"/>
    <n v="0.41749457576795707"/>
  </r>
  <r>
    <s v="CMP323"/>
    <x v="5"/>
    <x v="0"/>
    <x v="197"/>
    <d v="2024-08-09T00:00:00"/>
    <n v="11800"/>
    <n v="236.8"/>
    <n v="224"/>
    <n v="4652.7040000000006"/>
    <n v="18339.2"/>
    <x v="4"/>
    <x v="3"/>
    <x v="1"/>
    <n v="0.94594594594594594"/>
    <n v="19.648243243243243"/>
    <n v="20.771000000000004"/>
    <n v="3.9416219041658351"/>
    <n v="2.0067796610169494E-2"/>
  </r>
  <r>
    <s v="CMP324"/>
    <x v="5"/>
    <x v="2"/>
    <x v="198"/>
    <d v="2024-04-02T00:00:00"/>
    <n v="67843.199999999997"/>
    <n v="46115.200000000004"/>
    <n v="1300.8000000000002"/>
    <n v="2151.056"/>
    <n v="7210.2240000000011"/>
    <x v="4"/>
    <x v="4"/>
    <x v="0"/>
    <n v="2.8207619179793215E-2"/>
    <n v="4.6645270973561859E-2"/>
    <n v="1.6536408364083639"/>
    <n v="3.3519462068862924"/>
    <n v="0.6797320881090515"/>
  </r>
  <r>
    <s v="CMP325"/>
    <x v="0"/>
    <x v="3"/>
    <x v="193"/>
    <d v="2024-05-09T00:00:00"/>
    <n v="5305.6"/>
    <n v="1608"/>
    <n v="1024"/>
    <n v="3225.84"/>
    <n v="12437.536"/>
    <x v="4"/>
    <x v="1"/>
    <x v="1"/>
    <n v="0.63681592039800994"/>
    <n v="2.0061194029850746"/>
    <n v="3.1502343750000001"/>
    <n v="3.855596061800957"/>
    <n v="0.30307599517490952"/>
  </r>
  <r>
    <s v="CMP326"/>
    <x v="0"/>
    <x v="2"/>
    <x v="199"/>
    <d v="2024-07-09T00:00:00"/>
    <n v="26123.200000000001"/>
    <n v="23713.600000000002"/>
    <n v="3918.4"/>
    <n v="3630.3360000000002"/>
    <n v="10895.984"/>
    <x v="3"/>
    <x v="2"/>
    <x v="1"/>
    <n v="0.16523851292085553"/>
    <n v="0.153090884555698"/>
    <n v="0.92648427929767252"/>
    <n v="3.0013706720259501"/>
    <n v="0.90776015189563308"/>
  </r>
  <r>
    <s v="CMP327"/>
    <x v="2"/>
    <x v="1"/>
    <x v="35"/>
    <d v="2024-11-09T00:00:00"/>
    <n v="10142.400000000001"/>
    <n v="2024"/>
    <n v="142.4"/>
    <n v="4393.0240000000003"/>
    <n v="13354.88"/>
    <x v="4"/>
    <x v="1"/>
    <x v="1"/>
    <n v="7.0355731225296439E-2"/>
    <n v="2.1704664031620555"/>
    <n v="30.849887640449438"/>
    <n v="3.0400198132311589"/>
    <n v="0.19955828995109637"/>
  </r>
  <r>
    <s v="CMP328"/>
    <x v="2"/>
    <x v="0"/>
    <x v="93"/>
    <d v="2024-04-11T00:00:00"/>
    <n v="30758.400000000001"/>
    <n v="23832"/>
    <n v="10264"/>
    <n v="6127.4720000000007"/>
    <n v="16675.696"/>
    <x v="4"/>
    <x v="0"/>
    <x v="1"/>
    <n v="0.43068143672373277"/>
    <n v="0.25711111111111112"/>
    <n v="0.59698674980514421"/>
    <n v="2.7214642514890315"/>
    <n v="0.77481273408239693"/>
  </r>
  <r>
    <s v="CMP329"/>
    <x v="4"/>
    <x v="0"/>
    <x v="21"/>
    <d v="2024-07-18T00:00:00"/>
    <n v="34844.800000000003"/>
    <n v="9996.8000000000011"/>
    <n v="3977.6000000000004"/>
    <n v="549.82399999999996"/>
    <n v="2019.4880000000003"/>
    <x v="4"/>
    <x v="2"/>
    <x v="0"/>
    <n v="0.39788732394366194"/>
    <n v="5.4999999999999986E-2"/>
    <n v="0.13823008849557519"/>
    <n v="3.6729717145850316"/>
    <n v="0.28689503168335018"/>
  </r>
  <r>
    <s v="CMP330"/>
    <x v="2"/>
    <x v="3"/>
    <x v="167"/>
    <d v="2024-01-28T00:00:00"/>
    <n v="38948.800000000003"/>
    <n v="16649.600000000002"/>
    <n v="4969.6000000000004"/>
    <n v="4825.3599999999997"/>
    <n v="7673.68"/>
    <x v="0"/>
    <x v="3"/>
    <x v="0"/>
    <n v="0.29848164520468956"/>
    <n v="0.28981837401499128"/>
    <n v="0.97097553122987756"/>
    <n v="1.5902813468839632"/>
    <n v="0.42747401717126077"/>
  </r>
  <r>
    <s v="CMP331"/>
    <x v="1"/>
    <x v="0"/>
    <x v="200"/>
    <d v="2024-07-07T00:00:00"/>
    <n v="39422.400000000001"/>
    <n v="22268.800000000003"/>
    <n v="16184"/>
    <n v="3117.0560000000005"/>
    <n v="8399.3760000000002"/>
    <x v="0"/>
    <x v="2"/>
    <x v="1"/>
    <n v="0.72675671791924112"/>
    <n v="0.13997413421468602"/>
    <n v="0.1926010874938211"/>
    <n v="2.6946503367279893"/>
    <n v="0.56487682129956573"/>
  </r>
  <r>
    <s v="CMP332"/>
    <x v="5"/>
    <x v="2"/>
    <x v="28"/>
    <d v="2024-02-27T00:00:00"/>
    <n v="78904"/>
    <n v="52968"/>
    <n v="16483.2"/>
    <n v="3830.4320000000002"/>
    <n v="7220.1759999999995"/>
    <x v="2"/>
    <x v="4"/>
    <x v="0"/>
    <n v="0.31119166289080202"/>
    <n v="7.2315964355837495E-2"/>
    <n v="0.23238400310619298"/>
    <n v="1.8849508358326159"/>
    <n v="0.67129676568995233"/>
  </r>
  <r>
    <s v="CMP333"/>
    <x v="0"/>
    <x v="3"/>
    <x v="201"/>
    <d v="2024-03-11T00:00:00"/>
    <n v="73144"/>
    <n v="20592"/>
    <n v="13067.2"/>
    <n v="3922.3360000000002"/>
    <n v="11802.976000000001"/>
    <x v="2"/>
    <x v="1"/>
    <x v="0"/>
    <n v="0.63457653457653462"/>
    <n v="0.1904786324786325"/>
    <n v="0.30016652381535447"/>
    <n v="3.009170045605476"/>
    <n v="0.2815268511429509"/>
  </r>
  <r>
    <s v="CMP334"/>
    <x v="4"/>
    <x v="0"/>
    <x v="137"/>
    <d v="2024-05-26T00:00:00"/>
    <n v="33123.200000000004"/>
    <n v="17376"/>
    <n v="8611.2000000000007"/>
    <n v="3131.5200000000004"/>
    <n v="5386.6080000000002"/>
    <x v="4"/>
    <x v="4"/>
    <x v="0"/>
    <n v="0.4955801104972376"/>
    <n v="0.18022099447513815"/>
    <n v="0.36365663322185066"/>
    <n v="1.7201256897608828"/>
    <n v="0.52458699642546602"/>
  </r>
  <r>
    <s v="CMP335"/>
    <x v="1"/>
    <x v="0"/>
    <x v="202"/>
    <d v="2024-05-29T00:00:00"/>
    <n v="10036.800000000001"/>
    <n v="9784"/>
    <n v="5704"/>
    <n v="2368.0639999999999"/>
    <n v="8802.7039999999997"/>
    <x v="1"/>
    <x v="2"/>
    <x v="1"/>
    <n v="0.58299264104660675"/>
    <n v="0.24203434178250202"/>
    <n v="0.41515848527349225"/>
    <n v="3.71725764168536"/>
    <n v="0.97481268930336351"/>
  </r>
  <r>
    <s v="CMP336"/>
    <x v="3"/>
    <x v="3"/>
    <x v="18"/>
    <d v="2024-07-22T00:00:00"/>
    <n v="25032"/>
    <n v="1083.2"/>
    <n v="52.800000000000004"/>
    <n v="1112.6559999999999"/>
    <n v="2430.944"/>
    <x v="1"/>
    <x v="2"/>
    <x v="0"/>
    <n v="4.874446085672083E-2"/>
    <n v="1.0271935007385524"/>
    <n v="21.073030303030301"/>
    <n v="2.184811837620972"/>
    <n v="4.327261105784596E-2"/>
  </r>
  <r>
    <s v="CMP337"/>
    <x v="2"/>
    <x v="2"/>
    <x v="203"/>
    <d v="2024-06-23T00:00:00"/>
    <n v="50851.200000000004"/>
    <n v="13233.6"/>
    <n v="3785.6000000000004"/>
    <n v="1606.16"/>
    <n v="2146.1439999999998"/>
    <x v="1"/>
    <x v="3"/>
    <x v="1"/>
    <n v="0.28605972675613589"/>
    <n v="0.1213698464514569"/>
    <n v="0.42428148774302621"/>
    <n v="1.3361956467599738"/>
    <n v="0.26024164621483858"/>
  </r>
  <r>
    <s v="CMP338"/>
    <x v="1"/>
    <x v="2"/>
    <x v="204"/>
    <d v="2024-11-19T00:00:00"/>
    <n v="79657.600000000006"/>
    <n v="46822.400000000001"/>
    <n v="12369.6"/>
    <n v="3612.3199999999997"/>
    <n v="12427.44"/>
    <x v="3"/>
    <x v="0"/>
    <x v="0"/>
    <n v="0.26418124658283215"/>
    <n v="7.7149398578458164E-2"/>
    <n v="0.29203207864441855"/>
    <n v="3.440293218762458"/>
    <n v="0.58779576587795768"/>
  </r>
  <r>
    <s v="CMP339"/>
    <x v="2"/>
    <x v="1"/>
    <x v="126"/>
    <d v="2024-04-14T00:00:00"/>
    <n v="3736"/>
    <n v="1296"/>
    <n v="1244.8000000000002"/>
    <n v="1746.816"/>
    <n v="6476.6559999999999"/>
    <x v="3"/>
    <x v="1"/>
    <x v="0"/>
    <n v="0.96049382716049392"/>
    <n v="1.3478518518518519"/>
    <n v="1.4032904884318764"/>
    <n v="3.7076921667765808"/>
    <n v="0.34689507494646682"/>
  </r>
  <r>
    <s v="CMP340"/>
    <x v="4"/>
    <x v="1"/>
    <x v="81"/>
    <d v="2024-01-17T00:00:00"/>
    <n v="39680"/>
    <n v="14705.6"/>
    <n v="8780.8000000000011"/>
    <n v="6171.6160000000009"/>
    <n v="10052.992"/>
    <x v="0"/>
    <x v="0"/>
    <x v="1"/>
    <n v="0.59710586443259717"/>
    <n v="0.41967794581655971"/>
    <n v="0.70285349854227408"/>
    <n v="1.6289075665109427"/>
    <n v="0.37060483870967742"/>
  </r>
  <r>
    <s v="CMP341"/>
    <x v="2"/>
    <x v="1"/>
    <x v="112"/>
    <d v="2024-10-05T00:00:00"/>
    <n v="25496"/>
    <n v="18920"/>
    <n v="12704"/>
    <n v="1359.9680000000001"/>
    <n v="3956.2240000000002"/>
    <x v="4"/>
    <x v="4"/>
    <x v="1"/>
    <n v="0.67145877378435515"/>
    <n v="7.1879915433403815E-2"/>
    <n v="0.10705037783375315"/>
    <n v="2.9090566836866749"/>
    <n v="0.74207718857860061"/>
  </r>
  <r>
    <s v="CMP342"/>
    <x v="2"/>
    <x v="1"/>
    <x v="32"/>
    <d v="2024-01-29T00:00:00"/>
    <n v="35721.599999999999"/>
    <n v="26836.800000000003"/>
    <n v="5137.6000000000004"/>
    <n v="7676.32"/>
    <n v="29795.376000000004"/>
    <x v="2"/>
    <x v="2"/>
    <x v="0"/>
    <n v="0.19143862159422881"/>
    <n v="0.28603708340785783"/>
    <n v="1.4941451261289316"/>
    <n v="3.8814661191821087"/>
    <n v="0.75127653856490206"/>
  </r>
  <r>
    <s v="CMP343"/>
    <x v="3"/>
    <x v="1"/>
    <x v="79"/>
    <d v="2024-06-22T00:00:00"/>
    <n v="73075.199999999997"/>
    <n v="12820.800000000001"/>
    <n v="9168"/>
    <n v="7463.1840000000002"/>
    <n v="21368.288"/>
    <x v="4"/>
    <x v="4"/>
    <x v="1"/>
    <n v="0.71508798202920254"/>
    <n v="0.58211531261699734"/>
    <n v="0.81404712041884819"/>
    <n v="2.8631597452240225"/>
    <n v="0.17544666316342619"/>
  </r>
  <r>
    <s v="CMP344"/>
    <x v="4"/>
    <x v="2"/>
    <x v="78"/>
    <d v="2024-09-10T00:00:00"/>
    <n v="52355.200000000004"/>
    <n v="38360"/>
    <n v="9920"/>
    <n v="6417.9520000000002"/>
    <n v="21003.952000000001"/>
    <x v="4"/>
    <x v="1"/>
    <x v="1"/>
    <n v="0.2586027111574557"/>
    <n v="0.16730844629822733"/>
    <n v="0.64697096774193552"/>
    <n v="3.2726876112504426"/>
    <n v="0.73268748853982024"/>
  </r>
  <r>
    <s v="CMP345"/>
    <x v="5"/>
    <x v="2"/>
    <x v="43"/>
    <d v="2024-03-09T00:00:00"/>
    <n v="26649.600000000002"/>
    <n v="25968"/>
    <n v="11768"/>
    <n v="1974.08"/>
    <n v="6797.3919999999998"/>
    <x v="4"/>
    <x v="1"/>
    <x v="0"/>
    <n v="0.45317313616759086"/>
    <n v="7.6019716574245222E-2"/>
    <n v="0.16774983004758667"/>
    <n v="3.4433214459393744"/>
    <n v="0.97442363112391928"/>
  </r>
  <r>
    <s v="CMP346"/>
    <x v="1"/>
    <x v="3"/>
    <x v="62"/>
    <d v="2024-04-26T00:00:00"/>
    <n v="16678.400000000001"/>
    <n v="10441.6"/>
    <n v="8161.6"/>
    <n v="5709.2640000000001"/>
    <n v="14054.560000000001"/>
    <x v="0"/>
    <x v="1"/>
    <x v="0"/>
    <n v="0.78164266012871586"/>
    <n v="0.54678057002758196"/>
    <n v="0.69952754361889824"/>
    <n v="2.4617113519360818"/>
    <n v="0.62605525709900223"/>
  </r>
  <r>
    <s v="CMP347"/>
    <x v="2"/>
    <x v="1"/>
    <x v="167"/>
    <d v="2024-01-18T00:00:00"/>
    <n v="4980.8"/>
    <n v="1929.6000000000001"/>
    <n v="214.4"/>
    <n v="1108.576"/>
    <n v="3089.4080000000004"/>
    <x v="1"/>
    <x v="2"/>
    <x v="0"/>
    <n v="0.1111111111111111"/>
    <n v="0.57451077943615259"/>
    <n v="5.1705970149253728"/>
    <n v="2.7868256213376443"/>
    <n v="0.3874076453581754"/>
  </r>
  <r>
    <s v="CMP348"/>
    <x v="4"/>
    <x v="3"/>
    <x v="185"/>
    <d v="2024-10-24T00:00:00"/>
    <n v="2201.6"/>
    <n v="534.4"/>
    <n v="41.6"/>
    <n v="6972.6720000000005"/>
    <n v="20561.264000000003"/>
    <x v="1"/>
    <x v="2"/>
    <x v="0"/>
    <n v="7.7844311377245512E-2"/>
    <n v="13.047664670658683"/>
    <n v="167.6123076923077"/>
    <n v="2.9488356830781659"/>
    <n v="0.24273255813953487"/>
  </r>
  <r>
    <s v="CMP349"/>
    <x v="3"/>
    <x v="1"/>
    <x v="205"/>
    <d v="2024-07-05T00:00:00"/>
    <n v="13214.400000000001"/>
    <n v="9464"/>
    <n v="7691.2000000000007"/>
    <n v="5501.92"/>
    <n v="10236.288"/>
    <x v="1"/>
    <x v="2"/>
    <x v="0"/>
    <n v="0.81267962806424354"/>
    <n v="0.58135249366018593"/>
    <n v="0.71535261077595169"/>
    <n v="1.8604937912583244"/>
    <n v="0.71618840053275212"/>
  </r>
  <r>
    <s v="CMP350"/>
    <x v="4"/>
    <x v="3"/>
    <x v="196"/>
    <d v="2024-10-17T00:00:00"/>
    <n v="14667.2"/>
    <n v="10886.400000000001"/>
    <n v="4710.4000000000005"/>
    <n v="3368.3360000000002"/>
    <n v="5847.5360000000001"/>
    <x v="3"/>
    <x v="0"/>
    <x v="1"/>
    <n v="0.43268665490887714"/>
    <n v="0.30940770135214579"/>
    <n v="0.71508491847826083"/>
    <n v="1.7360310847848908"/>
    <n v="0.74222755536162333"/>
  </r>
  <r>
    <s v="CMP351"/>
    <x v="4"/>
    <x v="1"/>
    <x v="87"/>
    <d v="2024-02-28T00:00:00"/>
    <n v="19368"/>
    <n v="8427.2000000000007"/>
    <n v="6376"/>
    <n v="3453.9040000000005"/>
    <n v="4936.4960000000001"/>
    <x v="1"/>
    <x v="4"/>
    <x v="0"/>
    <n v="0.75659768369090552"/>
    <n v="0.40985190810708183"/>
    <n v="0.5417038895859474"/>
    <n v="1.4292510735677655"/>
    <n v="0.4351094589012805"/>
  </r>
  <r>
    <s v="CMP352"/>
    <x v="4"/>
    <x v="2"/>
    <x v="206"/>
    <d v="2024-03-08T00:00:00"/>
    <n v="39252.800000000003"/>
    <n v="6763.2000000000007"/>
    <n v="6441.6"/>
    <n v="5738.0640000000003"/>
    <n v="17847.328000000001"/>
    <x v="2"/>
    <x v="0"/>
    <x v="0"/>
    <n v="0.9524485450674236"/>
    <n v="0.84842441447835337"/>
    <n v="0.89078241430700444"/>
    <n v="3.1103396546291573"/>
    <n v="0.17229853666490033"/>
  </r>
  <r>
    <s v="CMP353"/>
    <x v="1"/>
    <x v="2"/>
    <x v="207"/>
    <d v="2024-06-01T00:00:00"/>
    <n v="24936"/>
    <n v="4606.4000000000005"/>
    <n v="2912"/>
    <n v="4811.6160000000009"/>
    <n v="7770"/>
    <x v="1"/>
    <x v="1"/>
    <x v="1"/>
    <n v="0.63216394581451885"/>
    <n v="1.0445501910385551"/>
    <n v="1.6523406593406595"/>
    <n v="1.6148420821611698"/>
    <n v="0.18472890599935837"/>
  </r>
  <r>
    <s v="CMP354"/>
    <x v="4"/>
    <x v="0"/>
    <x v="208"/>
    <d v="2024-05-17T00:00:00"/>
    <n v="20502.400000000001"/>
    <n v="4683.2"/>
    <n v="956.80000000000007"/>
    <n v="7049.7600000000011"/>
    <n v="26903.120000000003"/>
    <x v="2"/>
    <x v="3"/>
    <x v="0"/>
    <n v="0.20430474888964811"/>
    <n v="1.5053296891014694"/>
    <n v="7.3680602006688973"/>
    <n v="3.8161753024216423"/>
    <n v="0.2284220383955049"/>
  </r>
  <r>
    <s v="CMP355"/>
    <x v="0"/>
    <x v="1"/>
    <x v="164"/>
    <d v="2024-03-13T00:00:00"/>
    <n v="77835.199999999997"/>
    <n v="10998.400000000001"/>
    <n v="5718.4000000000005"/>
    <n v="4064.3040000000001"/>
    <n v="7520.9600000000009"/>
    <x v="4"/>
    <x v="4"/>
    <x v="0"/>
    <n v="0.51993017166133249"/>
    <n v="0.36953593249927258"/>
    <n v="0.71074146614437594"/>
    <n v="1.8504914986674228"/>
    <n v="0.14130367751351575"/>
  </r>
  <r>
    <s v="CMP356"/>
    <x v="0"/>
    <x v="0"/>
    <x v="209"/>
    <d v="2024-04-17T00:00:00"/>
    <n v="45886.400000000001"/>
    <n v="36252.800000000003"/>
    <n v="3281.6000000000004"/>
    <n v="7688.6559999999999"/>
    <n v="12864.128000000001"/>
    <x v="2"/>
    <x v="0"/>
    <x v="0"/>
    <n v="9.0519904669432438E-2"/>
    <n v="0.21208447347515225"/>
    <n v="2.3429595319356409"/>
    <n v="1.6731309087049806"/>
    <n v="0.79005544126364247"/>
  </r>
  <r>
    <s v="CMP357"/>
    <x v="0"/>
    <x v="3"/>
    <x v="59"/>
    <d v="2024-04-23T00:00:00"/>
    <n v="5364.8"/>
    <n v="3425.6000000000004"/>
    <n v="2452.8000000000002"/>
    <n v="5543.1680000000006"/>
    <n v="14969.567999999999"/>
    <x v="3"/>
    <x v="1"/>
    <x v="0"/>
    <n v="0.71602055114432506"/>
    <n v="1.6181597384399813"/>
    <n v="2.259934768427919"/>
    <n v="2.7005438045536412"/>
    <n v="0.63853265732180142"/>
  </r>
  <r>
    <s v="CMP358"/>
    <x v="5"/>
    <x v="3"/>
    <x v="207"/>
    <d v="2024-06-16T00:00:00"/>
    <n v="18107.2"/>
    <n v="5635.2000000000007"/>
    <n v="3974.4"/>
    <n v="3335.7760000000003"/>
    <n v="4780.8480000000009"/>
    <x v="3"/>
    <x v="3"/>
    <x v="0"/>
    <n v="0.70528109028960806"/>
    <n v="0.59195343554798407"/>
    <n v="0.83931561996779391"/>
    <n v="1.4332041480003455"/>
    <n v="0.31121321905098526"/>
  </r>
  <r>
    <s v="CMP359"/>
    <x v="4"/>
    <x v="1"/>
    <x v="210"/>
    <d v="2024-03-20T00:00:00"/>
    <n v="69315.199999999997"/>
    <n v="68747.199999999997"/>
    <n v="33995.200000000004"/>
    <n v="617.21600000000001"/>
    <n v="1145.3920000000001"/>
    <x v="1"/>
    <x v="1"/>
    <x v="0"/>
    <n v="0.49449577582796106"/>
    <n v="8.9780529243372823E-3"/>
    <n v="1.8155974961170988E-2"/>
    <n v="1.8557393197843219"/>
    <n v="0.99180554914362218"/>
  </r>
  <r>
    <s v="CMP360"/>
    <x v="3"/>
    <x v="2"/>
    <x v="51"/>
    <d v="2024-08-24T00:00:00"/>
    <n v="51347.200000000004"/>
    <n v="50790.400000000001"/>
    <n v="7056"/>
    <n v="6271.92"/>
    <n v="10665.872000000001"/>
    <x v="3"/>
    <x v="4"/>
    <x v="1"/>
    <n v="0.13892389112903225"/>
    <n v="0.123486328125"/>
    <n v="0.88887755102040822"/>
    <n v="1.700575262439572"/>
    <n v="0.98915617599401717"/>
  </r>
  <r>
    <s v="CMP361"/>
    <x v="0"/>
    <x v="0"/>
    <x v="211"/>
    <d v="2024-10-27T00:00:00"/>
    <n v="27980.800000000003"/>
    <n v="6044.8"/>
    <n v="3673.6000000000004"/>
    <n v="976.64"/>
    <n v="3126.96"/>
    <x v="1"/>
    <x v="3"/>
    <x v="0"/>
    <n v="0.60772895712016939"/>
    <n v="0.16156696664902065"/>
    <n v="0.26585365853658532"/>
    <n v="3.2017529488859764"/>
    <n v="0.21603385178408049"/>
  </r>
  <r>
    <s v="CMP362"/>
    <x v="3"/>
    <x v="0"/>
    <x v="135"/>
    <d v="2024-09-29T00:00:00"/>
    <n v="76992"/>
    <n v="43849.600000000006"/>
    <n v="33814.400000000001"/>
    <n v="2858.6080000000002"/>
    <n v="8790.2720000000008"/>
    <x v="0"/>
    <x v="0"/>
    <x v="0"/>
    <n v="0.77114500474348679"/>
    <n v="6.5191199007516604E-2"/>
    <n v="8.4538184915302364E-2"/>
    <n v="3.0750183306000682"/>
    <n v="0.56953449709060688"/>
  </r>
  <r>
    <s v="CMP363"/>
    <x v="0"/>
    <x v="1"/>
    <x v="166"/>
    <d v="2024-04-18T00:00:00"/>
    <n v="15744"/>
    <n v="12332.800000000001"/>
    <n v="12120"/>
    <n v="5805.3600000000006"/>
    <n v="22399.776000000002"/>
    <x v="0"/>
    <x v="4"/>
    <x v="0"/>
    <n v="0.98274519979242336"/>
    <n v="0.47072522055007787"/>
    <n v="0.47899009900990103"/>
    <n v="3.8584645913431723"/>
    <n v="0.78333333333333344"/>
  </r>
  <r>
    <s v="CMP364"/>
    <x v="3"/>
    <x v="0"/>
    <x v="212"/>
    <d v="2024-09-21T00:00:00"/>
    <n v="10609.6"/>
    <n v="1540.8000000000002"/>
    <n v="960"/>
    <n v="918.25599999999997"/>
    <n v="1530.8000000000002"/>
    <x v="1"/>
    <x v="1"/>
    <x v="0"/>
    <n v="0.62305295950155759"/>
    <n v="0.59596053997923149"/>
    <n v="0.95651666666666668"/>
    <n v="1.667073234479274"/>
    <n v="0.14522696425878451"/>
  </r>
  <r>
    <s v="CMP365"/>
    <x v="2"/>
    <x v="0"/>
    <x v="213"/>
    <d v="2024-06-07T00:00:00"/>
    <n v="66619.199999999997"/>
    <n v="33595.200000000004"/>
    <n v="26640"/>
    <n v="6814.4480000000003"/>
    <n v="12383.456"/>
    <x v="4"/>
    <x v="4"/>
    <x v="0"/>
    <n v="0.79297042434633513"/>
    <n v="0.20283992951374005"/>
    <n v="0.25579759759759763"/>
    <n v="1.8172353798869696"/>
    <n v="0.50428705238129556"/>
  </r>
  <r>
    <s v="CMP366"/>
    <x v="2"/>
    <x v="2"/>
    <x v="73"/>
    <d v="2024-10-30T00:00:00"/>
    <n v="44902.400000000001"/>
    <n v="35224"/>
    <n v="33369.599999999999"/>
    <n v="5171.5200000000004"/>
    <n v="14222.784"/>
    <x v="4"/>
    <x v="0"/>
    <x v="1"/>
    <n v="0.94735407676584138"/>
    <n v="0.14681807858278448"/>
    <n v="0.15497698504027621"/>
    <n v="2.7502134768888062"/>
    <n v="0.78445695553021666"/>
  </r>
  <r>
    <s v="CMP367"/>
    <x v="1"/>
    <x v="2"/>
    <x v="214"/>
    <d v="2024-06-21T00:00:00"/>
    <n v="9857.6"/>
    <n v="6065.6"/>
    <n v="2750.4"/>
    <n v="1085.6000000000001"/>
    <n v="1799.5040000000001"/>
    <x v="2"/>
    <x v="3"/>
    <x v="1"/>
    <n v="0.45344236349248218"/>
    <n v="0.17897652334476394"/>
    <n v="0.39470622454915655"/>
    <n v="1.6576123802505527"/>
    <n v="0.61532218795650062"/>
  </r>
  <r>
    <s v="CMP368"/>
    <x v="3"/>
    <x v="3"/>
    <x v="203"/>
    <d v="2024-07-08T00:00:00"/>
    <n v="27795.200000000001"/>
    <n v="11857.6"/>
    <n v="1270.4000000000001"/>
    <n v="6002.5280000000002"/>
    <n v="8206.0160000000014"/>
    <x v="3"/>
    <x v="1"/>
    <x v="0"/>
    <n v="0.10713803805154501"/>
    <n v="0.50621778437457832"/>
    <n v="4.7249118387909315"/>
    <n v="1.3670933313430609"/>
    <n v="0.42660603269629288"/>
  </r>
  <r>
    <s v="CMP369"/>
    <x v="2"/>
    <x v="1"/>
    <x v="215"/>
    <d v="2024-03-16T00:00:00"/>
    <n v="24984"/>
    <n v="21886.400000000001"/>
    <n v="21473.600000000002"/>
    <n v="786.6880000000001"/>
    <n v="1104.4959999999999"/>
    <x v="2"/>
    <x v="3"/>
    <x v="1"/>
    <n v="0.98113897214708679"/>
    <n v="3.5944147964032461E-2"/>
    <n v="3.6635124059310034E-2"/>
    <n v="1.4039822648877316"/>
    <n v="0.8760166506564202"/>
  </r>
  <r>
    <s v="CMP370"/>
    <x v="0"/>
    <x v="1"/>
    <x v="216"/>
    <d v="2024-02-18T00:00:00"/>
    <n v="21331.200000000001"/>
    <n v="7622.4000000000005"/>
    <n v="3937.6000000000004"/>
    <n v="1643.0400000000002"/>
    <n v="4612.0800000000008"/>
    <x v="2"/>
    <x v="0"/>
    <x v="0"/>
    <n v="0.51658270361041148"/>
    <n v="0.21555415617128465"/>
    <n v="0.41726940268183665"/>
    <n v="2.8070406076541046"/>
    <n v="0.35733573357335735"/>
  </r>
  <r>
    <s v="CMP371"/>
    <x v="2"/>
    <x v="3"/>
    <x v="217"/>
    <d v="2024-07-10T00:00:00"/>
    <n v="79051.200000000012"/>
    <n v="11817.6"/>
    <n v="8209.6"/>
    <n v="7761.2000000000007"/>
    <n v="30676"/>
    <x v="3"/>
    <x v="1"/>
    <x v="0"/>
    <n v="0.6946926617925806"/>
    <n v="0.65674925534795559"/>
    <n v="0.94538101734554669"/>
    <n v="3.9524815750141729"/>
    <n v="0.14949298682372941"/>
  </r>
  <r>
    <s v="CMP372"/>
    <x v="5"/>
    <x v="2"/>
    <x v="78"/>
    <d v="2024-09-25T00:00:00"/>
    <n v="56440"/>
    <n v="13907.2"/>
    <n v="1628.8000000000002"/>
    <n v="5894.1280000000006"/>
    <n v="17031.168000000001"/>
    <x v="4"/>
    <x v="1"/>
    <x v="0"/>
    <n v="0.11711919005982513"/>
    <n v="0.42381845375057525"/>
    <n v="3.6186935166994108"/>
    <n v="2.8895144455634489"/>
    <n v="0.24640680368532958"/>
  </r>
  <r>
    <s v="CMP373"/>
    <x v="1"/>
    <x v="0"/>
    <x v="85"/>
    <d v="2024-08-13T00:00:00"/>
    <n v="57076.800000000003"/>
    <n v="17854.400000000001"/>
    <n v="16328"/>
    <n v="6988.5440000000008"/>
    <n v="20413.312000000002"/>
    <x v="2"/>
    <x v="2"/>
    <x v="0"/>
    <n v="0.91450846850076162"/>
    <n v="0.39141858589479345"/>
    <n v="0.4280097991180794"/>
    <n v="2.9209678010183522"/>
    <n v="0.31281361253609175"/>
  </r>
  <r>
    <s v="CMP374"/>
    <x v="4"/>
    <x v="1"/>
    <x v="218"/>
    <d v="2024-02-14T00:00:00"/>
    <n v="13084.800000000001"/>
    <n v="2329.6"/>
    <n v="1059.2"/>
    <n v="466.928"/>
    <n v="1861.28"/>
    <x v="0"/>
    <x v="2"/>
    <x v="0"/>
    <n v="0.45467032967032972"/>
    <n v="0.20043269230769231"/>
    <n v="0.44083081570996979"/>
    <n v="3.986224856937258"/>
    <n v="0.17803864025434088"/>
  </r>
  <r>
    <s v="CMP375"/>
    <x v="0"/>
    <x v="3"/>
    <x v="178"/>
    <d v="2024-03-26T00:00:00"/>
    <n v="33556.800000000003"/>
    <n v="32724.800000000003"/>
    <n v="30491.200000000001"/>
    <n v="6334.2560000000003"/>
    <n v="19060.032000000003"/>
    <x v="1"/>
    <x v="4"/>
    <x v="0"/>
    <n v="0.93174595413875705"/>
    <n v="0.19356133574536741"/>
    <n v="0.20774046282206013"/>
    <n v="3.0090403671717723"/>
    <n v="0.97520621751776093"/>
  </r>
  <r>
    <s v="CMP376"/>
    <x v="0"/>
    <x v="1"/>
    <x v="209"/>
    <d v="2024-04-14T00:00:00"/>
    <n v="18694.400000000001"/>
    <n v="13067.2"/>
    <n v="12476.800000000001"/>
    <n v="4082.8800000000006"/>
    <n v="14781.44"/>
    <x v="3"/>
    <x v="2"/>
    <x v="0"/>
    <n v="0.95481817068691077"/>
    <n v="0.31245255295702218"/>
    <n v="0.32723775327006926"/>
    <n v="3.6203464221333959"/>
    <n v="0.69899007189318729"/>
  </r>
  <r>
    <s v="CMP377"/>
    <x v="4"/>
    <x v="1"/>
    <x v="6"/>
    <d v="2024-04-05T00:00:00"/>
    <n v="51920"/>
    <n v="33595.200000000004"/>
    <n v="16376"/>
    <n v="2586.48"/>
    <n v="5378.7839999999997"/>
    <x v="1"/>
    <x v="3"/>
    <x v="1"/>
    <n v="0.48745058817926362"/>
    <n v="7.6989569938562638E-2"/>
    <n v="0.15794333170493405"/>
    <n v="2.0795768766818221"/>
    <n v="0.64705701078582445"/>
  </r>
  <r>
    <s v="CMP378"/>
    <x v="4"/>
    <x v="2"/>
    <x v="219"/>
    <d v="2024-02-05T00:00:00"/>
    <n v="11385.6"/>
    <n v="1265.6000000000001"/>
    <n v="414.40000000000003"/>
    <n v="6841.344000000001"/>
    <n v="17317.120000000003"/>
    <x v="0"/>
    <x v="2"/>
    <x v="0"/>
    <n v="0.32743362831858408"/>
    <n v="5.4056131479140328"/>
    <n v="16.50903474903475"/>
    <n v="2.5312453225565035"/>
    <n v="0.11115795390668916"/>
  </r>
  <r>
    <s v="CMP379"/>
    <x v="0"/>
    <x v="1"/>
    <x v="183"/>
    <d v="2024-07-25T00:00:00"/>
    <n v="2873.6000000000004"/>
    <n v="1689.6000000000001"/>
    <n v="32"/>
    <n v="7047.7440000000006"/>
    <n v="18586.576000000001"/>
    <x v="3"/>
    <x v="0"/>
    <x v="0"/>
    <n v="1.8939393939393936E-2"/>
    <n v="4.1712499999999997"/>
    <n v="220.24200000000002"/>
    <n v="2.6372376749212227"/>
    <n v="0.58797327394209353"/>
  </r>
  <r>
    <s v="CMP380"/>
    <x v="1"/>
    <x v="0"/>
    <x v="220"/>
    <d v="2024-03-30T00:00:00"/>
    <n v="24329.600000000002"/>
    <n v="22099.200000000001"/>
    <n v="2089.6"/>
    <n v="2485.1360000000004"/>
    <n v="7878.3040000000001"/>
    <x v="0"/>
    <x v="2"/>
    <x v="1"/>
    <n v="9.4555459021141028E-2"/>
    <n v="0.112453663481031"/>
    <n v="1.1892879019908118"/>
    <n v="3.1701701637254454"/>
    <n v="0.90832566092331968"/>
  </r>
  <r>
    <s v="CMP381"/>
    <x v="4"/>
    <x v="2"/>
    <x v="116"/>
    <d v="2024-08-14T00:00:00"/>
    <n v="59596.800000000003"/>
    <n v="59105.600000000006"/>
    <n v="47084.800000000003"/>
    <n v="4477.5519999999997"/>
    <n v="14424.432000000001"/>
    <x v="2"/>
    <x v="3"/>
    <x v="0"/>
    <n v="0.79662163991229251"/>
    <n v="7.5755123034027219E-2"/>
    <n v="9.5095487291015343E-2"/>
    <n v="3.2214996051413811"/>
    <n v="0.99175794673539519"/>
  </r>
  <r>
    <s v="CMP382"/>
    <x v="0"/>
    <x v="3"/>
    <x v="100"/>
    <d v="2024-01-26T00:00:00"/>
    <n v="8537.6"/>
    <n v="985.6"/>
    <n v="611.20000000000005"/>
    <n v="4649.68"/>
    <n v="12554.512000000001"/>
    <x v="2"/>
    <x v="4"/>
    <x v="1"/>
    <n v="0.6201298701298702"/>
    <n v="4.7176136363636365"/>
    <n v="7.6074607329842934"/>
    <n v="2.7000808657800106"/>
    <n v="0.11544227886056971"/>
  </r>
  <r>
    <s v="CMP383"/>
    <x v="1"/>
    <x v="0"/>
    <x v="196"/>
    <d v="2024-11-13T00:00:00"/>
    <n v="7164.8"/>
    <n v="3638.4"/>
    <n v="489.6"/>
    <n v="1457.3440000000001"/>
    <n v="2032.2720000000002"/>
    <x v="0"/>
    <x v="0"/>
    <x v="0"/>
    <n v="0.13456464379947231"/>
    <n v="0.40054529463500438"/>
    <n v="2.9766013071895423"/>
    <n v="1.3945039743533443"/>
    <n v="0.50781598928092897"/>
  </r>
  <r>
    <s v="CMP384"/>
    <x v="0"/>
    <x v="0"/>
    <x v="221"/>
    <d v="2024-03-12T00:00:00"/>
    <n v="10457.6"/>
    <n v="4947.2000000000007"/>
    <n v="4174.4000000000005"/>
    <n v="1744.0160000000001"/>
    <n v="2196.768"/>
    <x v="0"/>
    <x v="3"/>
    <x v="0"/>
    <n v="0.84379042690815009"/>
    <n v="0.35252587322121598"/>
    <n v="0.41778842468378685"/>
    <n v="1.2596031229071292"/>
    <n v="0.47307221542227668"/>
  </r>
  <r>
    <s v="CMP385"/>
    <x v="0"/>
    <x v="0"/>
    <x v="203"/>
    <d v="2024-07-05T00:00:00"/>
    <n v="62172.800000000003"/>
    <n v="54969.600000000006"/>
    <n v="160"/>
    <n v="5963.0080000000007"/>
    <n v="20504.736000000001"/>
    <x v="3"/>
    <x v="1"/>
    <x v="0"/>
    <n v="2.9106997322156242E-3"/>
    <n v="0.10847828617999768"/>
    <n v="37.268800000000006"/>
    <n v="3.4386564633151586"/>
    <n v="0.88414226156775955"/>
  </r>
  <r>
    <s v="CMP386"/>
    <x v="2"/>
    <x v="0"/>
    <x v="177"/>
    <d v="2024-06-18T00:00:00"/>
    <n v="5014.4000000000005"/>
    <n v="1908.8000000000002"/>
    <n v="864"/>
    <n v="5498.2400000000007"/>
    <n v="18124.351999999999"/>
    <x v="4"/>
    <x v="1"/>
    <x v="0"/>
    <n v="0.45264040234702424"/>
    <n v="2.8804694048616932"/>
    <n v="6.3637037037037043"/>
    <n v="3.2963915725759509"/>
    <n v="0.38066368857689853"/>
  </r>
  <r>
    <s v="CMP387"/>
    <x v="1"/>
    <x v="2"/>
    <x v="12"/>
    <d v="2024-09-05T00:00:00"/>
    <n v="9436.8000000000011"/>
    <n v="2811.2000000000003"/>
    <n v="1544"/>
    <n v="6922.6240000000007"/>
    <n v="22059.856"/>
    <x v="1"/>
    <x v="2"/>
    <x v="0"/>
    <n v="0.54923164484917464"/>
    <n v="2.4625156516789981"/>
    <n v="4.483564766839379"/>
    <n v="3.1866321209992048"/>
    <n v="0.29789759240420483"/>
  </r>
  <r>
    <s v="CMP388"/>
    <x v="5"/>
    <x v="3"/>
    <x v="222"/>
    <d v="2024-02-21T00:00:00"/>
    <n v="10915.2"/>
    <n v="7532.8"/>
    <n v="5664"/>
    <n v="5446.8320000000003"/>
    <n v="8511.92"/>
    <x v="4"/>
    <x v="4"/>
    <x v="1"/>
    <n v="0.75191163976210706"/>
    <n v="0.72308198810535262"/>
    <n v="0.96165819209039549"/>
    <n v="1.5627285732330278"/>
    <n v="0.69012019935502777"/>
  </r>
  <r>
    <s v="CMP389"/>
    <x v="0"/>
    <x v="3"/>
    <x v="128"/>
    <d v="2024-10-09T00:00:00"/>
    <n v="25227.200000000001"/>
    <n v="12747.2"/>
    <n v="6924.8"/>
    <n v="4112.3519999999999"/>
    <n v="12414.192000000001"/>
    <x v="0"/>
    <x v="0"/>
    <x v="1"/>
    <n v="0.54324086858290443"/>
    <n v="0.3226082590686582"/>
    <n v="0.59385859519408501"/>
    <n v="3.0187571491934544"/>
    <n v="0.50529587112323204"/>
  </r>
  <r>
    <s v="CMP390"/>
    <x v="2"/>
    <x v="2"/>
    <x v="78"/>
    <d v="2024-09-20T00:00:00"/>
    <n v="16401.600000000002"/>
    <n v="299.2"/>
    <n v="62.400000000000006"/>
    <n v="485.36000000000007"/>
    <n v="1399.7760000000001"/>
    <x v="1"/>
    <x v="3"/>
    <x v="1"/>
    <n v="0.20855614973262035"/>
    <n v="1.6221925133689843"/>
    <n v="7.778205128205129"/>
    <n v="2.883995384868963"/>
    <n v="1.8242122719734657E-2"/>
  </r>
  <r>
    <s v="CMP391"/>
    <x v="3"/>
    <x v="2"/>
    <x v="223"/>
    <d v="2024-08-14T00:00:00"/>
    <n v="51985.600000000006"/>
    <n v="42452.800000000003"/>
    <n v="24651.200000000001"/>
    <n v="4627.5519999999997"/>
    <n v="17024.592000000001"/>
    <x v="4"/>
    <x v="1"/>
    <x v="0"/>
    <n v="0.58067312403422155"/>
    <n v="0.10900463573662984"/>
    <n v="0.18772116570390079"/>
    <n v="3.6789628728105059"/>
    <n v="0.81662614262411126"/>
  </r>
  <r>
    <s v="CMP392"/>
    <x v="3"/>
    <x v="1"/>
    <x v="139"/>
    <d v="2024-05-23T00:00:00"/>
    <n v="3120"/>
    <n v="1089.6000000000001"/>
    <n v="620.80000000000007"/>
    <n v="700.36800000000005"/>
    <n v="1569.3280000000002"/>
    <x v="2"/>
    <x v="3"/>
    <x v="0"/>
    <n v="0.56975036710719529"/>
    <n v="0.64277533039647572"/>
    <n v="1.1281701030927835"/>
    <n v="2.2407191647819436"/>
    <n v="0.34923076923076929"/>
  </r>
  <r>
    <s v="CMP393"/>
    <x v="2"/>
    <x v="1"/>
    <x v="63"/>
    <d v="2024-06-25T00:00:00"/>
    <n v="5753.6"/>
    <n v="652.80000000000007"/>
    <n v="225.60000000000002"/>
    <n v="6874.1600000000008"/>
    <n v="18901.392000000003"/>
    <x v="4"/>
    <x v="1"/>
    <x v="1"/>
    <n v="0.34558823529411764"/>
    <n v="10.530269607843138"/>
    <n v="30.470567375886525"/>
    <n v="2.7496293365298454"/>
    <n v="0.11345939933259178"/>
  </r>
  <r>
    <s v="CMP394"/>
    <x v="4"/>
    <x v="0"/>
    <x v="110"/>
    <d v="2024-06-13T00:00:00"/>
    <n v="57980.800000000003"/>
    <n v="51803.200000000004"/>
    <n v="9497.6"/>
    <n v="957.32800000000009"/>
    <n v="1587.1360000000002"/>
    <x v="1"/>
    <x v="0"/>
    <x v="0"/>
    <n v="0.18334002532662075"/>
    <n v="1.8480093893813509E-2"/>
    <n v="0.10079683288409703"/>
    <n v="1.6578811024016848"/>
    <n v="0.89345438489982898"/>
  </r>
  <r>
    <s v="CMP395"/>
    <x v="4"/>
    <x v="2"/>
    <x v="224"/>
    <d v="2024-09-27T00:00:00"/>
    <n v="4363.2"/>
    <n v="553.6"/>
    <n v="113.60000000000001"/>
    <n v="2090.16"/>
    <n v="3180.1440000000002"/>
    <x v="4"/>
    <x v="3"/>
    <x v="1"/>
    <n v="0.20520231213872833"/>
    <n v="3.7755780346820806"/>
    <n v="18.399295774647886"/>
    <n v="1.5214835227925136"/>
    <n v="0.1268793546021269"/>
  </r>
  <r>
    <s v="CMP396"/>
    <x v="0"/>
    <x v="1"/>
    <x v="221"/>
    <d v="2024-03-10T00:00:00"/>
    <n v="17537.600000000002"/>
    <n v="1019.2"/>
    <n v="809.6"/>
    <n v="4009.5519999999997"/>
    <n v="6160.56"/>
    <x v="2"/>
    <x v="2"/>
    <x v="0"/>
    <n v="0.79434850863422291"/>
    <n v="3.934018838304552"/>
    <n v="4.952509881422924"/>
    <n v="1.5364709074729548"/>
    <n v="5.8115135480339378E-2"/>
  </r>
  <r>
    <s v="CMP397"/>
    <x v="2"/>
    <x v="3"/>
    <x v="225"/>
    <d v="2024-04-26T00:00:00"/>
    <n v="47134.400000000001"/>
    <n v="32310.400000000001"/>
    <n v="3528"/>
    <n v="5623.2160000000003"/>
    <n v="20669.968000000001"/>
    <x v="2"/>
    <x v="4"/>
    <x v="0"/>
    <n v="0.10919084876696047"/>
    <n v="0.17403733782311578"/>
    <n v="1.5938820861678005"/>
    <n v="3.6758267866644281"/>
    <n v="0.6854950948776265"/>
  </r>
  <r>
    <s v="CMP398"/>
    <x v="0"/>
    <x v="2"/>
    <x v="45"/>
    <d v="2024-06-30T00:00:00"/>
    <n v="76160"/>
    <n v="35200"/>
    <n v="1163.2"/>
    <n v="4865.84"/>
    <n v="10242.224000000002"/>
    <x v="1"/>
    <x v="1"/>
    <x v="0"/>
    <n v="3.3045454545454545E-2"/>
    <n v="0.13823409090909092"/>
    <n v="4.1831499312242091"/>
    <n v="2.1049241240977925"/>
    <n v="0.46218487394957986"/>
  </r>
  <r>
    <s v="CMP399"/>
    <x v="2"/>
    <x v="2"/>
    <x v="141"/>
    <d v="2024-06-15T00:00:00"/>
    <n v="19097.600000000002"/>
    <n v="12627.2"/>
    <n v="4827.2"/>
    <n v="2423.248"/>
    <n v="3440.096"/>
    <x v="4"/>
    <x v="2"/>
    <x v="1"/>
    <n v="0.38228585909782054"/>
    <n v="0.19190699442473391"/>
    <n v="0.50199867417964872"/>
    <n v="1.419621928915241"/>
    <n v="0.66119302949061654"/>
  </r>
  <r>
    <s v="CMP400"/>
    <x v="2"/>
    <x v="1"/>
    <x v="184"/>
    <d v="2024-08-29T00:00:00"/>
    <n v="21500.800000000003"/>
    <n v="19454.400000000001"/>
    <n v="5902.4000000000005"/>
    <n v="4315.1360000000004"/>
    <n v="7089.44"/>
    <x v="4"/>
    <x v="2"/>
    <x v="0"/>
    <n v="0.30339666090961426"/>
    <n v="0.2218077144502015"/>
    <n v="0.73108159392789374"/>
    <n v="1.6429238846701468"/>
    <n v="0.90482214615270129"/>
  </r>
  <r>
    <s v="CMP401"/>
    <x v="5"/>
    <x v="3"/>
    <x v="186"/>
    <d v="2024-05-12T00:00:00"/>
    <n v="37659.200000000004"/>
    <n v="31254.400000000001"/>
    <n v="5862.4000000000005"/>
    <n v="1906.4160000000002"/>
    <n v="4644.1440000000002"/>
    <x v="2"/>
    <x v="0"/>
    <x v="0"/>
    <n v="0.18757039008907547"/>
    <n v="6.099672366130849E-2"/>
    <n v="0.32519377729257642"/>
    <n v="2.4360601253871139"/>
    <n v="0.82992734843013127"/>
  </r>
  <r>
    <s v="CMP402"/>
    <x v="0"/>
    <x v="0"/>
    <x v="143"/>
    <d v="2024-08-05T00:00:00"/>
    <n v="41094.400000000001"/>
    <n v="7273.6"/>
    <n v="3721.6000000000004"/>
    <n v="3732.4800000000005"/>
    <n v="8061.52"/>
    <x v="1"/>
    <x v="1"/>
    <x v="1"/>
    <n v="0.51165860096788385"/>
    <n v="0.51315442146942369"/>
    <n v="1.0029234737747206"/>
    <n v="2.1598293895747598"/>
    <n v="0.17699735243731507"/>
  </r>
  <r>
    <s v="CMP403"/>
    <x v="5"/>
    <x v="0"/>
    <x v="176"/>
    <d v="2024-08-29T00:00:00"/>
    <n v="61129.600000000006"/>
    <n v="46921.600000000006"/>
    <n v="14051.2"/>
    <n v="1999.7280000000001"/>
    <n v="7325.8240000000005"/>
    <x v="1"/>
    <x v="4"/>
    <x v="0"/>
    <n v="0.2994612289435995"/>
    <n v="4.261849553297415E-2"/>
    <n v="0.14231723980869962"/>
    <n v="3.6634102237904358"/>
    <n v="0.76757577343872696"/>
  </r>
  <r>
    <s v="CMP404"/>
    <x v="4"/>
    <x v="3"/>
    <x v="29"/>
    <d v="2024-10-18T00:00:00"/>
    <n v="40734.400000000001"/>
    <n v="28763.200000000001"/>
    <n v="9782.4"/>
    <n v="2808.5120000000002"/>
    <n v="9714.5920000000006"/>
    <x v="2"/>
    <x v="1"/>
    <x v="0"/>
    <n v="0.34010124047393891"/>
    <n v="9.7642543249707961E-2"/>
    <n v="0.28709846254497878"/>
    <n v="3.4589818380694117"/>
    <n v="0.70611571546407947"/>
  </r>
  <r>
    <s v="CMP405"/>
    <x v="1"/>
    <x v="1"/>
    <x v="118"/>
    <d v="2024-07-28T00:00:00"/>
    <n v="17496"/>
    <n v="16249.6"/>
    <n v="1577.6000000000001"/>
    <n v="4418.5440000000008"/>
    <n v="11298.592000000001"/>
    <x v="3"/>
    <x v="1"/>
    <x v="1"/>
    <n v="9.708546671918078E-2"/>
    <n v="0.27191709334383618"/>
    <n v="2.8008012170385399"/>
    <n v="2.5570848677754481"/>
    <n v="0.92876085962505717"/>
  </r>
  <r>
    <s v="CMP406"/>
    <x v="2"/>
    <x v="3"/>
    <x v="226"/>
    <d v="2024-01-21T00:00:00"/>
    <n v="48081.600000000006"/>
    <n v="43878.400000000001"/>
    <n v="32062.400000000001"/>
    <n v="2701.4560000000001"/>
    <n v="8213.8880000000008"/>
    <x v="2"/>
    <x v="3"/>
    <x v="0"/>
    <n v="0.73071032672112024"/>
    <n v="6.1566875729288213E-2"/>
    <n v="8.4256200409202051E-2"/>
    <n v="3.0405411007989769"/>
    <n v="0.9125819440284848"/>
  </r>
  <r>
    <s v="CMP407"/>
    <x v="2"/>
    <x v="1"/>
    <x v="51"/>
    <d v="2024-09-03T00:00:00"/>
    <n v="39188.800000000003"/>
    <n v="18718.400000000001"/>
    <n v="10414.400000000001"/>
    <n v="5108.2560000000003"/>
    <n v="18574.367999999999"/>
    <x v="1"/>
    <x v="0"/>
    <x v="0"/>
    <n v="0.55637233951619802"/>
    <n v="0.27290024788443457"/>
    <n v="0.49049930864956209"/>
    <n v="3.6361466614045961"/>
    <n v="0.47764667456007837"/>
  </r>
  <r>
    <s v="CMP408"/>
    <x v="3"/>
    <x v="1"/>
    <x v="101"/>
    <d v="2024-05-29T00:00:00"/>
    <n v="55414.400000000001"/>
    <n v="44344"/>
    <n v="30593.600000000002"/>
    <n v="7157.8720000000003"/>
    <n v="19548.816000000003"/>
    <x v="1"/>
    <x v="0"/>
    <x v="0"/>
    <n v="0.68991520837091835"/>
    <n v="0.16141692224427207"/>
    <n v="0.23396631975315099"/>
    <n v="2.7310932634727196"/>
    <n v="0.80022521221920651"/>
  </r>
  <r>
    <s v="CMP409"/>
    <x v="3"/>
    <x v="3"/>
    <x v="163"/>
    <d v="2024-02-16T00:00:00"/>
    <n v="65721.600000000006"/>
    <n v="48900.800000000003"/>
    <n v="8179.2000000000007"/>
    <n v="2585.4400000000005"/>
    <n v="6878.4000000000005"/>
    <x v="4"/>
    <x v="2"/>
    <x v="1"/>
    <n v="0.16726106730360241"/>
    <n v="5.2871118672905157E-2"/>
    <n v="0.31609937402190924"/>
    <n v="2.6604369082245185"/>
    <n v="0.74405979160580382"/>
  </r>
  <r>
    <s v="CMP410"/>
    <x v="0"/>
    <x v="0"/>
    <x v="23"/>
    <d v="2024-11-04T00:00:00"/>
    <n v="27608"/>
    <n v="4188.8"/>
    <n v="3028.8"/>
    <n v="207.76"/>
    <n v="319.31200000000001"/>
    <x v="3"/>
    <x v="4"/>
    <x v="0"/>
    <n v="0.7230710466004584"/>
    <n v="4.9598930481283415E-2"/>
    <n v="6.8594823032223973E-2"/>
    <n v="1.5369272237196767"/>
    <n v="0.15172413793103448"/>
  </r>
  <r>
    <s v="CMP411"/>
    <x v="4"/>
    <x v="3"/>
    <x v="64"/>
    <d v="2024-02-18T00:00:00"/>
    <n v="9259.2000000000007"/>
    <n v="5360"/>
    <n v="3676.8"/>
    <n v="7204.8640000000005"/>
    <n v="23893.152000000002"/>
    <x v="3"/>
    <x v="1"/>
    <x v="1"/>
    <n v="0.68597014925373134"/>
    <n v="1.3441910447761194"/>
    <n v="1.9595474325500435"/>
    <n v="3.3162530201819216"/>
    <n v="0.57888370485571106"/>
  </r>
  <r>
    <s v="CMP412"/>
    <x v="0"/>
    <x v="0"/>
    <x v="172"/>
    <d v="2024-02-21T00:00:00"/>
    <n v="48291.200000000004"/>
    <n v="3556.8"/>
    <n v="2441.6"/>
    <n v="4705.76"/>
    <n v="18533.295999999998"/>
    <x v="2"/>
    <x v="2"/>
    <x v="1"/>
    <n v="0.68645973909131797"/>
    <n v="1.3230319388214125"/>
    <n v="1.9273263433813894"/>
    <n v="3.9384277991227767"/>
    <n v="7.3653170764031536E-2"/>
  </r>
  <r>
    <s v="CMP413"/>
    <x v="4"/>
    <x v="1"/>
    <x v="198"/>
    <d v="2024-04-18T00:00:00"/>
    <n v="70736"/>
    <n v="26304"/>
    <n v="10848"/>
    <n v="2905.3919999999998"/>
    <n v="7476.7839999999997"/>
    <x v="2"/>
    <x v="1"/>
    <x v="0"/>
    <n v="0.41240875912408759"/>
    <n v="0.11045437956204379"/>
    <n v="0.26782743362831857"/>
    <n v="2.5734165992058902"/>
    <n v="0.37186156978059265"/>
  </r>
  <r>
    <s v="CMP414"/>
    <x v="2"/>
    <x v="3"/>
    <x v="32"/>
    <d v="2024-01-19T00:00:00"/>
    <n v="39486.400000000001"/>
    <n v="2536"/>
    <n v="2129.6"/>
    <n v="7719.92"/>
    <n v="29951.216"/>
    <x v="3"/>
    <x v="4"/>
    <x v="0"/>
    <n v="0.83974763406940056"/>
    <n v="3.0441324921135648"/>
    <n v="3.6250563486100678"/>
    <n v="3.8797313961802713"/>
    <n v="6.4224644434539485E-2"/>
  </r>
  <r>
    <s v="CMP415"/>
    <x v="4"/>
    <x v="3"/>
    <x v="227"/>
    <d v="2024-10-09T00:00:00"/>
    <n v="44072"/>
    <n v="15174.400000000001"/>
    <n v="10508.800000000001"/>
    <n v="4931.0240000000003"/>
    <n v="9243.503999999999"/>
    <x v="1"/>
    <x v="3"/>
    <x v="0"/>
    <n v="0.69253479544495988"/>
    <n v="0.32495676929565581"/>
    <n v="0.46922807551766138"/>
    <n v="1.8745607403249303"/>
    <n v="0.3443093120348521"/>
  </r>
  <r>
    <s v="CMP416"/>
    <x v="5"/>
    <x v="2"/>
    <x v="173"/>
    <d v="2024-08-02T00:00:00"/>
    <n v="55947.200000000004"/>
    <n v="1870.4"/>
    <n v="952"/>
    <n v="5256"/>
    <n v="13935.2"/>
    <x v="4"/>
    <x v="1"/>
    <x v="0"/>
    <n v="0.50898203592814373"/>
    <n v="2.8100940975192472"/>
    <n v="5.5210084033613445"/>
    <n v="2.6512937595129378"/>
    <n v="3.3431521148511452E-2"/>
  </r>
  <r>
    <s v="CMP417"/>
    <x v="1"/>
    <x v="2"/>
    <x v="121"/>
    <d v="2024-03-06T00:00:00"/>
    <n v="17014.400000000001"/>
    <n v="14854.400000000001"/>
    <n v="4857.6000000000004"/>
    <n v="1396.4480000000001"/>
    <n v="1761.0880000000002"/>
    <x v="2"/>
    <x v="0"/>
    <x v="0"/>
    <n v="0.32701421800947866"/>
    <n v="9.4009047824213696E-2"/>
    <n v="0.28747694334650858"/>
    <n v="1.2611196406883751"/>
    <n v="0.87304871167951859"/>
  </r>
  <r>
    <s v="CMP418"/>
    <x v="2"/>
    <x v="2"/>
    <x v="207"/>
    <d v="2024-06-19T00:00:00"/>
    <n v="58094.400000000001"/>
    <n v="50110.400000000001"/>
    <n v="1928"/>
    <n v="4486.4800000000005"/>
    <n v="16983.616000000002"/>
    <x v="4"/>
    <x v="2"/>
    <x v="0"/>
    <n v="3.8475047096012002E-2"/>
    <n v="8.9531913534914909E-2"/>
    <n v="2.3270124481327805"/>
    <n v="3.7855102441111965"/>
    <n v="0.86256850918505057"/>
  </r>
  <r>
    <s v="CMP419"/>
    <x v="4"/>
    <x v="1"/>
    <x v="228"/>
    <d v="2024-06-11T00:00:00"/>
    <n v="30265.600000000002"/>
    <n v="8352"/>
    <n v="2392"/>
    <n v="4255.6320000000005"/>
    <n v="16745.423999999999"/>
    <x v="0"/>
    <x v="0"/>
    <x v="0"/>
    <n v="0.28639846743295017"/>
    <n v="0.50953448275862079"/>
    <n v="1.7791103678929767"/>
    <n v="3.9348853472292711"/>
    <n v="0.2759568619158384"/>
  </r>
  <r>
    <s v="CMP420"/>
    <x v="4"/>
    <x v="1"/>
    <x v="50"/>
    <d v="2024-06-02T00:00:00"/>
    <n v="27974.400000000001"/>
    <n v="2555.2000000000003"/>
    <n v="1604.8000000000002"/>
    <n v="7840.8320000000012"/>
    <n v="21156.176000000003"/>
    <x v="2"/>
    <x v="0"/>
    <x v="0"/>
    <n v="0.62805259862241702"/>
    <n v="3.0685785848465876"/>
    <n v="4.885862412761715"/>
    <n v="2.6982054965595488"/>
    <n v="9.1340654312514299E-2"/>
  </r>
  <r>
    <s v="CMP421"/>
    <x v="0"/>
    <x v="0"/>
    <x v="97"/>
    <d v="2024-10-20T00:00:00"/>
    <n v="11803.2"/>
    <n v="9753.6"/>
    <n v="507.20000000000005"/>
    <n v="1531.2"/>
    <n v="3463.6160000000004"/>
    <x v="1"/>
    <x v="1"/>
    <x v="0"/>
    <n v="5.2001312335958005E-2"/>
    <n v="0.15698818897637795"/>
    <n v="3.0189274447949526"/>
    <n v="2.2620271682340651"/>
    <n v="0.82635217568117114"/>
  </r>
  <r>
    <s v="CMP422"/>
    <x v="5"/>
    <x v="3"/>
    <x v="229"/>
    <d v="2024-05-04T00:00:00"/>
    <n v="31201.600000000002"/>
    <n v="21161.600000000002"/>
    <n v="4224"/>
    <n v="7828.880000000001"/>
    <n v="24316.160000000003"/>
    <x v="3"/>
    <x v="4"/>
    <x v="0"/>
    <n v="0.1996068350219265"/>
    <n v="0.36995690306971118"/>
    <n v="1.8534280303030306"/>
    <n v="3.1059564075576582"/>
    <n v="0.67822162966001742"/>
  </r>
  <r>
    <s v="CMP423"/>
    <x v="5"/>
    <x v="3"/>
    <x v="133"/>
    <d v="2024-09-11T00:00:00"/>
    <n v="69532.800000000003"/>
    <n v="14060.800000000001"/>
    <n v="1635.2"/>
    <n v="3890.8800000000006"/>
    <n v="7059.2160000000003"/>
    <x v="2"/>
    <x v="0"/>
    <x v="0"/>
    <n v="0.11629494765589439"/>
    <n v="0.27671825216203916"/>
    <n v="2.379452054794521"/>
    <n v="1.814298050826548"/>
    <n v="0.20221823369690275"/>
  </r>
  <r>
    <s v="CMP424"/>
    <x v="2"/>
    <x v="0"/>
    <x v="12"/>
    <d v="2024-08-31T00:00:00"/>
    <n v="40896"/>
    <n v="29617.600000000002"/>
    <n v="763.2"/>
    <n v="6881.7920000000004"/>
    <n v="13252.64"/>
    <x v="0"/>
    <x v="3"/>
    <x v="0"/>
    <n v="2.5768461995570202E-2"/>
    <n v="0.23235481605531846"/>
    <n v="9.017023060796646"/>
    <n v="1.9257542221560895"/>
    <n v="0.72421752738654155"/>
  </r>
  <r>
    <s v="CMP425"/>
    <x v="0"/>
    <x v="2"/>
    <x v="12"/>
    <d v="2024-09-13T00:00:00"/>
    <n v="17032"/>
    <n v="16753.600000000002"/>
    <n v="8107.2000000000007"/>
    <n v="6929.0080000000007"/>
    <n v="23752.512000000002"/>
    <x v="3"/>
    <x v="1"/>
    <x v="1"/>
    <n v="0.48390793620475597"/>
    <n v="0.41358322987298252"/>
    <n v="0.85467337675152955"/>
    <n v="3.4279816100659719"/>
    <n v="0.98365429779239089"/>
  </r>
  <r>
    <s v="CMP426"/>
    <x v="4"/>
    <x v="2"/>
    <x v="206"/>
    <d v="2024-02-23T00:00:00"/>
    <n v="55665.600000000006"/>
    <n v="33457.599999999999"/>
    <n v="24971.200000000001"/>
    <n v="1801.5200000000002"/>
    <n v="3548.6559999999999"/>
    <x v="3"/>
    <x v="1"/>
    <x v="1"/>
    <n v="0.74635359380230504"/>
    <n v="5.3844866338290859E-2"/>
    <n v="7.2143909784071258E-2"/>
    <n v="1.9698121586216082"/>
    <n v="0.60104624759276815"/>
  </r>
  <r>
    <s v="CMP427"/>
    <x v="5"/>
    <x v="1"/>
    <x v="40"/>
    <d v="2024-02-04T00:00:00"/>
    <n v="44496"/>
    <n v="22563.200000000001"/>
    <n v="5534.4000000000005"/>
    <n v="6483.1040000000003"/>
    <n v="10731.328000000001"/>
    <x v="3"/>
    <x v="1"/>
    <x v="0"/>
    <n v="0.24528435682881863"/>
    <n v="0.28733087505318394"/>
    <n v="1.1714194854004047"/>
    <n v="1.6552762380489348"/>
    <n v="0.50708378281193822"/>
  </r>
  <r>
    <s v="CMP428"/>
    <x v="2"/>
    <x v="1"/>
    <x v="230"/>
    <d v="2024-07-18T00:00:00"/>
    <n v="12144"/>
    <n v="3508.8"/>
    <n v="2273.6"/>
    <n v="3763.6800000000003"/>
    <n v="9833.2479999999996"/>
    <x v="3"/>
    <x v="2"/>
    <x v="1"/>
    <n v="0.64797081623347008"/>
    <n v="1.0726402188782489"/>
    <n v="1.6553835327234343"/>
    <n v="2.6126684521532115"/>
    <n v="0.28893280632411067"/>
  </r>
  <r>
    <s v="CMP429"/>
    <x v="5"/>
    <x v="3"/>
    <x v="111"/>
    <d v="2024-08-29T00:00:00"/>
    <n v="18926.400000000001"/>
    <n v="16206.400000000001"/>
    <n v="10406.400000000001"/>
    <n v="1348.1760000000002"/>
    <n v="2639.4080000000004"/>
    <x v="0"/>
    <x v="2"/>
    <x v="1"/>
    <n v="0.64211669463915488"/>
    <n v="8.3187876394510807E-2"/>
    <n v="0.12955258302583025"/>
    <n v="1.9577621912865977"/>
    <n v="0.85628540028742917"/>
  </r>
  <r>
    <s v="CMP430"/>
    <x v="5"/>
    <x v="2"/>
    <x v="132"/>
    <d v="2024-04-04T00:00:00"/>
    <n v="73856"/>
    <n v="65544"/>
    <n v="9184"/>
    <n v="3168.4"/>
    <n v="11549.664000000001"/>
    <x v="2"/>
    <x v="1"/>
    <x v="1"/>
    <n v="0.14011961430489442"/>
    <n v="4.8340046381057003E-2"/>
    <n v="0.34499128919860628"/>
    <n v="3.645267011740942"/>
    <n v="0.88745667244367421"/>
  </r>
  <r>
    <s v="CMP431"/>
    <x v="2"/>
    <x v="2"/>
    <x v="105"/>
    <d v="2024-09-29T00:00:00"/>
    <n v="59720"/>
    <n v="47084.800000000003"/>
    <n v="36784"/>
    <n v="539.47200000000009"/>
    <n v="1571.7120000000002"/>
    <x v="1"/>
    <x v="4"/>
    <x v="0"/>
    <n v="0.78122876172352851"/>
    <n v="1.1457455484572518E-2"/>
    <n v="1.4665941713788606E-2"/>
    <n v="2.9134264614289527"/>
    <n v="0.78842598794373753"/>
  </r>
  <r>
    <s v="CMP432"/>
    <x v="2"/>
    <x v="3"/>
    <x v="170"/>
    <d v="2024-04-21T00:00:00"/>
    <n v="32305.600000000002"/>
    <n v="15804.800000000001"/>
    <n v="6329.6"/>
    <n v="7985.0720000000001"/>
    <n v="31791.344000000001"/>
    <x v="1"/>
    <x v="4"/>
    <x v="0"/>
    <n v="0.40048592832557195"/>
    <n v="0.50523081595464669"/>
    <n v="1.2615444893832153"/>
    <n v="3.9813471938637499"/>
    <n v="0.4892278738051607"/>
  </r>
  <r>
    <s v="CMP433"/>
    <x v="1"/>
    <x v="3"/>
    <x v="149"/>
    <d v="2024-05-04T00:00:00"/>
    <n v="58070.400000000001"/>
    <n v="44691.200000000004"/>
    <n v="15396.800000000001"/>
    <n v="2818.3680000000004"/>
    <n v="9291.76"/>
    <x v="4"/>
    <x v="3"/>
    <x v="0"/>
    <n v="0.34451525132464556"/>
    <n v="6.3063153372476019E-2"/>
    <n v="0.1830489452353736"/>
    <n v="3.2968583236823576"/>
    <n v="0.76960379126026346"/>
  </r>
  <r>
    <s v="CMP434"/>
    <x v="0"/>
    <x v="0"/>
    <x v="36"/>
    <d v="2024-01-20T00:00:00"/>
    <n v="39952"/>
    <n v="20584"/>
    <n v="420.8"/>
    <n v="6647.1840000000002"/>
    <n v="10189.792000000001"/>
    <x v="1"/>
    <x v="3"/>
    <x v="0"/>
    <n v="2.0443062572872133E-2"/>
    <n v="0.32292965410027208"/>
    <n v="15.796539923954372"/>
    <n v="1.5329486892494628"/>
    <n v="0.5152182619142972"/>
  </r>
  <r>
    <s v="CMP435"/>
    <x v="5"/>
    <x v="0"/>
    <x v="55"/>
    <d v="2024-08-24T00:00:00"/>
    <n v="42017.600000000006"/>
    <n v="34505.599999999999"/>
    <n v="10726.400000000001"/>
    <n v="7712.2240000000011"/>
    <n v="10222.560000000001"/>
    <x v="3"/>
    <x v="0"/>
    <x v="1"/>
    <n v="0.31085968654363355"/>
    <n v="0.22350644533061303"/>
    <n v="0.71899463007159903"/>
    <n v="1.3255009190604423"/>
    <n v="0.82121777540840013"/>
  </r>
  <r>
    <s v="CMP436"/>
    <x v="4"/>
    <x v="0"/>
    <x v="5"/>
    <d v="2024-09-08T00:00:00"/>
    <n v="6278.4000000000005"/>
    <n v="5934.4000000000005"/>
    <n v="3115.2000000000003"/>
    <n v="1589.6480000000001"/>
    <n v="6081.152"/>
    <x v="2"/>
    <x v="0"/>
    <x v="0"/>
    <n v="0.52493933674844973"/>
    <n v="0.26787004583445673"/>
    <n v="0.51028762198253719"/>
    <n v="3.8254707960504462"/>
    <n v="0.94520897043832819"/>
  </r>
  <r>
    <s v="CMP437"/>
    <x v="4"/>
    <x v="1"/>
    <x v="177"/>
    <d v="2024-06-04T00:00:00"/>
    <n v="75516.800000000003"/>
    <n v="64036.800000000003"/>
    <n v="8756.8000000000011"/>
    <n v="4654.8480000000009"/>
    <n v="16345.216"/>
    <x v="4"/>
    <x v="1"/>
    <x v="1"/>
    <n v="0.13674637083676888"/>
    <n v="7.2690203133198419E-2"/>
    <n v="0.53156952311346617"/>
    <n v="3.5114392564483303"/>
    <n v="0.84798084664604434"/>
  </r>
  <r>
    <s v="CMP438"/>
    <x v="0"/>
    <x v="2"/>
    <x v="136"/>
    <d v="2024-04-18T00:00:00"/>
    <n v="25475.200000000001"/>
    <n v="24980.800000000003"/>
    <n v="1545.6000000000001"/>
    <n v="6278.0960000000005"/>
    <n v="8041.3760000000002"/>
    <x v="0"/>
    <x v="1"/>
    <x v="1"/>
    <n v="6.1871517325305832E-2"/>
    <n v="0.25131685134183052"/>
    <n v="4.0619151138716356"/>
    <n v="1.280862223196332"/>
    <n v="0.98059289034040953"/>
  </r>
  <r>
    <s v="CMP439"/>
    <x v="4"/>
    <x v="1"/>
    <x v="220"/>
    <d v="2024-03-29T00:00:00"/>
    <n v="19412.8"/>
    <n v="10516.800000000001"/>
    <n v="3396.8"/>
    <n v="4985.5519999999997"/>
    <n v="16937.216"/>
    <x v="4"/>
    <x v="3"/>
    <x v="0"/>
    <n v="0.32298798113494598"/>
    <n v="0.47405598661189707"/>
    <n v="1.4677202072538857"/>
    <n v="3.3972599222713957"/>
    <n v="0.54174565235308669"/>
  </r>
  <r>
    <s v="CMP440"/>
    <x v="4"/>
    <x v="1"/>
    <x v="138"/>
    <d v="2024-01-27T00:00:00"/>
    <n v="33310.400000000001"/>
    <n v="5348.8"/>
    <n v="4764.8"/>
    <n v="6098.9760000000006"/>
    <n v="15768.544000000002"/>
    <x v="0"/>
    <x v="2"/>
    <x v="1"/>
    <n v="0.89081663176787318"/>
    <n v="1.1402512713131918"/>
    <n v="1.2800067159167228"/>
    <n v="2.5854412281668266"/>
    <n v="0.1605744752389644"/>
  </r>
  <r>
    <s v="CMP441"/>
    <x v="4"/>
    <x v="3"/>
    <x v="135"/>
    <d v="2024-10-12T00:00:00"/>
    <n v="55966.400000000001"/>
    <n v="54342.400000000001"/>
    <n v="42950.400000000001"/>
    <n v="914.88"/>
    <n v="2298.0160000000001"/>
    <x v="3"/>
    <x v="3"/>
    <x v="0"/>
    <n v="0.79036627016841365"/>
    <n v="1.6835472853609704E-2"/>
    <n v="2.1300849351810459E-2"/>
    <n v="2.5118223154949284"/>
    <n v="0.97098258955373229"/>
  </r>
  <r>
    <s v="CMP442"/>
    <x v="0"/>
    <x v="0"/>
    <x v="57"/>
    <d v="2024-10-27T00:00:00"/>
    <n v="33276.800000000003"/>
    <n v="3936"/>
    <n v="900.80000000000007"/>
    <n v="7516.6720000000005"/>
    <n v="14038.800000000001"/>
    <x v="1"/>
    <x v="3"/>
    <x v="1"/>
    <n v="0.2288617886178862"/>
    <n v="1.9097235772357726"/>
    <n v="8.344440497335702"/>
    <n v="1.8676882535249644"/>
    <n v="0.11828060390422154"/>
  </r>
  <r>
    <s v="CMP443"/>
    <x v="4"/>
    <x v="1"/>
    <x v="228"/>
    <d v="2024-07-06T00:00:00"/>
    <n v="35606.400000000001"/>
    <n v="23387.200000000001"/>
    <n v="6875.2000000000007"/>
    <n v="6899.6"/>
    <n v="10040.288"/>
    <x v="2"/>
    <x v="0"/>
    <x v="1"/>
    <n v="0.29397277143052614"/>
    <n v="0.295016077170418"/>
    <n v="1.0035489876658132"/>
    <n v="1.4551985622354919"/>
    <n v="0.65682573919295406"/>
  </r>
  <r>
    <s v="CMP444"/>
    <x v="5"/>
    <x v="3"/>
    <x v="231"/>
    <d v="2024-03-04T00:00:00"/>
    <n v="31387.200000000001"/>
    <n v="22302.400000000001"/>
    <n v="13016"/>
    <n v="2525.2960000000003"/>
    <n v="9477.0560000000005"/>
    <x v="4"/>
    <x v="1"/>
    <x v="0"/>
    <n v="0.58361431953511722"/>
    <n v="0.11322978692876104"/>
    <n v="0.19401475107559929"/>
    <n v="3.7528495669418551"/>
    <n v="0.71055716980170258"/>
  </r>
  <r>
    <s v="CMP445"/>
    <x v="4"/>
    <x v="2"/>
    <x v="217"/>
    <d v="2024-07-20T00:00:00"/>
    <n v="68932.800000000003"/>
    <n v="34633.599999999999"/>
    <n v="20720"/>
    <n v="4429.4080000000004"/>
    <n v="14417.968000000001"/>
    <x v="1"/>
    <x v="3"/>
    <x v="0"/>
    <n v="0.59826295851427513"/>
    <n v="0.12789337521944011"/>
    <n v="0.21377451737451739"/>
    <n v="3.2550553031014529"/>
    <n v="0.50242555068124317"/>
  </r>
  <r>
    <s v="CMP446"/>
    <x v="5"/>
    <x v="3"/>
    <x v="126"/>
    <d v="2024-04-21T00:00:00"/>
    <n v="47558.400000000001"/>
    <n v="4328"/>
    <n v="1984"/>
    <n v="5236.4639999999999"/>
    <n v="12820.736000000001"/>
    <x v="2"/>
    <x v="0"/>
    <x v="0"/>
    <n v="0.45841035120147872"/>
    <n v="1.2099038817005545"/>
    <n v="2.6393467741935486"/>
    <n v="2.448357517592024"/>
    <n v="9.1003902570313544E-2"/>
  </r>
  <r>
    <s v="CMP447"/>
    <x v="1"/>
    <x v="2"/>
    <x v="98"/>
    <d v="2024-09-28T00:00:00"/>
    <n v="10040"/>
    <n v="8292.8000000000011"/>
    <n v="5718.4000000000005"/>
    <n v="5891.7440000000006"/>
    <n v="12814.832000000002"/>
    <x v="2"/>
    <x v="3"/>
    <x v="0"/>
    <n v="0.68956202971252167"/>
    <n v="0.71046498167084693"/>
    <n v="1.0303133743704533"/>
    <n v="2.1750490177441519"/>
    <n v="0.82597609561752994"/>
  </r>
  <r>
    <s v="CMP448"/>
    <x v="1"/>
    <x v="3"/>
    <x v="149"/>
    <d v="2024-04-21T00:00:00"/>
    <n v="7136"/>
    <n v="419.20000000000005"/>
    <n v="44.800000000000004"/>
    <n v="4052.3519999999999"/>
    <n v="6338.64"/>
    <x v="3"/>
    <x v="0"/>
    <x v="0"/>
    <n v="0.10687022900763359"/>
    <n v="9.6668702290076318"/>
    <n v="90.454285714285703"/>
    <n v="1.5641879086515684"/>
    <n v="5.8744394618834087E-2"/>
  </r>
  <r>
    <s v="CMP449"/>
    <x v="1"/>
    <x v="2"/>
    <x v="139"/>
    <d v="2024-06-11T00:00:00"/>
    <n v="29771.200000000001"/>
    <n v="22184"/>
    <n v="5523.2000000000007"/>
    <n v="6950.32"/>
    <n v="22329.904000000002"/>
    <x v="3"/>
    <x v="2"/>
    <x v="1"/>
    <n v="0.24897223223945189"/>
    <n v="0.31330328164442839"/>
    <n v="1.2583864426419464"/>
    <n v="3.2127879004132187"/>
    <n v="0.74514967485354977"/>
  </r>
  <r>
    <s v="CMP450"/>
    <x v="2"/>
    <x v="3"/>
    <x v="138"/>
    <d v="2024-02-11T00:00:00"/>
    <n v="26052.800000000003"/>
    <n v="15926.400000000001"/>
    <n v="7166.4000000000005"/>
    <n v="4643.4720000000007"/>
    <n v="15895.760000000002"/>
    <x v="0"/>
    <x v="1"/>
    <x v="1"/>
    <n v="0.44996986136226641"/>
    <n v="0.29155816757082581"/>
    <n v="0.64795043536503694"/>
    <n v="3.4232488103729279"/>
    <n v="0.61131241171774242"/>
  </r>
  <r>
    <s v="CMP451"/>
    <x v="5"/>
    <x v="3"/>
    <x v="27"/>
    <d v="2024-03-24T00:00:00"/>
    <n v="68548.800000000003"/>
    <n v="5028.8"/>
    <n v="3915.2000000000003"/>
    <n v="631.07200000000012"/>
    <n v="2239.616"/>
    <x v="0"/>
    <x v="1"/>
    <x v="0"/>
    <n v="0.77855552020362717"/>
    <n v="0.12549156856506524"/>
    <n v="0.1611851246424193"/>
    <n v="3.5489072562243287"/>
    <n v="7.3360875755666036E-2"/>
  </r>
  <r>
    <s v="CMP452"/>
    <x v="1"/>
    <x v="2"/>
    <x v="17"/>
    <d v="2024-04-21T00:00:00"/>
    <n v="66744"/>
    <n v="23155.200000000001"/>
    <n v="15424"/>
    <n v="5144.2080000000005"/>
    <n v="17360.096000000001"/>
    <x v="0"/>
    <x v="1"/>
    <x v="0"/>
    <n v="0.66611387506909892"/>
    <n v="0.22216210613598675"/>
    <n v="0.33351970954356852"/>
    <n v="3.3746878042256454"/>
    <n v="0.34692556634304206"/>
  </r>
  <r>
    <s v="CMP453"/>
    <x v="1"/>
    <x v="1"/>
    <x v="156"/>
    <d v="2024-11-04T00:00:00"/>
    <n v="44464"/>
    <n v="17456"/>
    <n v="3462.4"/>
    <n v="2414.768"/>
    <n v="7673.5679999999993"/>
    <x v="0"/>
    <x v="2"/>
    <x v="0"/>
    <n v="0.19835013748854263"/>
    <n v="0.1383345554537122"/>
    <n v="0.69742606284658037"/>
    <n v="3.1777661456504305"/>
    <n v="0.39258726160489382"/>
  </r>
  <r>
    <s v="CMP454"/>
    <x v="2"/>
    <x v="3"/>
    <x v="149"/>
    <d v="2024-05-06T00:00:00"/>
    <n v="19491.2"/>
    <n v="18000"/>
    <n v="8803.2000000000007"/>
    <n v="4215.8239999999996"/>
    <n v="16223.648000000001"/>
    <x v="4"/>
    <x v="3"/>
    <x v="0"/>
    <n v="0.48906666666666671"/>
    <n v="0.23421244444444442"/>
    <n v="0.47889676481279525"/>
    <n v="3.8482745010228139"/>
    <n v="0.92349367919881786"/>
  </r>
  <r>
    <s v="CMP455"/>
    <x v="3"/>
    <x v="0"/>
    <x v="139"/>
    <d v="2024-05-29T00:00:00"/>
    <n v="15380.800000000001"/>
    <n v="7998.4000000000005"/>
    <n v="4884.8"/>
    <n v="1568.192"/>
    <n v="3874.56"/>
    <x v="1"/>
    <x v="4"/>
    <x v="1"/>
    <n v="0.61072214442888573"/>
    <n v="0.19606321264252849"/>
    <n v="0.32103504749426792"/>
    <n v="2.4707178712810678"/>
    <n v="0.52002496619161553"/>
  </r>
  <r>
    <s v="CMP456"/>
    <x v="0"/>
    <x v="2"/>
    <x v="166"/>
    <d v="2024-05-03T00:00:00"/>
    <n v="56534.400000000001"/>
    <n v="4208"/>
    <n v="2923.2000000000003"/>
    <n v="5243.12"/>
    <n v="20830.128000000001"/>
    <x v="0"/>
    <x v="3"/>
    <x v="0"/>
    <n v="0.69467680608365023"/>
    <n v="1.2459885931558936"/>
    <n v="1.793623426382047"/>
    <n v="3.972849753581837"/>
    <n v="7.4432557876266486E-2"/>
  </r>
  <r>
    <s v="CMP457"/>
    <x v="4"/>
    <x v="1"/>
    <x v="232"/>
    <d v="2024-11-02T00:00:00"/>
    <n v="13844.800000000001"/>
    <n v="5820.8"/>
    <n v="601.6"/>
    <n v="2531.328"/>
    <n v="6747.0720000000001"/>
    <x v="1"/>
    <x v="0"/>
    <x v="0"/>
    <n v="0.10335349092908191"/>
    <n v="0.43487630566245189"/>
    <n v="4.2076595744680851"/>
    <n v="2.665427791262136"/>
    <n v="0.4204322200392927"/>
  </r>
  <r>
    <s v="CMP458"/>
    <x v="5"/>
    <x v="0"/>
    <x v="226"/>
    <d v="2024-01-21T00:00:00"/>
    <n v="54857.600000000006"/>
    <n v="5422.4000000000005"/>
    <n v="5347.2000000000007"/>
    <n v="2900.1759999999999"/>
    <n v="6025.8879999999999"/>
    <x v="4"/>
    <x v="0"/>
    <x v="1"/>
    <n v="0.98613160224254948"/>
    <n v="0.53485098849218049"/>
    <n v="0.54237283064033504"/>
    <n v="2.077766314871925"/>
    <n v="9.8845009624919794E-2"/>
  </r>
  <r>
    <s v="CMP459"/>
    <x v="1"/>
    <x v="1"/>
    <x v="51"/>
    <d v="2024-08-25T00:00:00"/>
    <n v="17987.2"/>
    <n v="1233.6000000000001"/>
    <n v="1192"/>
    <n v="2511.6320000000001"/>
    <n v="6830.7520000000004"/>
    <x v="0"/>
    <x v="4"/>
    <x v="1"/>
    <n v="0.96627756160830081"/>
    <n v="2.036018158236057"/>
    <n v="2.1070738255033556"/>
    <n v="2.7196468272422076"/>
    <n v="6.8582102828678174E-2"/>
  </r>
  <r>
    <s v="CMP460"/>
    <x v="1"/>
    <x v="2"/>
    <x v="119"/>
    <d v="2024-06-13T00:00:00"/>
    <n v="43022.400000000001"/>
    <n v="36131.200000000004"/>
    <n v="7243.2000000000007"/>
    <n v="1981.5200000000002"/>
    <n v="6580.6240000000007"/>
    <x v="0"/>
    <x v="4"/>
    <x v="0"/>
    <n v="0.20046940040740413"/>
    <n v="5.4842352316003894E-2"/>
    <n v="0.27356969295339079"/>
    <n v="3.3209980217206994"/>
    <n v="0.83982297593811606"/>
  </r>
  <r>
    <s v="CMP461"/>
    <x v="4"/>
    <x v="0"/>
    <x v="193"/>
    <d v="2024-05-21T00:00:00"/>
    <n v="32000"/>
    <n v="20203.2"/>
    <n v="2936"/>
    <n v="1584.3040000000001"/>
    <n v="6003.68"/>
    <x v="0"/>
    <x v="2"/>
    <x v="0"/>
    <n v="0.14532351310683456"/>
    <n v="7.8418468361447696E-2"/>
    <n v="0.53961307901907363"/>
    <n v="3.789474747270726"/>
    <n v="0.63135000000000008"/>
  </r>
  <r>
    <s v="CMP462"/>
    <x v="3"/>
    <x v="1"/>
    <x v="233"/>
    <d v="2024-06-19T00:00:00"/>
    <n v="78124.800000000003"/>
    <n v="37609.599999999999"/>
    <n v="29795.200000000001"/>
    <n v="5543.2800000000007"/>
    <n v="11978.175999999999"/>
    <x v="0"/>
    <x v="3"/>
    <x v="1"/>
    <n v="0.79222326214583516"/>
    <n v="0.14739002807793758"/>
    <n v="0.18604607453549568"/>
    <n v="2.1608462859534425"/>
    <n v="0.48140411239452768"/>
  </r>
  <r>
    <s v="CMP463"/>
    <x v="3"/>
    <x v="3"/>
    <x v="106"/>
    <d v="2024-08-29T00:00:00"/>
    <n v="58360"/>
    <n v="28953.600000000002"/>
    <n v="12006.400000000001"/>
    <n v="2079.616"/>
    <n v="6554.5119999999997"/>
    <x v="3"/>
    <x v="2"/>
    <x v="0"/>
    <n v="0.41467727674624227"/>
    <n v="7.1825817860300609E-2"/>
    <n v="0.17320895522388058"/>
    <n v="3.1517895611497506"/>
    <n v="0.49612063056888284"/>
  </r>
  <r>
    <s v="CMP464"/>
    <x v="5"/>
    <x v="1"/>
    <x v="180"/>
    <d v="2024-09-19T00:00:00"/>
    <n v="41985.600000000006"/>
    <n v="19542.400000000001"/>
    <n v="14377.6"/>
    <n v="4671.6480000000001"/>
    <n v="7542.9920000000002"/>
    <x v="2"/>
    <x v="1"/>
    <x v="1"/>
    <n v="0.73571311609628287"/>
    <n v="0.23905190764696249"/>
    <n v="0.32492543957266862"/>
    <n v="1.6146319243230653"/>
    <n v="0.46545482260584581"/>
  </r>
  <r>
    <s v="CMP465"/>
    <x v="4"/>
    <x v="3"/>
    <x v="117"/>
    <d v="2024-03-14T00:00:00"/>
    <n v="78492.800000000003"/>
    <n v="61464"/>
    <n v="46628.800000000003"/>
    <n v="5349.0560000000005"/>
    <n v="13972.784"/>
    <x v="0"/>
    <x v="1"/>
    <x v="0"/>
    <n v="0.75863594949889368"/>
    <n v="8.7027463230508931E-2"/>
    <n v="0.11471571217788148"/>
    <n v="2.6121962454683589"/>
    <n v="0.78305271311508828"/>
  </r>
  <r>
    <s v="CMP466"/>
    <x v="0"/>
    <x v="1"/>
    <x v="105"/>
    <d v="2024-10-03T00:00:00"/>
    <n v="45161.600000000006"/>
    <n v="30156.800000000003"/>
    <n v="2739.2000000000003"/>
    <n v="6406.5440000000008"/>
    <n v="13780.320000000002"/>
    <x v="4"/>
    <x v="3"/>
    <x v="0"/>
    <n v="9.0831918505942272E-2"/>
    <n v="0.21244110780984721"/>
    <n v="2.3388376168224299"/>
    <n v="2.1509756274209622"/>
    <n v="0.66775313540707149"/>
  </r>
  <r>
    <s v="CMP467"/>
    <x v="3"/>
    <x v="3"/>
    <x v="125"/>
    <d v="2024-01-22T00:00:00"/>
    <n v="79123.200000000012"/>
    <n v="54430.400000000001"/>
    <n v="20760"/>
    <n v="3659.3440000000005"/>
    <n v="8370.848"/>
    <x v="3"/>
    <x v="3"/>
    <x v="1"/>
    <n v="0.38140450924483377"/>
    <n v="6.7229783356359693E-2"/>
    <n v="0.17626897880539502"/>
    <n v="2.2875269447201463"/>
    <n v="0.68791959880287945"/>
  </r>
  <r>
    <s v="CMP468"/>
    <x v="1"/>
    <x v="1"/>
    <x v="42"/>
    <d v="2024-04-21T00:00:00"/>
    <n v="64441.600000000006"/>
    <n v="27577.600000000002"/>
    <n v="8868.8000000000011"/>
    <n v="4104"/>
    <n v="13888.272000000001"/>
    <x v="3"/>
    <x v="3"/>
    <x v="0"/>
    <n v="0.3215943374332792"/>
    <n v="0.14881643072638662"/>
    <n v="0.46274580552047623"/>
    <n v="3.3840818713450296"/>
    <n v="0.42794716456450493"/>
  </r>
  <r>
    <s v="CMP469"/>
    <x v="0"/>
    <x v="2"/>
    <x v="227"/>
    <d v="2024-11-05T00:00:00"/>
    <n v="9324.8000000000011"/>
    <n v="7809.6"/>
    <n v="7136"/>
    <n v="1433.1680000000001"/>
    <n v="3778.5920000000001"/>
    <x v="1"/>
    <x v="3"/>
    <x v="0"/>
    <n v="0.91374718295431256"/>
    <n v="0.18351362425732431"/>
    <n v="0.20083632286995518"/>
    <n v="2.6365310975405531"/>
    <n v="0.83750857927247768"/>
  </r>
  <r>
    <s v="CMP470"/>
    <x v="5"/>
    <x v="2"/>
    <x v="43"/>
    <d v="2024-03-12T00:00:00"/>
    <n v="14363.2"/>
    <n v="13406.400000000001"/>
    <n v="2136"/>
    <n v="844.40000000000009"/>
    <n v="1624.864"/>
    <x v="4"/>
    <x v="1"/>
    <x v="0"/>
    <n v="0.1593268886501969"/>
    <n v="6.2984843060031034E-2"/>
    <n v="0.39531835205992516"/>
    <n v="1.9242823306489814"/>
    <n v="0.93338531803497837"/>
  </r>
  <r>
    <s v="CMP471"/>
    <x v="1"/>
    <x v="0"/>
    <x v="202"/>
    <d v="2024-06-10T00:00:00"/>
    <n v="19556.8"/>
    <n v="2966.4"/>
    <n v="374.40000000000003"/>
    <n v="3754.1120000000005"/>
    <n v="10033.664000000001"/>
    <x v="0"/>
    <x v="2"/>
    <x v="1"/>
    <n v="0.12621359223300971"/>
    <n v="1.2655447680690401"/>
    <n v="10.027008547008547"/>
    <n v="2.6727130144225848"/>
    <n v="0.15168125664730428"/>
  </r>
  <r>
    <s v="CMP472"/>
    <x v="2"/>
    <x v="2"/>
    <x v="90"/>
    <d v="2024-08-06T00:00:00"/>
    <n v="21462.400000000001"/>
    <n v="3377.6000000000004"/>
    <n v="2681.6000000000004"/>
    <n v="6141.12"/>
    <n v="9756.1920000000009"/>
    <x v="1"/>
    <x v="4"/>
    <x v="0"/>
    <n v="0.79393652297489348"/>
    <n v="1.8181904310753196"/>
    <n v="2.2900954653937946"/>
    <n v="1.5886665624511491"/>
    <n v="0.15737289399135232"/>
  </r>
  <r>
    <s v="CMP473"/>
    <x v="4"/>
    <x v="2"/>
    <x v="31"/>
    <d v="2024-10-20T00:00:00"/>
    <n v="50888"/>
    <n v="7145.6"/>
    <n v="6198.4000000000005"/>
    <n v="5079.3600000000006"/>
    <n v="17050.320000000003"/>
    <x v="4"/>
    <x v="2"/>
    <x v="1"/>
    <n v="0.86744290192566054"/>
    <n v="0.71083743842364533"/>
    <n v="0.81946308724832218"/>
    <n v="3.3567851067851069"/>
    <n v="0.14041817324320077"/>
  </r>
  <r>
    <s v="CMP474"/>
    <x v="0"/>
    <x v="0"/>
    <x v="86"/>
    <d v="2024-09-09T00:00:00"/>
    <n v="51468.800000000003"/>
    <n v="22180.800000000003"/>
    <n v="13913.6"/>
    <n v="4498.8959999999997"/>
    <n v="5735.344000000001"/>
    <x v="0"/>
    <x v="1"/>
    <x v="0"/>
    <n v="0.62728125225420173"/>
    <n v="0.20282839212291709"/>
    <n v="0.32334521619135231"/>
    <n v="1.2748336480772176"/>
    <n v="0.43095622979358372"/>
  </r>
  <r>
    <s v="CMP475"/>
    <x v="3"/>
    <x v="1"/>
    <x v="48"/>
    <d v="2024-08-12T00:00:00"/>
    <n v="2326.4"/>
    <n v="1923.2"/>
    <n v="1444.8000000000002"/>
    <n v="1485.3280000000002"/>
    <n v="2013.92"/>
    <x v="4"/>
    <x v="2"/>
    <x v="1"/>
    <n v="0.75124792013311159"/>
    <n v="0.77232113144758741"/>
    <n v="1.0280509413067553"/>
    <n v="1.3558756045802676"/>
    <n v="0.82668500687757906"/>
  </r>
  <r>
    <s v="CMP476"/>
    <x v="4"/>
    <x v="3"/>
    <x v="110"/>
    <d v="2024-06-01T00:00:00"/>
    <n v="58208"/>
    <n v="22996.800000000003"/>
    <n v="9030.4"/>
    <n v="7117.1360000000004"/>
    <n v="21107.008000000002"/>
    <x v="4"/>
    <x v="1"/>
    <x v="1"/>
    <n v="0.39268072079593674"/>
    <n v="0.30948375426146246"/>
    <n v="0.78813075832742741"/>
    <n v="2.9656603442733145"/>
    <n v="0.39507971412864218"/>
  </r>
  <r>
    <s v="CMP477"/>
    <x v="1"/>
    <x v="2"/>
    <x v="14"/>
    <d v="2024-08-30T00:00:00"/>
    <n v="36966.400000000001"/>
    <n v="15526.400000000001"/>
    <n v="2980.8"/>
    <n v="4352.6880000000001"/>
    <n v="9993.7119999999995"/>
    <x v="2"/>
    <x v="1"/>
    <x v="1"/>
    <n v="0.19198268755152514"/>
    <n v="0.28034109645507005"/>
    <n v="1.4602415458937197"/>
    <n v="2.2959862962840432"/>
    <n v="0.42001385041551248"/>
  </r>
  <r>
    <s v="CMP478"/>
    <x v="0"/>
    <x v="3"/>
    <x v="88"/>
    <d v="2024-10-24T00:00:00"/>
    <n v="59745.600000000006"/>
    <n v="9569.6"/>
    <n v="5832"/>
    <n v="4500.0800000000008"/>
    <n v="6166.4960000000001"/>
    <x v="0"/>
    <x v="2"/>
    <x v="1"/>
    <n v="0.60942986122721954"/>
    <n v="0.47024745025915404"/>
    <n v="0.77161865569272992"/>
    <n v="1.3703080834118502"/>
    <n v="0.16017246458316595"/>
  </r>
  <r>
    <s v="CMP479"/>
    <x v="4"/>
    <x v="0"/>
    <x v="234"/>
    <d v="2024-09-10T00:00:00"/>
    <n v="8161.6"/>
    <n v="3545.6000000000004"/>
    <n v="2267.2000000000003"/>
    <n v="3518.5440000000003"/>
    <n v="7681.5679999999993"/>
    <x v="1"/>
    <x v="3"/>
    <x v="0"/>
    <n v="0.63944043321299637"/>
    <n v="0.99236913357400725"/>
    <n v="1.5519336626676077"/>
    <n v="2.1831666734876696"/>
    <n v="0.43442462262301512"/>
  </r>
  <r>
    <s v="CMP480"/>
    <x v="4"/>
    <x v="2"/>
    <x v="235"/>
    <d v="2024-04-30T00:00:00"/>
    <n v="28659.200000000001"/>
    <n v="22558.400000000001"/>
    <n v="4633.6000000000004"/>
    <n v="7835.9039999999995"/>
    <n v="24805.84"/>
    <x v="4"/>
    <x v="0"/>
    <x v="1"/>
    <n v="0.20540463862685296"/>
    <n v="0.34736080573090283"/>
    <n v="1.6911049723756904"/>
    <n v="3.1656641020614855"/>
    <n v="0.78712594908441269"/>
  </r>
  <r>
    <s v="CMP481"/>
    <x v="2"/>
    <x v="3"/>
    <x v="178"/>
    <d v="2024-03-06T00:00:00"/>
    <n v="65707.199999999997"/>
    <n v="37587.200000000004"/>
    <n v="19118.400000000001"/>
    <n v="7462.0160000000005"/>
    <n v="9059.0720000000001"/>
    <x v="3"/>
    <x v="3"/>
    <x v="0"/>
    <n v="0.50864123957091778"/>
    <n v="0.19852545547420397"/>
    <n v="0.3903054648924596"/>
    <n v="1.2140247354066247"/>
    <n v="0.57204081135705076"/>
  </r>
  <r>
    <s v="CMP482"/>
    <x v="1"/>
    <x v="0"/>
    <x v="77"/>
    <d v="2024-03-25T00:00:00"/>
    <n v="40692.800000000003"/>
    <n v="24584"/>
    <n v="24070.400000000001"/>
    <n v="3917.9680000000003"/>
    <n v="14327.407999999999"/>
    <x v="0"/>
    <x v="0"/>
    <x v="0"/>
    <n v="0.97910836316303296"/>
    <n v="0.15937064757565897"/>
    <n v="0.16277120446689711"/>
    <n v="3.6568466102836976"/>
    <n v="0.60413635827468248"/>
  </r>
  <r>
    <s v="CMP483"/>
    <x v="5"/>
    <x v="3"/>
    <x v="167"/>
    <d v="2024-01-31T00:00:00"/>
    <n v="66291.199999999997"/>
    <n v="13912"/>
    <n v="3699.2000000000003"/>
    <n v="6045.6"/>
    <n v="11150.128000000001"/>
    <x v="1"/>
    <x v="3"/>
    <x v="1"/>
    <n v="0.26589994249568721"/>
    <n v="0.43456009200690054"/>
    <n v="1.6342993079584776"/>
    <n v="1.8443377001455603"/>
    <n v="0.20986194245993436"/>
  </r>
  <r>
    <s v="CMP484"/>
    <x v="3"/>
    <x v="0"/>
    <x v="122"/>
    <d v="2024-02-16T00:00:00"/>
    <n v="22867.200000000001"/>
    <n v="21937.600000000002"/>
    <n v="9347.2000000000007"/>
    <n v="2121.4240000000004"/>
    <n v="4883.7280000000001"/>
    <x v="4"/>
    <x v="1"/>
    <x v="0"/>
    <n v="0.42608124863248487"/>
    <n v="9.6702647509299119E-2"/>
    <n v="0.2269582334816844"/>
    <n v="2.30209896748599"/>
    <n v="0.95934788692975093"/>
  </r>
  <r>
    <s v="CMP485"/>
    <x v="4"/>
    <x v="3"/>
    <x v="236"/>
    <d v="2024-10-25T00:00:00"/>
    <n v="6496"/>
    <n v="5945.6"/>
    <n v="288"/>
    <n v="3227.28"/>
    <n v="7219.9039999999995"/>
    <x v="4"/>
    <x v="2"/>
    <x v="0"/>
    <n v="4.843918191603875E-2"/>
    <n v="0.54280139935414429"/>
    <n v="11.205833333333334"/>
    <n v="2.2371483106516941"/>
    <n v="0.91527093596059117"/>
  </r>
  <r>
    <s v="CMP486"/>
    <x v="3"/>
    <x v="0"/>
    <x v="237"/>
    <d v="2024-05-10T00:00:00"/>
    <n v="69124.800000000003"/>
    <n v="35433.599999999999"/>
    <n v="11017.6"/>
    <n v="4617.0080000000007"/>
    <n v="12265.504000000001"/>
    <x v="0"/>
    <x v="0"/>
    <x v="0"/>
    <n v="0.31093651223697283"/>
    <n v="0.13030027996026372"/>
    <n v="0.41905750798722052"/>
    <n v="2.6565914548989298"/>
    <n v="0.51260329143809458"/>
  </r>
  <r>
    <s v="CMP487"/>
    <x v="2"/>
    <x v="0"/>
    <x v="238"/>
    <d v="2024-08-15T00:00:00"/>
    <n v="45401.600000000006"/>
    <n v="7484.8"/>
    <n v="678.40000000000009"/>
    <n v="1511.7440000000001"/>
    <n v="3211.328"/>
    <x v="3"/>
    <x v="4"/>
    <x v="0"/>
    <n v="9.0637024369388641E-2"/>
    <n v="0.20197520307823857"/>
    <n v="2.2283962264150943"/>
    <n v="2.124253841920325"/>
    <n v="0.1648576261629546"/>
  </r>
  <r>
    <s v="CMP488"/>
    <x v="3"/>
    <x v="2"/>
    <x v="41"/>
    <d v="2024-10-15T00:00:00"/>
    <n v="64248"/>
    <n v="14291.2"/>
    <n v="6702.4000000000005"/>
    <n v="3641.8559999999998"/>
    <n v="11574.864000000001"/>
    <x v="4"/>
    <x v="1"/>
    <x v="0"/>
    <n v="0.4689879086430811"/>
    <n v="0.25483206448723689"/>
    <n v="0.54336595846264013"/>
    <n v="3.1782871151412913"/>
    <n v="0.22243805254638277"/>
  </r>
  <r>
    <s v="CMP489"/>
    <x v="0"/>
    <x v="0"/>
    <x v="239"/>
    <d v="2024-08-20T00:00:00"/>
    <n v="26652.800000000003"/>
    <n v="15291.2"/>
    <n v="308.8"/>
    <n v="318.35200000000003"/>
    <n v="874.52800000000013"/>
    <x v="1"/>
    <x v="4"/>
    <x v="0"/>
    <n v="2.019462174322486E-2"/>
    <n v="2.0819294757769176E-2"/>
    <n v="1.0309326424870466"/>
    <n v="2.7470472935618435"/>
    <n v="0.57371833353343737"/>
  </r>
  <r>
    <s v="CMP490"/>
    <x v="5"/>
    <x v="2"/>
    <x v="225"/>
    <d v="2024-04-20T00:00:00"/>
    <n v="2448"/>
    <n v="1064"/>
    <n v="836.80000000000007"/>
    <n v="7470.5280000000002"/>
    <n v="12419.728000000001"/>
    <x v="3"/>
    <x v="0"/>
    <x v="0"/>
    <n v="0.78646616541353387"/>
    <n v="7.0211729323308276"/>
    <n v="8.9274952198852766"/>
    <n v="1.662496680288194"/>
    <n v="0.434640522875817"/>
  </r>
  <r>
    <s v="CMP491"/>
    <x v="0"/>
    <x v="1"/>
    <x v="79"/>
    <d v="2024-06-29T00:00:00"/>
    <n v="19140.8"/>
    <n v="7048"/>
    <n v="635.20000000000005"/>
    <n v="5460.7360000000008"/>
    <n v="9012.2880000000005"/>
    <x v="4"/>
    <x v="3"/>
    <x v="0"/>
    <n v="9.0124858115777529E-2"/>
    <n v="0.77479228149829749"/>
    <n v="8.5968765743073057"/>
    <n v="1.6503797290328628"/>
    <n v="0.36821867424559057"/>
  </r>
  <r>
    <s v="CMP492"/>
    <x v="1"/>
    <x v="0"/>
    <x v="118"/>
    <d v="2024-08-12T00:00:00"/>
    <n v="29129.600000000002"/>
    <n v="7412.8"/>
    <n v="1966.4"/>
    <n v="5599.6959999999999"/>
    <n v="17207.024000000001"/>
    <x v="0"/>
    <x v="4"/>
    <x v="0"/>
    <n v="0.26527088279732358"/>
    <n v="0.75540902223181516"/>
    <n v="2.8476891781936531"/>
    <n v="3.0728496689820308"/>
    <n v="0.25447654619356253"/>
  </r>
  <r>
    <s v="CMP493"/>
    <x v="2"/>
    <x v="2"/>
    <x v="174"/>
    <d v="2024-05-22T00:00:00"/>
    <n v="35072"/>
    <n v="731.2"/>
    <n v="139.20000000000002"/>
    <n v="1355.8879999999999"/>
    <n v="3818.2400000000002"/>
    <x v="3"/>
    <x v="2"/>
    <x v="0"/>
    <n v="0.19037199124726478"/>
    <n v="1.8543326039387307"/>
    <n v="9.7405747126436761"/>
    <n v="2.8160438030279789"/>
    <n v="2.0848540145985403E-2"/>
  </r>
  <r>
    <s v="CMP494"/>
    <x v="3"/>
    <x v="2"/>
    <x v="184"/>
    <d v="2024-09-05T00:00:00"/>
    <n v="66091.199999999997"/>
    <n v="6155.2000000000007"/>
    <n v="936"/>
    <n v="5962.5120000000006"/>
    <n v="8076.7520000000004"/>
    <x v="2"/>
    <x v="0"/>
    <x v="0"/>
    <n v="0.15206654536002079"/>
    <n v="0.96869508708084218"/>
    <n v="6.3702051282051286"/>
    <n v="1.3545888041818615"/>
    <n v="9.3131914687583237E-2"/>
  </r>
  <r>
    <s v="CMP495"/>
    <x v="3"/>
    <x v="1"/>
    <x v="75"/>
    <d v="2024-10-12T00:00:00"/>
    <n v="37278.400000000001"/>
    <n v="32872"/>
    <n v="9611.2000000000007"/>
    <n v="5760.7040000000006"/>
    <n v="7067.0880000000006"/>
    <x v="1"/>
    <x v="4"/>
    <x v="0"/>
    <n v="0.29238257483572649"/>
    <n v="0.17524653200292042"/>
    <n v="0.59937406359247547"/>
    <n v="1.2267750608258989"/>
    <n v="0.8817975020387141"/>
  </r>
  <r>
    <s v="CMP496"/>
    <x v="0"/>
    <x v="2"/>
    <x v="240"/>
    <d v="2024-08-16T00:00:00"/>
    <n v="48897.600000000006"/>
    <n v="32014.400000000001"/>
    <n v="694.40000000000009"/>
    <n v="2989.8720000000003"/>
    <n v="9924.0480000000007"/>
    <x v="2"/>
    <x v="3"/>
    <x v="0"/>
    <n v="2.1690239392273478E-2"/>
    <n v="9.3391473836773459E-2"/>
    <n v="4.3056912442396316"/>
    <n v="3.3192216924336559"/>
    <n v="0.65472334020483614"/>
  </r>
  <r>
    <s v="CMP497"/>
    <x v="4"/>
    <x v="3"/>
    <x v="241"/>
    <d v="2024-01-24T00:00:00"/>
    <n v="73744"/>
    <n v="44694.400000000001"/>
    <n v="3062.4"/>
    <n v="5996.4480000000003"/>
    <n v="11604.656000000001"/>
    <x v="1"/>
    <x v="2"/>
    <x v="0"/>
    <n v="6.8518651106178843E-2"/>
    <n v="0.13416553304217083"/>
    <n v="1.958087774294671"/>
    <n v="1.9352550042958765"/>
    <n v="0.60607507051421139"/>
  </r>
  <r>
    <s v="CMP498"/>
    <x v="3"/>
    <x v="0"/>
    <x v="223"/>
    <d v="2024-07-31T00:00:00"/>
    <n v="65569.600000000006"/>
    <n v="11150.400000000001"/>
    <n v="8072"/>
    <n v="7699.8240000000005"/>
    <n v="21578.816000000003"/>
    <x v="4"/>
    <x v="3"/>
    <x v="1"/>
    <n v="0.72392021810876728"/>
    <n v="0.69054240206629358"/>
    <n v="0.95389296333002982"/>
    <n v="2.8025076936823492"/>
    <n v="0.17005441546082331"/>
  </r>
  <r>
    <s v="CMP499"/>
    <x v="2"/>
    <x v="0"/>
    <x v="144"/>
    <d v="2024-04-11T00:00:00"/>
    <n v="36777.599999999999"/>
    <n v="16576"/>
    <n v="4966.4000000000005"/>
    <n v="865.24800000000005"/>
    <n v="1292.7360000000001"/>
    <x v="3"/>
    <x v="2"/>
    <x v="1"/>
    <n v="0.29961389961389967"/>
    <n v="5.2198841698841703E-2"/>
    <n v="0.17422036082474227"/>
    <n v="1.4940641295905914"/>
    <n v="0.45070912729487517"/>
  </r>
  <r>
    <s v="CMP500"/>
    <x v="5"/>
    <x v="3"/>
    <x v="140"/>
    <d v="2024-09-28T00:00:00"/>
    <n v="71696"/>
    <n v="26102.400000000001"/>
    <n v="7795.2000000000007"/>
    <n v="847.47199999999998"/>
    <n v="2376.7840000000001"/>
    <x v="1"/>
    <x v="2"/>
    <x v="0"/>
    <n v="0.29863920559029056"/>
    <n v="3.2467206080666909E-2"/>
    <n v="0.1087171592775041"/>
    <n v="2.8045575547038726"/>
    <n v="0.36407051997322026"/>
  </r>
  <r>
    <s v="CMP501"/>
    <x v="5"/>
    <x v="1"/>
    <x v="242"/>
    <d v="2024-02-11T00:00:00"/>
    <n v="59552"/>
    <n v="29329.600000000002"/>
    <n v="22888"/>
    <n v="7683.344000000001"/>
    <n v="18368.816000000003"/>
    <x v="1"/>
    <x v="0"/>
    <x v="1"/>
    <n v="0.78037204735148102"/>
    <n v="0.26196552288473079"/>
    <n v="0.33569311429570087"/>
    <n v="2.390731952129177"/>
    <n v="0.4925040300913488"/>
  </r>
  <r>
    <s v="CMP502"/>
    <x v="1"/>
    <x v="2"/>
    <x v="19"/>
    <d v="2024-08-02T00:00:00"/>
    <n v="37163.200000000004"/>
    <n v="572.80000000000007"/>
    <n v="395.20000000000005"/>
    <n v="3030.8320000000003"/>
    <n v="9237.5840000000007"/>
    <x v="2"/>
    <x v="4"/>
    <x v="1"/>
    <n v="0.68994413407821231"/>
    <n v="5.2912569832402232"/>
    <n v="7.6691093117408906"/>
    <n v="3.0478706836934544"/>
    <n v="1.5413096826968615E-2"/>
  </r>
  <r>
    <s v="CMP503"/>
    <x v="1"/>
    <x v="0"/>
    <x v="65"/>
    <d v="2024-04-02T00:00:00"/>
    <n v="55152"/>
    <n v="2649.6000000000004"/>
    <n v="620.80000000000007"/>
    <n v="2318.944"/>
    <n v="7618.3040000000001"/>
    <x v="2"/>
    <x v="1"/>
    <x v="0"/>
    <n v="0.23429951690821255"/>
    <n v="0.87520531400966173"/>
    <n v="3.7354123711340201"/>
    <n v="3.2852470779803222"/>
    <n v="4.8041775456919067E-2"/>
  </r>
  <r>
    <s v="CMP504"/>
    <x v="2"/>
    <x v="2"/>
    <x v="231"/>
    <d v="2024-02-25T00:00:00"/>
    <n v="18846.400000000001"/>
    <n v="3540.8"/>
    <n v="596.80000000000007"/>
    <n v="7233.8559999999998"/>
    <n v="23194.320000000003"/>
    <x v="4"/>
    <x v="2"/>
    <x v="1"/>
    <n v="0.16854948034342523"/>
    <n v="2.0430004518752822"/>
    <n v="12.12107238605898"/>
    <n v="3.2063563333303846"/>
    <n v="0.1878767297733254"/>
  </r>
  <r>
    <s v="CMP505"/>
    <x v="2"/>
    <x v="2"/>
    <x v="151"/>
    <d v="2024-08-30T00:00:00"/>
    <n v="54196.800000000003"/>
    <n v="51243.200000000004"/>
    <n v="17017.600000000002"/>
    <n v="3762.8800000000006"/>
    <n v="5792.56"/>
    <x v="4"/>
    <x v="2"/>
    <x v="0"/>
    <n v="0.33209479501670469"/>
    <n v="7.3431791925562817E-2"/>
    <n v="0.22111696126363295"/>
    <n v="1.5393953567480227"/>
    <n v="0.9455023174799988"/>
  </r>
  <r>
    <s v="CMP506"/>
    <x v="1"/>
    <x v="3"/>
    <x v="179"/>
    <d v="2024-03-31T00:00:00"/>
    <n v="20944"/>
    <n v="9028.8000000000011"/>
    <n v="1913.6000000000001"/>
    <n v="1442.4160000000002"/>
    <n v="1927.9520000000002"/>
    <x v="2"/>
    <x v="3"/>
    <x v="1"/>
    <n v="0.21194400141768563"/>
    <n v="0.15975722133616871"/>
    <n v="0.75377090301003347"/>
    <n v="1.336613015939923"/>
    <n v="0.43109243697478999"/>
  </r>
  <r>
    <s v="CMP507"/>
    <x v="3"/>
    <x v="1"/>
    <x v="160"/>
    <d v="2024-07-29T00:00:00"/>
    <n v="47652.800000000003"/>
    <n v="25284.800000000003"/>
    <n v="24803.200000000001"/>
    <n v="1797.6480000000001"/>
    <n v="2167.8240000000001"/>
    <x v="3"/>
    <x v="1"/>
    <x v="0"/>
    <n v="0.98095298361070671"/>
    <n v="7.1095994431437062E-2"/>
    <n v="7.2476454651012781E-2"/>
    <n v="1.2059224052762276"/>
    <n v="0.5306047073834067"/>
  </r>
  <r>
    <s v="CMP508"/>
    <x v="5"/>
    <x v="1"/>
    <x v="66"/>
    <d v="2024-11-15T00:00:00"/>
    <n v="49336"/>
    <n v="31446.400000000001"/>
    <n v="9089.6"/>
    <n v="7435.0240000000013"/>
    <n v="10549.152000000002"/>
    <x v="2"/>
    <x v="4"/>
    <x v="1"/>
    <n v="0.28905057494657577"/>
    <n v="0.23643482242800451"/>
    <n v="0.8179704277415949"/>
    <n v="1.4188457226230877"/>
    <n v="0.63739257337441224"/>
  </r>
  <r>
    <s v="CMP509"/>
    <x v="2"/>
    <x v="0"/>
    <x v="243"/>
    <d v="2024-09-22T00:00:00"/>
    <n v="74419.199999999997"/>
    <n v="15622.400000000001"/>
    <n v="5947.2000000000007"/>
    <n v="1440.768"/>
    <n v="3309.76"/>
    <x v="2"/>
    <x v="1"/>
    <x v="1"/>
    <n v="0.3806841458418681"/>
    <n v="9.2224498156493237E-2"/>
    <n v="0.24225988700564968"/>
    <n v="2.2972192608386641"/>
    <n v="0.20992432060543517"/>
  </r>
  <r>
    <s v="CMP510"/>
    <x v="5"/>
    <x v="0"/>
    <x v="66"/>
    <d v="2024-10-27T00:00:00"/>
    <n v="51390.400000000001"/>
    <n v="16673.600000000002"/>
    <n v="1230.4000000000001"/>
    <n v="7602.9600000000009"/>
    <n v="9600.1440000000002"/>
    <x v="2"/>
    <x v="4"/>
    <x v="0"/>
    <n v="7.3793301986373669E-2"/>
    <n v="0.4559879090298436"/>
    <n v="6.1792587776332901"/>
    <n v="1.2626850595031407"/>
    <n v="0.32444970266820267"/>
  </r>
  <r>
    <s v="CMP511"/>
    <x v="3"/>
    <x v="0"/>
    <x v="244"/>
    <d v="2024-04-01T00:00:00"/>
    <n v="70280"/>
    <n v="5755.2000000000007"/>
    <n v="24"/>
    <n v="4153.3440000000001"/>
    <n v="8665.9679999999989"/>
    <x v="0"/>
    <x v="2"/>
    <x v="0"/>
    <n v="4.1701417848206837E-3"/>
    <n v="0.7216680567139282"/>
    <n v="173.05600000000001"/>
    <n v="2.0865037906804731"/>
    <n v="8.1889584519066597E-2"/>
  </r>
  <r>
    <s v="CMP512"/>
    <x v="4"/>
    <x v="1"/>
    <x v="25"/>
    <d v="2024-11-14T00:00:00"/>
    <n v="38057.599999999999"/>
    <n v="31408"/>
    <n v="13926.400000000001"/>
    <n v="5715.9520000000002"/>
    <n v="16479.648000000001"/>
    <x v="1"/>
    <x v="3"/>
    <x v="1"/>
    <n v="0.44340295466123286"/>
    <n v="0.1819903209373408"/>
    <n v="0.41044002757352938"/>
    <n v="2.883097688713971"/>
    <n v="0.82527537206760282"/>
  </r>
  <r>
    <s v="CMP513"/>
    <x v="2"/>
    <x v="0"/>
    <x v="180"/>
    <d v="2024-10-01T00:00:00"/>
    <n v="19782.400000000001"/>
    <n v="9832"/>
    <n v="2804.8"/>
    <n v="4299.6639999999998"/>
    <n v="14772.432000000001"/>
    <x v="4"/>
    <x v="4"/>
    <x v="1"/>
    <n v="0.28527257933279093"/>
    <n v="0.43731326281529698"/>
    <n v="1.5329663434112948"/>
    <n v="3.4357177677139425"/>
    <n v="0.49700744095761884"/>
  </r>
  <r>
    <s v="CMP514"/>
    <x v="1"/>
    <x v="3"/>
    <x v="99"/>
    <d v="2024-06-12T00:00:00"/>
    <n v="29288"/>
    <n v="24278.400000000001"/>
    <n v="13406.400000000001"/>
    <n v="3113.4080000000004"/>
    <n v="4815.7440000000006"/>
    <x v="4"/>
    <x v="2"/>
    <x v="1"/>
    <n v="0.5521945432977462"/>
    <n v="0.12823777514168974"/>
    <n v="0.23223296336078292"/>
    <n v="1.5467757518449237"/>
    <n v="0.82895383774924891"/>
  </r>
  <r>
    <s v="CMP515"/>
    <x v="4"/>
    <x v="2"/>
    <x v="57"/>
    <d v="2024-10-26T00:00:00"/>
    <n v="19646.400000000001"/>
    <n v="7993.6"/>
    <n v="5497.6"/>
    <n v="6098.96"/>
    <n v="21857.344000000001"/>
    <x v="4"/>
    <x v="2"/>
    <x v="0"/>
    <n v="0.68775020016012811"/>
    <n v="0.76298038430744597"/>
    <n v="1.1093859138533178"/>
    <n v="3.5837821530228107"/>
    <n v="0.4068735239025979"/>
  </r>
  <r>
    <s v="CMP516"/>
    <x v="0"/>
    <x v="2"/>
    <x v="14"/>
    <d v="2024-08-07T00:00:00"/>
    <n v="10932.800000000001"/>
    <n v="8713.6"/>
    <n v="1064"/>
    <n v="2849.9040000000005"/>
    <n v="8490.0960000000014"/>
    <x v="2"/>
    <x v="0"/>
    <x v="0"/>
    <n v="0.12210796915167095"/>
    <n v="0.32706390011017267"/>
    <n v="2.6784812030075194"/>
    <n v="2.9790814006366531"/>
    <n v="0.7970144885116347"/>
  </r>
  <r>
    <s v="CMP517"/>
    <x v="1"/>
    <x v="3"/>
    <x v="185"/>
    <d v="2024-10-12T00:00:00"/>
    <n v="32827.200000000004"/>
    <n v="22163.200000000001"/>
    <n v="10700.800000000001"/>
    <n v="4269.4720000000007"/>
    <n v="5386.1760000000004"/>
    <x v="0"/>
    <x v="0"/>
    <x v="0"/>
    <n v="0.48281836557897778"/>
    <n v="0.19263788622581579"/>
    <n v="0.39898624401913879"/>
    <n v="1.261555527240839"/>
    <n v="0.67514743870936289"/>
  </r>
  <r>
    <s v="CMP518"/>
    <x v="4"/>
    <x v="2"/>
    <x v="178"/>
    <d v="2024-03-21T00:00:00"/>
    <n v="50972.800000000003"/>
    <n v="28118.400000000001"/>
    <n v="11956.800000000001"/>
    <n v="6061.6959999999999"/>
    <n v="17021.232"/>
    <x v="4"/>
    <x v="3"/>
    <x v="1"/>
    <n v="0.42523045407989074"/>
    <n v="0.21557755775577556"/>
    <n v="0.50696641241803819"/>
    <n v="2.8079982895876006"/>
    <n v="0.55163538200765894"/>
  </r>
  <r>
    <s v="CMP519"/>
    <x v="4"/>
    <x v="2"/>
    <x v="154"/>
    <d v="2024-02-28T00:00:00"/>
    <n v="43286.400000000001"/>
    <n v="9139.2000000000007"/>
    <n v="1707.2"/>
    <n v="3572.192"/>
    <n v="4623.6959999999999"/>
    <x v="4"/>
    <x v="1"/>
    <x v="0"/>
    <n v="0.18679971988795518"/>
    <n v="0.39086484593837534"/>
    <n v="2.0924273664479851"/>
    <n v="1.2943581979915972"/>
    <n v="0.21113328897760036"/>
  </r>
  <r>
    <s v="CMP520"/>
    <x v="1"/>
    <x v="3"/>
    <x v="192"/>
    <d v="2024-01-30T00:00:00"/>
    <n v="55976"/>
    <n v="28814.400000000001"/>
    <n v="26966.400000000001"/>
    <n v="4799.7920000000004"/>
    <n v="8947.5360000000001"/>
    <x v="1"/>
    <x v="0"/>
    <x v="0"/>
    <n v="0.93586540063301682"/>
    <n v="0.16657615636626133"/>
    <n v="0.17799157470036786"/>
    <n v="1.8641507798671275"/>
    <n v="0.51476347005859657"/>
  </r>
  <r>
    <s v="CMP521"/>
    <x v="0"/>
    <x v="0"/>
    <x v="172"/>
    <d v="2024-02-08T00:00:00"/>
    <n v="36835.200000000004"/>
    <n v="31961.600000000002"/>
    <n v="659.2"/>
    <n v="1631.008"/>
    <n v="3132.5120000000002"/>
    <x v="0"/>
    <x v="4"/>
    <x v="0"/>
    <n v="2.0624749699639566E-2"/>
    <n v="5.1030236283540246E-2"/>
    <n v="2.4742233009708738"/>
    <n v="1.9205987953461909"/>
    <n v="0.86769177308661272"/>
  </r>
  <r>
    <s v="CMP522"/>
    <x v="1"/>
    <x v="2"/>
    <x v="159"/>
    <d v="2024-08-06T00:00:00"/>
    <n v="73734.400000000009"/>
    <n v="66128"/>
    <n v="65779.199999999997"/>
    <n v="5080.4800000000005"/>
    <n v="12370.592000000001"/>
    <x v="1"/>
    <x v="3"/>
    <x v="0"/>
    <n v="0.99472538107911923"/>
    <n v="7.6827969997580459E-2"/>
    <n v="7.7235357073360586E-2"/>
    <n v="2.4349258337794852"/>
    <n v="0.89684055203541346"/>
  </r>
  <r>
    <s v="CMP523"/>
    <x v="0"/>
    <x v="0"/>
    <x v="244"/>
    <d v="2024-04-06T00:00:00"/>
    <n v="64665.600000000006"/>
    <n v="21608"/>
    <n v="20243.2"/>
    <n v="2304.3040000000001"/>
    <n v="5386.8160000000007"/>
    <x v="0"/>
    <x v="2"/>
    <x v="0"/>
    <n v="0.93683820807108487"/>
    <n v="0.10664124398370974"/>
    <n v="0.11383101485931078"/>
    <n v="2.3377193286996856"/>
    <n v="0.3341498416468725"/>
  </r>
  <r>
    <s v="CMP524"/>
    <x v="3"/>
    <x v="1"/>
    <x v="245"/>
    <d v="2024-03-16T00:00:00"/>
    <n v="7091.2000000000007"/>
    <n v="4670.4000000000005"/>
    <n v="1092.8"/>
    <n v="7632.4480000000003"/>
    <n v="13068.848"/>
    <x v="3"/>
    <x v="3"/>
    <x v="0"/>
    <n v="0.23398424117848574"/>
    <n v="1.6342171976704349"/>
    <n v="6.9843045387994147"/>
    <n v="1.7122747511676462"/>
    <n v="0.65861913357400725"/>
  </r>
  <r>
    <s v="CMP525"/>
    <x v="2"/>
    <x v="1"/>
    <x v="59"/>
    <d v="2024-05-03T00:00:00"/>
    <n v="12148.800000000001"/>
    <n v="9148.8000000000011"/>
    <n v="364.8"/>
    <n v="2534.944"/>
    <n v="7364.0800000000008"/>
    <x v="2"/>
    <x v="1"/>
    <x v="0"/>
    <n v="3.9874081846799574E-2"/>
    <n v="0.27707939839104578"/>
    <n v="6.9488596491228067"/>
    <n v="2.9050266988146487"/>
    <n v="0.75306203081785861"/>
  </r>
  <r>
    <s v="CMP526"/>
    <x v="0"/>
    <x v="1"/>
    <x v="97"/>
    <d v="2024-09-24T00:00:00"/>
    <n v="40291.200000000004"/>
    <n v="30516.800000000003"/>
    <n v="25841.600000000002"/>
    <n v="6278.8"/>
    <n v="23918.528000000002"/>
    <x v="3"/>
    <x v="4"/>
    <x v="1"/>
    <n v="0.84679914014575575"/>
    <n v="0.20574896450479735"/>
    <n v="0.24297257135781064"/>
    <n v="3.8094107154233297"/>
    <n v="0.75740608371058693"/>
  </r>
  <r>
    <s v="CMP527"/>
    <x v="0"/>
    <x v="0"/>
    <x v="246"/>
    <d v="2024-07-26T00:00:00"/>
    <n v="21286.400000000001"/>
    <n v="21278.400000000001"/>
    <n v="3920"/>
    <n v="6097.344000000001"/>
    <n v="9927.2800000000007"/>
    <x v="1"/>
    <x v="1"/>
    <x v="0"/>
    <n v="0.18422437777276485"/>
    <n v="0.28655086848635236"/>
    <n v="1.5554448979591839"/>
    <n v="1.6281318554439439"/>
    <n v="0.99962417318099817"/>
  </r>
  <r>
    <s v="CMP528"/>
    <x v="2"/>
    <x v="3"/>
    <x v="196"/>
    <d v="2024-10-26T00:00:00"/>
    <n v="43953.600000000006"/>
    <n v="39204.800000000003"/>
    <n v="20100.800000000003"/>
    <n v="3271.6320000000001"/>
    <n v="8969.36"/>
    <x v="0"/>
    <x v="3"/>
    <x v="0"/>
    <n v="0.51271272905358534"/>
    <n v="8.3449781659388642E-2"/>
    <n v="0.16276128313300961"/>
    <n v="2.7415552849464735"/>
    <n v="0.89195879290888569"/>
  </r>
  <r>
    <s v="CMP529"/>
    <x v="3"/>
    <x v="1"/>
    <x v="247"/>
    <d v="2024-05-19T00:00:00"/>
    <n v="16520"/>
    <n v="12073.6"/>
    <n v="2910.4"/>
    <n v="5366.880000000001"/>
    <n v="20452.432000000001"/>
    <x v="3"/>
    <x v="2"/>
    <x v="0"/>
    <n v="0.24105486350384309"/>
    <n v="0.44451364961569051"/>
    <n v="1.8440351841671252"/>
    <n v="3.8108606862832777"/>
    <n v="0.73084745762711867"/>
  </r>
  <r>
    <s v="CMP530"/>
    <x v="3"/>
    <x v="2"/>
    <x v="248"/>
    <d v="2024-05-11T00:00:00"/>
    <n v="77625.600000000006"/>
    <n v="62516.800000000003"/>
    <n v="58939.200000000004"/>
    <n v="1357.1040000000003"/>
    <n v="1796.1120000000001"/>
    <x v="1"/>
    <x v="1"/>
    <x v="0"/>
    <n v="0.94277378240728893"/>
    <n v="2.1707828935582117E-2"/>
    <n v="2.3025490675136415E-2"/>
    <n v="1.3234888409436563"/>
    <n v="0.80536317915739131"/>
  </r>
  <r>
    <s v="CMP531"/>
    <x v="5"/>
    <x v="0"/>
    <x v="141"/>
    <d v="2024-06-11T00:00:00"/>
    <n v="53294.400000000001"/>
    <n v="50120"/>
    <n v="44817.600000000006"/>
    <n v="6916.576"/>
    <n v="17359.920000000002"/>
    <x v="3"/>
    <x v="2"/>
    <x v="1"/>
    <n v="0.89420590582601767"/>
    <n v="0.13800031923383879"/>
    <n v="0.15432722858876868"/>
    <n v="2.5099008526762376"/>
    <n v="0.94043651865862077"/>
  </r>
  <r>
    <s v="CMP532"/>
    <x v="4"/>
    <x v="0"/>
    <x v="222"/>
    <d v="2024-02-20T00:00:00"/>
    <n v="36726.400000000001"/>
    <n v="24368"/>
    <n v="6681.6"/>
    <n v="6886.8"/>
    <n v="21294.400000000001"/>
    <x v="4"/>
    <x v="1"/>
    <x v="0"/>
    <n v="0.27419566644780041"/>
    <n v="0.28261654629021671"/>
    <n v="1.0307112068965516"/>
    <n v="3.0920601730847421"/>
    <n v="0.66350091487322471"/>
  </r>
  <r>
    <s v="CMP533"/>
    <x v="2"/>
    <x v="3"/>
    <x v="218"/>
    <d v="2024-02-03T00:00:00"/>
    <n v="70494.400000000009"/>
    <n v="65129.600000000006"/>
    <n v="19211.2"/>
    <n v="5524.3519999999999"/>
    <n v="12728.032000000001"/>
    <x v="2"/>
    <x v="3"/>
    <x v="0"/>
    <n v="0.29496880066820613"/>
    <n v="8.4820910922222756E-2"/>
    <n v="0.28755892396102273"/>
    <n v="2.3039864222989412"/>
    <n v="0.92389750107809976"/>
  </r>
  <r>
    <s v="CMP534"/>
    <x v="4"/>
    <x v="1"/>
    <x v="133"/>
    <d v="2024-09-18T00:00:00"/>
    <n v="53980.800000000003"/>
    <n v="18601.600000000002"/>
    <n v="6904"/>
    <n v="2390.096"/>
    <n v="8349.84"/>
    <x v="4"/>
    <x v="2"/>
    <x v="0"/>
    <n v="0.37115086874247372"/>
    <n v="0.12848873215207293"/>
    <n v="0.34619003476245652"/>
    <n v="3.4935165784135869"/>
    <n v="0.34459659730867276"/>
  </r>
  <r>
    <s v="CMP535"/>
    <x v="0"/>
    <x v="2"/>
    <x v="249"/>
    <d v="2024-03-17T00:00:00"/>
    <n v="46966.400000000001"/>
    <n v="25660.800000000003"/>
    <n v="18854.400000000001"/>
    <n v="3491.0879999999997"/>
    <n v="10283.136"/>
    <x v="4"/>
    <x v="3"/>
    <x v="0"/>
    <n v="0.73475495697717919"/>
    <n v="0.13604751215862323"/>
    <n v="0.18516038696537676"/>
    <n v="2.9455390411241429"/>
    <n v="0.54636506097976434"/>
  </r>
  <r>
    <s v="CMP536"/>
    <x v="4"/>
    <x v="1"/>
    <x v="250"/>
    <d v="2024-06-30T00:00:00"/>
    <n v="62892.800000000003"/>
    <n v="60550.400000000001"/>
    <n v="12526.400000000001"/>
    <n v="6441.1680000000006"/>
    <n v="25714.864000000001"/>
    <x v="3"/>
    <x v="3"/>
    <x v="1"/>
    <n v="0.20687559454603111"/>
    <n v="0.10637696860796957"/>
    <n v="0.51420743389960399"/>
    <n v="3.9922672409724447"/>
    <n v="0.96275567314541566"/>
  </r>
  <r>
    <s v="CMP537"/>
    <x v="1"/>
    <x v="1"/>
    <x v="50"/>
    <d v="2024-06-09T00:00:00"/>
    <n v="21366.400000000001"/>
    <n v="6550.4000000000005"/>
    <n v="232"/>
    <n v="6396.768"/>
    <n v="16193.920000000002"/>
    <x v="2"/>
    <x v="1"/>
    <x v="0"/>
    <n v="3.5417684416218856E-2"/>
    <n v="0.97654616511968728"/>
    <n v="27.572275862068967"/>
    <n v="2.5315784471157938"/>
    <n v="0.30657480904597872"/>
  </r>
  <r>
    <s v="CMP538"/>
    <x v="3"/>
    <x v="3"/>
    <x v="243"/>
    <d v="2024-09-29T00:00:00"/>
    <n v="18793.600000000002"/>
    <n v="3420.8"/>
    <n v="587.20000000000005"/>
    <n v="5513.1680000000006"/>
    <n v="19853.28"/>
    <x v="3"/>
    <x v="1"/>
    <x v="1"/>
    <n v="0.17165575304022451"/>
    <n v="1.6116604303086999"/>
    <n v="9.3889100817438695"/>
    <n v="3.6010656667817842"/>
    <n v="0.18201941086327258"/>
  </r>
  <r>
    <s v="CMP539"/>
    <x v="1"/>
    <x v="1"/>
    <x v="251"/>
    <d v="2024-03-02T00:00:00"/>
    <n v="13291.2"/>
    <n v="12265.6"/>
    <n v="996.80000000000007"/>
    <n v="1367.2"/>
    <n v="4462.5919999999996"/>
    <x v="3"/>
    <x v="0"/>
    <x v="0"/>
    <n v="8.1267936342290639E-2"/>
    <n v="0.11146621445343073"/>
    <n v="1.371589085072231"/>
    <n v="3.2640374488004675"/>
    <n v="0.92283616227278198"/>
  </r>
  <r>
    <s v="CMP540"/>
    <x v="2"/>
    <x v="3"/>
    <x v="230"/>
    <d v="2024-07-14T00:00:00"/>
    <n v="38339.200000000004"/>
    <n v="31772.800000000003"/>
    <n v="24166.400000000001"/>
    <n v="3110.2080000000005"/>
    <n v="5200.6080000000002"/>
    <x v="1"/>
    <x v="2"/>
    <x v="0"/>
    <n v="0.76060026185920027"/>
    <n v="9.7889011985094171E-2"/>
    <n v="0.12869968220338984"/>
    <n v="1.6721093894684855"/>
    <n v="0.82872882063266839"/>
  </r>
  <r>
    <s v="CMP541"/>
    <x v="4"/>
    <x v="3"/>
    <x v="252"/>
    <d v="2024-08-02T00:00:00"/>
    <n v="60633.600000000006"/>
    <n v="24923.200000000001"/>
    <n v="11601.6"/>
    <n v="6871.2000000000007"/>
    <n v="24325.952000000001"/>
    <x v="3"/>
    <x v="0"/>
    <x v="0"/>
    <n v="0.46549399756050586"/>
    <n v="0.27569493483982799"/>
    <n v="0.59226313611915604"/>
    <n v="3.5402770986145069"/>
    <n v="0.41104602068819923"/>
  </r>
  <r>
    <s v="CMP542"/>
    <x v="0"/>
    <x v="3"/>
    <x v="50"/>
    <d v="2024-06-02T00:00:00"/>
    <n v="36523.200000000004"/>
    <n v="23856"/>
    <n v="13521.6"/>
    <n v="1082.96"/>
    <n v="1758.8320000000001"/>
    <x v="2"/>
    <x v="0"/>
    <x v="0"/>
    <n v="0.56680080482897388"/>
    <n v="4.539570757880617E-2"/>
    <n v="8.0091113477694945E-2"/>
    <n v="1.6240969195538155"/>
    <n v="0.65317387304507812"/>
  </r>
  <r>
    <s v="CMP543"/>
    <x v="4"/>
    <x v="1"/>
    <x v="162"/>
    <d v="2024-10-24T00:00:00"/>
    <n v="4963.2000000000007"/>
    <n v="2713.6000000000004"/>
    <n v="508.8"/>
    <n v="3801.5680000000002"/>
    <n v="5607.0720000000001"/>
    <x v="1"/>
    <x v="2"/>
    <x v="1"/>
    <n v="0.18749999999999997"/>
    <n v="1.4009316037735848"/>
    <n v="7.4716352201257861"/>
    <n v="1.4749366577159739"/>
    <n v="0.54674403610573818"/>
  </r>
  <r>
    <s v="CMP544"/>
    <x v="4"/>
    <x v="0"/>
    <x v="110"/>
    <d v="2024-06-27T00:00:00"/>
    <n v="27910.400000000001"/>
    <n v="20302.400000000001"/>
    <n v="15867.2"/>
    <n v="3896.5120000000006"/>
    <n v="11062.032000000001"/>
    <x v="2"/>
    <x v="3"/>
    <x v="1"/>
    <n v="0.78154306879974778"/>
    <n v="0.19192371345259676"/>
    <n v="0.24557023293334682"/>
    <n v="2.838957508664159"/>
    <n v="0.72741343728502639"/>
  </r>
  <r>
    <s v="CMP545"/>
    <x v="3"/>
    <x v="0"/>
    <x v="237"/>
    <d v="2024-04-30T00:00:00"/>
    <n v="11809.6"/>
    <n v="4376"/>
    <n v="153.60000000000002"/>
    <n v="7867.6480000000001"/>
    <n v="18888.176000000003"/>
    <x v="4"/>
    <x v="0"/>
    <x v="0"/>
    <n v="3.5100548446069475E-2"/>
    <n v="1.797908592321755"/>
    <n v="51.221666666666657"/>
    <n v="2.4007398399114961"/>
    <n v="0.37054599647744207"/>
  </r>
  <r>
    <s v="CMP546"/>
    <x v="3"/>
    <x v="3"/>
    <x v="131"/>
    <d v="2024-05-10T00:00:00"/>
    <n v="58115.200000000004"/>
    <n v="51961.600000000006"/>
    <n v="24939.200000000001"/>
    <n v="2203.6640000000002"/>
    <n v="3805.76"/>
    <x v="1"/>
    <x v="4"/>
    <x v="0"/>
    <n v="0.47995442788520748"/>
    <n v="4.2409471609804163E-2"/>
    <n v="8.836145505870277E-2"/>
    <n v="1.7270146447008254"/>
    <n v="0.89411376025549261"/>
  </r>
  <r>
    <s v="CMP547"/>
    <x v="1"/>
    <x v="3"/>
    <x v="253"/>
    <d v="2024-08-07T00:00:00"/>
    <n v="64742.400000000001"/>
    <n v="1166.4000000000001"/>
    <n v="424"/>
    <n v="4639.8559999999998"/>
    <n v="14786.576000000001"/>
    <x v="2"/>
    <x v="0"/>
    <x v="0"/>
    <n v="0.36351165980795608"/>
    <n v="3.9779286694101503"/>
    <n v="10.943056603773584"/>
    <n v="3.186860971547393"/>
    <n v="1.8016014234875446E-2"/>
  </r>
  <r>
    <s v="CMP548"/>
    <x v="5"/>
    <x v="1"/>
    <x v="225"/>
    <d v="2024-05-01T00:00:00"/>
    <n v="49310.400000000001"/>
    <n v="15350.400000000001"/>
    <n v="10459.200000000001"/>
    <n v="745.40800000000002"/>
    <n v="1884.5119999999999"/>
    <x v="4"/>
    <x v="0"/>
    <x v="0"/>
    <n v="0.68136335209505938"/>
    <n v="4.8559516364394407E-2"/>
    <n v="7.1268165825302127E-2"/>
    <n v="2.5281617583927192"/>
    <n v="0.31130146987248131"/>
  </r>
  <r>
    <s v="CMP549"/>
    <x v="4"/>
    <x v="1"/>
    <x v="213"/>
    <d v="2024-06-24T00:00:00"/>
    <n v="41046.400000000001"/>
    <n v="31940.800000000003"/>
    <n v="9705.6"/>
    <n v="1327.152"/>
    <n v="4825.4560000000001"/>
    <x v="4"/>
    <x v="0"/>
    <x v="0"/>
    <n v="0.30386214496819114"/>
    <n v="4.1550368181135097E-2"/>
    <n v="0.13674085064292779"/>
    <n v="3.6359482561153507"/>
    <n v="0.77816324939580572"/>
  </r>
  <r>
    <s v="CMP550"/>
    <x v="4"/>
    <x v="3"/>
    <x v="118"/>
    <d v="2024-07-31T00:00:00"/>
    <n v="47635.200000000004"/>
    <n v="27977.600000000002"/>
    <n v="24046.400000000001"/>
    <n v="1948.528"/>
    <n v="6809.7600000000011"/>
    <x v="2"/>
    <x v="1"/>
    <x v="0"/>
    <n v="0.85948759007205766"/>
    <n v="6.9646002516298752E-2"/>
    <n v="8.1032004790737897E-2"/>
    <n v="3.4948227585130933"/>
    <n v="0.58733037753593975"/>
  </r>
  <r>
    <s v="CMP551"/>
    <x v="5"/>
    <x v="2"/>
    <x v="166"/>
    <d v="2024-04-11T00:00:00"/>
    <n v="59756.800000000003"/>
    <n v="15096"/>
    <n v="19.200000000000003"/>
    <n v="4243.6160000000009"/>
    <n v="10724.720000000001"/>
    <x v="3"/>
    <x v="2"/>
    <x v="0"/>
    <n v="1.2718600953895074E-3"/>
    <n v="0.28110863804981456"/>
    <n v="221.02166666666668"/>
    <n v="2.5272597709123539"/>
    <n v="0.25262396915497481"/>
  </r>
  <r>
    <s v="CMP552"/>
    <x v="0"/>
    <x v="1"/>
    <x v="241"/>
    <d v="2024-01-12T00:00:00"/>
    <n v="66888"/>
    <n v="13822.400000000001"/>
    <n v="12428.800000000001"/>
    <n v="4676.192"/>
    <n v="18247.407999999999"/>
    <x v="4"/>
    <x v="2"/>
    <x v="1"/>
    <n v="0.8991781456187059"/>
    <n v="0.33830535941659912"/>
    <n v="0.37623841400617919"/>
    <n v="3.902193921892001"/>
    <n v="0.20664992225810311"/>
  </r>
  <r>
    <s v="CMP553"/>
    <x v="3"/>
    <x v="0"/>
    <x v="254"/>
    <d v="2024-01-27T00:00:00"/>
    <n v="26326.400000000001"/>
    <n v="12465.6"/>
    <n v="10670.400000000001"/>
    <n v="481.66400000000004"/>
    <n v="953.6"/>
    <x v="2"/>
    <x v="4"/>
    <x v="0"/>
    <n v="0.85598767809010401"/>
    <n v="3.8639455782312926E-2"/>
    <n v="4.5140200929674613E-2"/>
    <n v="1.9798033483922401"/>
    <n v="0.47350188404035493"/>
  </r>
  <r>
    <s v="CMP554"/>
    <x v="1"/>
    <x v="1"/>
    <x v="192"/>
    <d v="2024-01-25T00:00:00"/>
    <n v="73331.199999999997"/>
    <n v="36377.599999999999"/>
    <n v="13307.2"/>
    <n v="6032.3519999999999"/>
    <n v="20544.976000000002"/>
    <x v="3"/>
    <x v="3"/>
    <x v="1"/>
    <n v="0.36580752990851517"/>
    <n v="0.16582600281491908"/>
    <n v="0.45331489719850904"/>
    <n v="3.4057986006121665"/>
    <n v="0.49607261302146971"/>
  </r>
  <r>
    <s v="CMP555"/>
    <x v="1"/>
    <x v="0"/>
    <x v="98"/>
    <d v="2024-09-30T00:00:00"/>
    <n v="43262.400000000001"/>
    <n v="14931.2"/>
    <n v="4356.8"/>
    <n v="6792.6399999999994"/>
    <n v="13633.792000000001"/>
    <x v="3"/>
    <x v="1"/>
    <x v="1"/>
    <n v="0.29179168452636089"/>
    <n v="0.45492927561080149"/>
    <n v="1.5590892398090339"/>
    <n v="2.007141847646865"/>
    <n v="0.34513110691963461"/>
  </r>
  <r>
    <s v="CMP556"/>
    <x v="3"/>
    <x v="2"/>
    <x v="255"/>
    <d v="2024-06-17T00:00:00"/>
    <n v="35326.400000000001"/>
    <n v="15737.6"/>
    <n v="10273.6"/>
    <n v="4945.1360000000004"/>
    <n v="18532.544000000002"/>
    <x v="2"/>
    <x v="1"/>
    <x v="0"/>
    <n v="0.65280601870679134"/>
    <n v="0.31422427816185444"/>
    <n v="0.48134402741006077"/>
    <n v="3.7476308032782111"/>
    <n v="0.44549119072421756"/>
  </r>
  <r>
    <s v="CMP557"/>
    <x v="5"/>
    <x v="2"/>
    <x v="32"/>
    <d v="2024-02-02T00:00:00"/>
    <n v="57065.600000000006"/>
    <n v="35915.200000000004"/>
    <n v="14595.2"/>
    <n v="4170.7839999999997"/>
    <n v="12920.944000000001"/>
    <x v="1"/>
    <x v="1"/>
    <x v="1"/>
    <n v="0.4063794716443177"/>
    <n v="0.11612865861807811"/>
    <n v="0.28576408682306509"/>
    <n v="3.0979652746342179"/>
    <n v="0.62936690405428142"/>
  </r>
  <r>
    <s v="CMP558"/>
    <x v="0"/>
    <x v="0"/>
    <x v="110"/>
    <d v="2024-06-18T00:00:00"/>
    <n v="73995.199999999997"/>
    <n v="5816"/>
    <n v="233.60000000000002"/>
    <n v="368.57600000000002"/>
    <n v="528.54399999999998"/>
    <x v="2"/>
    <x v="2"/>
    <x v="1"/>
    <n v="4.0165061898211833E-2"/>
    <n v="6.3372764786795058E-2"/>
    <n v="1.5778082191780822"/>
    <n v="1.4340163222781732"/>
    <n v="7.8599692953056424E-2"/>
  </r>
  <r>
    <s v="CMP559"/>
    <x v="1"/>
    <x v="2"/>
    <x v="198"/>
    <d v="2024-04-21T00:00:00"/>
    <n v="2556.8000000000002"/>
    <n v="2412.8000000000002"/>
    <n v="1184"/>
    <n v="5596"/>
    <n v="18607.392000000003"/>
    <x v="2"/>
    <x v="2"/>
    <x v="1"/>
    <n v="0.49071618037135273"/>
    <n v="2.3192970822281165"/>
    <n v="4.7263513513513518"/>
    <n v="3.32512365975697"/>
    <n v="0.94367959949937419"/>
  </r>
  <r>
    <s v="CMP560"/>
    <x v="2"/>
    <x v="0"/>
    <x v="113"/>
    <d v="2024-04-30T00:00:00"/>
    <n v="7056"/>
    <n v="1089.6000000000001"/>
    <n v="756.80000000000007"/>
    <n v="2111.4880000000003"/>
    <n v="5440.880000000001"/>
    <x v="3"/>
    <x v="2"/>
    <x v="0"/>
    <n v="0.69456681350954474"/>
    <n v="1.937856093979442"/>
    <n v="2.7900211416490488"/>
    <n v="2.5767989209505338"/>
    <n v="0.154421768707483"/>
  </r>
  <r>
    <s v="CMP561"/>
    <x v="4"/>
    <x v="0"/>
    <x v="101"/>
    <d v="2024-06-11T00:00:00"/>
    <n v="73384"/>
    <n v="54505.600000000006"/>
    <n v="36932.800000000003"/>
    <n v="7224.6399999999994"/>
    <n v="22140.448000000004"/>
    <x v="2"/>
    <x v="2"/>
    <x v="1"/>
    <n v="0.67759643045852169"/>
    <n v="0.13254858216403451"/>
    <n v="0.19561582116709264"/>
    <n v="3.0645745670372513"/>
    <n v="0.74274501253679281"/>
  </r>
  <r>
    <s v="CMP562"/>
    <x v="2"/>
    <x v="1"/>
    <x v="256"/>
    <d v="2024-08-05T00:00:00"/>
    <n v="36534.400000000001"/>
    <n v="11995.2"/>
    <n v="716.80000000000007"/>
    <n v="1455.9840000000002"/>
    <n v="3688.6880000000001"/>
    <x v="1"/>
    <x v="4"/>
    <x v="0"/>
    <n v="5.9757236227824466E-2"/>
    <n v="0.12138055222088837"/>
    <n v="2.0312276785714287"/>
    <n v="2.5334674007406672"/>
    <n v="0.32832618025751076"/>
  </r>
  <r>
    <s v="CMP563"/>
    <x v="5"/>
    <x v="1"/>
    <x v="257"/>
    <d v="2024-04-18T00:00:00"/>
    <n v="31396.800000000003"/>
    <n v="23070.400000000001"/>
    <n v="18212.8"/>
    <n v="3138.096"/>
    <n v="6320.0320000000002"/>
    <x v="4"/>
    <x v="0"/>
    <x v="0"/>
    <n v="0.78944448297385383"/>
    <n v="0.13602260905749358"/>
    <n v="0.17230167794078891"/>
    <n v="2.0139702545747484"/>
    <n v="0.73480099882790606"/>
  </r>
  <r>
    <s v="CMP564"/>
    <x v="1"/>
    <x v="1"/>
    <x v="24"/>
    <d v="2024-03-26T00:00:00"/>
    <n v="64032"/>
    <n v="61481.600000000006"/>
    <n v="10681.6"/>
    <n v="3353.0879999999997"/>
    <n v="9711.5520000000015"/>
    <x v="2"/>
    <x v="4"/>
    <x v="0"/>
    <n v="0.17373653255608182"/>
    <n v="5.4538073179617959E-2"/>
    <n v="0.31391252246854401"/>
    <n v="2.8963009619789286"/>
    <n v="0.96016991504247884"/>
  </r>
  <r>
    <s v="CMP565"/>
    <x v="5"/>
    <x v="2"/>
    <x v="106"/>
    <d v="2024-09-17T00:00:00"/>
    <n v="65974.400000000009"/>
    <n v="46536"/>
    <n v="18310.400000000001"/>
    <n v="7021.7600000000011"/>
    <n v="19047.567999999999"/>
    <x v="1"/>
    <x v="0"/>
    <x v="0"/>
    <n v="0.39346742307031118"/>
    <n v="0.15088877428227612"/>
    <n v="0.38348479552603987"/>
    <n v="2.7126486806726513"/>
    <n v="0.70536450502012893"/>
  </r>
  <r>
    <s v="CMP566"/>
    <x v="1"/>
    <x v="2"/>
    <x v="40"/>
    <d v="2024-01-18T00:00:00"/>
    <n v="3724.8"/>
    <n v="3177.6000000000004"/>
    <n v="339.20000000000005"/>
    <n v="6262.4160000000011"/>
    <n v="10397.808000000001"/>
    <x v="4"/>
    <x v="2"/>
    <x v="1"/>
    <n v="0.10674723061430011"/>
    <n v="1.9708006042296073"/>
    <n v="18.462311320754718"/>
    <n v="1.6603508933293476"/>
    <n v="0.85309278350515472"/>
  </r>
  <r>
    <s v="CMP567"/>
    <x v="3"/>
    <x v="1"/>
    <x v="156"/>
    <d v="2024-10-29T00:00:00"/>
    <n v="44934.400000000001"/>
    <n v="3985.6000000000004"/>
    <n v="3835.2000000000003"/>
    <n v="7248.5119999999997"/>
    <n v="18160.72"/>
    <x v="3"/>
    <x v="4"/>
    <x v="1"/>
    <n v="0.96226415094339623"/>
    <n v="1.8186752308309913"/>
    <n v="1.8899958281184812"/>
    <n v="2.5054411167423054"/>
    <n v="8.8698191140863136E-2"/>
  </r>
  <r>
    <s v="CMP568"/>
    <x v="4"/>
    <x v="1"/>
    <x v="197"/>
    <d v="2024-08-10T00:00:00"/>
    <n v="67120"/>
    <n v="9622.4"/>
    <n v="8608"/>
    <n v="949.6"/>
    <n v="2681.3919999999998"/>
    <x v="2"/>
    <x v="0"/>
    <x v="0"/>
    <n v="0.89457931493182574"/>
    <n v="9.8686398403724646E-2"/>
    <n v="0.11031598513011152"/>
    <n v="2.8237068239258631"/>
    <n v="0.14336114421930871"/>
  </r>
  <r>
    <s v="CMP569"/>
    <x v="2"/>
    <x v="1"/>
    <x v="38"/>
    <d v="2024-09-13T00:00:00"/>
    <n v="33728"/>
    <n v="12801.6"/>
    <n v="10374.400000000001"/>
    <n v="4801.6320000000005"/>
    <n v="9254.6080000000002"/>
    <x v="4"/>
    <x v="0"/>
    <x v="0"/>
    <n v="0.81039870016247983"/>
    <n v="0.37508061492313466"/>
    <n v="0.46283466995681677"/>
    <n v="1.927388021406055"/>
    <n v="0.37955407969639471"/>
  </r>
  <r>
    <s v="CMP570"/>
    <x v="2"/>
    <x v="0"/>
    <x v="258"/>
    <d v="2024-03-28T00:00:00"/>
    <n v="27374.400000000001"/>
    <n v="3684.8"/>
    <n v="3460.8"/>
    <n v="2111.3119999999999"/>
    <n v="8166.4000000000005"/>
    <x v="3"/>
    <x v="0"/>
    <x v="0"/>
    <n v="0.93920972644376899"/>
    <n v="0.57297872340425526"/>
    <n v="0.6100647249190938"/>
    <n v="3.8679266730828985"/>
    <n v="0.13460751651177744"/>
  </r>
  <r>
    <s v="CMP571"/>
    <x v="2"/>
    <x v="2"/>
    <x v="194"/>
    <d v="2024-01-25T00:00:00"/>
    <n v="79508.800000000003"/>
    <n v="10715.2"/>
    <n v="2904"/>
    <n v="6308.56"/>
    <n v="13918.560000000001"/>
    <x v="2"/>
    <x v="1"/>
    <x v="0"/>
    <n v="0.27101687322681794"/>
    <n v="0.58874869344482605"/>
    <n v="2.1723691460055097"/>
    <n v="2.2062974751765854"/>
    <n v="0.13476747227979796"/>
  </r>
  <r>
    <s v="CMP572"/>
    <x v="1"/>
    <x v="3"/>
    <x v="259"/>
    <d v="2024-06-12T00:00:00"/>
    <n v="48606.400000000001"/>
    <n v="2841.6000000000004"/>
    <n v="2428.8000000000002"/>
    <n v="2840.3360000000002"/>
    <n v="11186.912"/>
    <x v="0"/>
    <x v="2"/>
    <x v="1"/>
    <n v="0.85472972972972971"/>
    <n v="0.99955518018018019"/>
    <n v="1.1694400527009223"/>
    <n v="3.9385875473887593"/>
    <n v="5.8461437176997276E-2"/>
  </r>
  <r>
    <s v="CMP573"/>
    <x v="5"/>
    <x v="0"/>
    <x v="155"/>
    <d v="2024-05-13T00:00:00"/>
    <n v="24014.400000000001"/>
    <n v="9772.8000000000011"/>
    <n v="8556.8000000000011"/>
    <n v="3723.8240000000001"/>
    <n v="11447.936000000002"/>
    <x v="2"/>
    <x v="1"/>
    <x v="0"/>
    <n v="0.87557301899148654"/>
    <n v="0.38103962017026849"/>
    <n v="0.4351888556469708"/>
    <n v="3.0742419620261328"/>
    <n v="0.40695582650409756"/>
  </r>
  <r>
    <s v="CMP574"/>
    <x v="2"/>
    <x v="1"/>
    <x v="203"/>
    <d v="2024-06-24T00:00:00"/>
    <n v="47043.200000000004"/>
    <n v="34278.400000000001"/>
    <n v="1302.4000000000001"/>
    <n v="4958.6559999999999"/>
    <n v="11409.344000000001"/>
    <x v="2"/>
    <x v="0"/>
    <x v="0"/>
    <n v="3.7994772218073188E-2"/>
    <n v="0.14465832710978341"/>
    <n v="3.8073218673218672"/>
    <n v="2.3008944359116668"/>
    <n v="0.72865791442758987"/>
  </r>
  <r>
    <s v="CMP575"/>
    <x v="2"/>
    <x v="1"/>
    <x v="132"/>
    <d v="2024-04-18T00:00:00"/>
    <n v="56667.200000000004"/>
    <n v="47814.400000000001"/>
    <n v="40953.600000000006"/>
    <n v="3686.5440000000003"/>
    <n v="8736.1920000000009"/>
    <x v="1"/>
    <x v="1"/>
    <x v="0"/>
    <n v="0.85651184580377471"/>
    <n v="7.7101124347476915E-2"/>
    <n v="9.0017580872011241E-2"/>
    <n v="2.3697511815944692"/>
    <n v="0.84377558799446595"/>
  </r>
  <r>
    <s v="CMP576"/>
    <x v="4"/>
    <x v="3"/>
    <x v="100"/>
    <d v="2024-01-23T00:00:00"/>
    <n v="78457.600000000006"/>
    <n v="16664"/>
    <n v="4918.4000000000005"/>
    <n v="1271.5840000000001"/>
    <n v="4714.0640000000003"/>
    <x v="3"/>
    <x v="1"/>
    <x v="0"/>
    <n v="0.29515122419587136"/>
    <n v="7.6307249159865587E-2"/>
    <n v="0.25853610930383863"/>
    <n v="3.7072375871354155"/>
    <n v="0.21239497512031974"/>
  </r>
  <r>
    <s v="CMP577"/>
    <x v="0"/>
    <x v="0"/>
    <x v="177"/>
    <d v="2024-06-15T00:00:00"/>
    <n v="28580.800000000003"/>
    <n v="22265.600000000002"/>
    <n v="8907.2000000000007"/>
    <n v="2866.1440000000002"/>
    <n v="4591.3280000000004"/>
    <x v="3"/>
    <x v="3"/>
    <x v="0"/>
    <n v="0.40004311583788443"/>
    <n v="0.12872520839321644"/>
    <n v="0.32177833662654931"/>
    <n v="1.6019181171636876"/>
    <n v="0.77904047472429039"/>
  </r>
  <r>
    <s v="CMP578"/>
    <x v="2"/>
    <x v="1"/>
    <x v="25"/>
    <d v="2024-11-09T00:00:00"/>
    <n v="7756.8"/>
    <n v="238.4"/>
    <n v="137.6"/>
    <n v="4703.7440000000006"/>
    <n v="6696"/>
    <x v="1"/>
    <x v="3"/>
    <x v="0"/>
    <n v="0.57718120805369122"/>
    <n v="19.730469798657719"/>
    <n v="34.184186046511634"/>
    <n v="1.4235468596930443"/>
    <n v="3.0734323432343235E-2"/>
  </r>
  <r>
    <s v="CMP579"/>
    <x v="2"/>
    <x v="3"/>
    <x v="218"/>
    <d v="2024-02-18T00:00:00"/>
    <n v="29574.400000000001"/>
    <n v="6908.8"/>
    <n v="2796.8"/>
    <n v="2945.9680000000003"/>
    <n v="11156.64"/>
    <x v="4"/>
    <x v="0"/>
    <x v="1"/>
    <n v="0.40481704492820753"/>
    <n v="0.42640805928670683"/>
    <n v="1.0533352402745997"/>
    <n v="3.7870879792312744"/>
    <n v="0.2336074442761307"/>
  </r>
  <r>
    <s v="CMP580"/>
    <x v="0"/>
    <x v="1"/>
    <x v="260"/>
    <d v="2024-08-19T00:00:00"/>
    <n v="10435.200000000001"/>
    <n v="7844.8"/>
    <n v="4716.8"/>
    <n v="7442.1600000000008"/>
    <n v="11672.448"/>
    <x v="4"/>
    <x v="4"/>
    <x v="0"/>
    <n v="0.60126453191923313"/>
    <n v="0.94867428105241691"/>
    <n v="1.5777985074626866"/>
    <n v="1.5684220710116417"/>
    <n v="0.75176326280282113"/>
  </r>
  <r>
    <s v="CMP581"/>
    <x v="1"/>
    <x v="0"/>
    <x v="246"/>
    <d v="2024-07-11T00:00:00"/>
    <n v="20115.2"/>
    <n v="7475.2000000000007"/>
    <n v="6568"/>
    <n v="6405.5519999999997"/>
    <n v="18610.223999999998"/>
    <x v="4"/>
    <x v="1"/>
    <x v="0"/>
    <n v="0.87863869863013688"/>
    <n v="0.85690710616438348"/>
    <n v="0.97526674786845302"/>
    <n v="2.9053271287158391"/>
    <n v="0.37161947184218902"/>
  </r>
  <r>
    <s v="CMP582"/>
    <x v="4"/>
    <x v="1"/>
    <x v="147"/>
    <d v="2024-06-28T00:00:00"/>
    <n v="52579.200000000004"/>
    <n v="8243.2000000000007"/>
    <n v="7880"/>
    <n v="504.99200000000002"/>
    <n v="1866.6400000000003"/>
    <x v="4"/>
    <x v="1"/>
    <x v="0"/>
    <n v="0.95593944099378869"/>
    <n v="6.1261645962732918E-2"/>
    <n v="6.4085279187817257E-2"/>
    <n v="3.6963753881249608"/>
    <n v="0.15677682429553891"/>
  </r>
  <r>
    <s v="CMP583"/>
    <x v="5"/>
    <x v="0"/>
    <x v="240"/>
    <d v="2024-07-27T00:00:00"/>
    <n v="78604.800000000003"/>
    <n v="59464"/>
    <n v="41614.400000000001"/>
    <n v="338.43200000000002"/>
    <n v="1218.7360000000001"/>
    <x v="3"/>
    <x v="3"/>
    <x v="1"/>
    <n v="0.6998251042647653"/>
    <n v="5.6913762949011171E-3"/>
    <n v="8.1325694951747476E-3"/>
    <n v="3.601125189107413"/>
    <n v="0.75649324214297342"/>
  </r>
  <r>
    <s v="CMP584"/>
    <x v="4"/>
    <x v="0"/>
    <x v="61"/>
    <d v="2024-03-08T00:00:00"/>
    <n v="5579.2000000000007"/>
    <n v="2048"/>
    <n v="969.6"/>
    <n v="2533.0080000000003"/>
    <n v="4315.3599999999997"/>
    <x v="4"/>
    <x v="4"/>
    <x v="1"/>
    <n v="0.47343750000000001"/>
    <n v="1.2368203125000001"/>
    <n v="2.6124257425742576"/>
    <n v="1.7036503635203675"/>
    <n v="0.36707771723544591"/>
  </r>
  <r>
    <s v="CMP585"/>
    <x v="2"/>
    <x v="3"/>
    <x v="233"/>
    <d v="2024-06-15T00:00:00"/>
    <n v="35622.400000000001"/>
    <n v="19496"/>
    <n v="4585.6000000000004"/>
    <n v="1336.192"/>
    <n v="5298.6239999999998"/>
    <x v="2"/>
    <x v="3"/>
    <x v="0"/>
    <n v="0.23520722199425526"/>
    <n v="6.8536725482150188E-2"/>
    <n v="0.29138869504535936"/>
    <n v="3.9654660408085065"/>
    <n v="0.54729608336327706"/>
  </r>
  <r>
    <s v="CMP586"/>
    <x v="4"/>
    <x v="1"/>
    <x v="157"/>
    <d v="2024-10-12T00:00:00"/>
    <n v="52876.800000000003"/>
    <n v="6836.8"/>
    <n v="1654.4"/>
    <n v="551.45600000000002"/>
    <n v="2103.8080000000004"/>
    <x v="0"/>
    <x v="0"/>
    <x v="0"/>
    <n v="0.24198455417739295"/>
    <n v="8.0659957875029248E-2"/>
    <n v="0.33332688588007736"/>
    <n v="3.81500609296118"/>
    <n v="0.12929678044057127"/>
  </r>
  <r>
    <s v="CMP587"/>
    <x v="4"/>
    <x v="2"/>
    <x v="261"/>
    <d v="2024-10-14T00:00:00"/>
    <n v="66576"/>
    <n v="7257.6"/>
    <n v="1838.4"/>
    <n v="3043.5360000000001"/>
    <n v="3849.6480000000006"/>
    <x v="3"/>
    <x v="3"/>
    <x v="0"/>
    <n v="0.25330687830687831"/>
    <n v="0.41935846560846557"/>
    <n v="1.6555352480417753"/>
    <n v="1.2648603466494237"/>
    <n v="0.10901225666906994"/>
  </r>
  <r>
    <s v="CMP588"/>
    <x v="0"/>
    <x v="3"/>
    <x v="61"/>
    <d v="2024-02-12T00:00:00"/>
    <n v="48296"/>
    <n v="21472"/>
    <n v="7190.4000000000005"/>
    <n v="1934.816"/>
    <n v="5266.4960000000001"/>
    <x v="2"/>
    <x v="4"/>
    <x v="0"/>
    <n v="0.33487332339791359"/>
    <n v="9.0108792846497768E-2"/>
    <n v="0.26908322207387625"/>
    <n v="2.7219621917536343"/>
    <n v="0.44459168461156201"/>
  </r>
  <r>
    <s v="CMP589"/>
    <x v="1"/>
    <x v="2"/>
    <x v="98"/>
    <d v="2024-10-08T00:00:00"/>
    <n v="27350.400000000001"/>
    <n v="1340.8000000000002"/>
    <n v="190.4"/>
    <n v="6970.4160000000011"/>
    <n v="20544.160000000003"/>
    <x v="0"/>
    <x v="1"/>
    <x v="1"/>
    <n v="0.14200477326968972"/>
    <n v="5.198699284009547"/>
    <n v="36.609327731092442"/>
    <n v="2.9473362852374954"/>
    <n v="4.9023049023049027E-2"/>
  </r>
  <r>
    <s v="CMP590"/>
    <x v="2"/>
    <x v="2"/>
    <x v="208"/>
    <d v="2024-06-08T00:00:00"/>
    <n v="50572.800000000003"/>
    <n v="37582.400000000001"/>
    <n v="20268.800000000003"/>
    <n v="5281.92"/>
    <n v="8696.3680000000004"/>
    <x v="2"/>
    <x v="4"/>
    <x v="1"/>
    <n v="0.53931627570352081"/>
    <n v="0.14054238154029544"/>
    <n v="0.260593621724029"/>
    <n v="1.6464406882345815"/>
    <n v="0.74313464945583396"/>
  </r>
  <r>
    <s v="CMP591"/>
    <x v="0"/>
    <x v="3"/>
    <x v="180"/>
    <d v="2024-09-18T00:00:00"/>
    <n v="76459.199999999997"/>
    <n v="47272"/>
    <n v="10160"/>
    <n v="4450.8160000000007"/>
    <n v="8475.92"/>
    <x v="1"/>
    <x v="2"/>
    <x v="1"/>
    <n v="0.21492638348282281"/>
    <n v="9.4153325435775953E-2"/>
    <n v="0.43807244094488196"/>
    <n v="1.904351921085931"/>
    <n v="0.61826438152635654"/>
  </r>
  <r>
    <s v="CMP592"/>
    <x v="3"/>
    <x v="3"/>
    <x v="118"/>
    <d v="2024-08-17T00:00:00"/>
    <n v="24260.800000000003"/>
    <n v="12897.6"/>
    <n v="6841.6"/>
    <n v="4297.5519999999997"/>
    <n v="8296.2720000000008"/>
    <x v="1"/>
    <x v="3"/>
    <x v="1"/>
    <n v="0.5304552785014266"/>
    <n v="0.33320555762312365"/>
    <n v="0.62815014031805416"/>
    <n v="1.9304645993812295"/>
    <n v="0.53162302974345443"/>
  </r>
  <r>
    <s v="CMP593"/>
    <x v="1"/>
    <x v="2"/>
    <x v="145"/>
    <d v="2024-07-31T00:00:00"/>
    <n v="78774.400000000009"/>
    <n v="18761.600000000002"/>
    <n v="9460.8000000000011"/>
    <n v="6215.3280000000004"/>
    <n v="13591.567999999999"/>
    <x v="3"/>
    <x v="0"/>
    <x v="0"/>
    <n v="0.50426402865427256"/>
    <n v="0.33127920859628174"/>
    <n v="0.65695585996955852"/>
    <n v="2.186782097421085"/>
    <n v="0.23816874517609782"/>
  </r>
  <r>
    <s v="CMP594"/>
    <x v="5"/>
    <x v="3"/>
    <x v="262"/>
    <d v="2024-08-31T00:00:00"/>
    <n v="49697.600000000006"/>
    <n v="20097.600000000002"/>
    <n v="6891.2000000000007"/>
    <n v="1814.7840000000001"/>
    <n v="3931.12"/>
    <x v="2"/>
    <x v="1"/>
    <x v="1"/>
    <n v="0.34288671284133426"/>
    <n v="9.0298543109625026E-2"/>
    <n v="0.26334803807754814"/>
    <n v="2.1661641275215122"/>
    <n v="0.40439779788158786"/>
  </r>
  <r>
    <s v="CMP595"/>
    <x v="1"/>
    <x v="0"/>
    <x v="89"/>
    <d v="2024-02-17T00:00:00"/>
    <n v="44283.200000000004"/>
    <n v="20433.600000000002"/>
    <n v="16508.8"/>
    <n v="1879.4880000000003"/>
    <n v="4515.6480000000001"/>
    <x v="1"/>
    <x v="0"/>
    <x v="0"/>
    <n v="0.80792420327304038"/>
    <n v="9.198026779422129E-2"/>
    <n v="0.11384764489242104"/>
    <n v="2.4025947492082946"/>
    <n v="0.46143006828774796"/>
  </r>
  <r>
    <s v="CMP596"/>
    <x v="1"/>
    <x v="0"/>
    <x v="60"/>
    <d v="2024-09-14T00:00:00"/>
    <n v="50025.600000000006"/>
    <n v="47075.200000000004"/>
    <n v="14382.400000000001"/>
    <n v="5438.4000000000005"/>
    <n v="16682.784"/>
    <x v="0"/>
    <x v="3"/>
    <x v="1"/>
    <n v="0.30551967915165523"/>
    <n v="0.11552579702263613"/>
    <n v="0.3781288241183669"/>
    <n v="3.0675904677846422"/>
    <n v="0.94102219663532272"/>
  </r>
  <r>
    <s v="CMP597"/>
    <x v="2"/>
    <x v="2"/>
    <x v="115"/>
    <d v="2024-07-02T00:00:00"/>
    <n v="62193.600000000006"/>
    <n v="52016"/>
    <n v="21488"/>
    <n v="1460.9920000000002"/>
    <n v="1969.152"/>
    <x v="3"/>
    <x v="4"/>
    <x v="0"/>
    <n v="0.41310366041218088"/>
    <n v="2.808735773608121E-2"/>
    <n v="6.7991064780342531E-2"/>
    <n v="1.3478184685473977"/>
    <n v="0.83635615240153316"/>
  </r>
  <r>
    <s v="CMP598"/>
    <x v="3"/>
    <x v="1"/>
    <x v="263"/>
    <d v="2024-05-09T00:00:00"/>
    <n v="67654.400000000009"/>
    <n v="60953.600000000006"/>
    <n v="54105.600000000006"/>
    <n v="6103.232"/>
    <n v="13748.464000000002"/>
    <x v="1"/>
    <x v="4"/>
    <x v="0"/>
    <n v="0.88765224695506095"/>
    <n v="0.10012914741705164"/>
    <n v="0.1128022237993849"/>
    <n v="2.2526530205635313"/>
    <n v="0.90095544413962725"/>
  </r>
  <r>
    <s v="CMP599"/>
    <x v="3"/>
    <x v="3"/>
    <x v="264"/>
    <d v="2024-08-25T00:00:00"/>
    <n v="9417.6"/>
    <n v="8187.2000000000007"/>
    <n v="4507.2"/>
    <n v="1973.6959999999999"/>
    <n v="4285.04"/>
    <x v="1"/>
    <x v="2"/>
    <x v="1"/>
    <n v="0.55051788157123305"/>
    <n v="0.2410709400039085"/>
    <n v="0.43789847355342565"/>
    <n v="2.1710739647848505"/>
    <n v="0.86935100237852536"/>
  </r>
  <r>
    <s v="CMP600"/>
    <x v="4"/>
    <x v="0"/>
    <x v="265"/>
    <d v="2024-09-07T00:00:00"/>
    <n v="30297.600000000002"/>
    <n v="13033.6"/>
    <n v="2142.4"/>
    <n v="193.55200000000002"/>
    <n v="699.71199999999999"/>
    <x v="0"/>
    <x v="3"/>
    <x v="0"/>
    <n v="0.16437515344954579"/>
    <n v="1.4850233243309601E-2"/>
    <n v="9.0343539955190441E-2"/>
    <n v="3.6151111845912207"/>
    <n v="0.43018588931136459"/>
  </r>
  <r>
    <s v="CMP601"/>
    <x v="4"/>
    <x v="0"/>
    <x v="124"/>
    <d v="2024-08-03T00:00:00"/>
    <n v="48833.600000000006"/>
    <n v="46441.600000000006"/>
    <n v="34593.599999999999"/>
    <n v="432.75200000000007"/>
    <n v="732.16000000000008"/>
    <x v="2"/>
    <x v="1"/>
    <x v="0"/>
    <n v="0.74488389719561765"/>
    <n v="9.3181974781230623E-3"/>
    <n v="1.2509597150918091E-2"/>
    <n v="1.6918697082855769"/>
    <n v="0.95101733232856067"/>
  </r>
  <r>
    <s v="CMP602"/>
    <x v="1"/>
    <x v="0"/>
    <x v="260"/>
    <d v="2024-09-12T00:00:00"/>
    <n v="19232"/>
    <n v="6916.8"/>
    <n v="4961.6000000000004"/>
    <n v="2413.5840000000003"/>
    <n v="5527.6"/>
    <x v="0"/>
    <x v="1"/>
    <x v="1"/>
    <n v="0.71732593106638909"/>
    <n v="0.34894517696044419"/>
    <n v="0.48645275717510483"/>
    <n v="2.2902041113961644"/>
    <n v="0.35965058236272879"/>
  </r>
  <r>
    <s v="CMP603"/>
    <x v="2"/>
    <x v="3"/>
    <x v="266"/>
    <d v="2024-05-11T00:00:00"/>
    <n v="74945.600000000006"/>
    <n v="22758.400000000001"/>
    <n v="388.8"/>
    <n v="5590.32"/>
    <n v="6868.576"/>
    <x v="0"/>
    <x v="3"/>
    <x v="1"/>
    <n v="1.7083802024746905E-2"/>
    <n v="0.24563765466816645"/>
    <n v="14.378395061728394"/>
    <n v="1.2286552469268308"/>
    <n v="0.30366559210947675"/>
  </r>
  <r>
    <s v="CMP604"/>
    <x v="4"/>
    <x v="0"/>
    <x v="71"/>
    <d v="2024-06-23T00:00:00"/>
    <n v="7739.2000000000007"/>
    <n v="5251.2000000000007"/>
    <n v="4955.2000000000007"/>
    <n v="6917.4880000000012"/>
    <n v="17227.552"/>
    <x v="4"/>
    <x v="3"/>
    <x v="0"/>
    <n v="0.94363193174893356"/>
    <n v="1.3173156611822061"/>
    <n v="1.3960058120762029"/>
    <n v="2.490434678021848"/>
    <n v="0.6785197436427538"/>
  </r>
  <r>
    <s v="CMP605"/>
    <x v="3"/>
    <x v="2"/>
    <x v="196"/>
    <d v="2024-10-20T00:00:00"/>
    <n v="47798.400000000001"/>
    <n v="22360"/>
    <n v="18488"/>
    <n v="228.816"/>
    <n v="690.30400000000009"/>
    <x v="1"/>
    <x v="3"/>
    <x v="0"/>
    <n v="0.82683363148479427"/>
    <n v="1.0233273703041145E-2"/>
    <n v="1.2376460406750325E-2"/>
    <n v="3.0168519683938189"/>
    <n v="0.46779808529155786"/>
  </r>
  <r>
    <s v="CMP606"/>
    <x v="1"/>
    <x v="3"/>
    <x v="28"/>
    <d v="2024-02-09T00:00:00"/>
    <n v="51528"/>
    <n v="3718.4"/>
    <n v="1126.4000000000001"/>
    <n v="1793.5360000000001"/>
    <n v="4850.7839999999997"/>
    <x v="0"/>
    <x v="1"/>
    <x v="0"/>
    <n v="0.30292598967297762"/>
    <n v="0.48234079173838212"/>
    <n v="1.5922727272727273"/>
    <n v="2.7045924921495859"/>
    <n v="7.2162707654090982E-2"/>
  </r>
  <r>
    <s v="CMP607"/>
    <x v="0"/>
    <x v="2"/>
    <x v="267"/>
    <d v="2024-04-14T00:00:00"/>
    <n v="66640"/>
    <n v="63190.400000000001"/>
    <n v="46798.400000000001"/>
    <n v="6808.848"/>
    <n v="15655.056"/>
    <x v="0"/>
    <x v="4"/>
    <x v="0"/>
    <n v="0.74059350787461387"/>
    <n v="0.10775130399554363"/>
    <n v="0.14549317925399158"/>
    <n v="2.299222423528914"/>
    <n v="0.94823529411764707"/>
  </r>
  <r>
    <s v="CMP608"/>
    <x v="1"/>
    <x v="2"/>
    <x v="261"/>
    <d v="2024-10-09T00:00:00"/>
    <n v="9892.8000000000011"/>
    <n v="3185.6000000000004"/>
    <n v="3172.8"/>
    <n v="492.11200000000002"/>
    <n v="1847.8080000000002"/>
    <x v="4"/>
    <x v="1"/>
    <x v="1"/>
    <n v="0.99598191863385233"/>
    <n v="0.15448016072325463"/>
    <n v="0.15510337871911245"/>
    <n v="3.7548525538901716"/>
    <n v="0.32201196830017792"/>
  </r>
  <r>
    <s v="CMP609"/>
    <x v="4"/>
    <x v="0"/>
    <x v="37"/>
    <d v="2024-11-01T00:00:00"/>
    <n v="75227.199999999997"/>
    <n v="60104"/>
    <n v="56713.600000000006"/>
    <n v="6119.9360000000006"/>
    <n v="8622.0480000000007"/>
    <x v="2"/>
    <x v="0"/>
    <x v="1"/>
    <n v="0.94359110874484242"/>
    <n v="0.10182244110208973"/>
    <n v="0.10790949613496587"/>
    <n v="1.4088461055801891"/>
    <n v="0.79896633132696693"/>
  </r>
  <r>
    <s v="CMP610"/>
    <x v="4"/>
    <x v="2"/>
    <x v="2"/>
    <d v="2024-04-13T00:00:00"/>
    <n v="6395.2000000000007"/>
    <n v="841.6"/>
    <n v="723.2"/>
    <n v="6591.9360000000006"/>
    <n v="12072.608"/>
    <x v="2"/>
    <x v="4"/>
    <x v="0"/>
    <n v="0.85931558935361219"/>
    <n v="7.8326235741444874"/>
    <n v="9.1149557522123903"/>
    <n v="1.8314206934047903"/>
    <n v="0.13159869902426818"/>
  </r>
  <r>
    <s v="CMP611"/>
    <x v="1"/>
    <x v="0"/>
    <x v="112"/>
    <d v="2024-10-08T00:00:00"/>
    <n v="5278.4000000000005"/>
    <n v="3059.2000000000003"/>
    <n v="596.80000000000007"/>
    <n v="7612.9440000000004"/>
    <n v="24034.176000000003"/>
    <x v="3"/>
    <x v="2"/>
    <x v="0"/>
    <n v="0.1950836820083682"/>
    <n v="2.4885407949790794"/>
    <n v="12.756273458445039"/>
    <n v="3.1570146844637241"/>
    <n v="0.57956956653531377"/>
  </r>
  <r>
    <s v="CMP612"/>
    <x v="0"/>
    <x v="0"/>
    <x v="268"/>
    <d v="2024-09-22T00:00:00"/>
    <n v="70284.800000000003"/>
    <n v="43523.200000000004"/>
    <n v="11120"/>
    <n v="1035.3600000000001"/>
    <n v="3716.6400000000003"/>
    <x v="3"/>
    <x v="0"/>
    <x v="0"/>
    <n v="0.25549591941768984"/>
    <n v="2.3788692007940593E-2"/>
    <n v="9.3107913669064762E-2"/>
    <n v="3.5897079276773294"/>
    <n v="0.61924057548716083"/>
  </r>
  <r>
    <s v="CMP613"/>
    <x v="1"/>
    <x v="0"/>
    <x v="62"/>
    <d v="2024-04-22T00:00:00"/>
    <n v="73761.600000000006"/>
    <n v="25792"/>
    <n v="24803.200000000001"/>
    <n v="4648.4800000000005"/>
    <n v="10043.952000000001"/>
    <x v="4"/>
    <x v="0"/>
    <x v="0"/>
    <n v="0.96166253101736976"/>
    <n v="0.18022952853598018"/>
    <n v="0.18741452715778611"/>
    <n v="2.1606959694351704"/>
    <n v="0.3496670354222251"/>
  </r>
  <r>
    <s v="CMP614"/>
    <x v="2"/>
    <x v="0"/>
    <x v="194"/>
    <d v="2024-02-02T00:00:00"/>
    <n v="16566.400000000001"/>
    <n v="5376"/>
    <n v="1188.8"/>
    <n v="7623.68"/>
    <n v="19969.84"/>
    <x v="4"/>
    <x v="2"/>
    <x v="0"/>
    <n v="0.22113095238095237"/>
    <n v="1.4180952380952381"/>
    <n v="6.4129205921938093"/>
    <n v="2.6194488750839491"/>
    <n v="0.32451226579099862"/>
  </r>
  <r>
    <s v="CMP615"/>
    <x v="2"/>
    <x v="0"/>
    <x v="61"/>
    <d v="2024-02-14T00:00:00"/>
    <n v="11435.2"/>
    <n v="752"/>
    <n v="144"/>
    <n v="4725.3280000000004"/>
    <n v="13056.160000000002"/>
    <x v="0"/>
    <x v="1"/>
    <x v="0"/>
    <n v="0.19148936170212766"/>
    <n v="6.2836808510638305"/>
    <n v="32.814777777777778"/>
    <n v="2.7630166625470234"/>
    <n v="6.5761858122289074E-2"/>
  </r>
  <r>
    <s v="CMP616"/>
    <x v="3"/>
    <x v="1"/>
    <x v="5"/>
    <d v="2024-09-18T00:00:00"/>
    <n v="14152"/>
    <n v="7579.2000000000007"/>
    <n v="7424"/>
    <n v="6848.768"/>
    <n v="20385.600000000002"/>
    <x v="0"/>
    <x v="3"/>
    <x v="0"/>
    <n v="0.97952290479206239"/>
    <n v="0.90362676799662223"/>
    <n v="0.92251724137931035"/>
    <n v="2.9765353418308229"/>
    <n v="0.53555681175805547"/>
  </r>
  <r>
    <s v="CMP617"/>
    <x v="0"/>
    <x v="3"/>
    <x v="52"/>
    <d v="2024-02-06T00:00:00"/>
    <n v="50417.600000000006"/>
    <n v="48544"/>
    <n v="38827.200000000004"/>
    <n v="6603.3760000000002"/>
    <n v="18019.664000000001"/>
    <x v="0"/>
    <x v="1"/>
    <x v="1"/>
    <n v="0.79983520105471329"/>
    <n v="0.13602867501647989"/>
    <n v="0.17007087814727817"/>
    <n v="2.7288562698837686"/>
    <n v="0.96283837390117721"/>
  </r>
  <r>
    <s v="CMP618"/>
    <x v="1"/>
    <x v="3"/>
    <x v="182"/>
    <d v="2024-07-21T00:00:00"/>
    <n v="29324.800000000003"/>
    <n v="11240"/>
    <n v="3873.6000000000004"/>
    <n v="2217.1840000000002"/>
    <n v="6623.0240000000013"/>
    <x v="2"/>
    <x v="1"/>
    <x v="0"/>
    <n v="0.34462633451957297"/>
    <n v="0.19725836298932387"/>
    <n v="0.57238331268071041"/>
    <n v="2.9871332284555545"/>
    <n v="0.38329332169358354"/>
  </r>
  <r>
    <s v="CMP619"/>
    <x v="1"/>
    <x v="2"/>
    <x v="217"/>
    <d v="2024-07-01T00:00:00"/>
    <n v="53280"/>
    <n v="14371.2"/>
    <n v="9627.2000000000007"/>
    <n v="7992.7039999999997"/>
    <n v="22944.096000000001"/>
    <x v="3"/>
    <x v="3"/>
    <x v="1"/>
    <n v="0.66989534624805169"/>
    <n v="0.55616121131151186"/>
    <n v="0.83022104038557409"/>
    <n v="2.8706300145732913"/>
    <n v="0.26972972972972975"/>
  </r>
  <r>
    <s v="CMP620"/>
    <x v="5"/>
    <x v="0"/>
    <x v="51"/>
    <d v="2024-08-18T00:00:00"/>
    <n v="43267.200000000004"/>
    <n v="23708.800000000003"/>
    <n v="6939.2000000000007"/>
    <n v="2028.6880000000001"/>
    <n v="3229.8720000000003"/>
    <x v="1"/>
    <x v="3"/>
    <x v="0"/>
    <n v="0.29268457281684435"/>
    <n v="8.5566878121203935E-2"/>
    <n v="0.29235185612174314"/>
    <n v="1.5920989329063908"/>
    <n v="0.5479624288144368"/>
  </r>
  <r>
    <s v="CMP621"/>
    <x v="1"/>
    <x v="0"/>
    <x v="11"/>
    <d v="2024-10-24T00:00:00"/>
    <n v="61040"/>
    <n v="21395.200000000001"/>
    <n v="21392"/>
    <n v="2866.5280000000002"/>
    <n v="7534.4000000000005"/>
    <x v="3"/>
    <x v="2"/>
    <x v="0"/>
    <n v="0.99985043374214777"/>
    <n v="0.13397995812144781"/>
    <n v="0.13400000000000001"/>
    <n v="2.6284062112771966"/>
    <n v="0.3505111402359109"/>
  </r>
  <r>
    <s v="CMP622"/>
    <x v="4"/>
    <x v="1"/>
    <x v="76"/>
    <d v="2024-09-30T00:00:00"/>
    <n v="27355.200000000001"/>
    <n v="24390.400000000001"/>
    <n v="6043.2000000000007"/>
    <n v="2654.6880000000001"/>
    <n v="4073.92"/>
    <x v="4"/>
    <x v="2"/>
    <x v="0"/>
    <n v="0.24776961427446867"/>
    <n v="0.10884151141432695"/>
    <n v="0.43928514694201742"/>
    <n v="1.5346134837690908"/>
    <n v="0.89161841258700358"/>
  </r>
  <r>
    <s v="CMP623"/>
    <x v="4"/>
    <x v="2"/>
    <x v="74"/>
    <d v="2024-07-24T00:00:00"/>
    <n v="61400"/>
    <n v="14126.400000000001"/>
    <n v="1406.4"/>
    <n v="4056.288"/>
    <n v="14281.152"/>
    <x v="4"/>
    <x v="0"/>
    <x v="1"/>
    <n v="9.955827387020047E-2"/>
    <n v="0.28714237172952767"/>
    <n v="2.884163822525597"/>
    <n v="3.5207440891771"/>
    <n v="0.23007166123778505"/>
  </r>
  <r>
    <s v="CMP624"/>
    <x v="4"/>
    <x v="1"/>
    <x v="269"/>
    <d v="2024-04-03T00:00:00"/>
    <n v="66080"/>
    <n v="45185.600000000006"/>
    <n v="17622.400000000001"/>
    <n v="5524.5920000000006"/>
    <n v="12748.928"/>
    <x v="2"/>
    <x v="2"/>
    <x v="1"/>
    <n v="0.39000035409510991"/>
    <n v="0.12226443822810806"/>
    <n v="0.3134982749228255"/>
    <n v="2.3076686930003154"/>
    <n v="0.68380145278450377"/>
  </r>
  <r>
    <s v="CMP625"/>
    <x v="5"/>
    <x v="1"/>
    <x v="270"/>
    <d v="2024-02-19T00:00:00"/>
    <n v="25992"/>
    <n v="13489.6"/>
    <n v="7430.4000000000005"/>
    <n v="1725.2640000000001"/>
    <n v="3232.48"/>
    <x v="3"/>
    <x v="3"/>
    <x v="1"/>
    <n v="0.55082433874985182"/>
    <n v="0.12789586051476692"/>
    <n v="0.23218992248062015"/>
    <n v="1.8736147047640244"/>
    <n v="0.51899045860264703"/>
  </r>
  <r>
    <s v="CMP626"/>
    <x v="5"/>
    <x v="0"/>
    <x v="14"/>
    <d v="2024-08-12T00:00:00"/>
    <n v="77516.800000000003"/>
    <n v="32158.400000000001"/>
    <n v="4406.4000000000005"/>
    <n v="3541.4879999999998"/>
    <n v="12685.616000000002"/>
    <x v="2"/>
    <x v="4"/>
    <x v="0"/>
    <n v="0.13702174237524256"/>
    <n v="0.11012637444648986"/>
    <n v="0.80371459694989089"/>
    <n v="3.5820016896852405"/>
    <n v="0.41485716644649934"/>
  </r>
  <r>
    <s v="CMP627"/>
    <x v="5"/>
    <x v="0"/>
    <x v="148"/>
    <d v="2024-01-29T00:00:00"/>
    <n v="65166.400000000001"/>
    <n v="19340.8"/>
    <n v="4035.2000000000003"/>
    <n v="2040"/>
    <n v="6681.7920000000004"/>
    <x v="1"/>
    <x v="1"/>
    <x v="0"/>
    <n v="0.20863666446062212"/>
    <n v="0.10547650562541364"/>
    <n v="0.50555114988104677"/>
    <n v="3.2753882352941179"/>
    <n v="0.2967909843109332"/>
  </r>
  <r>
    <s v="CMP628"/>
    <x v="0"/>
    <x v="1"/>
    <x v="271"/>
    <d v="2024-04-28T00:00:00"/>
    <n v="71761.600000000006"/>
    <n v="39147.200000000004"/>
    <n v="25500.800000000003"/>
    <n v="2274"/>
    <n v="3706.5920000000001"/>
    <x v="0"/>
    <x v="3"/>
    <x v="0"/>
    <n v="0.65140801896431932"/>
    <n v="5.8088445661503244E-2"/>
    <n v="8.9173672982808372E-2"/>
    <n v="1.6299876868953387"/>
    <n v="0.54551737976856707"/>
  </r>
  <r>
    <s v="CMP629"/>
    <x v="1"/>
    <x v="2"/>
    <x v="45"/>
    <d v="2024-06-30T00:00:00"/>
    <n v="54220.800000000003"/>
    <n v="44814.400000000001"/>
    <n v="43588.800000000003"/>
    <n v="7394.496000000001"/>
    <n v="21912.592000000004"/>
    <x v="4"/>
    <x v="0"/>
    <x v="1"/>
    <n v="0.97265164768467283"/>
    <n v="0.16500267771073585"/>
    <n v="0.16964210989979078"/>
    <n v="2.9633651840504074"/>
    <n v="0.82651676109537298"/>
  </r>
  <r>
    <s v="CMP630"/>
    <x v="3"/>
    <x v="3"/>
    <x v="233"/>
    <d v="2024-06-10T00:00:00"/>
    <n v="51761.600000000006"/>
    <n v="32537.600000000002"/>
    <n v="6310.4000000000005"/>
    <n v="7819.5839999999998"/>
    <n v="20090.864000000001"/>
    <x v="0"/>
    <x v="0"/>
    <x v="0"/>
    <n v="0.19394177812745869"/>
    <n v="0.24032454760031469"/>
    <n v="1.2391582150101419"/>
    <n v="2.5693008732945386"/>
    <n v="0.62860498902661432"/>
  </r>
  <r>
    <s v="CMP631"/>
    <x v="3"/>
    <x v="2"/>
    <x v="53"/>
    <d v="2024-06-27T00:00:00"/>
    <n v="17262.400000000001"/>
    <n v="5505.6"/>
    <n v="2284.8000000000002"/>
    <n v="3444.0160000000005"/>
    <n v="9100.2880000000005"/>
    <x v="1"/>
    <x v="3"/>
    <x v="0"/>
    <n v="0.41499564080209245"/>
    <n v="0.62554780587038661"/>
    <n v="1.5073599439775911"/>
    <n v="2.6423477707420635"/>
    <n v="0.31893595328575403"/>
  </r>
  <r>
    <s v="CMP632"/>
    <x v="0"/>
    <x v="0"/>
    <x v="86"/>
    <d v="2024-08-26T00:00:00"/>
    <n v="14865.6"/>
    <n v="12812.800000000001"/>
    <n v="9662.4"/>
    <n v="4096.0320000000002"/>
    <n v="15717.824000000001"/>
    <x v="0"/>
    <x v="2"/>
    <x v="1"/>
    <n v="0.754120879120879"/>
    <n v="0.31968281718281716"/>
    <n v="0.42391455538996525"/>
    <n v="3.8373293958640948"/>
    <n v="0.86190937466365303"/>
  </r>
  <r>
    <s v="CMP633"/>
    <x v="0"/>
    <x v="0"/>
    <x v="80"/>
    <d v="2024-10-29T00:00:00"/>
    <n v="38851.200000000004"/>
    <n v="15032"/>
    <n v="7126.4000000000005"/>
    <n v="5416.4960000000001"/>
    <n v="15555.920000000002"/>
    <x v="3"/>
    <x v="2"/>
    <x v="0"/>
    <n v="0.47408195848855778"/>
    <n v="0.36033102714209686"/>
    <n v="0.76006061966771432"/>
    <n v="2.8719526424463346"/>
    <n v="0.38691211597067782"/>
  </r>
  <r>
    <s v="CMP634"/>
    <x v="4"/>
    <x v="1"/>
    <x v="232"/>
    <d v="2024-10-26T00:00:00"/>
    <n v="34542.400000000001"/>
    <n v="33427.200000000004"/>
    <n v="5947.2000000000007"/>
    <n v="6491.1680000000006"/>
    <n v="9072.3360000000011"/>
    <x v="2"/>
    <x v="0"/>
    <x v="1"/>
    <n v="0.17791499138426192"/>
    <n v="0.19418820601187056"/>
    <n v="1.0914662362119989"/>
    <n v="1.3976430744050994"/>
    <n v="0.96771504006670073"/>
  </r>
  <r>
    <s v="CMP635"/>
    <x v="0"/>
    <x v="0"/>
    <x v="248"/>
    <d v="2024-05-14T00:00:00"/>
    <n v="30164.800000000003"/>
    <n v="25083.200000000001"/>
    <n v="19644.8"/>
    <n v="3813.152"/>
    <n v="12250.224000000002"/>
    <x v="2"/>
    <x v="3"/>
    <x v="1"/>
    <n v="0.78318555846144022"/>
    <n v="0.15202015691777762"/>
    <n v="0.19410490307867731"/>
    <n v="3.2126240968101984"/>
    <n v="0.83153874714899478"/>
  </r>
  <r>
    <s v="CMP636"/>
    <x v="5"/>
    <x v="2"/>
    <x v="272"/>
    <d v="2024-10-19T00:00:00"/>
    <n v="34304"/>
    <n v="30297.600000000002"/>
    <n v="1403.2"/>
    <n v="3539.328"/>
    <n v="5777.0080000000007"/>
    <x v="1"/>
    <x v="1"/>
    <x v="1"/>
    <n v="4.6313899450781577E-2"/>
    <n v="0.11681875792141951"/>
    <n v="2.5223261117445839"/>
    <n v="1.6322330114643233"/>
    <n v="0.88320895522388065"/>
  </r>
  <r>
    <s v="CMP637"/>
    <x v="5"/>
    <x v="1"/>
    <x v="0"/>
    <d v="2024-03-31T00:00:00"/>
    <n v="48425.600000000006"/>
    <n v="8689.6"/>
    <n v="5187.2000000000007"/>
    <n v="2440.8000000000002"/>
    <n v="8182.1440000000002"/>
    <x v="4"/>
    <x v="4"/>
    <x v="0"/>
    <n v="0.59694347265696934"/>
    <n v="0.2808874976983981"/>
    <n v="0.4705428747686613"/>
    <n v="3.3522386102917077"/>
    <n v="0.17944227846428334"/>
  </r>
  <r>
    <s v="CMP638"/>
    <x v="2"/>
    <x v="1"/>
    <x v="10"/>
    <d v="2024-01-24T00:00:00"/>
    <n v="69713.600000000006"/>
    <n v="64166.400000000001"/>
    <n v="56886.400000000001"/>
    <n v="6011.0560000000005"/>
    <n v="11669.264000000001"/>
    <x v="3"/>
    <x v="3"/>
    <x v="1"/>
    <n v="0.88654498304408536"/>
    <n v="9.3679184121284662E-2"/>
    <n v="0.10566771671260618"/>
    <n v="1.9413001642307108"/>
    <n v="0.92042872552844779"/>
  </r>
  <r>
    <s v="CMP639"/>
    <x v="5"/>
    <x v="3"/>
    <x v="250"/>
    <d v="2024-07-16T00:00:00"/>
    <n v="73529.600000000006"/>
    <n v="46811.200000000004"/>
    <n v="44409.600000000006"/>
    <n v="221.15200000000002"/>
    <n v="792.48"/>
    <x v="1"/>
    <x v="2"/>
    <x v="0"/>
    <n v="0.94869603855487583"/>
    <n v="4.7243394743138392E-3"/>
    <n v="4.9798241821588122E-3"/>
    <n v="3.5834177398350455"/>
    <n v="0.63663069022543306"/>
  </r>
  <r>
    <s v="CMP640"/>
    <x v="3"/>
    <x v="1"/>
    <x v="240"/>
    <d v="2024-08-13T00:00:00"/>
    <n v="2396.8000000000002"/>
    <n v="2118.4"/>
    <n v="24"/>
    <n v="6734.4160000000011"/>
    <n v="24683.776000000002"/>
    <x v="3"/>
    <x v="4"/>
    <x v="0"/>
    <n v="1.1329305135951661E-2"/>
    <n v="3.1790105740181271"/>
    <n v="280.60066666666671"/>
    <n v="3.6653179726348948"/>
    <n v="0.88384512683578098"/>
  </r>
  <r>
    <s v="CMP641"/>
    <x v="0"/>
    <x v="1"/>
    <x v="246"/>
    <d v="2024-07-08T00:00:00"/>
    <n v="63214.400000000001"/>
    <n v="47624"/>
    <n v="37088"/>
    <n v="6672.6080000000002"/>
    <n v="14139.744000000001"/>
    <x v="3"/>
    <x v="0"/>
    <x v="1"/>
    <n v="0.77876700823114398"/>
    <n v="0.14011019653955989"/>
    <n v="0.17991285591026748"/>
    <n v="2.11907308206926"/>
    <n v="0.75337264926978664"/>
  </r>
  <r>
    <s v="CMP642"/>
    <x v="1"/>
    <x v="3"/>
    <x v="258"/>
    <d v="2024-03-18T00:00:00"/>
    <n v="5524.8"/>
    <n v="3953.6000000000004"/>
    <n v="286.40000000000003"/>
    <n v="3338.5280000000002"/>
    <n v="7653.152000000001"/>
    <x v="3"/>
    <x v="2"/>
    <x v="1"/>
    <n v="7.2440307567786327E-2"/>
    <n v="0.84442735734520435"/>
    <n v="11.656871508379888"/>
    <n v="2.2923731656586379"/>
    <n v="0.71560961482768615"/>
  </r>
  <r>
    <s v="CMP643"/>
    <x v="5"/>
    <x v="1"/>
    <x v="146"/>
    <d v="2024-03-05T00:00:00"/>
    <n v="44187.200000000004"/>
    <n v="6260.8"/>
    <n v="3886.4"/>
    <n v="3945.7280000000001"/>
    <n v="6989.0720000000001"/>
    <x v="3"/>
    <x v="0"/>
    <x v="0"/>
    <n v="0.6207513416815742"/>
    <n v="0.63022744697163302"/>
    <n v="1.0152655413750515"/>
    <n v="1.7713010121326154"/>
    <n v="0.14168809066879096"/>
  </r>
  <r>
    <s v="CMP644"/>
    <x v="3"/>
    <x v="0"/>
    <x v="41"/>
    <d v="2024-10-07T00:00:00"/>
    <n v="67097.600000000006"/>
    <n v="65304"/>
    <n v="1310.4000000000001"/>
    <n v="5953.1360000000004"/>
    <n v="10726.24"/>
    <x v="0"/>
    <x v="4"/>
    <x v="0"/>
    <n v="2.0066152149944876E-2"/>
    <n v="9.1160357711625631E-2"/>
    <n v="4.542991452991453"/>
    <n v="1.8017797678400089"/>
    <n v="0.97326879053796256"/>
  </r>
  <r>
    <s v="CMP645"/>
    <x v="1"/>
    <x v="0"/>
    <x v="273"/>
    <d v="2024-09-08T00:00:00"/>
    <n v="42292.800000000003"/>
    <n v="3985.6000000000004"/>
    <n v="2275.2000000000003"/>
    <n v="5942.2080000000005"/>
    <n v="9443.503999999999"/>
    <x v="2"/>
    <x v="0"/>
    <x v="0"/>
    <n v="0.57085507828181459"/>
    <n v="1.4909193095142512"/>
    <n v="2.611729957805907"/>
    <n v="1.5892247460876492"/>
    <n v="9.4238262777588622E-2"/>
  </r>
  <r>
    <s v="CMP646"/>
    <x v="4"/>
    <x v="2"/>
    <x v="171"/>
    <d v="2024-05-18T00:00:00"/>
    <n v="55433.600000000006"/>
    <n v="41224"/>
    <n v="29323.200000000001"/>
    <n v="6865.9360000000006"/>
    <n v="21598.944000000003"/>
    <x v="1"/>
    <x v="4"/>
    <x v="0"/>
    <n v="0.71131379778769654"/>
    <n v="0.1665519115078595"/>
    <n v="0.23414688710645498"/>
    <n v="3.1458120203858586"/>
    <n v="0.74366449229348253"/>
  </r>
  <r>
    <s v="CMP647"/>
    <x v="5"/>
    <x v="2"/>
    <x v="54"/>
    <d v="2024-06-04T00:00:00"/>
    <n v="62881.600000000006"/>
    <n v="18958.400000000001"/>
    <n v="8939.2000000000007"/>
    <n v="7683.92"/>
    <n v="13395.872000000001"/>
    <x v="3"/>
    <x v="3"/>
    <x v="0"/>
    <n v="0.47151658367794752"/>
    <n v="0.40530424508397328"/>
    <n v="0.85957580096652941"/>
    <n v="1.7433643244593906"/>
    <n v="0.30149360067173864"/>
  </r>
  <r>
    <s v="CMP648"/>
    <x v="5"/>
    <x v="1"/>
    <x v="216"/>
    <d v="2024-02-27T00:00:00"/>
    <n v="10696"/>
    <n v="1635.2"/>
    <n v="425.6"/>
    <n v="2209.36"/>
    <n v="4492.1279999999997"/>
    <x v="1"/>
    <x v="2"/>
    <x v="1"/>
    <n v="0.26027397260273971"/>
    <n v="1.3511252446183954"/>
    <n v="5.1911654135338345"/>
    <n v="2.0332259115762028"/>
    <n v="0.15287958115183248"/>
  </r>
  <r>
    <s v="CMP649"/>
    <x v="3"/>
    <x v="2"/>
    <x v="29"/>
    <d v="2024-10-16T00:00:00"/>
    <n v="16958.400000000001"/>
    <n v="5902.4000000000005"/>
    <n v="1425.6000000000001"/>
    <n v="1836.192"/>
    <n v="2356.0160000000001"/>
    <x v="4"/>
    <x v="4"/>
    <x v="1"/>
    <n v="0.24152886961236109"/>
    <n v="0.31109243697478989"/>
    <n v="1.2880134680134678"/>
    <n v="1.2830989351876056"/>
    <n v="0.3480517029908482"/>
  </r>
  <r>
    <s v="CMP650"/>
    <x v="0"/>
    <x v="1"/>
    <x v="114"/>
    <d v="2024-01-23T00:00:00"/>
    <n v="5804.8"/>
    <n v="3148.8"/>
    <n v="2580.8000000000002"/>
    <n v="3167.9520000000002"/>
    <n v="11698.480000000001"/>
    <x v="2"/>
    <x v="2"/>
    <x v="0"/>
    <n v="0.81961382113821135"/>
    <n v="1.0060823170731708"/>
    <n v="1.2275077495350279"/>
    <n v="3.6927579710803702"/>
    <n v="0.54244762954796033"/>
  </r>
  <r>
    <s v="CMP651"/>
    <x v="4"/>
    <x v="2"/>
    <x v="198"/>
    <d v="2024-04-16T00:00:00"/>
    <n v="68132.800000000003"/>
    <n v="65432"/>
    <n v="55328"/>
    <n v="1884.6880000000001"/>
    <n v="3536.0480000000007"/>
    <x v="1"/>
    <x v="3"/>
    <x v="0"/>
    <n v="0.84558014427191586"/>
    <n v="2.8803765741533198E-2"/>
    <n v="3.4063909774436095E-2"/>
    <n v="1.876198076286367"/>
    <n v="0.9603597679825282"/>
  </r>
  <r>
    <s v="CMP652"/>
    <x v="3"/>
    <x v="2"/>
    <x v="87"/>
    <d v="2024-02-16T00:00:00"/>
    <n v="20270.400000000001"/>
    <n v="9515.2000000000007"/>
    <n v="2657.6000000000004"/>
    <n v="1892.3520000000001"/>
    <n v="4825.424"/>
    <x v="4"/>
    <x v="1"/>
    <x v="0"/>
    <n v="0.27930048764082732"/>
    <n v="0.1988767445770977"/>
    <n v="0.71205298013245022"/>
    <n v="2.5499611066017316"/>
    <n v="0.46941352908674716"/>
  </r>
  <r>
    <s v="CMP653"/>
    <x v="0"/>
    <x v="1"/>
    <x v="61"/>
    <d v="2024-02-18T00:00:00"/>
    <n v="77198.400000000009"/>
    <n v="14064"/>
    <n v="3728"/>
    <n v="5737.92"/>
    <n v="19601.567999999999"/>
    <x v="2"/>
    <x v="2"/>
    <x v="0"/>
    <n v="0.26507394766780434"/>
    <n v="0.40798634812286688"/>
    <n v="1.5391416309012875"/>
    <n v="3.4161452233561986"/>
    <n v="0.18217994155319278"/>
  </r>
  <r>
    <s v="CMP654"/>
    <x v="4"/>
    <x v="3"/>
    <x v="274"/>
    <d v="2024-06-15T00:00:00"/>
    <n v="60614.400000000001"/>
    <n v="40940.800000000003"/>
    <n v="26486.400000000001"/>
    <n v="4317.5839999999998"/>
    <n v="11910.384"/>
    <x v="4"/>
    <x v="0"/>
    <x v="1"/>
    <n v="0.6469438799437236"/>
    <n v="0.10545919962482413"/>
    <n v="0.16301135677177719"/>
    <n v="2.7585760925554661"/>
    <n v="0.67543026079611446"/>
  </r>
  <r>
    <s v="CMP655"/>
    <x v="5"/>
    <x v="0"/>
    <x v="275"/>
    <d v="2024-03-30T00:00:00"/>
    <n v="21785.600000000002"/>
    <n v="3126.4"/>
    <n v="2952"/>
    <n v="3274.9279999999999"/>
    <n v="11451.92"/>
    <x v="3"/>
    <x v="3"/>
    <x v="1"/>
    <n v="0.94421699078812693"/>
    <n v="1.0475076765609006"/>
    <n v="1.1093929539295393"/>
    <n v="3.4968463428814314"/>
    <n v="0.14350763807285546"/>
  </r>
  <r>
    <s v="CMP656"/>
    <x v="1"/>
    <x v="3"/>
    <x v="84"/>
    <d v="2024-06-13T00:00:00"/>
    <n v="43844.800000000003"/>
    <n v="19748.800000000003"/>
    <n v="5017.6000000000004"/>
    <n v="6014.6559999999999"/>
    <n v="13354.544000000002"/>
    <x v="1"/>
    <x v="0"/>
    <x v="1"/>
    <n v="0.25407113343595561"/>
    <n v="0.3045580490966539"/>
    <n v="1.1987117346938774"/>
    <n v="2.2203337979761439"/>
    <n v="0.45042513593402184"/>
  </r>
  <r>
    <s v="CMP657"/>
    <x v="0"/>
    <x v="2"/>
    <x v="207"/>
    <d v="2024-06-23T00:00:00"/>
    <n v="72400"/>
    <n v="60358.400000000001"/>
    <n v="14473.6"/>
    <n v="2053.3440000000001"/>
    <n v="6223.6959999999999"/>
    <x v="3"/>
    <x v="3"/>
    <x v="0"/>
    <n v="0.23979429540875835"/>
    <n v="3.401919202629626E-2"/>
    <n v="0.14186822905151447"/>
    <n v="3.0310050337400845"/>
    <n v="0.83367955801104976"/>
  </r>
  <r>
    <s v="CMP658"/>
    <x v="3"/>
    <x v="1"/>
    <x v="106"/>
    <d v="2024-08-22T00:00:00"/>
    <n v="51108.800000000003"/>
    <n v="42246.400000000001"/>
    <n v="33972.800000000003"/>
    <n v="5957.9520000000002"/>
    <n v="7985.5039999999999"/>
    <x v="0"/>
    <x v="4"/>
    <x v="0"/>
    <n v="0.80415846083926679"/>
    <n v="0.14102863202545068"/>
    <n v="0.1753741816982998"/>
    <n v="1.3403102274070016"/>
    <n v="0.82659737657702781"/>
  </r>
  <r>
    <s v="CMP659"/>
    <x v="3"/>
    <x v="1"/>
    <x v="4"/>
    <d v="2024-10-26T00:00:00"/>
    <n v="21150.400000000001"/>
    <n v="3788.8"/>
    <n v="2203.2000000000003"/>
    <n v="3319.8879999999999"/>
    <n v="9403.5360000000001"/>
    <x v="4"/>
    <x v="0"/>
    <x v="0"/>
    <n v="0.5815033783783784"/>
    <n v="0.87623733108108104"/>
    <n v="1.5068482207697891"/>
    <n v="2.8324859151875006"/>
    <n v="0.17913609198880398"/>
  </r>
  <r>
    <s v="CMP660"/>
    <x v="2"/>
    <x v="3"/>
    <x v="55"/>
    <d v="2024-08-23T00:00:00"/>
    <n v="54136"/>
    <n v="47766.400000000001"/>
    <n v="18793.600000000002"/>
    <n v="4852.6880000000001"/>
    <n v="6072.0960000000005"/>
    <x v="2"/>
    <x v="0"/>
    <x v="1"/>
    <n v="0.39344811415555708"/>
    <n v="0.10159208146312051"/>
    <n v="0.25820960326919801"/>
    <n v="1.2512850609806359"/>
    <n v="0.88234077139057188"/>
  </r>
  <r>
    <s v="CMP661"/>
    <x v="2"/>
    <x v="1"/>
    <x v="153"/>
    <d v="2024-05-10T00:00:00"/>
    <n v="34953.599999999999"/>
    <n v="12203.2"/>
    <n v="6764.8"/>
    <n v="4089.9839999999999"/>
    <n v="11009.008000000002"/>
    <x v="2"/>
    <x v="3"/>
    <x v="1"/>
    <n v="0.55434640094401466"/>
    <n v="0.33515668021502554"/>
    <n v="0.60459791863765366"/>
    <n v="2.6916995274309148"/>
    <n v="0.3491256980682963"/>
  </r>
  <r>
    <s v="CMP662"/>
    <x v="5"/>
    <x v="0"/>
    <x v="154"/>
    <d v="2024-02-17T00:00:00"/>
    <n v="7448"/>
    <n v="3713.6000000000004"/>
    <n v="1654.4"/>
    <n v="3739.2960000000003"/>
    <n v="7828.688000000001"/>
    <x v="4"/>
    <x v="3"/>
    <x v="0"/>
    <n v="0.44549763033175355"/>
    <n v="1.0069194312796208"/>
    <n v="2.2602127659574469"/>
    <n v="2.0936261799012437"/>
    <n v="0.49860365198711071"/>
  </r>
  <r>
    <s v="CMP663"/>
    <x v="5"/>
    <x v="3"/>
    <x v="3"/>
    <d v="2024-05-08T00:00:00"/>
    <n v="34537.599999999999"/>
    <n v="31222.400000000001"/>
    <n v="1366.4"/>
    <n v="4968.384"/>
    <n v="19810.592000000004"/>
    <x v="3"/>
    <x v="3"/>
    <x v="0"/>
    <n v="4.3763451880701035E-2"/>
    <n v="0.15912883058317104"/>
    <n v="3.6361124121779858"/>
    <n v="3.9873310919606868"/>
    <n v="0.90401185953858987"/>
  </r>
  <r>
    <s v="CMP664"/>
    <x v="4"/>
    <x v="2"/>
    <x v="111"/>
    <d v="2024-08-20T00:00:00"/>
    <n v="19566.400000000001"/>
    <n v="2680"/>
    <n v="905.6"/>
    <n v="7401.4560000000001"/>
    <n v="28543.984000000004"/>
    <x v="4"/>
    <x v="2"/>
    <x v="1"/>
    <n v="0.33791044776119405"/>
    <n v="2.7617373134328358"/>
    <n v="8.1729858657243817"/>
    <n v="3.8565363355534377"/>
    <n v="0.13696949873252104"/>
  </r>
  <r>
    <s v="CMP665"/>
    <x v="3"/>
    <x v="3"/>
    <x v="219"/>
    <d v="2024-01-16T00:00:00"/>
    <n v="49388.800000000003"/>
    <n v="10993.6"/>
    <n v="3665.6000000000004"/>
    <n v="3129.3760000000002"/>
    <n v="6969.5360000000001"/>
    <x v="1"/>
    <x v="3"/>
    <x v="0"/>
    <n v="0.33343035948188038"/>
    <n v="0.28465434434580122"/>
    <n v="0.85371453513749451"/>
    <n v="2.2271328213675825"/>
    <n v="0.22259297654528962"/>
  </r>
  <r>
    <s v="CMP666"/>
    <x v="5"/>
    <x v="1"/>
    <x v="10"/>
    <d v="2024-01-25T00:00:00"/>
    <n v="32315.200000000001"/>
    <n v="11976"/>
    <n v="4345.6000000000004"/>
    <n v="3799.424"/>
    <n v="11068.448"/>
    <x v="1"/>
    <x v="4"/>
    <x v="1"/>
    <n v="0.36285905143620578"/>
    <n v="0.31725317301269207"/>
    <n v="0.87431516936671572"/>
    <n v="2.9131910521173738"/>
    <n v="0.37059959399910875"/>
  </r>
  <r>
    <s v="CMP667"/>
    <x v="3"/>
    <x v="0"/>
    <x v="107"/>
    <d v="2024-02-27T00:00:00"/>
    <n v="63393.600000000006"/>
    <n v="39188.800000000003"/>
    <n v="14435.2"/>
    <n v="377.32800000000003"/>
    <n v="840.48"/>
    <x v="0"/>
    <x v="3"/>
    <x v="1"/>
    <n v="0.36835014085657125"/>
    <n v="9.6284652757930838E-3"/>
    <n v="2.6139436931944138E-2"/>
    <n v="2.2274519781198321"/>
    <n v="0.61818227707528839"/>
  </r>
  <r>
    <s v="CMP668"/>
    <x v="4"/>
    <x v="3"/>
    <x v="276"/>
    <d v="2024-05-09T00:00:00"/>
    <n v="38331.200000000004"/>
    <n v="27116.800000000003"/>
    <n v="17382.400000000001"/>
    <n v="791.69600000000003"/>
    <n v="1704.48"/>
    <x v="2"/>
    <x v="3"/>
    <x v="0"/>
    <n v="0.64101958933207459"/>
    <n v="2.9195775312721262E-2"/>
    <n v="4.5545839469808537E-2"/>
    <n v="2.1529475960469675"/>
    <n v="0.70743415285720246"/>
  </r>
  <r>
    <s v="CMP669"/>
    <x v="2"/>
    <x v="3"/>
    <x v="169"/>
    <d v="2024-01-19T00:00:00"/>
    <n v="62363.200000000004"/>
    <n v="52862.400000000001"/>
    <n v="31248"/>
    <n v="1642.1279999999999"/>
    <n v="2115.6959999999999"/>
    <x v="3"/>
    <x v="2"/>
    <x v="0"/>
    <n v="0.59111958594388447"/>
    <n v="3.1064196858258418E-2"/>
    <n v="5.2551459293394776E-2"/>
    <n v="1.2883867761830989"/>
    <n v="0.84765374451599662"/>
  </r>
  <r>
    <s v="CMP670"/>
    <x v="5"/>
    <x v="2"/>
    <x v="261"/>
    <d v="2024-10-02T00:00:00"/>
    <n v="24488"/>
    <n v="17064"/>
    <n v="4081.6000000000004"/>
    <n v="3132.88"/>
    <n v="8485.8080000000009"/>
    <x v="2"/>
    <x v="1"/>
    <x v="0"/>
    <n v="0.2391936240037506"/>
    <n v="0.18359587435536803"/>
    <n v="0.76756174049392389"/>
    <n v="2.708628482418733"/>
    <n v="0.69683110094740286"/>
  </r>
  <r>
    <s v="CMP671"/>
    <x v="5"/>
    <x v="3"/>
    <x v="53"/>
    <d v="2024-06-23T00:00:00"/>
    <n v="37521.599999999999"/>
    <n v="8963.2000000000007"/>
    <n v="1848"/>
    <n v="5694.56"/>
    <n v="19232.416000000001"/>
    <x v="2"/>
    <x v="4"/>
    <x v="0"/>
    <n v="0.20617636558372007"/>
    <n v="0.63532666904676904"/>
    <n v="3.0814718614718615"/>
    <n v="3.3773313478126492"/>
    <n v="0.23888107116967297"/>
  </r>
  <r>
    <s v="CMP672"/>
    <x v="2"/>
    <x v="0"/>
    <x v="143"/>
    <d v="2024-08-08T00:00:00"/>
    <n v="25276.800000000003"/>
    <n v="1628.8000000000002"/>
    <n v="832"/>
    <n v="7490.0160000000005"/>
    <n v="26603.824000000001"/>
    <x v="4"/>
    <x v="3"/>
    <x v="0"/>
    <n v="0.51080550098231825"/>
    <n v="4.5984872298624753"/>
    <n v="9.002423076923078"/>
    <n v="3.5519048290417534"/>
    <n v="6.443853652361059E-2"/>
  </r>
  <r>
    <s v="CMP673"/>
    <x v="0"/>
    <x v="1"/>
    <x v="93"/>
    <d v="2024-04-13T00:00:00"/>
    <n v="24313.600000000002"/>
    <n v="16984"/>
    <n v="2315.2000000000003"/>
    <n v="2787.3919999999998"/>
    <n v="10156.32"/>
    <x v="0"/>
    <x v="1"/>
    <x v="0"/>
    <n v="0.13631653320772494"/>
    <n v="0.16411869995289682"/>
    <n v="1.2039530062197648"/>
    <n v="3.6436640415126398"/>
    <n v="0.69853908923400887"/>
  </r>
  <r>
    <s v="CMP674"/>
    <x v="4"/>
    <x v="3"/>
    <x v="14"/>
    <d v="2024-08-16T00:00:00"/>
    <n v="8166.4000000000005"/>
    <n v="5489.6"/>
    <n v="38.400000000000006"/>
    <n v="5244.3360000000002"/>
    <n v="14464.032000000001"/>
    <x v="1"/>
    <x v="2"/>
    <x v="1"/>
    <n v="6.9950451763334314E-3"/>
    <n v="0.95532206353832705"/>
    <n v="136.57124999999999"/>
    <n v="2.7580292338248351"/>
    <n v="0.67221786833855801"/>
  </r>
  <r>
    <s v="CMP675"/>
    <x v="1"/>
    <x v="0"/>
    <x v="76"/>
    <d v="2024-09-30T00:00:00"/>
    <n v="20728"/>
    <n v="865.6"/>
    <n v="228.8"/>
    <n v="3053.712"/>
    <n v="4642.5440000000008"/>
    <x v="2"/>
    <x v="0"/>
    <x v="1"/>
    <n v="0.26432532347504623"/>
    <n v="3.5278558225508316"/>
    <n v="13.346643356643355"/>
    <n v="1.5202952996222305"/>
    <n v="4.1759938247780778E-2"/>
  </r>
  <r>
    <s v="CMP676"/>
    <x v="0"/>
    <x v="2"/>
    <x v="268"/>
    <d v="2024-09-12T00:00:00"/>
    <n v="37894.400000000001"/>
    <n v="5422.4000000000005"/>
    <n v="3904"/>
    <n v="5093.0240000000003"/>
    <n v="13628.335999999999"/>
    <x v="4"/>
    <x v="4"/>
    <x v="1"/>
    <n v="0.71997639421658299"/>
    <n v="0.93925641782236646"/>
    <n v="1.304565573770492"/>
    <n v="2.6758829332043201"/>
    <n v="0.14309238304340485"/>
  </r>
  <r>
    <s v="CMP677"/>
    <x v="5"/>
    <x v="2"/>
    <x v="233"/>
    <d v="2024-06-14T00:00:00"/>
    <n v="38384"/>
    <n v="5257.6"/>
    <n v="678.40000000000009"/>
    <n v="1725.152"/>
    <n v="4408.6080000000002"/>
    <x v="4"/>
    <x v="2"/>
    <x v="1"/>
    <n v="0.12903225806451613"/>
    <n v="0.32812538040170419"/>
    <n v="2.5429716981132073"/>
    <n v="2.5554896032349612"/>
    <n v="0.13697373905794083"/>
  </r>
  <r>
    <s v="CMP678"/>
    <x v="3"/>
    <x v="0"/>
    <x v="59"/>
    <d v="2024-05-02T00:00:00"/>
    <n v="56443.200000000004"/>
    <n v="50526.400000000001"/>
    <n v="12646.400000000001"/>
    <n v="1853.7759999999998"/>
    <n v="3637.1839999999997"/>
    <x v="3"/>
    <x v="4"/>
    <x v="0"/>
    <n v="0.25029291617847305"/>
    <n v="3.6689255517907464E-2"/>
    <n v="0.1465852732793522"/>
    <n v="1.9620407212090349"/>
    <n v="0.89517249199194937"/>
  </r>
  <r>
    <s v="CMP679"/>
    <x v="5"/>
    <x v="1"/>
    <x v="91"/>
    <d v="2024-06-27T00:00:00"/>
    <n v="75171.199999999997"/>
    <n v="46686.400000000001"/>
    <n v="9260.8000000000011"/>
    <n v="4518.7839999999997"/>
    <n v="7788.3040000000001"/>
    <x v="1"/>
    <x v="2"/>
    <x v="1"/>
    <n v="0.19836183556667469"/>
    <n v="9.6790157304911056E-2"/>
    <n v="0.48794747753973727"/>
    <n v="1.7235397841543214"/>
    <n v="0.6210676429270785"/>
  </r>
  <r>
    <s v="CMP680"/>
    <x v="5"/>
    <x v="2"/>
    <x v="175"/>
    <d v="2024-04-22T00:00:00"/>
    <n v="39497.600000000006"/>
    <n v="19827.2"/>
    <n v="18955.2"/>
    <n v="5432.2720000000008"/>
    <n v="10544.432000000001"/>
    <x v="2"/>
    <x v="3"/>
    <x v="0"/>
    <n v="0.95602001291155581"/>
    <n v="0.27398079406068432"/>
    <n v="0.2865847893981599"/>
    <n v="1.9410721701711546"/>
    <n v="0.5019849307299683"/>
  </r>
  <r>
    <s v="CMP681"/>
    <x v="3"/>
    <x v="0"/>
    <x v="16"/>
    <d v="2024-07-03T00:00:00"/>
    <n v="32481.600000000002"/>
    <n v="12680"/>
    <n v="4459.2"/>
    <n v="5403.0240000000003"/>
    <n v="12436.688000000002"/>
    <x v="1"/>
    <x v="0"/>
    <x v="0"/>
    <n v="0.35167192429022082"/>
    <n v="0.42610599369085178"/>
    <n v="1.2116576964477934"/>
    <n v="2.3018013616078701"/>
    <n v="0.39037485838136049"/>
  </r>
  <r>
    <s v="CMP682"/>
    <x v="3"/>
    <x v="0"/>
    <x v="217"/>
    <d v="2024-07-01T00:00:00"/>
    <n v="43793.600000000006"/>
    <n v="34254.400000000001"/>
    <n v="32907.200000000004"/>
    <n v="6699.9360000000006"/>
    <n v="21416.576000000001"/>
    <x v="4"/>
    <x v="1"/>
    <x v="0"/>
    <n v="0.96067074594796587"/>
    <n v="0.19559344201036949"/>
    <n v="0.20360091408567121"/>
    <n v="3.1965344146570951"/>
    <n v="0.7821782178217821"/>
  </r>
  <r>
    <s v="CMP683"/>
    <x v="3"/>
    <x v="1"/>
    <x v="113"/>
    <d v="2024-04-05T00:00:00"/>
    <n v="72291.199999999997"/>
    <n v="61188.800000000003"/>
    <n v="54300.800000000003"/>
    <n v="6809.2320000000009"/>
    <n v="18899.36"/>
    <x v="2"/>
    <x v="0"/>
    <x v="0"/>
    <n v="0.8874303794158408"/>
    <n v="0.11128232617733966"/>
    <n v="0.1253983735046261"/>
    <n v="2.7755494305378341"/>
    <n v="0.84642114116240985"/>
  </r>
  <r>
    <s v="CMP684"/>
    <x v="4"/>
    <x v="0"/>
    <x v="121"/>
    <d v="2024-03-01T00:00:00"/>
    <n v="2811.2000000000003"/>
    <n v="2388.8000000000002"/>
    <n v="1300.8000000000002"/>
    <n v="1930.6080000000002"/>
    <n v="7611.7759999999998"/>
    <x v="3"/>
    <x v="0"/>
    <x v="1"/>
    <n v="0.54454119223040864"/>
    <n v="0.808191560616209"/>
    <n v="1.4841697416974169"/>
    <n v="3.9426833412065001"/>
    <n v="0.84974388161639158"/>
  </r>
  <r>
    <s v="CMP685"/>
    <x v="0"/>
    <x v="0"/>
    <x v="86"/>
    <d v="2024-09-09T00:00:00"/>
    <n v="13620.800000000001"/>
    <n v="3747.2000000000003"/>
    <n v="1980.8000000000002"/>
    <n v="1858.4160000000002"/>
    <n v="3298.2400000000002"/>
    <x v="3"/>
    <x v="0"/>
    <x v="1"/>
    <n v="0.52860802732707091"/>
    <n v="0.49594790777113579"/>
    <n v="0.9382148626817447"/>
    <n v="1.7747587192533856"/>
    <n v="0.27510865734758605"/>
  </r>
  <r>
    <s v="CMP686"/>
    <x v="5"/>
    <x v="1"/>
    <x v="46"/>
    <d v="2024-06-03T00:00:00"/>
    <n v="30872"/>
    <n v="22008"/>
    <n v="9499.2000000000007"/>
    <n v="1537.4560000000001"/>
    <n v="5888.2720000000008"/>
    <x v="4"/>
    <x v="2"/>
    <x v="0"/>
    <n v="0.43162486368593245"/>
    <n v="6.9858960378044357E-2"/>
    <n v="0.16185110325080007"/>
    <n v="3.829880009574258"/>
    <n v="0.71287898419279605"/>
  </r>
  <r>
    <s v="CMP687"/>
    <x v="4"/>
    <x v="3"/>
    <x v="276"/>
    <d v="2024-05-30T00:00:00"/>
    <n v="13654.400000000001"/>
    <n v="5564.8"/>
    <n v="3987.2000000000003"/>
    <n v="7366.192"/>
    <n v="25123.792000000001"/>
    <x v="2"/>
    <x v="1"/>
    <x v="1"/>
    <n v="0.7165037377803336"/>
    <n v="1.3237119033927545"/>
    <n v="1.8474598715890849"/>
    <n v="3.4106892679419709"/>
    <n v="0.40754628544644944"/>
  </r>
  <r>
    <s v="CMP688"/>
    <x v="0"/>
    <x v="3"/>
    <x v="174"/>
    <d v="2024-05-15T00:00:00"/>
    <n v="38563.200000000004"/>
    <n v="14676.800000000001"/>
    <n v="12155.2"/>
    <n v="4094.0480000000007"/>
    <n v="9802.848"/>
    <x v="2"/>
    <x v="1"/>
    <x v="1"/>
    <n v="0.82819143137468654"/>
    <n v="0.2789469094080454"/>
    <n v="0.33681453205212586"/>
    <n v="2.3944145256723903"/>
    <n v="0.38059082233839514"/>
  </r>
  <r>
    <s v="CMP689"/>
    <x v="4"/>
    <x v="3"/>
    <x v="235"/>
    <d v="2024-05-09T00:00:00"/>
    <n v="39614.400000000001"/>
    <n v="1828.8000000000002"/>
    <n v="937.6"/>
    <n v="5578.4000000000005"/>
    <n v="13538.704000000002"/>
    <x v="4"/>
    <x v="1"/>
    <x v="0"/>
    <n v="0.51268591426071741"/>
    <n v="3.0503062117235347"/>
    <n v="5.9496587030716732"/>
    <n v="2.4269869496629859"/>
    <n v="4.6165030897855328E-2"/>
  </r>
  <r>
    <s v="CMP690"/>
    <x v="2"/>
    <x v="1"/>
    <x v="94"/>
    <d v="2024-05-09T00:00:00"/>
    <n v="72331.199999999997"/>
    <n v="976"/>
    <n v="968"/>
    <n v="7688.8640000000005"/>
    <n v="29328.896000000004"/>
    <x v="2"/>
    <x v="4"/>
    <x v="0"/>
    <n v="0.99180327868852458"/>
    <n v="7.8779344262295083"/>
    <n v="7.9430413223140501"/>
    <n v="3.8144641393058847"/>
    <n v="1.349348552215365E-2"/>
  </r>
  <r>
    <s v="CMP691"/>
    <x v="5"/>
    <x v="0"/>
    <x v="74"/>
    <d v="2024-07-03T00:00:00"/>
    <n v="18769.600000000002"/>
    <n v="3457.6000000000004"/>
    <n v="580.80000000000007"/>
    <n v="5576.96"/>
    <n v="8043.1840000000002"/>
    <x v="1"/>
    <x v="0"/>
    <x v="0"/>
    <n v="0.16797778806108282"/>
    <n v="1.6129569643683479"/>
    <n v="9.6022038567493109"/>
    <n v="1.4422165480835438"/>
    <n v="0.18421276958486063"/>
  </r>
  <r>
    <s v="CMP692"/>
    <x v="1"/>
    <x v="3"/>
    <x v="277"/>
    <d v="2024-03-16T00:00:00"/>
    <n v="71667.199999999997"/>
    <n v="64915.200000000004"/>
    <n v="61804.800000000003"/>
    <n v="6044.1760000000004"/>
    <n v="7626.4639999999999"/>
    <x v="1"/>
    <x v="4"/>
    <x v="0"/>
    <n v="0.9520851818988465"/>
    <n v="9.3108794242334619E-2"/>
    <n v="9.7794604949777361E-2"/>
    <n v="1.2617872146674749"/>
    <n v="0.90578674763350608"/>
  </r>
  <r>
    <s v="CMP693"/>
    <x v="5"/>
    <x v="0"/>
    <x v="262"/>
    <d v="2024-08-20T00:00:00"/>
    <n v="69164.800000000003"/>
    <n v="16528"/>
    <n v="13206.400000000001"/>
    <n v="2249.5040000000004"/>
    <n v="4321.5519999999997"/>
    <x v="1"/>
    <x v="0"/>
    <x v="1"/>
    <n v="0.7990319457889643"/>
    <n v="0.13610261374636981"/>
    <n v="0.1703343833292949"/>
    <n v="1.921113276526736"/>
    <n v="0.23896548533358009"/>
  </r>
  <r>
    <s v="CMP694"/>
    <x v="5"/>
    <x v="2"/>
    <x v="118"/>
    <d v="2024-08-12T00:00:00"/>
    <n v="45580.800000000003"/>
    <n v="33009.599999999999"/>
    <n v="16236.800000000001"/>
    <n v="2024.3360000000002"/>
    <n v="7244.6240000000007"/>
    <x v="0"/>
    <x v="0"/>
    <x v="1"/>
    <n v="0.49188114972614033"/>
    <n v="6.1325674955164569E-2"/>
    <n v="0.12467579818683486"/>
    <n v="3.5787655804174801"/>
    <n v="0.72419966301600669"/>
  </r>
  <r>
    <s v="CMP695"/>
    <x v="3"/>
    <x v="3"/>
    <x v="168"/>
    <d v="2024-07-13T00:00:00"/>
    <n v="77334.400000000009"/>
    <n v="66948.800000000003"/>
    <n v="42627.200000000004"/>
    <n v="2245.136"/>
    <n v="4110.5600000000004"/>
    <x v="4"/>
    <x v="1"/>
    <x v="1"/>
    <n v="0.6367134287694477"/>
    <n v="3.353511937480582E-2"/>
    <n v="5.266909391186847E-2"/>
    <n v="1.8308734971957157"/>
    <n v="0.86570530061654316"/>
  </r>
  <r>
    <s v="CMP696"/>
    <x v="5"/>
    <x v="1"/>
    <x v="93"/>
    <d v="2024-04-04T00:00:00"/>
    <n v="62456"/>
    <n v="8467.2000000000007"/>
    <n v="963.2"/>
    <n v="1808.6720000000003"/>
    <n v="5600.7839999999997"/>
    <x v="1"/>
    <x v="2"/>
    <x v="1"/>
    <n v="0.11375661375661375"/>
    <n v="0.21360922146636432"/>
    <n v="1.8777740863787378"/>
    <n v="3.0966278020558726"/>
    <n v="0.13557064173177918"/>
  </r>
  <r>
    <s v="CMP697"/>
    <x v="2"/>
    <x v="0"/>
    <x v="144"/>
    <d v="2024-04-20T00:00:00"/>
    <n v="5286.4000000000005"/>
    <n v="2524.8000000000002"/>
    <n v="1747.2"/>
    <n v="4848.4960000000001"/>
    <n v="10990.704"/>
    <x v="0"/>
    <x v="0"/>
    <x v="0"/>
    <n v="0.69201520912547521"/>
    <n v="1.9203485424588085"/>
    <n v="2.7750091575091576"/>
    <n v="2.2668274862967812"/>
    <n v="0.47760290556900725"/>
  </r>
  <r>
    <s v="CMP698"/>
    <x v="3"/>
    <x v="1"/>
    <x v="278"/>
    <d v="2024-04-07T00:00:00"/>
    <n v="8780.8000000000011"/>
    <n v="8721.6"/>
    <n v="4145.6000000000004"/>
    <n v="6904.0320000000011"/>
    <n v="24939.168000000001"/>
    <x v="1"/>
    <x v="2"/>
    <x v="1"/>
    <n v="0.47532562832507796"/>
    <n v="0.79160154100165114"/>
    <n v="1.6653878811269782"/>
    <n v="3.6122613568419148"/>
    <n v="0.99325801749271125"/>
  </r>
  <r>
    <s v="CMP699"/>
    <x v="4"/>
    <x v="0"/>
    <x v="85"/>
    <d v="2024-07-22T00:00:00"/>
    <n v="43384"/>
    <n v="36201.599999999999"/>
    <n v="25153.600000000002"/>
    <n v="4975.6640000000007"/>
    <n v="9126.24"/>
    <x v="4"/>
    <x v="2"/>
    <x v="0"/>
    <n v="0.69482011844780345"/>
    <n v="0.13744320693008047"/>
    <n v="0.19781120793842633"/>
    <n v="1.8341752980104764"/>
    <n v="0.83444587866494557"/>
  </r>
  <r>
    <s v="CMP700"/>
    <x v="1"/>
    <x v="3"/>
    <x v="254"/>
    <d v="2024-02-01T00:00:00"/>
    <n v="27585.600000000002"/>
    <n v="1219.2"/>
    <n v="214.4"/>
    <n v="7274.9920000000002"/>
    <n v="23478.464000000004"/>
    <x v="0"/>
    <x v="2"/>
    <x v="1"/>
    <n v="0.17585301837270342"/>
    <n v="5.9670209973753279"/>
    <n v="33.931865671641788"/>
    <n v="3.2272838238172636"/>
    <n v="4.4196972333391329E-2"/>
  </r>
  <r>
    <s v="CMP701"/>
    <x v="5"/>
    <x v="2"/>
    <x v="133"/>
    <d v="2024-08-24T00:00:00"/>
    <n v="23105.600000000002"/>
    <n v="22436.800000000003"/>
    <n v="14292.800000000001"/>
    <n v="7796.4800000000005"/>
    <n v="27091.584000000003"/>
    <x v="0"/>
    <x v="4"/>
    <x v="0"/>
    <n v="0.63702488768451826"/>
    <n v="0.34748627255223558"/>
    <n v="0.54548304041195561"/>
    <n v="3.4748481365949764"/>
    <n v="0.97105463610553289"/>
  </r>
  <r>
    <s v="CMP702"/>
    <x v="3"/>
    <x v="3"/>
    <x v="238"/>
    <d v="2024-08-17T00:00:00"/>
    <n v="3796.8"/>
    <n v="3737.6000000000004"/>
    <n v="174.4"/>
    <n v="1457.1840000000002"/>
    <n v="4379.4720000000007"/>
    <x v="2"/>
    <x v="3"/>
    <x v="0"/>
    <n v="4.6660958904109588E-2"/>
    <n v="0.38987157534246575"/>
    <n v="8.3554128440366977"/>
    <n v="3.0054351406548521"/>
    <n v="0.98440792246101982"/>
  </r>
  <r>
    <s v="CMP703"/>
    <x v="1"/>
    <x v="3"/>
    <x v="1"/>
    <d v="2024-06-05T00:00:00"/>
    <n v="9123.2000000000007"/>
    <n v="3523.2000000000003"/>
    <n v="168"/>
    <n v="5098.4960000000001"/>
    <n v="10270.096000000001"/>
    <x v="2"/>
    <x v="2"/>
    <x v="0"/>
    <n v="4.7683923705722067E-2"/>
    <n v="1.4471207992733877"/>
    <n v="30.348190476190478"/>
    <n v="2.0143383460534245"/>
    <n v="0.38618028761837953"/>
  </r>
  <r>
    <s v="CMP704"/>
    <x v="3"/>
    <x v="2"/>
    <x v="60"/>
    <d v="2024-09-15T00:00:00"/>
    <n v="34155.200000000004"/>
    <n v="10380.800000000001"/>
    <n v="4518.4000000000005"/>
    <n v="5995.344000000001"/>
    <n v="13627.104000000001"/>
    <x v="1"/>
    <x v="3"/>
    <x v="0"/>
    <n v="0.43526510480887792"/>
    <n v="0.57754161528976578"/>
    <n v="1.3268732294617565"/>
    <n v="2.2729478074986189"/>
    <n v="0.30393029465498667"/>
  </r>
  <r>
    <s v="CMP705"/>
    <x v="3"/>
    <x v="0"/>
    <x v="39"/>
    <d v="2024-05-03T00:00:00"/>
    <n v="57574.400000000001"/>
    <n v="50769.600000000006"/>
    <n v="40865.600000000006"/>
    <n v="5792.0800000000008"/>
    <n v="15626"/>
    <x v="4"/>
    <x v="1"/>
    <x v="0"/>
    <n v="0.80492263086571492"/>
    <n v="0.11408559452900949"/>
    <n v="0.14173485767980892"/>
    <n v="2.697821853289319"/>
    <n v="0.88180858159181863"/>
  </r>
  <r>
    <s v="CMP706"/>
    <x v="4"/>
    <x v="3"/>
    <x v="72"/>
    <d v="2024-07-30T00:00:00"/>
    <n v="36195.200000000004"/>
    <n v="24681.600000000002"/>
    <n v="10238.400000000001"/>
    <n v="4502.8480000000009"/>
    <n v="6460.6239999999998"/>
    <x v="3"/>
    <x v="2"/>
    <x v="0"/>
    <n v="0.41481913652275382"/>
    <n v="0.18243744327758332"/>
    <n v="0.43979996874511645"/>
    <n v="1.434786162002359"/>
    <n v="0.68190257271682431"/>
  </r>
  <r>
    <s v="CMP707"/>
    <x v="5"/>
    <x v="2"/>
    <x v="46"/>
    <d v="2024-06-07T00:00:00"/>
    <n v="41142.400000000001"/>
    <n v="15064"/>
    <n v="13616"/>
    <n v="2293.4080000000004"/>
    <n v="3738.7040000000002"/>
    <x v="0"/>
    <x v="3"/>
    <x v="0"/>
    <n v="0.90387679235262874"/>
    <n v="0.1522442910249602"/>
    <n v="0.16843478260869568"/>
    <n v="1.630195761068244"/>
    <n v="0.36614295714396827"/>
  </r>
  <r>
    <s v="CMP708"/>
    <x v="0"/>
    <x v="1"/>
    <x v="107"/>
    <d v="2024-02-14T00:00:00"/>
    <n v="78433.600000000006"/>
    <n v="44548.800000000003"/>
    <n v="27342.400000000001"/>
    <n v="3368.72"/>
    <n v="11349.68"/>
    <x v="3"/>
    <x v="2"/>
    <x v="0"/>
    <n v="0.61376288474661489"/>
    <n v="7.5618647415867532E-2"/>
    <n v="0.12320498566329216"/>
    <n v="3.3691372390700329"/>
    <n v="0.56798106933763082"/>
  </r>
  <r>
    <s v="CMP709"/>
    <x v="0"/>
    <x v="0"/>
    <x v="19"/>
    <d v="2024-08-16T00:00:00"/>
    <n v="6785.6"/>
    <n v="4915.2000000000007"/>
    <n v="3579.2000000000003"/>
    <n v="3457.9839999999999"/>
    <n v="5472.4800000000005"/>
    <x v="1"/>
    <x v="2"/>
    <x v="0"/>
    <n v="0.72819010416666663"/>
    <n v="0.70352864583333319"/>
    <n v="0.96613321412606157"/>
    <n v="1.5825637134237753"/>
    <n v="0.72435746286253244"/>
  </r>
  <r>
    <s v="CMP710"/>
    <x v="5"/>
    <x v="0"/>
    <x v="197"/>
    <d v="2024-08-26T00:00:00"/>
    <n v="27177.600000000002"/>
    <n v="17265.600000000002"/>
    <n v="1470.4"/>
    <n v="3176.8320000000003"/>
    <n v="5303.2480000000005"/>
    <x v="3"/>
    <x v="4"/>
    <x v="0"/>
    <n v="8.5163562227782402E-2"/>
    <n v="0.18399777592438143"/>
    <n v="2.1605223068552775"/>
    <n v="1.6693511019783231"/>
    <n v="0.63528788413987991"/>
  </r>
  <r>
    <s v="CMP711"/>
    <x v="5"/>
    <x v="1"/>
    <x v="35"/>
    <d v="2024-10-19T00:00:00"/>
    <n v="28091.200000000001"/>
    <n v="26657.600000000002"/>
    <n v="10571.2"/>
    <n v="2399.2640000000001"/>
    <n v="4899.4720000000007"/>
    <x v="4"/>
    <x v="4"/>
    <x v="1"/>
    <n v="0.39655482864173819"/>
    <n v="9.0003001020346918E-2"/>
    <n v="0.22696231269865294"/>
    <n v="2.0420729023567228"/>
    <n v="0.94896622429800082"/>
  </r>
  <r>
    <s v="CMP712"/>
    <x v="3"/>
    <x v="3"/>
    <x v="121"/>
    <d v="2024-02-14T00:00:00"/>
    <n v="57480"/>
    <n v="8856"/>
    <n v="121.60000000000001"/>
    <n v="7835.1679999999997"/>
    <n v="15062.495999999999"/>
    <x v="1"/>
    <x v="1"/>
    <x v="1"/>
    <n v="1.3730803974706414E-2"/>
    <n v="0.88472990063233958"/>
    <n v="64.433947368421045"/>
    <n v="1.9224215741130248"/>
    <n v="0.15407098121085594"/>
  </r>
  <r>
    <s v="CMP713"/>
    <x v="4"/>
    <x v="0"/>
    <x v="157"/>
    <d v="2024-09-26T00:00:00"/>
    <n v="42059.200000000004"/>
    <n v="20363.2"/>
    <n v="18462.400000000001"/>
    <n v="2760.6240000000003"/>
    <n v="3680.384"/>
    <x v="1"/>
    <x v="0"/>
    <x v="0"/>
    <n v="0.90665514261019886"/>
    <n v="0.13556926219847568"/>
    <n v="0.1495268220816362"/>
    <n v="1.3331710511826311"/>
    <n v="0.48415566629893098"/>
  </r>
  <r>
    <s v="CMP714"/>
    <x v="3"/>
    <x v="1"/>
    <x v="164"/>
    <d v="2024-03-17T00:00:00"/>
    <n v="34680"/>
    <n v="20190.400000000001"/>
    <n v="5073.6000000000004"/>
    <n v="6217.4400000000005"/>
    <n v="11464.928"/>
    <x v="2"/>
    <x v="0"/>
    <x v="0"/>
    <n v="0.2512877407084555"/>
    <n v="0.30794040732229178"/>
    <n v="1.225449385052034"/>
    <n v="1.8439949561234203"/>
    <n v="0.58219146482122264"/>
  </r>
  <r>
    <s v="CMP715"/>
    <x v="0"/>
    <x v="3"/>
    <x v="19"/>
    <d v="2024-08-16T00:00:00"/>
    <n v="11750.400000000001"/>
    <n v="9566.4"/>
    <n v="7321.6"/>
    <n v="7606.9440000000004"/>
    <n v="19683.264000000003"/>
    <x v="0"/>
    <x v="2"/>
    <x v="0"/>
    <n v="0.76534537548084969"/>
    <n v="0.79517310587054701"/>
    <n v="1.0389729020979022"/>
    <n v="2.5875389643988442"/>
    <n v="0.81413398692810446"/>
  </r>
  <r>
    <s v="CMP716"/>
    <x v="2"/>
    <x v="2"/>
    <x v="75"/>
    <d v="2024-10-14T00:00:00"/>
    <n v="17462.400000000001"/>
    <n v="1969.6000000000001"/>
    <n v="1107.2"/>
    <n v="6142.1760000000004"/>
    <n v="13403.36"/>
    <x v="4"/>
    <x v="1"/>
    <x v="0"/>
    <n v="0.56214459788789606"/>
    <n v="3.1184890333062549"/>
    <n v="5.547485549132948"/>
    <n v="2.1821842942957024"/>
    <n v="0.1127909107568261"/>
  </r>
  <r>
    <s v="CMP717"/>
    <x v="2"/>
    <x v="1"/>
    <x v="234"/>
    <d v="2024-09-28T00:00:00"/>
    <n v="43152"/>
    <n v="17740.8"/>
    <n v="6024"/>
    <n v="6685.3760000000002"/>
    <n v="17117.423999999999"/>
    <x v="3"/>
    <x v="0"/>
    <x v="1"/>
    <n v="0.33955627705627706"/>
    <n v="0.37683621933621936"/>
    <n v="1.1097901726427624"/>
    <n v="2.5604280148192111"/>
    <n v="0.41112347052280312"/>
  </r>
  <r>
    <s v="CMP718"/>
    <x v="4"/>
    <x v="3"/>
    <x v="118"/>
    <d v="2024-08-17T00:00:00"/>
    <n v="53473.600000000006"/>
    <n v="10700.800000000001"/>
    <n v="4091.2000000000003"/>
    <n v="7177.6640000000007"/>
    <n v="17213.488000000001"/>
    <x v="2"/>
    <x v="1"/>
    <x v="0"/>
    <n v="0.38232655502392343"/>
    <n v="0.67075956937799042"/>
    <n v="1.7544153304653891"/>
    <n v="2.3982019776907917"/>
    <n v="0.20011370096645822"/>
  </r>
  <r>
    <s v="CMP719"/>
    <x v="5"/>
    <x v="1"/>
    <x v="21"/>
    <d v="2024-07-04T00:00:00"/>
    <n v="30913.600000000002"/>
    <n v="11536"/>
    <n v="4257.6000000000004"/>
    <n v="599.91999999999996"/>
    <n v="1508.48"/>
    <x v="4"/>
    <x v="3"/>
    <x v="1"/>
    <n v="0.36907073509015259"/>
    <n v="5.2004160887656033E-2"/>
    <n v="0.14090567455843667"/>
    <n v="2.514468595812775"/>
    <n v="0.37316909062677911"/>
  </r>
  <r>
    <s v="CMP720"/>
    <x v="2"/>
    <x v="0"/>
    <x v="249"/>
    <d v="2024-03-19T00:00:00"/>
    <n v="58168"/>
    <n v="36552"/>
    <n v="1177.6000000000001"/>
    <n v="2859.0560000000005"/>
    <n v="4578.1440000000002"/>
    <x v="2"/>
    <x v="3"/>
    <x v="0"/>
    <n v="3.2217115342525721E-2"/>
    <n v="7.8218866272707382E-2"/>
    <n v="2.427866847826087"/>
    <n v="1.6012781841279078"/>
    <n v="0.6283867418511897"/>
  </r>
  <r>
    <s v="CMP721"/>
    <x v="2"/>
    <x v="1"/>
    <x v="59"/>
    <d v="2024-04-27T00:00:00"/>
    <n v="78409.600000000006"/>
    <n v="27017.600000000002"/>
    <n v="1334.4"/>
    <n v="1138.336"/>
    <n v="4211.4720000000007"/>
    <x v="4"/>
    <x v="1"/>
    <x v="0"/>
    <n v="4.9390027241501835E-2"/>
    <n v="4.2133128035058628E-2"/>
    <n v="0.85306954436450833"/>
    <n v="3.6996739099879128"/>
    <n v="0.34457005264661472"/>
  </r>
  <r>
    <s v="CMP722"/>
    <x v="4"/>
    <x v="2"/>
    <x v="67"/>
    <d v="2024-04-15T00:00:00"/>
    <n v="5608"/>
    <n v="5174.4000000000005"/>
    <n v="2824"/>
    <n v="3411.8559999999998"/>
    <n v="9781.9840000000004"/>
    <x v="3"/>
    <x v="3"/>
    <x v="0"/>
    <n v="0.54576376004947424"/>
    <n v="0.65937229437229428"/>
    <n v="1.2081643059490084"/>
    <n v="2.8670565229013185"/>
    <n v="0.92268188302425114"/>
  </r>
  <r>
    <s v="CMP723"/>
    <x v="1"/>
    <x v="3"/>
    <x v="263"/>
    <d v="2024-05-13T00:00:00"/>
    <n v="63740.800000000003"/>
    <n v="17675.2"/>
    <n v="9673.6"/>
    <n v="2560.8320000000003"/>
    <n v="3853.5360000000001"/>
    <x v="4"/>
    <x v="3"/>
    <x v="0"/>
    <n v="0.54729790893455232"/>
    <n v="0.14488277360369331"/>
    <n v="0.26472378432021171"/>
    <n v="1.5047984405068351"/>
    <n v="0.27729805713138211"/>
  </r>
  <r>
    <s v="CMP724"/>
    <x v="1"/>
    <x v="0"/>
    <x v="156"/>
    <d v="2024-10-09T00:00:00"/>
    <n v="76060.800000000003"/>
    <n v="50080"/>
    <n v="41928"/>
    <n v="7612.576"/>
    <n v="24759.936000000002"/>
    <x v="4"/>
    <x v="1"/>
    <x v="0"/>
    <n v="0.83722044728434508"/>
    <n v="0.15200830670926518"/>
    <n v="0.18156306048464033"/>
    <n v="3.2525042771329971"/>
    <n v="0.65842063191552014"/>
  </r>
  <r>
    <s v="CMP725"/>
    <x v="3"/>
    <x v="2"/>
    <x v="62"/>
    <d v="2024-03-31T00:00:00"/>
    <n v="33028.800000000003"/>
    <n v="9313.6"/>
    <n v="9182.4"/>
    <n v="2305.44"/>
    <n v="3042.2400000000002"/>
    <x v="0"/>
    <x v="0"/>
    <x v="0"/>
    <n v="0.98591307335509359"/>
    <n v="0.24753478783714139"/>
    <n v="0.25107161526398331"/>
    <n v="1.3195919217155945"/>
    <n v="0.28198420772174587"/>
  </r>
  <r>
    <s v="CMP726"/>
    <x v="4"/>
    <x v="2"/>
    <x v="279"/>
    <d v="2024-09-05T00:00:00"/>
    <n v="12673.6"/>
    <n v="11006.400000000001"/>
    <n v="4809.6000000000004"/>
    <n v="1494.3520000000001"/>
    <n v="4680.3360000000002"/>
    <x v="1"/>
    <x v="0"/>
    <x v="1"/>
    <n v="0.43698211949411248"/>
    <n v="0.13577118767262683"/>
    <n v="0.31070192947438457"/>
    <n v="3.1320170883433085"/>
    <n v="0.86845095316247956"/>
  </r>
  <r>
    <s v="CMP727"/>
    <x v="3"/>
    <x v="0"/>
    <x v="133"/>
    <d v="2024-08-30T00:00:00"/>
    <n v="60278.400000000001"/>
    <n v="10195.200000000001"/>
    <n v="7408"/>
    <n v="7752.2080000000005"/>
    <n v="30337.584000000003"/>
    <x v="2"/>
    <x v="3"/>
    <x v="1"/>
    <n v="0.72661644695542993"/>
    <n v="0.76037821720025112"/>
    <n v="1.046464362850972"/>
    <n v="3.9134120240323789"/>
    <n v="0.1691352126134735"/>
  </r>
  <r>
    <s v="CMP728"/>
    <x v="1"/>
    <x v="2"/>
    <x v="34"/>
    <d v="2024-05-10T00:00:00"/>
    <n v="20073.600000000002"/>
    <n v="2190.4"/>
    <n v="1630.4"/>
    <n v="985.69599999999991"/>
    <n v="1350.64"/>
    <x v="2"/>
    <x v="3"/>
    <x v="0"/>
    <n v="0.74433893352812275"/>
    <n v="0.45000730460189914"/>
    <n v="0.60457311089303234"/>
    <n v="1.3702399116969128"/>
    <n v="0.10911844412561772"/>
  </r>
  <r>
    <s v="CMP729"/>
    <x v="3"/>
    <x v="2"/>
    <x v="280"/>
    <d v="2024-07-25T00:00:00"/>
    <n v="8083.2000000000007"/>
    <n v="281.60000000000002"/>
    <n v="72"/>
    <n v="2476.2720000000004"/>
    <n v="8171.92"/>
    <x v="0"/>
    <x v="1"/>
    <x v="1"/>
    <n v="0.25568181818181818"/>
    <n v="8.7935795454545467"/>
    <n v="34.39266666666667"/>
    <n v="3.3000898124277134"/>
    <n v="3.4837688044338878E-2"/>
  </r>
  <r>
    <s v="CMP730"/>
    <x v="5"/>
    <x v="1"/>
    <x v="8"/>
    <d v="2024-09-27T00:00:00"/>
    <n v="41782.400000000001"/>
    <n v="6478.4000000000005"/>
    <n v="1547.2"/>
    <n v="7148.7520000000004"/>
    <n v="28472.847999999998"/>
    <x v="4"/>
    <x v="0"/>
    <x v="0"/>
    <n v="0.23882440108668807"/>
    <n v="1.1034749320819954"/>
    <n v="4.6204446742502583"/>
    <n v="3.9829117026300529"/>
    <n v="0.15505093053534502"/>
  </r>
  <r>
    <s v="CMP731"/>
    <x v="2"/>
    <x v="3"/>
    <x v="281"/>
    <d v="2024-02-27T00:00:00"/>
    <n v="6676.8"/>
    <n v="4121.6000000000004"/>
    <n v="1998.4"/>
    <n v="4126.4960000000001"/>
    <n v="10392.048000000001"/>
    <x v="1"/>
    <x v="2"/>
    <x v="0"/>
    <n v="0.48486024844720493"/>
    <n v="1.0011878881987577"/>
    <n v="2.0648999199359488"/>
    <n v="2.5183710344078851"/>
    <n v="0.61730170141385099"/>
  </r>
  <r>
    <s v="CMP732"/>
    <x v="2"/>
    <x v="0"/>
    <x v="20"/>
    <d v="2024-09-03T00:00:00"/>
    <n v="79531.200000000012"/>
    <n v="25417.600000000002"/>
    <n v="12590.400000000001"/>
    <n v="7578.4320000000007"/>
    <n v="27729.552000000003"/>
    <x v="1"/>
    <x v="3"/>
    <x v="1"/>
    <n v="0.49534181039909353"/>
    <n v="0.29815686768223593"/>
    <n v="0.60192146397255053"/>
    <n v="3.6590091459552583"/>
    <n v="0.31959281388939181"/>
  </r>
  <r>
    <s v="CMP733"/>
    <x v="5"/>
    <x v="2"/>
    <x v="263"/>
    <d v="2024-06-03T00:00:00"/>
    <n v="38760"/>
    <n v="13889.6"/>
    <n v="88"/>
    <n v="4448.72"/>
    <n v="15525.216"/>
    <x v="1"/>
    <x v="4"/>
    <x v="1"/>
    <n v="6.3356756134085937E-3"/>
    <n v="0.32029144107821683"/>
    <n v="50.553636363636365"/>
    <n v="3.4898163966264453"/>
    <n v="0.35834881320949435"/>
  </r>
  <r>
    <s v="CMP734"/>
    <x v="3"/>
    <x v="0"/>
    <x v="222"/>
    <d v="2024-03-02T00:00:00"/>
    <n v="18830.400000000001"/>
    <n v="2241.6"/>
    <n v="33.6"/>
    <n v="5410.2240000000002"/>
    <n v="13427.824000000001"/>
    <x v="4"/>
    <x v="3"/>
    <x v="0"/>
    <n v="1.4989293361884369E-2"/>
    <n v="2.41355460385439"/>
    <n v="161.01857142857142"/>
    <n v="2.4819349439135978"/>
    <n v="0.11904154983431046"/>
  </r>
  <r>
    <s v="CMP735"/>
    <x v="5"/>
    <x v="3"/>
    <x v="117"/>
    <d v="2024-03-21T00:00:00"/>
    <n v="3641.6000000000004"/>
    <n v="2174.4"/>
    <n v="422.40000000000003"/>
    <n v="4368.5440000000008"/>
    <n v="8932.5280000000002"/>
    <x v="3"/>
    <x v="2"/>
    <x v="0"/>
    <n v="0.19426048565121415"/>
    <n v="2.0090802060338486"/>
    <n v="10.342196969696971"/>
    <n v="2.0447380179757828"/>
    <n v="0.59710017574692442"/>
  </r>
  <r>
    <s v="CMP736"/>
    <x v="4"/>
    <x v="2"/>
    <x v="81"/>
    <d v="2024-01-21T00:00:00"/>
    <n v="1923.2"/>
    <n v="464"/>
    <n v="396.8"/>
    <n v="3150.9760000000001"/>
    <n v="9523.7119999999995"/>
    <x v="4"/>
    <x v="0"/>
    <x v="0"/>
    <n v="0.85517241379310349"/>
    <n v="6.7908965517241384"/>
    <n v="7.9409677419354843"/>
    <n v="3.0224641507901042"/>
    <n v="0.24126455906821964"/>
  </r>
  <r>
    <s v="CMP737"/>
    <x v="1"/>
    <x v="3"/>
    <x v="252"/>
    <d v="2024-07-22T00:00:00"/>
    <n v="38587.200000000004"/>
    <n v="26523.200000000001"/>
    <n v="17787.2"/>
    <n v="4236.8640000000005"/>
    <n v="11295.567999999999"/>
    <x v="1"/>
    <x v="4"/>
    <x v="0"/>
    <n v="0.67062797852446165"/>
    <n v="0.15974181094287268"/>
    <n v="0.23819735540163714"/>
    <n v="2.6660209060286095"/>
    <n v="0.68735746568810374"/>
  </r>
  <r>
    <s v="CMP738"/>
    <x v="3"/>
    <x v="3"/>
    <x v="42"/>
    <d v="2024-04-04T00:00:00"/>
    <n v="70011.199999999997"/>
    <n v="13760"/>
    <n v="8878.4"/>
    <n v="5728.7839999999997"/>
    <n v="10943.12"/>
    <x v="4"/>
    <x v="0"/>
    <x v="1"/>
    <n v="0.64523255813953484"/>
    <n v="0.41633604651162787"/>
    <n v="0.64524959452153541"/>
    <n v="1.9101994419758193"/>
    <n v="0.1965399821742807"/>
  </r>
  <r>
    <s v="CMP739"/>
    <x v="5"/>
    <x v="2"/>
    <x v="282"/>
    <d v="2024-06-04T00:00:00"/>
    <n v="20411.2"/>
    <n v="6331.2000000000007"/>
    <n v="4734.4000000000005"/>
    <n v="3666.7839999999997"/>
    <n v="9891.6640000000007"/>
    <x v="3"/>
    <x v="4"/>
    <x v="0"/>
    <n v="0.74778872883497605"/>
    <n v="0.57916098054081366"/>
    <n v="0.77449814126394034"/>
    <n v="2.6976402209674748"/>
    <n v="0.31018264482245045"/>
  </r>
  <r>
    <s v="CMP740"/>
    <x v="2"/>
    <x v="0"/>
    <x v="205"/>
    <d v="2024-07-11T00:00:00"/>
    <n v="26542.400000000001"/>
    <n v="13459.2"/>
    <n v="7905.6"/>
    <n v="6133.3600000000006"/>
    <n v="9407.6"/>
    <x v="1"/>
    <x v="4"/>
    <x v="0"/>
    <n v="0.58737517831669039"/>
    <n v="0.45570019020446983"/>
    <n v="0.77582473183566081"/>
    <n v="1.5338411572123598"/>
    <n v="0.50708300681174268"/>
  </r>
  <r>
    <s v="CMP741"/>
    <x v="5"/>
    <x v="3"/>
    <x v="60"/>
    <d v="2024-09-07T00:00:00"/>
    <n v="36648"/>
    <n v="19868.800000000003"/>
    <n v="12278.400000000001"/>
    <n v="2650.4320000000002"/>
    <n v="6439.3919999999998"/>
    <x v="1"/>
    <x v="3"/>
    <x v="0"/>
    <n v="0.61797390884200354"/>
    <n v="0.13339668223546464"/>
    <n v="0.215861350013031"/>
    <n v="2.429563180643759"/>
    <n v="0.54215236847849824"/>
  </r>
  <r>
    <s v="CMP742"/>
    <x v="1"/>
    <x v="3"/>
    <x v="222"/>
    <d v="2024-02-17T00:00:00"/>
    <n v="42004.800000000003"/>
    <n v="30102.400000000001"/>
    <n v="7044.8"/>
    <n v="7421.1679999999997"/>
    <n v="27182"/>
    <x v="3"/>
    <x v="1"/>
    <x v="0"/>
    <n v="0.23402785159987244"/>
    <n v="0.24653077495482084"/>
    <n v="1.0534249375425846"/>
    <n v="3.6627657533153815"/>
    <n v="0.71664190759151336"/>
  </r>
  <r>
    <s v="CMP743"/>
    <x v="5"/>
    <x v="3"/>
    <x v="283"/>
    <d v="2024-10-09T00:00:00"/>
    <n v="13249.6"/>
    <n v="3073.6000000000004"/>
    <n v="1145.6000000000001"/>
    <n v="2014.6560000000002"/>
    <n v="3518.8160000000007"/>
    <x v="4"/>
    <x v="1"/>
    <x v="1"/>
    <n v="0.37272254034357105"/>
    <n v="0.65547110879750126"/>
    <n v="1.7586033519553073"/>
    <n v="1.7466088503446744"/>
    <n v="0.23197681439439682"/>
  </r>
  <r>
    <s v="CMP744"/>
    <x v="2"/>
    <x v="2"/>
    <x v="84"/>
    <d v="2024-07-06T00:00:00"/>
    <n v="21219.200000000001"/>
    <n v="17070.400000000001"/>
    <n v="163.20000000000002"/>
    <n v="556.57600000000002"/>
    <n v="1283.1360000000002"/>
    <x v="1"/>
    <x v="2"/>
    <x v="0"/>
    <n v="9.5604086606054933E-3"/>
    <n v="3.260474271253163E-2"/>
    <n v="3.4103921568627449"/>
    <n v="2.3054102225033062"/>
    <n v="0.80447896244910277"/>
  </r>
  <r>
    <s v="CMP745"/>
    <x v="4"/>
    <x v="1"/>
    <x v="4"/>
    <d v="2024-11-01T00:00:00"/>
    <n v="38038.400000000001"/>
    <n v="30284.800000000003"/>
    <n v="29563.200000000001"/>
    <n v="904.83199999999999"/>
    <n v="3071.76"/>
    <x v="2"/>
    <x v="4"/>
    <x v="0"/>
    <n v="0.97617286559594241"/>
    <n v="2.9877430262045642E-2"/>
    <n v="3.0606700221897494E-2"/>
    <n v="3.3948401471212337"/>
    <n v="0.79616387650374365"/>
  </r>
  <r>
    <s v="CMP746"/>
    <x v="1"/>
    <x v="1"/>
    <x v="33"/>
    <d v="2024-06-01T00:00:00"/>
    <n v="10400"/>
    <n v="4457.6000000000004"/>
    <n v="2336"/>
    <n v="7296.1440000000002"/>
    <n v="23946.704000000002"/>
    <x v="0"/>
    <x v="1"/>
    <x v="0"/>
    <n v="0.52404881550610194"/>
    <n v="1.6367875089734385"/>
    <n v="3.1233493150684932"/>
    <n v="3.2821040812790976"/>
    <n v="0.42861538461538468"/>
  </r>
  <r>
    <s v="CMP747"/>
    <x v="4"/>
    <x v="0"/>
    <x v="218"/>
    <d v="2024-01-27T00:00:00"/>
    <n v="42558.400000000001"/>
    <n v="20224"/>
    <n v="7729.6"/>
    <n v="3200.7040000000002"/>
    <n v="10429.760000000002"/>
    <x v="1"/>
    <x v="1"/>
    <x v="0"/>
    <n v="0.38219936708860763"/>
    <n v="0.1582626582278481"/>
    <n v="0.41408404057131032"/>
    <n v="3.2585831117154229"/>
    <n v="0.47520583480581974"/>
  </r>
  <r>
    <s v="CMP748"/>
    <x v="5"/>
    <x v="2"/>
    <x v="123"/>
    <d v="2024-04-13T00:00:00"/>
    <n v="36412.800000000003"/>
    <n v="22016"/>
    <n v="13016"/>
    <n v="4564.3360000000002"/>
    <n v="16127.776000000002"/>
    <x v="2"/>
    <x v="0"/>
    <x v="1"/>
    <n v="0.59120639534883723"/>
    <n v="0.20731904069767443"/>
    <n v="0.35067117393976643"/>
    <n v="3.5334331214879886"/>
    <n v="0.6046225503119782"/>
  </r>
  <r>
    <s v="CMP749"/>
    <x v="1"/>
    <x v="3"/>
    <x v="284"/>
    <d v="2024-10-01T00:00:00"/>
    <n v="57777.600000000006"/>
    <n v="22464"/>
    <n v="585.6"/>
    <n v="6009.232"/>
    <n v="14596.592000000002"/>
    <x v="4"/>
    <x v="2"/>
    <x v="0"/>
    <n v="2.6068376068376069E-2"/>
    <n v="0.26750498575498577"/>
    <n v="10.261666666666667"/>
    <n v="2.4290278691187166"/>
    <n v="0.38880119631137322"/>
  </r>
  <r>
    <s v="CMP750"/>
    <x v="3"/>
    <x v="3"/>
    <x v="227"/>
    <d v="2024-10-09T00:00:00"/>
    <n v="67368"/>
    <n v="18027.2"/>
    <n v="9035.2000000000007"/>
    <n v="2980.2240000000002"/>
    <n v="6987.5679999999993"/>
    <x v="2"/>
    <x v="2"/>
    <x v="1"/>
    <n v="0.50119818940268046"/>
    <n v="0.16531818585248959"/>
    <n v="0.32984593589516559"/>
    <n v="2.3446452347206113"/>
    <n v="0.26759292245576538"/>
  </r>
  <r>
    <s v="CMP751"/>
    <x v="2"/>
    <x v="2"/>
    <x v="62"/>
    <d v="2024-03-31T00:00:00"/>
    <n v="41998.400000000001"/>
    <n v="34908.800000000003"/>
    <n v="17638.400000000001"/>
    <n v="3898.4960000000001"/>
    <n v="5912.64"/>
    <x v="1"/>
    <x v="3"/>
    <x v="0"/>
    <n v="0.50527087725731046"/>
    <n v="0.11167659730497753"/>
    <n v="0.2210232220609579"/>
    <n v="1.5166464195423055"/>
    <n v="0.8311935692788297"/>
  </r>
  <r>
    <s v="CMP752"/>
    <x v="3"/>
    <x v="1"/>
    <x v="204"/>
    <d v="2024-11-14T00:00:00"/>
    <n v="31716.800000000003"/>
    <n v="26390.400000000001"/>
    <n v="5870.4000000000005"/>
    <n v="5545.0240000000003"/>
    <n v="9620.1119999999992"/>
    <x v="3"/>
    <x v="2"/>
    <x v="0"/>
    <n v="0.22244452528192071"/>
    <n v="0.21011519340366194"/>
    <n v="0.94457345325701825"/>
    <n v="1.7349089922784822"/>
    <n v="0.8320637643141805"/>
  </r>
  <r>
    <s v="CMP753"/>
    <x v="4"/>
    <x v="2"/>
    <x v="268"/>
    <d v="2024-09-08T00:00:00"/>
    <n v="65843.199999999997"/>
    <n v="39230.400000000001"/>
    <n v="37131.200000000004"/>
    <n v="2185.7599999999998"/>
    <n v="5294.880000000001"/>
    <x v="2"/>
    <x v="3"/>
    <x v="0"/>
    <n v="0.94649047677311482"/>
    <n v="5.5715975366042655E-2"/>
    <n v="5.8865859438962366E-2"/>
    <n v="2.4224434521630926"/>
    <n v="0.59581551321928461"/>
  </r>
  <r>
    <s v="CMP754"/>
    <x v="2"/>
    <x v="2"/>
    <x v="173"/>
    <d v="2024-07-18T00:00:00"/>
    <n v="62347.200000000004"/>
    <n v="8028.8"/>
    <n v="22.400000000000002"/>
    <n v="6263.7120000000004"/>
    <n v="8486.4800000000014"/>
    <x v="3"/>
    <x v="2"/>
    <x v="0"/>
    <n v="2.7899561578318059E-3"/>
    <n v="0.78015544041450779"/>
    <n v="279.63"/>
    <n v="1.3548643360358843"/>
    <n v="0.12877563066184206"/>
  </r>
  <r>
    <s v="CMP755"/>
    <x v="4"/>
    <x v="0"/>
    <x v="185"/>
    <d v="2024-10-09T00:00:00"/>
    <n v="33043.200000000004"/>
    <n v="20632"/>
    <n v="5188.8"/>
    <n v="4923.8080000000009"/>
    <n v="17461.856"/>
    <x v="4"/>
    <x v="4"/>
    <x v="0"/>
    <n v="0.25149282667700662"/>
    <n v="0.23864908879410629"/>
    <n v="0.94893000308356479"/>
    <n v="3.5464128576906324"/>
    <n v="0.6243947317451094"/>
  </r>
  <r>
    <s v="CMP756"/>
    <x v="5"/>
    <x v="0"/>
    <x v="93"/>
    <d v="2024-04-05T00:00:00"/>
    <n v="33062.400000000001"/>
    <n v="6585.6"/>
    <n v="1478.4"/>
    <n v="6553.7759999999998"/>
    <n v="17503.007999999998"/>
    <x v="1"/>
    <x v="3"/>
    <x v="0"/>
    <n v="0.22448979591836735"/>
    <n v="0.99516763848396494"/>
    <n v="4.43301948051948"/>
    <n v="2.6706753480741483"/>
    <n v="0.1991869918699187"/>
  </r>
  <r>
    <s v="CMP757"/>
    <x v="0"/>
    <x v="3"/>
    <x v="6"/>
    <d v="2024-04-11T00:00:00"/>
    <n v="77702.400000000009"/>
    <n v="39219.200000000004"/>
    <n v="7404.8"/>
    <n v="569.31200000000001"/>
    <n v="1327.1680000000001"/>
    <x v="1"/>
    <x v="3"/>
    <x v="0"/>
    <n v="0.18880548302872061"/>
    <n v="1.4516155352480416E-2"/>
    <n v="7.6884183232497835E-2"/>
    <n v="2.3311786858523975"/>
    <n v="0.50473601844988059"/>
  </r>
  <r>
    <s v="CMP758"/>
    <x v="0"/>
    <x v="2"/>
    <x v="188"/>
    <d v="2024-01-30T00:00:00"/>
    <n v="4459.2"/>
    <n v="1304"/>
    <n v="558.4"/>
    <n v="7242.4320000000007"/>
    <n v="24307.824000000001"/>
    <x v="0"/>
    <x v="1"/>
    <x v="1"/>
    <n v="0.42822085889570549"/>
    <n v="5.5540122699386512"/>
    <n v="12.969971346704872"/>
    <n v="3.3563068317382889"/>
    <n v="0.29242913527090064"/>
  </r>
  <r>
    <s v="CMP759"/>
    <x v="0"/>
    <x v="0"/>
    <x v="42"/>
    <d v="2024-04-24T00:00:00"/>
    <n v="27494.400000000001"/>
    <n v="10747.2"/>
    <n v="6796.8"/>
    <n v="7159.6480000000001"/>
    <n v="11606.480000000001"/>
    <x v="3"/>
    <x v="3"/>
    <x v="0"/>
    <n v="0.63242518981688256"/>
    <n v="0.66618728599076971"/>
    <n v="1.0533851224105462"/>
    <n v="1.6210964561386261"/>
    <n v="0.39088687150837992"/>
  </r>
  <r>
    <s v="CMP760"/>
    <x v="5"/>
    <x v="3"/>
    <x v="274"/>
    <d v="2024-07-01T00:00:00"/>
    <n v="26604.800000000003"/>
    <n v="15929.6"/>
    <n v="6086.4000000000005"/>
    <n v="6812.72"/>
    <n v="16504.848000000002"/>
    <x v="4"/>
    <x v="1"/>
    <x v="0"/>
    <n v="0.38208115709120133"/>
    <n v="0.42767677782241864"/>
    <n v="1.1193349106203996"/>
    <n v="2.4226517455583085"/>
    <n v="0.59874909790714448"/>
  </r>
  <r>
    <s v="CMP761"/>
    <x v="1"/>
    <x v="1"/>
    <x v="75"/>
    <d v="2024-10-16T00:00:00"/>
    <n v="19387.2"/>
    <n v="13275.2"/>
    <n v="2059.2000000000003"/>
    <n v="7784.0800000000008"/>
    <n v="26340.752000000004"/>
    <x v="3"/>
    <x v="3"/>
    <x v="1"/>
    <n v="0.15511630709895144"/>
    <n v="0.58636254067735327"/>
    <n v="3.78014763014763"/>
    <n v="3.3839261672541907"/>
    <n v="0.6847404473054387"/>
  </r>
  <r>
    <s v="CMP762"/>
    <x v="5"/>
    <x v="0"/>
    <x v="192"/>
    <d v="2024-02-07T00:00:00"/>
    <n v="74934.400000000009"/>
    <n v="18833.600000000002"/>
    <n v="17212.8"/>
    <n v="7182.384"/>
    <n v="10094.416000000001"/>
    <x v="4"/>
    <x v="1"/>
    <x v="0"/>
    <n v="0.91394104154277445"/>
    <n v="0.38136012233455097"/>
    <n v="0.41726993865030676"/>
    <n v="1.4054408675448153"/>
    <n v="0.25133450057650425"/>
  </r>
  <r>
    <s v="CMP763"/>
    <x v="1"/>
    <x v="3"/>
    <x v="129"/>
    <d v="2024-10-04T00:00:00"/>
    <n v="78713.600000000006"/>
    <n v="54510.400000000001"/>
    <n v="45865.600000000006"/>
    <n v="2281.9680000000003"/>
    <n v="3903.12"/>
    <x v="0"/>
    <x v="3"/>
    <x v="0"/>
    <n v="0.84141007954445401"/>
    <n v="4.1862983944348238E-2"/>
    <n v="4.9753366357357151E-2"/>
    <n v="1.7104183757178013"/>
    <n v="0.69251565167899831"/>
  </r>
  <r>
    <s v="CMP764"/>
    <x v="5"/>
    <x v="3"/>
    <x v="117"/>
    <d v="2024-03-19T00:00:00"/>
    <n v="40393.600000000006"/>
    <n v="15099.2"/>
    <n v="9185.6"/>
    <n v="3331.9519999999998"/>
    <n v="6275.12"/>
    <x v="0"/>
    <x v="0"/>
    <x v="1"/>
    <n v="0.60835011126417293"/>
    <n v="0.22067076401398747"/>
    <n v="0.36273645706322938"/>
    <n v="1.8833164463353615"/>
    <n v="0.37380179038263484"/>
  </r>
  <r>
    <s v="CMP765"/>
    <x v="3"/>
    <x v="3"/>
    <x v="270"/>
    <d v="2024-02-21T00:00:00"/>
    <n v="45585.600000000006"/>
    <n v="8916.8000000000011"/>
    <n v="315.20000000000005"/>
    <n v="7627.152000000001"/>
    <n v="14560.400000000001"/>
    <x v="4"/>
    <x v="4"/>
    <x v="0"/>
    <n v="3.5349004127041089E-2"/>
    <n v="0.85536874214965009"/>
    <n v="24.197817258883248"/>
    <n v="1.9090218734332289"/>
    <n v="0.19560562984802218"/>
  </r>
  <r>
    <s v="CMP766"/>
    <x v="1"/>
    <x v="1"/>
    <x v="53"/>
    <d v="2024-06-12T00:00:00"/>
    <n v="32033.600000000002"/>
    <n v="1073.6000000000001"/>
    <n v="484.8"/>
    <n v="7633.68"/>
    <n v="22262.160000000003"/>
    <x v="2"/>
    <x v="1"/>
    <x v="1"/>
    <n v="0.45156482861400887"/>
    <n v="7.1103576751117732"/>
    <n v="15.746039603960396"/>
    <n v="2.9163077310026098"/>
    <n v="3.3514809450077419E-2"/>
  </r>
  <r>
    <s v="CMP767"/>
    <x v="2"/>
    <x v="0"/>
    <x v="102"/>
    <d v="2024-02-27T00:00:00"/>
    <n v="29814.400000000001"/>
    <n v="18404.8"/>
    <n v="83.2"/>
    <n v="5304.7040000000006"/>
    <n v="12057.472000000002"/>
    <x v="3"/>
    <x v="4"/>
    <x v="0"/>
    <n v="4.5205598539511437E-3"/>
    <n v="0.28822394158045733"/>
    <n v="63.758461538461546"/>
    <n v="2.2729773423738631"/>
    <n v="0.61731243962648918"/>
  </r>
  <r>
    <s v="CMP768"/>
    <x v="2"/>
    <x v="3"/>
    <x v="104"/>
    <d v="2024-05-07T00:00:00"/>
    <n v="36104"/>
    <n v="3449.6000000000004"/>
    <n v="1569.6000000000001"/>
    <n v="7817.2479999999996"/>
    <n v="15435.872000000001"/>
    <x v="3"/>
    <x v="1"/>
    <x v="0"/>
    <n v="0.45500927643784783"/>
    <n v="2.2661317254174391"/>
    <n v="4.980407747196737"/>
    <n v="1.974591569820991"/>
    <n v="9.5546199867050749E-2"/>
  </r>
  <r>
    <s v="CMP769"/>
    <x v="1"/>
    <x v="0"/>
    <x v="285"/>
    <d v="2024-03-27T00:00:00"/>
    <n v="12388.800000000001"/>
    <n v="8729.6"/>
    <n v="4217.6000000000004"/>
    <n v="1055.76"/>
    <n v="2076.5439999999999"/>
    <x v="3"/>
    <x v="1"/>
    <x v="0"/>
    <n v="0.48313782991202348"/>
    <n v="0.12094024926686217"/>
    <n v="0.25032245827010619"/>
    <n v="1.9668712586193831"/>
    <n v="0.70463644582203278"/>
  </r>
  <r>
    <s v="CMP770"/>
    <x v="4"/>
    <x v="3"/>
    <x v="281"/>
    <d v="2024-03-10T00:00:00"/>
    <n v="20443.2"/>
    <n v="11905.6"/>
    <n v="1024"/>
    <n v="1820.7840000000001"/>
    <n v="4006.72"/>
    <x v="4"/>
    <x v="1"/>
    <x v="0"/>
    <n v="8.6009944899879051E-2"/>
    <n v="0.15293508936970837"/>
    <n v="1.7781093750000001"/>
    <n v="2.2005465777379412"/>
    <n v="0.58237457932221959"/>
  </r>
  <r>
    <s v="CMP771"/>
    <x v="1"/>
    <x v="2"/>
    <x v="162"/>
    <d v="2024-11-10T00:00:00"/>
    <n v="69625.600000000006"/>
    <n v="29470.400000000001"/>
    <n v="27787.200000000001"/>
    <n v="4444.5600000000004"/>
    <n v="9457.264000000001"/>
    <x v="2"/>
    <x v="2"/>
    <x v="1"/>
    <n v="0.94288506433574026"/>
    <n v="0.15081437645909115"/>
    <n v="0.15994990499222664"/>
    <n v="2.1278290764440126"/>
    <n v="0.42326960198547658"/>
  </r>
  <r>
    <s v="CMP772"/>
    <x v="1"/>
    <x v="0"/>
    <x v="55"/>
    <d v="2024-08-16T00:00:00"/>
    <n v="9160"/>
    <n v="2723.2000000000003"/>
    <n v="265.60000000000002"/>
    <n v="1300.1440000000002"/>
    <n v="4079.9519999999998"/>
    <x v="3"/>
    <x v="3"/>
    <x v="1"/>
    <n v="9.7532314923619273E-2"/>
    <n v="0.4774324324324325"/>
    <n v="4.8951204819277114"/>
    <n v="3.1380770130077891"/>
    <n v="0.29729257641921403"/>
  </r>
  <r>
    <s v="CMP773"/>
    <x v="2"/>
    <x v="0"/>
    <x v="251"/>
    <d v="2024-03-12T00:00:00"/>
    <n v="38265.599999999999"/>
    <n v="15352"/>
    <n v="7156.8"/>
    <n v="3292.384"/>
    <n v="6518.3040000000001"/>
    <x v="1"/>
    <x v="4"/>
    <x v="0"/>
    <n v="0.46618030224075041"/>
    <n v="0.21445961438249089"/>
    <n v="0.46003577017661523"/>
    <n v="1.9798128043387406"/>
    <n v="0.40119585214918885"/>
  </r>
  <r>
    <s v="CMP774"/>
    <x v="2"/>
    <x v="3"/>
    <x v="148"/>
    <d v="2024-01-27T00:00:00"/>
    <n v="76537.600000000006"/>
    <n v="40769.600000000006"/>
    <n v="21454.400000000001"/>
    <n v="7712.9440000000004"/>
    <n v="15385.744000000001"/>
    <x v="4"/>
    <x v="1"/>
    <x v="1"/>
    <n v="0.52623523409599304"/>
    <n v="0.18918370550606334"/>
    <n v="0.35950406443433514"/>
    <n v="1.9947952429059512"/>
    <n v="0.53267413663349783"/>
  </r>
  <r>
    <s v="CMP775"/>
    <x v="1"/>
    <x v="1"/>
    <x v="100"/>
    <d v="2024-01-20T00:00:00"/>
    <n v="62812.800000000003"/>
    <n v="33832"/>
    <n v="28640"/>
    <n v="5998.2720000000008"/>
    <n v="8060.8640000000005"/>
    <x v="2"/>
    <x v="3"/>
    <x v="1"/>
    <n v="0.84653582407188466"/>
    <n v="0.17729581461338381"/>
    <n v="0.20943687150837992"/>
    <n v="1.3438643662708192"/>
    <n v="0.53861633297671807"/>
  </r>
  <r>
    <s v="CMP776"/>
    <x v="4"/>
    <x v="3"/>
    <x v="190"/>
    <d v="2024-05-06T00:00:00"/>
    <n v="18152"/>
    <n v="8352"/>
    <n v="2353.6"/>
    <n v="5101.4080000000004"/>
    <n v="19792.48"/>
    <x v="1"/>
    <x v="1"/>
    <x v="0"/>
    <n v="0.28180076628352491"/>
    <n v="0.61080076628352498"/>
    <n v="2.1674915023793342"/>
    <n v="3.8798073002590652"/>
    <n v="0.46011458792419568"/>
  </r>
  <r>
    <s v="CMP777"/>
    <x v="0"/>
    <x v="3"/>
    <x v="96"/>
    <d v="2024-02-25T00:00:00"/>
    <n v="27366.400000000001"/>
    <n v="18342.400000000001"/>
    <n v="17534.400000000001"/>
    <n v="7120.2560000000003"/>
    <n v="21050.800000000003"/>
    <x v="4"/>
    <x v="1"/>
    <x v="1"/>
    <n v="0.9559490579204466"/>
    <n v="0.38818562456385203"/>
    <n v="0.40607354685646502"/>
    <n v="2.956466733780359"/>
    <n v="0.67025257249766135"/>
  </r>
  <r>
    <s v="CMP778"/>
    <x v="0"/>
    <x v="2"/>
    <x v="221"/>
    <d v="2024-03-20T00:00:00"/>
    <n v="54232"/>
    <n v="33707.200000000004"/>
    <n v="29793.600000000002"/>
    <n v="1456.672"/>
    <n v="3634.6239999999998"/>
    <x v="1"/>
    <x v="1"/>
    <x v="1"/>
    <n v="0.88389424217971224"/>
    <n v="4.3215455451654242E-2"/>
    <n v="4.8892111057408302E-2"/>
    <n v="2.4951560818083958"/>
    <n v="0.62153709986723715"/>
  </r>
  <r>
    <s v="CMP779"/>
    <x v="0"/>
    <x v="0"/>
    <x v="146"/>
    <d v="2024-04-01T00:00:00"/>
    <n v="57664"/>
    <n v="47515.200000000004"/>
    <n v="47408"/>
    <n v="7679.1679999999997"/>
    <n v="15735.616000000002"/>
    <x v="0"/>
    <x v="0"/>
    <x v="0"/>
    <n v="0.99774387985318369"/>
    <n v="0.16161497794390003"/>
    <n v="0.16198042524468442"/>
    <n v="2.0491303224515991"/>
    <n v="0.82400110987791353"/>
  </r>
  <r>
    <s v="CMP780"/>
    <x v="3"/>
    <x v="3"/>
    <x v="130"/>
    <d v="2024-03-29T00:00:00"/>
    <n v="68550.400000000009"/>
    <n v="22480"/>
    <n v="6676.8"/>
    <n v="1768.4639999999999"/>
    <n v="6623.5039999999999"/>
    <x v="3"/>
    <x v="2"/>
    <x v="0"/>
    <n v="0.29701067615658366"/>
    <n v="7.8668327402135224E-2"/>
    <n v="0.26486700215672176"/>
    <n v="3.7453428511974232"/>
    <n v="0.32793389972925024"/>
  </r>
  <r>
    <s v="CMP781"/>
    <x v="3"/>
    <x v="2"/>
    <x v="228"/>
    <d v="2024-07-08T00:00:00"/>
    <n v="4017.6000000000004"/>
    <n v="611.20000000000005"/>
    <n v="600"/>
    <n v="2162.8160000000003"/>
    <n v="3938.7040000000002"/>
    <x v="2"/>
    <x v="3"/>
    <x v="0"/>
    <n v="0.98167539267015702"/>
    <n v="3.5386387434554973"/>
    <n v="3.604693333333334"/>
    <n v="1.8210998993904242"/>
    <n v="0.1521306252489048"/>
  </r>
  <r>
    <s v="CMP782"/>
    <x v="2"/>
    <x v="3"/>
    <x v="92"/>
    <d v="2024-06-26T00:00:00"/>
    <n v="40769.600000000006"/>
    <n v="4678.4000000000005"/>
    <n v="2457.6000000000004"/>
    <n v="1388.6080000000002"/>
    <n v="1815.1040000000003"/>
    <x v="1"/>
    <x v="0"/>
    <x v="1"/>
    <n v="0.52530779753761969"/>
    <n v="0.296812585499316"/>
    <n v="0.5650260416666667"/>
    <n v="1.3071392358390561"/>
    <n v="0.11475216828224952"/>
  </r>
  <r>
    <s v="CMP783"/>
    <x v="5"/>
    <x v="1"/>
    <x v="285"/>
    <d v="2024-03-15T00:00:00"/>
    <n v="40521.600000000006"/>
    <n v="30931.200000000001"/>
    <n v="23302.400000000001"/>
    <n v="2267.5040000000004"/>
    <n v="4672.9920000000002"/>
    <x v="3"/>
    <x v="0"/>
    <x v="0"/>
    <n v="0.75336230084833444"/>
    <n v="7.3307986757707444E-2"/>
    <n v="9.7307745124965678E-2"/>
    <n v="2.0608528143721023"/>
    <n v="0.7633262260127931"/>
  </r>
  <r>
    <s v="CMP784"/>
    <x v="1"/>
    <x v="0"/>
    <x v="212"/>
    <d v="2024-09-24T00:00:00"/>
    <n v="7176"/>
    <n v="6595.2000000000007"/>
    <n v="1950.4"/>
    <n v="5111.2800000000007"/>
    <n v="7486.3360000000002"/>
    <x v="3"/>
    <x v="4"/>
    <x v="0"/>
    <n v="0.2957302280446385"/>
    <n v="0.77500000000000002"/>
    <n v="2.6206316652994261"/>
    <n v="1.464669515268191"/>
    <n v="0.91906354515050181"/>
  </r>
  <r>
    <s v="CMP785"/>
    <x v="0"/>
    <x v="3"/>
    <x v="150"/>
    <d v="2024-09-14T00:00:00"/>
    <n v="2281.6"/>
    <n v="790.40000000000009"/>
    <n v="505.6"/>
    <n v="7838.4480000000003"/>
    <n v="18830.816000000003"/>
    <x v="3"/>
    <x v="3"/>
    <x v="0"/>
    <n v="0.63967611336032382"/>
    <n v="9.9170647773279352"/>
    <n v="15.503259493670885"/>
    <n v="2.4023653662051472"/>
    <n v="0.34642356241234229"/>
  </r>
  <r>
    <s v="CMP786"/>
    <x v="4"/>
    <x v="1"/>
    <x v="51"/>
    <d v="2024-08-30T00:00:00"/>
    <n v="40012.800000000003"/>
    <n v="6720"/>
    <n v="664"/>
    <n v="6232.2240000000002"/>
    <n v="14050.992000000002"/>
    <x v="1"/>
    <x v="1"/>
    <x v="0"/>
    <n v="9.8809523809523805E-2"/>
    <n v="0.92741428571428575"/>
    <n v="9.38587951807229"/>
    <n v="2.2545710808854111"/>
    <n v="0.16794625719769674"/>
  </r>
  <r>
    <s v="CMP787"/>
    <x v="0"/>
    <x v="1"/>
    <x v="26"/>
    <d v="2024-09-03T00:00:00"/>
    <n v="29182.400000000001"/>
    <n v="504"/>
    <n v="372.8"/>
    <n v="4867.84"/>
    <n v="11349.536"/>
    <x v="0"/>
    <x v="1"/>
    <x v="0"/>
    <n v="0.73968253968253972"/>
    <n v="9.6584126984126986"/>
    <n v="13.057510729613734"/>
    <n v="2.3315343150144621"/>
    <n v="1.7270683699764242E-2"/>
  </r>
  <r>
    <s v="CMP788"/>
    <x v="3"/>
    <x v="3"/>
    <x v="5"/>
    <d v="2024-09-06T00:00:00"/>
    <n v="12036.800000000001"/>
    <n v="11430.400000000001"/>
    <n v="4801.6000000000004"/>
    <n v="7838.7839999999997"/>
    <n v="24021.84"/>
    <x v="3"/>
    <x v="1"/>
    <x v="0"/>
    <n v="0.42007278835386336"/>
    <n v="0.68578387458006707"/>
    <n v="1.6325358213928689"/>
    <n v="3.0644855120386021"/>
    <n v="0.94962116177057032"/>
  </r>
  <r>
    <s v="CMP789"/>
    <x v="0"/>
    <x v="3"/>
    <x v="191"/>
    <d v="2024-06-13T00:00:00"/>
    <n v="72310.400000000009"/>
    <n v="70876.800000000003"/>
    <n v="40068.800000000003"/>
    <n v="3616"/>
    <n v="4864.6400000000003"/>
    <x v="4"/>
    <x v="4"/>
    <x v="0"/>
    <n v="0.56533026321730107"/>
    <n v="5.1018104654837686E-2"/>
    <n v="9.0244778980154122E-2"/>
    <n v="1.3453097345132745"/>
    <n v="0.9801743594282426"/>
  </r>
  <r>
    <s v="CMP790"/>
    <x v="2"/>
    <x v="2"/>
    <x v="36"/>
    <d v="2024-02-01T00:00:00"/>
    <n v="15377.6"/>
    <n v="10241.6"/>
    <n v="9502.4"/>
    <n v="2285.0240000000003"/>
    <n v="7491.1840000000002"/>
    <x v="0"/>
    <x v="0"/>
    <x v="0"/>
    <n v="0.92782377753476009"/>
    <n v="0.22311201374785192"/>
    <n v="0.24046809227142621"/>
    <n v="3.2783830716876494"/>
    <n v="0.66600769951097705"/>
  </r>
  <r>
    <s v="CMP791"/>
    <x v="4"/>
    <x v="2"/>
    <x v="214"/>
    <d v="2024-07-04T00:00:00"/>
    <n v="68876.800000000003"/>
    <n v="57577.600000000006"/>
    <n v="3451.2000000000003"/>
    <n v="3789.7760000000003"/>
    <n v="5432.6239999999998"/>
    <x v="2"/>
    <x v="4"/>
    <x v="1"/>
    <n v="5.9939976657589059E-2"/>
    <n v="6.5820319012949477E-2"/>
    <n v="1.0981038479369494"/>
    <n v="1.4334947500854931"/>
    <n v="0.83595056680914337"/>
  </r>
  <r>
    <s v="CMP792"/>
    <x v="2"/>
    <x v="3"/>
    <x v="61"/>
    <d v="2024-03-02T00:00:00"/>
    <n v="18083.2"/>
    <n v="1531.2"/>
    <n v="737.6"/>
    <n v="291.72800000000001"/>
    <n v="583.10400000000004"/>
    <x v="0"/>
    <x v="3"/>
    <x v="1"/>
    <n v="0.48171368861024033"/>
    <n v="0.19052246603970741"/>
    <n v="0.39550976138828631"/>
    <n v="1.9987933965886031"/>
    <n v="8.467527871173243E-2"/>
  </r>
  <r>
    <s v="CMP793"/>
    <x v="0"/>
    <x v="2"/>
    <x v="141"/>
    <d v="2024-05-29T00:00:00"/>
    <n v="19230.400000000001"/>
    <n v="2932.8"/>
    <n v="1316.8000000000002"/>
    <n v="3714.5120000000006"/>
    <n v="11088.400000000001"/>
    <x v="2"/>
    <x v="2"/>
    <x v="0"/>
    <n v="0.4489907255864703"/>
    <n v="1.266541189307147"/>
    <n v="2.8208626974483599"/>
    <n v="2.9851565966134985"/>
    <n v="0.15250852816374075"/>
  </r>
  <r>
    <s v="CMP794"/>
    <x v="1"/>
    <x v="2"/>
    <x v="87"/>
    <d v="2024-02-27T00:00:00"/>
    <n v="70667.199999999997"/>
    <n v="59484.800000000003"/>
    <n v="40822.400000000001"/>
    <n v="5932.5120000000006"/>
    <n v="17098.736000000001"/>
    <x v="2"/>
    <x v="1"/>
    <x v="0"/>
    <n v="0.6862660713325085"/>
    <n v="9.9731561676260155E-2"/>
    <n v="0.14532491965195579"/>
    <n v="2.8822084135691592"/>
    <n v="0.84175968483256736"/>
  </r>
  <r>
    <s v="CMP795"/>
    <x v="2"/>
    <x v="2"/>
    <x v="62"/>
    <d v="2024-04-13T00:00:00"/>
    <n v="52204.800000000003"/>
    <n v="3726.4"/>
    <n v="3304"/>
    <n v="3426.6880000000001"/>
    <n v="13127.216"/>
    <x v="1"/>
    <x v="1"/>
    <x v="1"/>
    <n v="0.88664662945470152"/>
    <n v="0.91957063117217686"/>
    <n v="1.0371331719128329"/>
    <n v="3.8308757610847559"/>
    <n v="7.1380409464263814E-2"/>
  </r>
  <r>
    <s v="CMP796"/>
    <x v="2"/>
    <x v="0"/>
    <x v="286"/>
    <d v="2024-07-03T00:00:00"/>
    <n v="25401.600000000002"/>
    <n v="14724.800000000001"/>
    <n v="4044.8"/>
    <n v="1218.4959999999999"/>
    <n v="3897.2960000000003"/>
    <x v="1"/>
    <x v="1"/>
    <x v="1"/>
    <n v="0.27469303487993046"/>
    <n v="8.275127675757904E-2"/>
    <n v="0.30124999999999996"/>
    <n v="3.1984479226850158"/>
    <n v="0.57968002015621067"/>
  </r>
  <r>
    <s v="CMP797"/>
    <x v="1"/>
    <x v="0"/>
    <x v="139"/>
    <d v="2024-05-27T00:00:00"/>
    <n v="61952"/>
    <n v="36849.599999999999"/>
    <n v="153.60000000000002"/>
    <n v="4822.5120000000006"/>
    <n v="8414.8000000000011"/>
    <x v="1"/>
    <x v="2"/>
    <x v="0"/>
    <n v="4.1682949068646618E-3"/>
    <n v="0.13087013156180802"/>
    <n v="31.396562499999998"/>
    <n v="1.7448997534894677"/>
    <n v="0.59480888429752066"/>
  </r>
  <r>
    <s v="CMP798"/>
    <x v="3"/>
    <x v="1"/>
    <x v="205"/>
    <d v="2024-07-16T00:00:00"/>
    <n v="3398.4"/>
    <n v="865.6"/>
    <n v="467.20000000000005"/>
    <n v="3016.7360000000003"/>
    <n v="4440.2719999999999"/>
    <x v="4"/>
    <x v="4"/>
    <x v="0"/>
    <n v="0.53974121996303148"/>
    <n v="3.4851386321626618"/>
    <n v="6.4570547945205483"/>
    <n v="1.4718795413320886"/>
    <n v="0.25470809792843691"/>
  </r>
  <r>
    <s v="CMP799"/>
    <x v="4"/>
    <x v="0"/>
    <x v="239"/>
    <d v="2024-08-07T00:00:00"/>
    <n v="46744"/>
    <n v="12020.800000000001"/>
    <n v="5043.2000000000007"/>
    <n v="276.08000000000004"/>
    <n v="454.96000000000004"/>
    <x v="3"/>
    <x v="3"/>
    <x v="0"/>
    <n v="0.41953946492745908"/>
    <n v="2.2966857447091708E-2"/>
    <n v="5.4743020304568527E-2"/>
    <n v="1.64792813677195"/>
    <n v="0.25716241656683214"/>
  </r>
  <r>
    <s v="CMP800"/>
    <x v="2"/>
    <x v="2"/>
    <x v="87"/>
    <d v="2024-03-03T00:00:00"/>
    <n v="35884.800000000003"/>
    <n v="1836.8000000000002"/>
    <n v="1012.8000000000001"/>
    <n v="3212.768"/>
    <n v="5981.4560000000001"/>
    <x v="0"/>
    <x v="0"/>
    <x v="1"/>
    <n v="0.55139372822299648"/>
    <n v="1.7491114982578395"/>
    <n v="3.1721642969984201"/>
    <n v="1.8617765117182443"/>
    <n v="5.118601747815231E-2"/>
  </r>
  <r>
    <s v="CMP801"/>
    <x v="5"/>
    <x v="3"/>
    <x v="179"/>
    <d v="2024-04-05T00:00:00"/>
    <n v="29980.800000000003"/>
    <n v="27758.400000000001"/>
    <n v="2563.2000000000003"/>
    <n v="3193.6800000000003"/>
    <n v="4146.1120000000001"/>
    <x v="4"/>
    <x v="3"/>
    <x v="1"/>
    <n v="9.2339616116202672E-2"/>
    <n v="0.11505274079197648"/>
    <n v="1.2459737827715356"/>
    <n v="1.2982239923849601"/>
    <n v="0.92587255843739991"/>
  </r>
  <r>
    <s v="CMP802"/>
    <x v="2"/>
    <x v="0"/>
    <x v="64"/>
    <d v="2024-03-08T00:00:00"/>
    <n v="41924.800000000003"/>
    <n v="22284.800000000003"/>
    <n v="716.80000000000007"/>
    <n v="4810.192"/>
    <n v="10506.736000000001"/>
    <x v="0"/>
    <x v="4"/>
    <x v="0"/>
    <n v="3.2165422171165997E-2"/>
    <n v="0.21585080413555424"/>
    <n v="6.7106473214285707"/>
    <n v="2.184265409779901"/>
    <n v="0.53154218982559254"/>
  </r>
  <r>
    <s v="CMP803"/>
    <x v="3"/>
    <x v="2"/>
    <x v="211"/>
    <d v="2024-10-30T00:00:00"/>
    <n v="57960"/>
    <n v="47531.200000000004"/>
    <n v="17844.8"/>
    <n v="4840.4639999999999"/>
    <n v="8190.32"/>
    <x v="4"/>
    <x v="1"/>
    <x v="1"/>
    <n v="0.37543339953546295"/>
    <n v="0.1018376140303632"/>
    <n v="0.27125347440150632"/>
    <n v="1.6920526627199375"/>
    <n v="0.82006901311249147"/>
  </r>
  <r>
    <s v="CMP804"/>
    <x v="2"/>
    <x v="1"/>
    <x v="85"/>
    <d v="2024-07-22T00:00:00"/>
    <n v="71390.400000000009"/>
    <n v="34820.800000000003"/>
    <n v="136"/>
    <n v="4412.1279999999997"/>
    <n v="17189.135999999999"/>
    <x v="4"/>
    <x v="4"/>
    <x v="1"/>
    <n v="3.9057115287414418E-3"/>
    <n v="0.1267095529109038"/>
    <n v="32.442117647058822"/>
    <n v="3.8958833469926528"/>
    <n v="0.48775185459109344"/>
  </r>
  <r>
    <s v="CMP805"/>
    <x v="5"/>
    <x v="1"/>
    <x v="143"/>
    <d v="2024-07-23T00:00:00"/>
    <n v="37070.400000000001"/>
    <n v="10262.400000000001"/>
    <n v="611.20000000000005"/>
    <n v="2936.9120000000003"/>
    <n v="7309.2000000000007"/>
    <x v="1"/>
    <x v="0"/>
    <x v="1"/>
    <n v="5.955721858434674E-2"/>
    <n v="0.28618178983473652"/>
    <n v="4.8051570680628277"/>
    <n v="2.4887364687808149"/>
    <n v="0.2768354266476758"/>
  </r>
  <r>
    <s v="CMP806"/>
    <x v="0"/>
    <x v="3"/>
    <x v="187"/>
    <d v="2024-07-23T00:00:00"/>
    <n v="31902.400000000001"/>
    <n v="12780.800000000001"/>
    <n v="2254.4"/>
    <n v="7489.7759999999998"/>
    <n v="10210.175999999999"/>
    <x v="1"/>
    <x v="1"/>
    <x v="0"/>
    <n v="0.17638958437656485"/>
    <n v="0.58601777666499744"/>
    <n v="3.3222924059616745"/>
    <n v="1.3632151348718573"/>
    <n v="0.40062189678519489"/>
  </r>
  <r>
    <s v="CMP807"/>
    <x v="2"/>
    <x v="0"/>
    <x v="231"/>
    <d v="2024-02-27T00:00:00"/>
    <n v="15635.2"/>
    <n v="1192"/>
    <n v="636.80000000000007"/>
    <n v="5956.4800000000005"/>
    <n v="9423.152"/>
    <x v="2"/>
    <x v="1"/>
    <x v="0"/>
    <n v="0.53422818791946314"/>
    <n v="4.9970469798657726"/>
    <n v="9.353768844221106"/>
    <n v="1.5820001074460082"/>
    <n v="7.6238231682357757E-2"/>
  </r>
  <r>
    <s v="CMP808"/>
    <x v="4"/>
    <x v="0"/>
    <x v="36"/>
    <d v="2024-01-24T00:00:00"/>
    <n v="68316.800000000003"/>
    <n v="39644.800000000003"/>
    <n v="33323.200000000004"/>
    <n v="2511.9680000000003"/>
    <n v="4654.9920000000002"/>
    <x v="4"/>
    <x v="2"/>
    <x v="0"/>
    <n v="0.84054403099523778"/>
    <n v="6.3361853256921466E-2"/>
    <n v="7.5381956114658852E-2"/>
    <n v="1.8531255175225161"/>
    <n v="0.58030821115743125"/>
  </r>
  <r>
    <s v="CMP809"/>
    <x v="1"/>
    <x v="1"/>
    <x v="255"/>
    <d v="2024-06-14T00:00:00"/>
    <n v="55089.600000000006"/>
    <n v="40065.600000000006"/>
    <n v="2809.6000000000004"/>
    <n v="976.52800000000013"/>
    <n v="2831.7280000000001"/>
    <x v="3"/>
    <x v="4"/>
    <x v="0"/>
    <n v="7.0124995008186572E-2"/>
    <n v="2.4373227906233776E-2"/>
    <n v="0.34756833712984053"/>
    <n v="2.8997919158488026"/>
    <n v="0.72728064825302785"/>
  </r>
  <r>
    <s v="CMP810"/>
    <x v="1"/>
    <x v="0"/>
    <x v="243"/>
    <d v="2024-09-27T00:00:00"/>
    <n v="48219.200000000004"/>
    <n v="30609.600000000002"/>
    <n v="11811.2"/>
    <n v="5745.0080000000007"/>
    <n v="15225.920000000002"/>
    <x v="0"/>
    <x v="4"/>
    <x v="0"/>
    <n v="0.38586587214468665"/>
    <n v="0.1876864774449846"/>
    <n v="0.48640341370902196"/>
    <n v="2.6502869969893861"/>
    <n v="0.63480107509042039"/>
  </r>
  <r>
    <s v="CMP811"/>
    <x v="1"/>
    <x v="0"/>
    <x v="172"/>
    <d v="2024-02-01T00:00:00"/>
    <n v="19932.800000000003"/>
    <n v="11516.800000000001"/>
    <n v="9078.4"/>
    <n v="2938.1440000000002"/>
    <n v="6449.1680000000006"/>
    <x v="4"/>
    <x v="2"/>
    <x v="1"/>
    <n v="0.78827452070019444"/>
    <n v="0.25511808835787719"/>
    <n v="0.3236411702502644"/>
    <n v="2.1949802324188332"/>
    <n v="0.57778134532027614"/>
  </r>
  <r>
    <s v="CMP812"/>
    <x v="1"/>
    <x v="0"/>
    <x v="161"/>
    <d v="2024-09-03T00:00:00"/>
    <n v="65787.199999999997"/>
    <n v="27601.600000000002"/>
    <n v="25440"/>
    <n v="2224.7040000000002"/>
    <n v="5772.3040000000001"/>
    <x v="0"/>
    <x v="0"/>
    <x v="0"/>
    <n v="0.92168569937974598"/>
    <n v="8.0600544895948062E-2"/>
    <n v="8.7449056603773598E-2"/>
    <n v="2.5946391070452517"/>
    <n v="0.41955881995281763"/>
  </r>
  <r>
    <s v="CMP813"/>
    <x v="3"/>
    <x v="0"/>
    <x v="93"/>
    <d v="2024-04-24T00:00:00"/>
    <n v="60107.200000000004"/>
    <n v="28500.800000000003"/>
    <n v="10523.2"/>
    <n v="1000.3360000000001"/>
    <n v="1543.2"/>
    <x v="3"/>
    <x v="4"/>
    <x v="1"/>
    <n v="0.36922472351653285"/>
    <n v="3.5098523550216136E-2"/>
    <n v="9.5060057777102025E-2"/>
    <n v="1.5426816589625885"/>
    <n v="0.47416615646711213"/>
  </r>
  <r>
    <s v="CMP814"/>
    <x v="5"/>
    <x v="1"/>
    <x v="200"/>
    <d v="2024-07-02T00:00:00"/>
    <n v="8454.4"/>
    <n v="5096"/>
    <n v="486.40000000000003"/>
    <n v="6871.2479999999996"/>
    <n v="9592.4160000000011"/>
    <x v="2"/>
    <x v="3"/>
    <x v="0"/>
    <n v="9.5447409733124031E-2"/>
    <n v="1.3483610675039246"/>
    <n v="14.12674342105263"/>
    <n v="1.3960223819603079"/>
    <n v="0.60276305828917487"/>
  </r>
  <r>
    <s v="CMP815"/>
    <x v="0"/>
    <x v="2"/>
    <x v="36"/>
    <d v="2024-01-23T00:00:00"/>
    <n v="23619.200000000001"/>
    <n v="8985.6"/>
    <n v="5715.2000000000007"/>
    <n v="3309.6800000000003"/>
    <n v="5187.232"/>
    <x v="3"/>
    <x v="2"/>
    <x v="0"/>
    <n v="0.63603988603988615"/>
    <n v="0.36833155270655271"/>
    <n v="0.57910134378499434"/>
    <n v="1.5672910976287737"/>
    <n v="0.38043625524996616"/>
  </r>
  <r>
    <s v="CMP816"/>
    <x v="2"/>
    <x v="2"/>
    <x v="27"/>
    <d v="2024-03-31T00:00:00"/>
    <n v="69222.400000000009"/>
    <n v="50801.600000000006"/>
    <n v="10222.400000000001"/>
    <n v="6855.44"/>
    <n v="23116.032000000003"/>
    <x v="4"/>
    <x v="4"/>
    <x v="0"/>
    <n v="0.20122200875562976"/>
    <n v="0.13494535605177788"/>
    <n v="0.67062920644858337"/>
    <n v="3.3719253614647644"/>
    <n v="0.73388960798816572"/>
  </r>
  <r>
    <s v="CMP817"/>
    <x v="1"/>
    <x v="0"/>
    <x v="102"/>
    <d v="2024-02-07T00:00:00"/>
    <n v="69852.800000000003"/>
    <n v="62340.800000000003"/>
    <n v="62064"/>
    <n v="6342.112000000001"/>
    <n v="13597.312"/>
    <x v="4"/>
    <x v="4"/>
    <x v="1"/>
    <n v="0.99555989015219559"/>
    <n v="0.10173292610938584"/>
    <n v="0.10218664604279455"/>
    <n v="2.1439722288095822"/>
    <n v="0.89245957212881943"/>
  </r>
  <r>
    <s v="CMP818"/>
    <x v="5"/>
    <x v="0"/>
    <x v="275"/>
    <d v="2024-04-01T00:00:00"/>
    <n v="64849.600000000006"/>
    <n v="64811.200000000004"/>
    <n v="11169.6"/>
    <n v="2509.9680000000003"/>
    <n v="5977.9520000000002"/>
    <x v="2"/>
    <x v="3"/>
    <x v="1"/>
    <n v="0.17234058310909225"/>
    <n v="3.8727380452761251E-2"/>
    <n v="0.2247142243231629"/>
    <n v="2.3816845473727155"/>
    <n v="0.99940786064987286"/>
  </r>
  <r>
    <s v="CMP819"/>
    <x v="0"/>
    <x v="1"/>
    <x v="132"/>
    <d v="2024-04-24T00:00:00"/>
    <n v="52958.400000000001"/>
    <n v="41883.200000000004"/>
    <n v="37916.800000000003"/>
    <n v="1535.152"/>
    <n v="2840.3680000000004"/>
    <x v="3"/>
    <x v="2"/>
    <x v="0"/>
    <n v="0.90529854452381864"/>
    <n v="3.6653168812316152E-2"/>
    <n v="4.0487382901510674E-2"/>
    <n v="1.850219391955976"/>
    <n v="0.7908698147980302"/>
  </r>
  <r>
    <s v="CMP820"/>
    <x v="1"/>
    <x v="3"/>
    <x v="112"/>
    <d v="2024-10-03T00:00:00"/>
    <n v="48352"/>
    <n v="43364.800000000003"/>
    <n v="40126.400000000001"/>
    <n v="4466.5919999999996"/>
    <n v="7075.0560000000005"/>
    <x v="0"/>
    <x v="4"/>
    <x v="1"/>
    <n v="0.92532192008264769"/>
    <n v="0.10300040585912996"/>
    <n v="0.11131305075959966"/>
    <n v="1.5839942399037121"/>
    <n v="0.89685638649900734"/>
  </r>
  <r>
    <s v="CMP821"/>
    <x v="3"/>
    <x v="1"/>
    <x v="109"/>
    <d v="2024-10-02T00:00:00"/>
    <n v="38779.200000000004"/>
    <n v="13376"/>
    <n v="8217.6"/>
    <n v="6265.5680000000002"/>
    <n v="22922.288"/>
    <x v="0"/>
    <x v="4"/>
    <x v="0"/>
    <n v="0.61435406698564599"/>
    <n v="0.46841866028708135"/>
    <n v="0.76245716510903427"/>
    <n v="3.6584533118146672"/>
    <n v="0.34492717745595575"/>
  </r>
  <r>
    <s v="CMP822"/>
    <x v="2"/>
    <x v="1"/>
    <x v="102"/>
    <d v="2024-02-17T00:00:00"/>
    <n v="33435.200000000004"/>
    <n v="12560"/>
    <n v="3124.8"/>
    <n v="2517.3919999999998"/>
    <n v="8250.1280000000006"/>
    <x v="0"/>
    <x v="1"/>
    <x v="0"/>
    <n v="0.24878980891719746"/>
    <n v="0.20042929936305731"/>
    <n v="0.80561699948796717"/>
    <n v="3.2772520131946083"/>
    <n v="0.37565200746518634"/>
  </r>
  <r>
    <s v="CMP823"/>
    <x v="5"/>
    <x v="3"/>
    <x v="206"/>
    <d v="2024-03-10T00:00:00"/>
    <n v="36142.400000000001"/>
    <n v="29339.200000000001"/>
    <n v="17620.8"/>
    <n v="4664.2240000000002"/>
    <n v="11586.096000000001"/>
    <x v="1"/>
    <x v="4"/>
    <x v="0"/>
    <n v="0.60058897311446802"/>
    <n v="0.15897584119539729"/>
    <n v="0.26469990011804234"/>
    <n v="2.4840350720720106"/>
    <n v="0.8117667891451591"/>
  </r>
  <r>
    <s v="CMP824"/>
    <x v="0"/>
    <x v="2"/>
    <x v="37"/>
    <d v="2024-11-15T00:00:00"/>
    <n v="51742.400000000001"/>
    <n v="13825.6"/>
    <n v="4144"/>
    <n v="6940.6240000000007"/>
    <n v="21143.472000000002"/>
    <x v="2"/>
    <x v="2"/>
    <x v="0"/>
    <n v="0.29973382710334451"/>
    <n v="0.50201249855340824"/>
    <n v="1.6748610038610041"/>
    <n v="3.046335891412645"/>
    <n v="0.26720059371038063"/>
  </r>
  <r>
    <s v="CMP825"/>
    <x v="5"/>
    <x v="3"/>
    <x v="56"/>
    <d v="2024-09-19T00:00:00"/>
    <n v="9816"/>
    <n v="1937.6000000000001"/>
    <n v="1166.4000000000001"/>
    <n v="1475.5680000000002"/>
    <n v="5185.92"/>
    <x v="0"/>
    <x v="4"/>
    <x v="0"/>
    <n v="0.60198183319570608"/>
    <n v="0.76154417836498767"/>
    <n v="1.2650617283950618"/>
    <n v="3.5145245762987538"/>
    <n v="0.19739201303993481"/>
  </r>
  <r>
    <s v="CMP826"/>
    <x v="3"/>
    <x v="3"/>
    <x v="105"/>
    <d v="2024-09-28T00:00:00"/>
    <n v="49329.600000000006"/>
    <n v="10414.400000000001"/>
    <n v="862.40000000000009"/>
    <n v="4028.6559999999999"/>
    <n v="7578.1600000000008"/>
    <x v="2"/>
    <x v="0"/>
    <x v="0"/>
    <n v="8.2808419111998766E-2"/>
    <n v="0.38683515132892909"/>
    <n v="4.671447124304267"/>
    <n v="1.8810640570949719"/>
    <n v="0.21111867925140282"/>
  </r>
  <r>
    <s v="CMP827"/>
    <x v="3"/>
    <x v="0"/>
    <x v="193"/>
    <d v="2024-06-01T00:00:00"/>
    <n v="59564.800000000003"/>
    <n v="53470.400000000001"/>
    <n v="19892.800000000003"/>
    <n v="1721.8080000000002"/>
    <n v="4897.7920000000004"/>
    <x v="0"/>
    <x v="0"/>
    <x v="0"/>
    <n v="0.37203387294652746"/>
    <n v="3.2201143062329816E-2"/>
    <n v="8.6554331215314084E-2"/>
    <n v="2.8445633891816042"/>
    <n v="0.897684538519394"/>
  </r>
  <r>
    <s v="CMP828"/>
    <x v="0"/>
    <x v="1"/>
    <x v="80"/>
    <d v="2024-11-13T00:00:00"/>
    <n v="57934.400000000001"/>
    <n v="43116.800000000003"/>
    <n v="35584"/>
    <n v="3618.2720000000004"/>
    <n v="5776.5280000000002"/>
    <x v="3"/>
    <x v="2"/>
    <x v="0"/>
    <n v="0.82529315719162821"/>
    <n v="8.3917915986344072E-2"/>
    <n v="0.10168255395683454"/>
    <n v="1.5964880473330916"/>
    <n v="0.74423485873677819"/>
  </r>
  <r>
    <s v="CMP829"/>
    <x v="3"/>
    <x v="2"/>
    <x v="267"/>
    <d v="2024-04-12T00:00:00"/>
    <n v="15259.2"/>
    <n v="5400"/>
    <n v="2238.4"/>
    <n v="3221.28"/>
    <n v="4740.2400000000007"/>
    <x v="3"/>
    <x v="2"/>
    <x v="0"/>
    <n v="0.41451851851851851"/>
    <n v="0.59653333333333336"/>
    <n v="1.4390993566833452"/>
    <n v="1.4715392638950977"/>
    <n v="0.35388486945580372"/>
  </r>
  <r>
    <s v="CMP830"/>
    <x v="3"/>
    <x v="0"/>
    <x v="220"/>
    <d v="2024-03-15T00:00:00"/>
    <n v="79547.200000000012"/>
    <n v="41008"/>
    <n v="23940.800000000003"/>
    <n v="7726.848"/>
    <n v="26044.704000000002"/>
    <x v="1"/>
    <x v="2"/>
    <x v="1"/>
    <n v="0.58380803745610621"/>
    <n v="0.18842294186500194"/>
    <n v="0.32274811200962372"/>
    <n v="3.3706763741178811"/>
    <n v="0.51551783092302428"/>
  </r>
  <r>
    <s v="CMP831"/>
    <x v="2"/>
    <x v="0"/>
    <x v="83"/>
    <d v="2024-07-20T00:00:00"/>
    <n v="69576"/>
    <n v="2329.6"/>
    <n v="2308.8000000000002"/>
    <n v="5317.7920000000004"/>
    <n v="12666.544000000002"/>
    <x v="4"/>
    <x v="3"/>
    <x v="0"/>
    <n v="0.99107142857142871"/>
    <n v="2.2827060439560443"/>
    <n v="2.3032709632709634"/>
    <n v="2.3819179087862032"/>
    <n v="3.348281016442451E-2"/>
  </r>
  <r>
    <s v="CMP832"/>
    <x v="3"/>
    <x v="3"/>
    <x v="132"/>
    <d v="2024-04-20T00:00:00"/>
    <n v="37260.800000000003"/>
    <n v="1747.2"/>
    <n v="843.2"/>
    <n v="7045.344000000001"/>
    <n v="25314.032000000003"/>
    <x v="0"/>
    <x v="2"/>
    <x v="0"/>
    <n v="0.48260073260073261"/>
    <n v="4.0323626373626382"/>
    <n v="8.3554838709677419"/>
    <n v="3.5930157562214138"/>
    <n v="4.6891102713844036E-2"/>
  </r>
  <r>
    <s v="CMP833"/>
    <x v="3"/>
    <x v="2"/>
    <x v="154"/>
    <d v="2024-03-06T00:00:00"/>
    <n v="77289.600000000006"/>
    <n v="51428.800000000003"/>
    <n v="31556.800000000003"/>
    <n v="2435.36"/>
    <n v="3449.6000000000004"/>
    <x v="2"/>
    <x v="2"/>
    <x v="1"/>
    <n v="0.61360171732570079"/>
    <n v="4.7354011759947731E-2"/>
    <n v="7.7173857932363227E-2"/>
    <n v="1.4164640956573156"/>
    <n v="0.66540388357553926"/>
  </r>
  <r>
    <s v="CMP834"/>
    <x v="2"/>
    <x v="2"/>
    <x v="87"/>
    <d v="2024-02-25T00:00:00"/>
    <n v="57457.600000000006"/>
    <n v="49086.400000000001"/>
    <n v="45684.800000000003"/>
    <n v="3368.8480000000004"/>
    <n v="5298.7839999999997"/>
    <x v="2"/>
    <x v="0"/>
    <x v="0"/>
    <n v="0.93070178297858475"/>
    <n v="6.8630985364581648E-2"/>
    <n v="7.3741113017896542E-2"/>
    <n v="1.5728771378227806"/>
    <n v="0.85430647990866304"/>
  </r>
  <r>
    <s v="CMP835"/>
    <x v="1"/>
    <x v="0"/>
    <x v="280"/>
    <d v="2024-07-29T00:00:00"/>
    <n v="24784"/>
    <n v="10576"/>
    <n v="5427.2000000000007"/>
    <n v="657.96800000000007"/>
    <n v="1485.8720000000001"/>
    <x v="4"/>
    <x v="1"/>
    <x v="0"/>
    <n v="0.51316187594553708"/>
    <n v="6.2213313161875949E-2"/>
    <n v="0.12123525943396227"/>
    <n v="2.2582739586119689"/>
    <n v="0.42672692059393158"/>
  </r>
  <r>
    <s v="CMP836"/>
    <x v="3"/>
    <x v="1"/>
    <x v="180"/>
    <d v="2024-10-06T00:00:00"/>
    <n v="26374.400000000001"/>
    <n v="5380.8"/>
    <n v="3840"/>
    <n v="4946.2560000000003"/>
    <n v="7507.8720000000003"/>
    <x v="2"/>
    <x v="3"/>
    <x v="0"/>
    <n v="0.71364852809991075"/>
    <n v="0.91924174843889384"/>
    <n v="1.2880875000000001"/>
    <n v="1.5178898949023261"/>
    <n v="0.20401601553021112"/>
  </r>
  <r>
    <s v="CMP837"/>
    <x v="3"/>
    <x v="0"/>
    <x v="287"/>
    <d v="2024-05-04T00:00:00"/>
    <n v="47936"/>
    <n v="27852.800000000003"/>
    <n v="3894.4"/>
    <n v="3304.9120000000003"/>
    <n v="12242.032000000001"/>
    <x v="1"/>
    <x v="4"/>
    <x v="1"/>
    <n v="0.13982077205882351"/>
    <n v="0.11865636488970588"/>
    <n v="0.84863188167625314"/>
    <n v="3.7041930314634701"/>
    <n v="0.58104138851802412"/>
  </r>
  <r>
    <s v="CMP838"/>
    <x v="4"/>
    <x v="2"/>
    <x v="96"/>
    <d v="2024-02-08T00:00:00"/>
    <n v="30928"/>
    <n v="16974.400000000001"/>
    <n v="2456"/>
    <n v="707.37600000000009"/>
    <n v="1315.088"/>
    <x v="0"/>
    <x v="2"/>
    <x v="1"/>
    <n v="0.14468847205203128"/>
    <n v="4.1673107738712419E-2"/>
    <n v="0.28801954397394142"/>
    <n v="1.8591074619438599"/>
    <n v="0.54883600620796691"/>
  </r>
  <r>
    <s v="CMP839"/>
    <x v="2"/>
    <x v="3"/>
    <x v="288"/>
    <d v="2024-03-09T00:00:00"/>
    <n v="76873.600000000006"/>
    <n v="29540.800000000003"/>
    <n v="5769.6"/>
    <n v="3014.2720000000004"/>
    <n v="6954.7839999999997"/>
    <x v="1"/>
    <x v="2"/>
    <x v="1"/>
    <n v="0.19530953799490872"/>
    <n v="0.10203758869089531"/>
    <n v="0.52244037714919578"/>
    <n v="2.3072848103953456"/>
    <n v="0.38427756733130752"/>
  </r>
  <r>
    <s v="CMP840"/>
    <x v="0"/>
    <x v="3"/>
    <x v="81"/>
    <d v="2024-01-29T00:00:00"/>
    <n v="7204.8"/>
    <n v="1355.2"/>
    <n v="403.20000000000005"/>
    <n v="5632.96"/>
    <n v="10993.008000000002"/>
    <x v="3"/>
    <x v="1"/>
    <x v="0"/>
    <n v="0.2975206611570248"/>
    <n v="4.15655253837072"/>
    <n v="13.97063492063492"/>
    <n v="1.9515508720104531"/>
    <n v="0.18809682433932934"/>
  </r>
  <r>
    <s v="CMP841"/>
    <x v="1"/>
    <x v="3"/>
    <x v="35"/>
    <d v="2024-10-16T00:00:00"/>
    <n v="46788.800000000003"/>
    <n v="30422.400000000001"/>
    <n v="4280"/>
    <n v="260.57600000000002"/>
    <n v="555.77600000000007"/>
    <x v="3"/>
    <x v="4"/>
    <x v="0"/>
    <n v="0.14068581045545386"/>
    <n v="8.5652676974860634E-3"/>
    <n v="6.0882242990654208E-2"/>
    <n v="2.1328748618445292"/>
    <n v="0.65020688711828467"/>
  </r>
  <r>
    <s v="CMP842"/>
    <x v="2"/>
    <x v="0"/>
    <x v="183"/>
    <d v="2024-07-05T00:00:00"/>
    <n v="47657.600000000006"/>
    <n v="22732.800000000003"/>
    <n v="15324.800000000001"/>
    <n v="5931.3120000000008"/>
    <n v="7324.576"/>
    <x v="1"/>
    <x v="4"/>
    <x v="0"/>
    <n v="0.67412725225225223"/>
    <n v="0.26091427364864866"/>
    <n v="0.38704009187721866"/>
    <n v="1.2348997995721687"/>
    <n v="0.47700261867991672"/>
  </r>
  <r>
    <s v="CMP843"/>
    <x v="5"/>
    <x v="1"/>
    <x v="180"/>
    <d v="2024-10-08T00:00:00"/>
    <n v="51848"/>
    <n v="19328"/>
    <n v="3945.6000000000004"/>
    <n v="4632.3680000000004"/>
    <n v="7432.5119999999997"/>
    <x v="3"/>
    <x v="3"/>
    <x v="0"/>
    <n v="0.20413907284768215"/>
    <n v="0.23967135761589406"/>
    <n v="1.174059205190592"/>
    <n v="1.6044735651399022"/>
    <n v="0.37278197808980096"/>
  </r>
  <r>
    <s v="CMP844"/>
    <x v="2"/>
    <x v="0"/>
    <x v="274"/>
    <d v="2024-06-18T00:00:00"/>
    <n v="18419.2"/>
    <n v="10809.6"/>
    <n v="792"/>
    <n v="2720.944"/>
    <n v="9389.5520000000015"/>
    <x v="3"/>
    <x v="4"/>
    <x v="0"/>
    <n v="7.326820603907637E-2"/>
    <n v="0.25171551213735938"/>
    <n v="3.4355353535353537"/>
    <n v="3.4508435307746139"/>
    <n v="0.58686587908269627"/>
  </r>
  <r>
    <s v="CMP845"/>
    <x v="4"/>
    <x v="0"/>
    <x v="130"/>
    <d v="2024-03-21T00:00:00"/>
    <n v="56867.200000000004"/>
    <n v="52812.800000000003"/>
    <n v="7715.2000000000007"/>
    <n v="232.83200000000002"/>
    <n v="743.6640000000001"/>
    <x v="0"/>
    <x v="4"/>
    <x v="0"/>
    <n v="0.14608579738245275"/>
    <n v="4.408628211342705E-3"/>
    <n v="3.0178349232683532E-2"/>
    <n v="3.1939939527212755"/>
    <n v="0.92870406842608744"/>
  </r>
  <r>
    <s v="CMP846"/>
    <x v="2"/>
    <x v="0"/>
    <x v="124"/>
    <d v="2024-07-25T00:00:00"/>
    <n v="33780.800000000003"/>
    <n v="5326.4000000000005"/>
    <n v="4320"/>
    <n v="6299.0560000000005"/>
    <n v="16787.504000000001"/>
    <x v="3"/>
    <x v="4"/>
    <x v="0"/>
    <n v="0.81105437068188635"/>
    <n v="1.1826103935115651"/>
    <n v="1.4581148148148149"/>
    <n v="2.6650825139512966"/>
    <n v="0.15767536588831527"/>
  </r>
  <r>
    <s v="CMP847"/>
    <x v="5"/>
    <x v="0"/>
    <x v="217"/>
    <d v="2024-07-18T00:00:00"/>
    <n v="39164.800000000003"/>
    <n v="8056"/>
    <n v="5361.6"/>
    <n v="537.6"/>
    <n v="1744.7040000000002"/>
    <x v="2"/>
    <x v="3"/>
    <x v="0"/>
    <n v="0.66554121151936452"/>
    <n v="6.6732869910625617E-2"/>
    <n v="0.10026857654431513"/>
    <n v="3.2453571428571433"/>
    <n v="0.20569490971484597"/>
  </r>
  <r>
    <s v="CMP848"/>
    <x v="2"/>
    <x v="0"/>
    <x v="147"/>
    <d v="2024-07-06T00:00:00"/>
    <n v="15819.2"/>
    <n v="9755.2000000000007"/>
    <n v="4961.6000000000004"/>
    <n v="3540.2400000000002"/>
    <n v="10748.416000000001"/>
    <x v="2"/>
    <x v="4"/>
    <x v="0"/>
    <n v="0.50861079219288174"/>
    <n v="0.3629079875348532"/>
    <n v="0.71352789422766849"/>
    <n v="3.0360698709691998"/>
    <n v="0.61666835238191564"/>
  </r>
  <r>
    <s v="CMP849"/>
    <x v="0"/>
    <x v="0"/>
    <x v="234"/>
    <d v="2024-09-13T00:00:00"/>
    <n v="8528"/>
    <n v="8249.6"/>
    <n v="2976"/>
    <n v="6164.4800000000005"/>
    <n v="15199.728000000001"/>
    <x v="4"/>
    <x v="3"/>
    <x v="0"/>
    <n v="0.36074476338246703"/>
    <n v="0.74724592707525217"/>
    <n v="2.0713978494623659"/>
    <n v="2.4656950789036545"/>
    <n v="0.96735459662288936"/>
  </r>
  <r>
    <s v="CMP850"/>
    <x v="0"/>
    <x v="1"/>
    <x v="213"/>
    <d v="2024-06-08T00:00:00"/>
    <n v="64244.800000000003"/>
    <n v="31208"/>
    <n v="9633.6"/>
    <n v="4346.5280000000002"/>
    <n v="11950.688000000002"/>
    <x v="0"/>
    <x v="1"/>
    <x v="0"/>
    <n v="0.30869007946680338"/>
    <n v="0.13927608305562678"/>
    <n v="0.45118418867297794"/>
    <n v="2.7494791244874071"/>
    <n v="0.48576694144895771"/>
  </r>
  <r>
    <s v="CMP851"/>
    <x v="1"/>
    <x v="3"/>
    <x v="43"/>
    <d v="2024-03-08T00:00:00"/>
    <n v="2955.2000000000003"/>
    <n v="915.2"/>
    <n v="574.4"/>
    <n v="1349.9840000000002"/>
    <n v="2160.096"/>
    <x v="3"/>
    <x v="3"/>
    <x v="0"/>
    <n v="0.6276223776223776"/>
    <n v="1.4750699300699301"/>
    <n v="2.3502506963788306"/>
    <n v="1.6000900751416312"/>
    <n v="0.30969139144558744"/>
  </r>
  <r>
    <s v="CMP852"/>
    <x v="2"/>
    <x v="3"/>
    <x v="112"/>
    <d v="2024-09-25T00:00:00"/>
    <n v="26934.400000000001"/>
    <n v="21772.800000000003"/>
    <n v="19625.600000000002"/>
    <n v="3544.3680000000004"/>
    <n v="8307.1039999999994"/>
    <x v="4"/>
    <x v="1"/>
    <x v="0"/>
    <n v="0.90138154027042916"/>
    <n v="0.16278880070546736"/>
    <n v="0.18059921734876896"/>
    <n v="2.343747601829155"/>
    <n v="0.80836402518712136"/>
  </r>
  <r>
    <s v="CMP853"/>
    <x v="2"/>
    <x v="0"/>
    <x v="287"/>
    <d v="2024-05-17T00:00:00"/>
    <n v="70646.400000000009"/>
    <n v="30521.600000000002"/>
    <n v="681.6"/>
    <n v="3513.6160000000004"/>
    <n v="9632.1280000000006"/>
    <x v="2"/>
    <x v="0"/>
    <x v="0"/>
    <n v="2.2331725728664289E-2"/>
    <n v="0.11511899769343678"/>
    <n v="5.1549530516431927"/>
    <n v="2.7413718516764494"/>
    <n v="0.43203333786293424"/>
  </r>
  <r>
    <s v="CMP854"/>
    <x v="4"/>
    <x v="2"/>
    <x v="249"/>
    <d v="2024-03-14T00:00:00"/>
    <n v="33587.200000000004"/>
    <n v="25576"/>
    <n v="14324.800000000001"/>
    <n v="5498"/>
    <n v="14459.712"/>
    <x v="1"/>
    <x v="1"/>
    <x v="0"/>
    <n v="0.56008758210822651"/>
    <n v="0.21496715670941507"/>
    <n v="0.38380989612420413"/>
    <n v="2.6299949072389959"/>
    <n v="0.76148056402439013"/>
  </r>
  <r>
    <s v="CMP855"/>
    <x v="0"/>
    <x v="1"/>
    <x v="125"/>
    <d v="2024-01-14T00:00:00"/>
    <n v="66057.600000000006"/>
    <n v="23148.800000000003"/>
    <n v="363.20000000000005"/>
    <n v="3514.6880000000001"/>
    <n v="12246.800000000001"/>
    <x v="4"/>
    <x v="0"/>
    <x v="1"/>
    <n v="1.5689798175283383E-2"/>
    <n v="0.15183024606027093"/>
    <n v="9.6770044052863433"/>
    <n v="3.4844629167653007"/>
    <n v="0.3504335610134186"/>
  </r>
  <r>
    <s v="CMP856"/>
    <x v="4"/>
    <x v="2"/>
    <x v="287"/>
    <d v="2024-05-24T00:00:00"/>
    <n v="32196.800000000003"/>
    <n v="23459.200000000001"/>
    <n v="1731.2"/>
    <n v="5680.64"/>
    <n v="10940.592000000001"/>
    <x v="1"/>
    <x v="3"/>
    <x v="0"/>
    <n v="7.3796207884326837E-2"/>
    <n v="0.24214977492838632"/>
    <n v="3.281330868761553"/>
    <n v="1.9259435556557007"/>
    <n v="0.72861899319186996"/>
  </r>
  <r>
    <s v="CMP857"/>
    <x v="1"/>
    <x v="0"/>
    <x v="178"/>
    <d v="2024-03-27T00:00:00"/>
    <n v="22403.200000000001"/>
    <n v="19076.8"/>
    <n v="9539.2000000000007"/>
    <n v="3977.9680000000003"/>
    <n v="11821.968000000001"/>
    <x v="3"/>
    <x v="4"/>
    <x v="1"/>
    <n v="0.50004193575442424"/>
    <n v="0.20852386144426741"/>
    <n v="0.41701274740020128"/>
    <n v="2.9718610104455339"/>
    <n v="0.85152121125553482"/>
  </r>
  <r>
    <s v="CMP858"/>
    <x v="2"/>
    <x v="3"/>
    <x v="289"/>
    <d v="2024-09-07T00:00:00"/>
    <n v="44163.200000000004"/>
    <n v="18724.8"/>
    <n v="13960"/>
    <n v="5607.2800000000007"/>
    <n v="8013.0880000000006"/>
    <x v="1"/>
    <x v="2"/>
    <x v="0"/>
    <n v="0.74553533282064433"/>
    <n v="0.29945740408442284"/>
    <n v="0.40166762177650434"/>
    <n v="1.4290508053815754"/>
    <n v="0.42399101514383009"/>
  </r>
  <r>
    <s v="CMP859"/>
    <x v="0"/>
    <x v="1"/>
    <x v="96"/>
    <d v="2024-02-09T00:00:00"/>
    <n v="23601.600000000002"/>
    <n v="5580.8"/>
    <n v="561.6"/>
    <n v="2549.3919999999998"/>
    <n v="9526.8639999999996"/>
    <x v="2"/>
    <x v="3"/>
    <x v="1"/>
    <n v="0.10063073394495413"/>
    <n v="0.4568147935779816"/>
    <n v="4.5395156695156693"/>
    <n v="3.7369160960731032"/>
    <n v="0.23645854518337739"/>
  </r>
  <r>
    <s v="CMP860"/>
    <x v="4"/>
    <x v="0"/>
    <x v="83"/>
    <d v="2024-07-12T00:00:00"/>
    <n v="67172.800000000003"/>
    <n v="24398.400000000001"/>
    <n v="24049.600000000002"/>
    <n v="4478.9279999999999"/>
    <n v="8558.848"/>
    <x v="1"/>
    <x v="2"/>
    <x v="0"/>
    <n v="0.98570398058889108"/>
    <n v="0.18357466063348415"/>
    <n v="0.18623710997272303"/>
    <n v="1.9109143973736573"/>
    <n v="0.36321844556129862"/>
  </r>
  <r>
    <s v="CMP861"/>
    <x v="3"/>
    <x v="0"/>
    <x v="0"/>
    <d v="2024-03-31T00:00:00"/>
    <n v="67419.199999999997"/>
    <n v="4100.8"/>
    <n v="3265.6000000000004"/>
    <n v="173.96800000000002"/>
    <n v="341.47199999999998"/>
    <x v="1"/>
    <x v="3"/>
    <x v="0"/>
    <n v="0.79633242294186501"/>
    <n v="4.2422941865001951E-2"/>
    <n v="5.3272905438510536E-2"/>
    <n v="1.9628437413777242"/>
    <n v="6.0825402852599859E-2"/>
  </r>
  <r>
    <s v="CMP862"/>
    <x v="5"/>
    <x v="2"/>
    <x v="153"/>
    <d v="2024-05-15T00:00:00"/>
    <n v="26985.600000000002"/>
    <n v="11988.800000000001"/>
    <n v="3806.4"/>
    <n v="4667.1040000000003"/>
    <n v="13096.192000000001"/>
    <x v="4"/>
    <x v="1"/>
    <x v="1"/>
    <n v="0.31749632990791404"/>
    <n v="0.38928866942479645"/>
    <n v="1.226120218579235"/>
    <n v="2.806063888869843"/>
    <n v="0.44426657180125695"/>
  </r>
  <r>
    <s v="CMP863"/>
    <x v="3"/>
    <x v="1"/>
    <x v="41"/>
    <d v="2024-09-28T00:00:00"/>
    <n v="63638.400000000001"/>
    <n v="28224"/>
    <n v="23030.400000000001"/>
    <n v="994.48"/>
    <n v="1255.008"/>
    <x v="3"/>
    <x v="4"/>
    <x v="0"/>
    <n v="0.81598639455782318"/>
    <n v="3.5235260770975059E-2"/>
    <n v="4.3181186605530081E-2"/>
    <n v="1.2619740970155258"/>
    <n v="0.44350580781414994"/>
  </r>
  <r>
    <s v="CMP864"/>
    <x v="1"/>
    <x v="3"/>
    <x v="213"/>
    <d v="2024-06-21T00:00:00"/>
    <n v="46916.800000000003"/>
    <n v="32843.200000000004"/>
    <n v="25726.400000000001"/>
    <n v="3221.5200000000004"/>
    <n v="9983.3280000000013"/>
    <x v="3"/>
    <x v="0"/>
    <x v="0"/>
    <n v="0.78330978710966037"/>
    <n v="9.8087884250012178E-2"/>
    <n v="0.12522233969774241"/>
    <n v="3.0989495641808835"/>
    <n v="0.70003069263035844"/>
  </r>
  <r>
    <s v="CMP865"/>
    <x v="4"/>
    <x v="2"/>
    <x v="116"/>
    <d v="2024-08-05T00:00:00"/>
    <n v="70089.600000000006"/>
    <n v="8836.8000000000011"/>
    <n v="6555.2000000000007"/>
    <n v="6999.1679999999997"/>
    <n v="25960.512000000002"/>
    <x v="0"/>
    <x v="1"/>
    <x v="0"/>
    <n v="0.74180698895527797"/>
    <n v="0.79204780010863651"/>
    <n v="1.0677276055650475"/>
    <n v="3.70908542272453"/>
    <n v="0.12607861936720999"/>
  </r>
  <r>
    <s v="CMP866"/>
    <x v="4"/>
    <x v="2"/>
    <x v="226"/>
    <d v="2024-01-07T00:00:00"/>
    <n v="18710.400000000001"/>
    <n v="9992"/>
    <n v="1923.2"/>
    <n v="2604.2720000000004"/>
    <n v="4350.8640000000005"/>
    <x v="3"/>
    <x v="1"/>
    <x v="0"/>
    <n v="0.19247397918334669"/>
    <n v="0.26063570856685353"/>
    <n v="1.3541347753743762"/>
    <n v="1.6706642009743988"/>
    <n v="0.5340345476312639"/>
  </r>
  <r>
    <s v="CMP867"/>
    <x v="5"/>
    <x v="0"/>
    <x v="237"/>
    <d v="2024-05-13T00:00:00"/>
    <n v="10030.400000000001"/>
    <n v="5332.8"/>
    <n v="3089.6000000000004"/>
    <n v="7894.768"/>
    <n v="27576.528000000006"/>
    <x v="4"/>
    <x v="4"/>
    <x v="0"/>
    <n v="0.57935793579357941"/>
    <n v="1.4804170417041704"/>
    <n v="2.5552718798549972"/>
    <n v="3.4930130942416553"/>
    <n v="0.5316637422236401"/>
  </r>
  <r>
    <s v="CMP868"/>
    <x v="0"/>
    <x v="1"/>
    <x v="79"/>
    <d v="2024-06-17T00:00:00"/>
    <n v="70022.400000000009"/>
    <n v="47553.600000000006"/>
    <n v="42571.200000000004"/>
    <n v="1766.3680000000002"/>
    <n v="4557.6480000000001"/>
    <x v="1"/>
    <x v="0"/>
    <x v="0"/>
    <n v="0.89522559806197632"/>
    <n v="3.7144779785336965E-2"/>
    <n v="4.149208854812643E-2"/>
    <n v="2.5802369608145073"/>
    <n v="0.67911982451329855"/>
  </r>
  <r>
    <s v="CMP869"/>
    <x v="0"/>
    <x v="3"/>
    <x v="16"/>
    <d v="2024-07-04T00:00:00"/>
    <n v="50760"/>
    <n v="35459.200000000004"/>
    <n v="26379.200000000001"/>
    <n v="972.88"/>
    <n v="3752.4160000000006"/>
    <x v="1"/>
    <x v="2"/>
    <x v="1"/>
    <n v="0.74393105315404739"/>
    <n v="2.743660319465752E-2"/>
    <n v="3.6880572572329712E-2"/>
    <n v="3.857018337307788"/>
    <n v="0.69856579984239564"/>
  </r>
  <r>
    <s v="CMP870"/>
    <x v="3"/>
    <x v="1"/>
    <x v="196"/>
    <d v="2024-10-19T00:00:00"/>
    <n v="61355.200000000004"/>
    <n v="8329.6"/>
    <n v="6166.4000000000005"/>
    <n v="5349.76"/>
    <n v="13890.896000000001"/>
    <x v="0"/>
    <x v="2"/>
    <x v="0"/>
    <n v="0.7402996542451018"/>
    <n v="0.64225893200153672"/>
    <n v="0.86756616502335226"/>
    <n v="2.5965456394305537"/>
    <n v="0.13576029415599655"/>
  </r>
  <r>
    <s v="CMP871"/>
    <x v="3"/>
    <x v="0"/>
    <x v="277"/>
    <d v="2024-02-29T00:00:00"/>
    <n v="60865.600000000006"/>
    <n v="44700.800000000003"/>
    <n v="30028.800000000003"/>
    <n v="7514.0960000000014"/>
    <n v="17948.016"/>
    <x v="0"/>
    <x v="2"/>
    <x v="1"/>
    <n v="0.67177321211253493"/>
    <n v="0.16809757319779514"/>
    <n v="0.25022964620630861"/>
    <n v="2.3885795443656823"/>
    <n v="0.73441812780946869"/>
  </r>
  <r>
    <s v="CMP872"/>
    <x v="0"/>
    <x v="0"/>
    <x v="237"/>
    <d v="2024-05-25T00:00:00"/>
    <n v="32723.200000000001"/>
    <n v="19692.800000000003"/>
    <n v="9171.2000000000007"/>
    <n v="206.864"/>
    <n v="290.59200000000004"/>
    <x v="3"/>
    <x v="0"/>
    <x v="0"/>
    <n v="0.46571335716607082"/>
    <n v="1.0504549886252842E-2"/>
    <n v="2.2555826936496857E-2"/>
    <n v="1.4047490138448451"/>
    <n v="0.60179933502835914"/>
  </r>
  <r>
    <s v="CMP873"/>
    <x v="0"/>
    <x v="2"/>
    <x v="86"/>
    <d v="2024-08-25T00:00:00"/>
    <n v="20475.2"/>
    <n v="1641.6000000000001"/>
    <n v="1504"/>
    <n v="2546.944"/>
    <n v="3954.9920000000002"/>
    <x v="1"/>
    <x v="4"/>
    <x v="0"/>
    <n v="0.91617933723196876"/>
    <n v="1.5515009746588693"/>
    <n v="1.6934468085106382"/>
    <n v="1.552838224947231"/>
    <n v="8.0175041025240298E-2"/>
  </r>
  <r>
    <s v="CMP874"/>
    <x v="1"/>
    <x v="0"/>
    <x v="42"/>
    <d v="2024-04-07T00:00:00"/>
    <n v="31060.800000000003"/>
    <n v="1756.8000000000002"/>
    <n v="1064"/>
    <n v="4573.5839999999998"/>
    <n v="16095.856"/>
    <x v="3"/>
    <x v="1"/>
    <x v="0"/>
    <n v="0.6056466302367941"/>
    <n v="2.6033606557377045"/>
    <n v="4.298481203007519"/>
    <n v="3.5193091457377847"/>
    <n v="5.6560037088548912E-2"/>
  </r>
  <r>
    <s v="CMP875"/>
    <x v="1"/>
    <x v="1"/>
    <x v="139"/>
    <d v="2024-05-19T00:00:00"/>
    <n v="28120"/>
    <n v="2006.4"/>
    <n v="897.6"/>
    <n v="5209.5040000000008"/>
    <n v="17725.120000000003"/>
    <x v="1"/>
    <x v="3"/>
    <x v="1"/>
    <n v="0.44736842105263158"/>
    <n v="2.5964433811802237"/>
    <n v="5.803814616755794"/>
    <n v="3.4024582762581619"/>
    <n v="7.1351351351351358E-2"/>
  </r>
  <r>
    <s v="CMP876"/>
    <x v="1"/>
    <x v="0"/>
    <x v="23"/>
    <d v="2024-10-22T00:00:00"/>
    <n v="77278.400000000009"/>
    <n v="63281.600000000006"/>
    <n v="57947.200000000004"/>
    <n v="7869.1840000000002"/>
    <n v="15696.464000000002"/>
    <x v="4"/>
    <x v="4"/>
    <x v="1"/>
    <n v="0.91570377487294885"/>
    <n v="0.12435184951075826"/>
    <n v="0.13579921031559763"/>
    <n v="1.9946749243631869"/>
    <n v="0.81887823764467171"/>
  </r>
  <r>
    <s v="CMP877"/>
    <x v="4"/>
    <x v="3"/>
    <x v="287"/>
    <d v="2024-05-14T00:00:00"/>
    <n v="44064"/>
    <n v="25227.200000000001"/>
    <n v="5648"/>
    <n v="6861.5520000000006"/>
    <n v="18501.04"/>
    <x v="3"/>
    <x v="3"/>
    <x v="0"/>
    <n v="0.22388533011987061"/>
    <n v="0.27199023276463502"/>
    <n v="1.2148640226628897"/>
    <n v="2.6963345901918401"/>
    <n v="0.5725127087872186"/>
  </r>
  <r>
    <s v="CMP878"/>
    <x v="0"/>
    <x v="2"/>
    <x v="84"/>
    <d v="2024-07-03T00:00:00"/>
    <n v="24744"/>
    <n v="20105.600000000002"/>
    <n v="11134.400000000001"/>
    <n v="5649.5680000000002"/>
    <n v="10042.768"/>
    <x v="0"/>
    <x v="2"/>
    <x v="0"/>
    <n v="0.55379595734521725"/>
    <n v="0.28099474773197514"/>
    <n v="0.50739761459979882"/>
    <n v="1.7776169788557283"/>
    <n v="0.8125444552214679"/>
  </r>
  <r>
    <s v="CMP879"/>
    <x v="2"/>
    <x v="2"/>
    <x v="223"/>
    <d v="2024-07-23T00:00:00"/>
    <n v="55148.800000000003"/>
    <n v="21950.400000000001"/>
    <n v="15988.800000000001"/>
    <n v="856.99200000000008"/>
    <n v="1526.2719999999999"/>
    <x v="0"/>
    <x v="0"/>
    <x v="1"/>
    <n v="0.72840586048545808"/>
    <n v="3.9042204242291711E-2"/>
    <n v="5.3599519663764639E-2"/>
    <n v="1.7809641163511443"/>
    <n v="0.39802135313914355"/>
  </r>
  <r>
    <s v="CMP880"/>
    <x v="2"/>
    <x v="1"/>
    <x v="258"/>
    <d v="2024-03-31T00:00:00"/>
    <n v="23462.400000000001"/>
    <n v="4643.2"/>
    <n v="2168"/>
    <n v="7434.384"/>
    <n v="16383.456"/>
    <x v="1"/>
    <x v="3"/>
    <x v="0"/>
    <n v="0.46691936595451417"/>
    <n v="1.6011337008959339"/>
    <n v="3.4291439114391142"/>
    <n v="2.2037408882834137"/>
    <n v="0.19789961811238405"/>
  </r>
  <r>
    <s v="CMP881"/>
    <x v="4"/>
    <x v="0"/>
    <x v="264"/>
    <d v="2024-08-06T00:00:00"/>
    <n v="55092.800000000003"/>
    <n v="40027.200000000004"/>
    <n v="20627.2"/>
    <n v="3874.5280000000002"/>
    <n v="5021.3919999999998"/>
    <x v="2"/>
    <x v="4"/>
    <x v="1"/>
    <n v="0.5153295758883959"/>
    <n v="9.6797377783107486E-2"/>
    <n v="0.1878358672044679"/>
    <n v="1.2960009580521807"/>
    <n v="0.7265413992391021"/>
  </r>
  <r>
    <s v="CMP882"/>
    <x v="2"/>
    <x v="2"/>
    <x v="46"/>
    <d v="2024-06-02T00:00:00"/>
    <n v="49619.200000000004"/>
    <n v="38940.800000000003"/>
    <n v="18172.8"/>
    <n v="7399.8720000000003"/>
    <n v="16451.648000000001"/>
    <x v="0"/>
    <x v="2"/>
    <x v="0"/>
    <n v="0.46667762346947156"/>
    <n v="0.19002876160736296"/>
    <n v="0.40719492868462759"/>
    <n v="2.2232341316174118"/>
    <n v="0.78479298336127945"/>
  </r>
  <r>
    <s v="CMP883"/>
    <x v="0"/>
    <x v="3"/>
    <x v="67"/>
    <d v="2024-04-15T00:00:00"/>
    <n v="64926.400000000001"/>
    <n v="31467.200000000001"/>
    <n v="25214.400000000001"/>
    <n v="1152.5600000000002"/>
    <n v="3314.3680000000004"/>
    <x v="2"/>
    <x v="3"/>
    <x v="0"/>
    <n v="0.80129150353383849"/>
    <n v="3.6627345299232221E-2"/>
    <n v="4.5710387714956537E-2"/>
    <n v="2.8756576664121605"/>
    <n v="0.48465955297074842"/>
  </r>
  <r>
    <s v="CMP884"/>
    <x v="1"/>
    <x v="3"/>
    <x v="55"/>
    <d v="2024-08-12T00:00:00"/>
    <n v="41723.200000000004"/>
    <n v="30560"/>
    <n v="1193.6000000000001"/>
    <n v="6652.8960000000006"/>
    <n v="9341.6640000000007"/>
    <x v="0"/>
    <x v="4"/>
    <x v="0"/>
    <n v="3.9057591623036653E-2"/>
    <n v="0.2176994764397906"/>
    <n v="5.5738069705093833"/>
    <n v="1.4041500122653352"/>
    <n v="0.7324462169728112"/>
  </r>
  <r>
    <s v="CMP885"/>
    <x v="0"/>
    <x v="0"/>
    <x v="223"/>
    <d v="2024-08-11T00:00:00"/>
    <n v="48907.200000000004"/>
    <n v="29627.200000000001"/>
    <n v="29609.600000000002"/>
    <n v="6494.32"/>
    <n v="22744.944000000003"/>
    <x v="4"/>
    <x v="1"/>
    <x v="0"/>
    <n v="0.99940595128800569"/>
    <n v="0.21920127450450935"/>
    <n v="0.21933156814006266"/>
    <n v="3.5022826100346154"/>
    <n v="0.60578401544148919"/>
  </r>
  <r>
    <s v="CMP886"/>
    <x v="3"/>
    <x v="0"/>
    <x v="164"/>
    <d v="2024-03-12T00:00:00"/>
    <n v="46889.600000000006"/>
    <n v="43622.400000000001"/>
    <n v="31443.200000000001"/>
    <n v="2031.5360000000001"/>
    <n v="7220.848"/>
    <x v="4"/>
    <x v="4"/>
    <x v="0"/>
    <n v="0.72080399061032863"/>
    <n v="4.6570936032863851E-2"/>
    <n v="6.4609708935477309E-2"/>
    <n v="3.5543785588835246"/>
    <n v="0.93032143588343674"/>
  </r>
  <r>
    <s v="CMP887"/>
    <x v="4"/>
    <x v="1"/>
    <x v="200"/>
    <d v="2024-07-11T00:00:00"/>
    <n v="4443.2"/>
    <n v="1012.8000000000001"/>
    <n v="280"/>
    <n v="3290"/>
    <n v="5614.9760000000006"/>
    <x v="4"/>
    <x v="1"/>
    <x v="0"/>
    <n v="0.2764612954186414"/>
    <n v="3.2484202211690363"/>
    <n v="11.75"/>
    <n v="1.7066796352583589"/>
    <n v="0.22794382427079585"/>
  </r>
  <r>
    <s v="CMP888"/>
    <x v="4"/>
    <x v="0"/>
    <x v="185"/>
    <d v="2024-10-29T00:00:00"/>
    <n v="30724.800000000003"/>
    <n v="9656"/>
    <n v="8366.4"/>
    <n v="5502"/>
    <n v="14684.368"/>
    <x v="3"/>
    <x v="3"/>
    <x v="0"/>
    <n v="0.86644573322286655"/>
    <n v="0.56980115990058"/>
    <n v="0.65763052208835349"/>
    <n v="2.6689145765176301"/>
    <n v="0.31427381138363797"/>
  </r>
  <r>
    <s v="CMP889"/>
    <x v="4"/>
    <x v="3"/>
    <x v="208"/>
    <d v="2024-06-10T00:00:00"/>
    <n v="64235.200000000004"/>
    <n v="23489.600000000002"/>
    <n v="4536"/>
    <n v="961.16800000000012"/>
    <n v="1790.6880000000001"/>
    <x v="0"/>
    <x v="4"/>
    <x v="0"/>
    <n v="0.19310673659832434"/>
    <n v="4.0918874736053407E-2"/>
    <n v="0.21189770723104059"/>
    <n v="1.8630333094734739"/>
    <n v="0.36568112187710167"/>
  </r>
  <r>
    <s v="CMP890"/>
    <x v="0"/>
    <x v="2"/>
    <x v="97"/>
    <d v="2024-10-01T00:00:00"/>
    <n v="9206.4"/>
    <n v="9132.8000000000011"/>
    <n v="6996.8"/>
    <n v="7851.0240000000013"/>
    <n v="17795.600000000002"/>
    <x v="3"/>
    <x v="3"/>
    <x v="0"/>
    <n v="0.7661177295024526"/>
    <n v="0.85965136650315355"/>
    <n v="1.122087811571004"/>
    <n v="2.2666597376342246"/>
    <n v="0.99200556134862716"/>
  </r>
  <r>
    <s v="CMP891"/>
    <x v="2"/>
    <x v="2"/>
    <x v="140"/>
    <d v="2024-09-08T00:00:00"/>
    <n v="12806.400000000001"/>
    <n v="10742.400000000001"/>
    <n v="3.2"/>
    <n v="7395.0880000000006"/>
    <n v="25683.728000000003"/>
    <x v="2"/>
    <x v="1"/>
    <x v="1"/>
    <n v="2.9788501638367589E-4"/>
    <n v="0.6884018468871016"/>
    <n v="2310.9650000000001"/>
    <n v="3.4730794278580595"/>
    <n v="0.83883058470764615"/>
  </r>
  <r>
    <s v="CMP892"/>
    <x v="2"/>
    <x v="1"/>
    <x v="289"/>
    <d v="2024-08-16T00:00:00"/>
    <n v="39728"/>
    <n v="12387.2"/>
    <n v="9355.2000000000007"/>
    <n v="2443.0400000000004"/>
    <n v="8753.9520000000011"/>
    <x v="0"/>
    <x v="1"/>
    <x v="0"/>
    <n v="0.75523120640661334"/>
    <n v="0.19722293980883496"/>
    <n v="0.26114246622199422"/>
    <n v="3.58322090510184"/>
    <n v="0.3118002416431736"/>
  </r>
  <r>
    <s v="CMP893"/>
    <x v="2"/>
    <x v="2"/>
    <x v="290"/>
    <d v="2024-03-20T00:00:00"/>
    <n v="8964.8000000000011"/>
    <n v="1182.4000000000001"/>
    <n v="228.8"/>
    <n v="6042.768"/>
    <n v="17824.240000000002"/>
    <x v="1"/>
    <x v="0"/>
    <x v="0"/>
    <n v="0.19350473612990526"/>
    <n v="5.1105953991880915"/>
    <n v="26.410699300699299"/>
    <n v="2.9496813380887703"/>
    <n v="0.13189362841334998"/>
  </r>
  <r>
    <s v="CMP894"/>
    <x v="2"/>
    <x v="0"/>
    <x v="168"/>
    <d v="2024-06-20T00:00:00"/>
    <n v="75297.600000000006"/>
    <n v="25339.200000000001"/>
    <n v="6724.8"/>
    <n v="1528.2240000000002"/>
    <n v="2930"/>
    <x v="0"/>
    <x v="0"/>
    <x v="1"/>
    <n v="0.26539117257056261"/>
    <n v="6.0310664898655053E-2"/>
    <n v="0.22725196288365454"/>
    <n v="1.9172582029859495"/>
    <n v="0.33652068591827627"/>
  </r>
  <r>
    <s v="CMP895"/>
    <x v="0"/>
    <x v="1"/>
    <x v="143"/>
    <d v="2024-08-04T00:00:00"/>
    <n v="8905.6"/>
    <n v="5633.6"/>
    <n v="4094.4"/>
    <n v="6020.0320000000002"/>
    <n v="15268.752"/>
    <x v="2"/>
    <x v="1"/>
    <x v="1"/>
    <n v="0.72678216415790964"/>
    <n v="1.068594149389378"/>
    <n v="1.4703087143415396"/>
    <n v="2.5363240594069931"/>
    <n v="0.63259072942867411"/>
  </r>
  <r>
    <s v="CMP896"/>
    <x v="3"/>
    <x v="3"/>
    <x v="268"/>
    <d v="2024-10-04T00:00:00"/>
    <n v="17748.8"/>
    <n v="13156.800000000001"/>
    <n v="11166.400000000001"/>
    <n v="7110.2240000000011"/>
    <n v="19861.584000000003"/>
    <x v="0"/>
    <x v="0"/>
    <x v="0"/>
    <n v="0.84871701325550286"/>
    <n v="0.54042198710932754"/>
    <n v="0.63675168362229551"/>
    <n v="2.7933837246196465"/>
    <n v="0.74127828360227177"/>
  </r>
  <r>
    <s v="CMP897"/>
    <x v="4"/>
    <x v="3"/>
    <x v="157"/>
    <d v="2024-10-03T00:00:00"/>
    <n v="61040"/>
    <n v="59059.200000000004"/>
    <n v="33902.400000000001"/>
    <n v="2774.3520000000003"/>
    <n v="6283.0400000000009"/>
    <x v="0"/>
    <x v="1"/>
    <x v="0"/>
    <n v="0.57404096228868662"/>
    <n v="4.6975780234070223E-2"/>
    <n v="8.1833498513379593E-2"/>
    <n v="2.2646873936688641"/>
    <n v="0.9675491480996069"/>
  </r>
  <r>
    <s v="CMP898"/>
    <x v="5"/>
    <x v="3"/>
    <x v="167"/>
    <d v="2024-01-31T00:00:00"/>
    <n v="66475.199999999997"/>
    <n v="36988.800000000003"/>
    <n v="33891.200000000004"/>
    <n v="1967.9040000000002"/>
    <n v="4724.0480000000007"/>
    <x v="1"/>
    <x v="0"/>
    <x v="1"/>
    <n v="0.91625573146465966"/>
    <n v="5.3202699195432135E-2"/>
    <n v="5.8065338494948542E-2"/>
    <n v="2.4005479942110997"/>
    <n v="0.55643006715286314"/>
  </r>
  <r>
    <s v="CMP899"/>
    <x v="2"/>
    <x v="3"/>
    <x v="184"/>
    <d v="2024-08-22T00:00:00"/>
    <n v="42156.800000000003"/>
    <n v="26540.800000000003"/>
    <n v="18339.2"/>
    <n v="4489.0559999999996"/>
    <n v="7028.6399999999994"/>
    <x v="1"/>
    <x v="1"/>
    <x v="0"/>
    <n v="0.69098143236074261"/>
    <n v="0.16913793103448271"/>
    <n v="0.24477927063339727"/>
    <n v="1.5657278501315199"/>
    <n v="0.62957340215576141"/>
  </r>
  <r>
    <s v="CMP900"/>
    <x v="1"/>
    <x v="3"/>
    <x v="235"/>
    <d v="2024-05-06T00:00:00"/>
    <n v="34304"/>
    <n v="6184"/>
    <n v="2590.4"/>
    <n v="5371.2800000000007"/>
    <n v="15394.608"/>
    <x v="1"/>
    <x v="3"/>
    <x v="1"/>
    <n v="0.41888745148771023"/>
    <n v="0.86857697283311786"/>
    <n v="2.0735330450895617"/>
    <n v="2.8660967218242202"/>
    <n v="0.18027052238805971"/>
  </r>
  <r>
    <s v="CMP901"/>
    <x v="5"/>
    <x v="3"/>
    <x v="55"/>
    <d v="2024-08-14T00:00:00"/>
    <n v="32788.800000000003"/>
    <n v="1889.6000000000001"/>
    <n v="1489.6000000000001"/>
    <n v="7360.384"/>
    <n v="13560.528"/>
    <x v="3"/>
    <x v="4"/>
    <x v="0"/>
    <n v="0.78831498729889926"/>
    <n v="3.8952074513124466"/>
    <n v="4.9411815252416753"/>
    <n v="1.8423669199867834"/>
    <n v="5.7629434441028644E-2"/>
  </r>
  <r>
    <s v="CMP902"/>
    <x v="1"/>
    <x v="3"/>
    <x v="168"/>
    <d v="2024-07-12T00:00:00"/>
    <n v="18913.600000000002"/>
    <n v="16531.2"/>
    <n v="10545.6"/>
    <n v="6293.7920000000004"/>
    <n v="24550.592000000004"/>
    <x v="1"/>
    <x v="3"/>
    <x v="1"/>
    <n v="0.63792102206736356"/>
    <n v="0.3807220286488579"/>
    <n v="0.5968168714914277"/>
    <n v="3.9007631647185042"/>
    <n v="0.87403772946451219"/>
  </r>
  <r>
    <s v="CMP903"/>
    <x v="2"/>
    <x v="0"/>
    <x v="54"/>
    <d v="2024-05-20T00:00:00"/>
    <n v="32836.800000000003"/>
    <n v="11364.800000000001"/>
    <n v="11105.6"/>
    <n v="4135.5039999999999"/>
    <n v="11805.488000000001"/>
    <x v="2"/>
    <x v="3"/>
    <x v="0"/>
    <n v="0.97719273546388841"/>
    <n v="0.36388708996198788"/>
    <n v="0.37238006051001293"/>
    <n v="2.8546672908549966"/>
    <n v="0.34609949812405594"/>
  </r>
  <r>
    <s v="CMP904"/>
    <x v="4"/>
    <x v="2"/>
    <x v="146"/>
    <d v="2024-03-30T00:00:00"/>
    <n v="55921.600000000006"/>
    <n v="18728"/>
    <n v="17979.2"/>
    <n v="4954.0480000000007"/>
    <n v="17157.648000000001"/>
    <x v="3"/>
    <x v="1"/>
    <x v="0"/>
    <n v="0.96001708671507902"/>
    <n v="0.26452627082443403"/>
    <n v="0.27554329447361398"/>
    <n v="3.4633592569147491"/>
    <n v="0.33489742782752996"/>
  </r>
  <r>
    <s v="CMP905"/>
    <x v="4"/>
    <x v="0"/>
    <x v="153"/>
    <d v="2024-04-18T00:00:00"/>
    <n v="48190.400000000001"/>
    <n v="44473.600000000006"/>
    <n v="11492.800000000001"/>
    <n v="6447.2000000000007"/>
    <n v="24470.256000000001"/>
    <x v="0"/>
    <x v="4"/>
    <x v="1"/>
    <n v="0.25841847747877389"/>
    <n v="0.14496690171247661"/>
    <n v="0.56097730753167196"/>
    <n v="3.7954857922819207"/>
    <n v="0.92287260533218241"/>
  </r>
  <r>
    <s v="CMP906"/>
    <x v="5"/>
    <x v="2"/>
    <x v="12"/>
    <d v="2024-09-18T00:00:00"/>
    <n v="46107.200000000004"/>
    <n v="14272"/>
    <n v="7928"/>
    <n v="2358.48"/>
    <n v="5746.6559999999999"/>
    <x v="0"/>
    <x v="3"/>
    <x v="0"/>
    <n v="0.55549327354260092"/>
    <n v="0.16525224215246637"/>
    <n v="0.29748738647830475"/>
    <n v="2.4365930599369086"/>
    <n v="0.30953950792934726"/>
  </r>
  <r>
    <s v="CMP907"/>
    <x v="5"/>
    <x v="1"/>
    <x v="45"/>
    <d v="2024-06-27T00:00:00"/>
    <n v="8787.2000000000007"/>
    <n v="652.80000000000007"/>
    <n v="96"/>
    <n v="7470.1600000000008"/>
    <n v="26921.200000000001"/>
    <x v="2"/>
    <x v="3"/>
    <x v="0"/>
    <n v="0.14705882352941174"/>
    <n v="11.443259803921569"/>
    <n v="77.814166666666679"/>
    <n v="3.603831778703535"/>
    <n v="7.4289876183539702E-2"/>
  </r>
  <r>
    <s v="CMP908"/>
    <x v="5"/>
    <x v="0"/>
    <x v="224"/>
    <d v="2024-10-03T00:00:00"/>
    <n v="2105.6"/>
    <n v="1628.8000000000002"/>
    <n v="494.40000000000003"/>
    <n v="2265.7599999999998"/>
    <n v="7626.1120000000001"/>
    <x v="0"/>
    <x v="0"/>
    <x v="0"/>
    <n v="0.30353634577603145"/>
    <n v="1.3910609037328092"/>
    <n v="4.5828478964401285"/>
    <n v="3.3658074994703768"/>
    <n v="0.77355623100303961"/>
  </r>
  <r>
    <s v="CMP909"/>
    <x v="1"/>
    <x v="3"/>
    <x v="125"/>
    <d v="2024-01-20T00:00:00"/>
    <n v="27656"/>
    <n v="26580.800000000003"/>
    <n v="2956.8"/>
    <n v="6949.2800000000007"/>
    <n v="14696.992000000002"/>
    <x v="3"/>
    <x v="3"/>
    <x v="0"/>
    <n v="0.11123818696201769"/>
    <n v="0.26143983627279843"/>
    <n v="2.3502705627705627"/>
    <n v="2.1148942048672668"/>
    <n v="0.96112236042811694"/>
  </r>
  <r>
    <s v="CMP910"/>
    <x v="2"/>
    <x v="0"/>
    <x v="66"/>
    <d v="2024-11-12T00:00:00"/>
    <n v="79398.400000000009"/>
    <n v="29177.600000000002"/>
    <n v="3763.2000000000003"/>
    <n v="5860.8960000000006"/>
    <n v="21806.495999999999"/>
    <x v="0"/>
    <x v="2"/>
    <x v="0"/>
    <n v="0.12897565255538496"/>
    <n v="0.20086970826935732"/>
    <n v="1.5574234693877551"/>
    <n v="3.72067615600072"/>
    <n v="0.36748347573754636"/>
  </r>
  <r>
    <s v="CMP911"/>
    <x v="3"/>
    <x v="0"/>
    <x v="26"/>
    <d v="2024-09-02T00:00:00"/>
    <n v="20660.800000000003"/>
    <n v="10627.2"/>
    <n v="7520"/>
    <n v="840.52800000000013"/>
    <n v="1043.6320000000001"/>
    <x v="2"/>
    <x v="0"/>
    <x v="0"/>
    <n v="0.70761818729298398"/>
    <n v="7.9092140921409218E-2"/>
    <n v="0.11177234042553193"/>
    <n v="1.2416385890773418"/>
    <n v="0.51436536823356305"/>
  </r>
  <r>
    <s v="CMP912"/>
    <x v="4"/>
    <x v="0"/>
    <x v="38"/>
    <d v="2024-09-05T00:00:00"/>
    <n v="35908.800000000003"/>
    <n v="15724.800000000001"/>
    <n v="9868.8000000000011"/>
    <n v="4545.8239999999996"/>
    <n v="17812.64"/>
    <x v="0"/>
    <x v="1"/>
    <x v="1"/>
    <n v="0.62759462759462759"/>
    <n v="0.28908628408628406"/>
    <n v="0.46062581063553815"/>
    <n v="3.9184623073836562"/>
    <n v="0.43790937040502609"/>
  </r>
  <r>
    <s v="CMP913"/>
    <x v="0"/>
    <x v="2"/>
    <x v="223"/>
    <d v="2024-07-30T00:00:00"/>
    <n v="7270.4000000000005"/>
    <n v="1520"/>
    <n v="457.6"/>
    <n v="6883.8080000000009"/>
    <n v="15454.032000000001"/>
    <x v="4"/>
    <x v="0"/>
    <x v="1"/>
    <n v="0.3010526315789474"/>
    <n v="4.5288210526315797"/>
    <n v="15.043286713286715"/>
    <n v="2.244983009404097"/>
    <n v="0.20906690140845069"/>
  </r>
  <r>
    <s v="CMP914"/>
    <x v="0"/>
    <x v="2"/>
    <x v="43"/>
    <d v="2024-03-15T00:00:00"/>
    <n v="64009.600000000006"/>
    <n v="54659.200000000004"/>
    <n v="14366.400000000001"/>
    <n v="693.88800000000003"/>
    <n v="2257.3919999999998"/>
    <x v="0"/>
    <x v="2"/>
    <x v="1"/>
    <n v="0.26283589953749781"/>
    <n v="1.2694807095603302E-2"/>
    <n v="4.8299365185432673E-2"/>
    <n v="3.2532512451577196"/>
    <n v="0.85392191171324305"/>
  </r>
  <r>
    <s v="CMP915"/>
    <x v="1"/>
    <x v="0"/>
    <x v="27"/>
    <d v="2024-03-15T00:00:00"/>
    <n v="50228.800000000003"/>
    <n v="22785.600000000002"/>
    <n v="14857.6"/>
    <n v="3313.8720000000003"/>
    <n v="9247.0399999999991"/>
    <x v="2"/>
    <x v="4"/>
    <x v="1"/>
    <n v="0.65206095077592863"/>
    <n v="0.1454371181799031"/>
    <n v="0.22304221408572045"/>
    <n v="2.7904034917462104"/>
    <n v="0.45363616092759534"/>
  </r>
  <r>
    <s v="CMP916"/>
    <x v="4"/>
    <x v="2"/>
    <x v="289"/>
    <d v="2024-09-04T00:00:00"/>
    <n v="41465.600000000006"/>
    <n v="39689.600000000006"/>
    <n v="9656"/>
    <n v="190.84800000000001"/>
    <n v="401.61599999999999"/>
    <x v="3"/>
    <x v="3"/>
    <x v="1"/>
    <n v="0.24328791421430296"/>
    <n v="4.8085140691768117E-3"/>
    <n v="1.9764705882352941E-2"/>
    <n v="2.1043762575452716"/>
    <n v="0.95716931625250812"/>
  </r>
  <r>
    <s v="CMP917"/>
    <x v="4"/>
    <x v="2"/>
    <x v="189"/>
    <d v="2024-10-07T00:00:00"/>
    <n v="45382.400000000001"/>
    <n v="12152"/>
    <n v="8660.8000000000011"/>
    <n v="6139.2960000000003"/>
    <n v="22700.335999999999"/>
    <x v="1"/>
    <x v="2"/>
    <x v="0"/>
    <n v="0.71270572745227134"/>
    <n v="0.50520868992758394"/>
    <n v="0.70886015148716053"/>
    <n v="3.6975470803167005"/>
    <n v="0.26776900296150047"/>
  </r>
  <r>
    <s v="CMP918"/>
    <x v="3"/>
    <x v="0"/>
    <x v="123"/>
    <d v="2024-04-05T00:00:00"/>
    <n v="30440"/>
    <n v="12084.800000000001"/>
    <n v="972.80000000000007"/>
    <n v="7789.4080000000004"/>
    <n v="26287.488000000001"/>
    <x v="4"/>
    <x v="3"/>
    <x v="0"/>
    <n v="8.0497815437574477E-2"/>
    <n v="0.64456242552628096"/>
    <n v="8.0072039473684207"/>
    <n v="3.3747735386309206"/>
    <n v="0.39700394218134039"/>
  </r>
  <r>
    <s v="CMP919"/>
    <x v="3"/>
    <x v="2"/>
    <x v="241"/>
    <d v="2024-01-20T00:00:00"/>
    <n v="48129.600000000006"/>
    <n v="32099.200000000001"/>
    <n v="6107.2000000000007"/>
    <n v="2759.9840000000004"/>
    <n v="5471.52"/>
    <x v="3"/>
    <x v="2"/>
    <x v="1"/>
    <n v="0.1902601934004586"/>
    <n v="8.5982952846176866E-2"/>
    <n v="0.45192297615928739"/>
    <n v="1.9824462750508698"/>
    <n v="0.66693261527209857"/>
  </r>
  <r>
    <s v="CMP920"/>
    <x v="0"/>
    <x v="0"/>
    <x v="243"/>
    <d v="2024-09-29T00:00:00"/>
    <n v="72051.199999999997"/>
    <n v="18084.8"/>
    <n v="14664"/>
    <n v="5535.2160000000003"/>
    <n v="13295.168"/>
    <x v="2"/>
    <x v="0"/>
    <x v="1"/>
    <n v="0.81084667787313103"/>
    <n v="0.30607006989294883"/>
    <n v="0.37746972176759414"/>
    <n v="2.4019239718919727"/>
    <n v="0.25099928939420857"/>
  </r>
  <r>
    <s v="CMP921"/>
    <x v="0"/>
    <x v="2"/>
    <x v="284"/>
    <d v="2024-09-27T00:00:00"/>
    <n v="58889.600000000006"/>
    <n v="21403.200000000001"/>
    <n v="5526.4000000000005"/>
    <n v="6258.4320000000007"/>
    <n v="16335.423999999999"/>
    <x v="0"/>
    <x v="4"/>
    <x v="1"/>
    <n v="0.25820438065336027"/>
    <n v="0.29240636914106305"/>
    <n v="1.132460914881297"/>
    <n v="2.6101464392358977"/>
    <n v="0.36344617725370859"/>
  </r>
  <r>
    <s v="CMP922"/>
    <x v="5"/>
    <x v="3"/>
    <x v="78"/>
    <d v="2024-09-11T00:00:00"/>
    <n v="71729.600000000006"/>
    <n v="48076.800000000003"/>
    <n v="33088"/>
    <n v="1804.992"/>
    <n v="2675.8080000000004"/>
    <x v="0"/>
    <x v="0"/>
    <x v="1"/>
    <n v="0.68823216187433434"/>
    <n v="3.754392971246006E-2"/>
    <n v="5.4551257253384909E-2"/>
    <n v="1.482448675672801"/>
    <n v="0.67025049630835809"/>
  </r>
  <r>
    <s v="CMP923"/>
    <x v="5"/>
    <x v="1"/>
    <x v="278"/>
    <d v="2024-03-12T00:00:00"/>
    <n v="78761.600000000006"/>
    <n v="25196.800000000003"/>
    <n v="24704"/>
    <n v="5202.4639999999999"/>
    <n v="16080.48"/>
    <x v="4"/>
    <x v="0"/>
    <x v="1"/>
    <n v="0.98044196088392166"/>
    <n v="0.20647320294640586"/>
    <n v="0.21059196891191709"/>
    <n v="3.090935372162114"/>
    <n v="0.31991224149839514"/>
  </r>
  <r>
    <s v="CMP924"/>
    <x v="2"/>
    <x v="1"/>
    <x v="200"/>
    <d v="2024-06-26T00:00:00"/>
    <n v="23664"/>
    <n v="2217.6"/>
    <n v="1528"/>
    <n v="4392.384"/>
    <n v="16523.439999999999"/>
    <x v="0"/>
    <x v="4"/>
    <x v="1"/>
    <n v="0.68903318903318911"/>
    <n v="1.9806926406926408"/>
    <n v="2.8745968586387436"/>
    <n v="3.7618386734857423"/>
    <n v="9.3711967545638944E-2"/>
  </r>
  <r>
    <s v="CMP925"/>
    <x v="5"/>
    <x v="2"/>
    <x v="108"/>
    <d v="2024-07-05T00:00:00"/>
    <n v="34518.400000000001"/>
    <n v="27416"/>
    <n v="18328"/>
    <n v="5107.6320000000005"/>
    <n v="20375.120000000003"/>
    <x v="3"/>
    <x v="2"/>
    <x v="0"/>
    <n v="0.66851473592063027"/>
    <n v="0.18630113802159326"/>
    <n v="0.27867917939764297"/>
    <n v="3.9891519201070085"/>
    <n v="0.79424307036247332"/>
  </r>
  <r>
    <s v="CMP926"/>
    <x v="5"/>
    <x v="1"/>
    <x v="267"/>
    <d v="2024-04-16T00:00:00"/>
    <n v="77675.199999999997"/>
    <n v="41776"/>
    <n v="32977.599999999999"/>
    <n v="4730.576"/>
    <n v="13328.016000000001"/>
    <x v="0"/>
    <x v="4"/>
    <x v="1"/>
    <n v="0.789391037916507"/>
    <n v="0.113236690923018"/>
    <n v="0.14344815875018194"/>
    <n v="2.8174192741010824"/>
    <n v="0.53782932004037332"/>
  </r>
  <r>
    <s v="CMP927"/>
    <x v="0"/>
    <x v="3"/>
    <x v="281"/>
    <d v="2024-03-06T00:00:00"/>
    <n v="65611.199999999997"/>
    <n v="18484.8"/>
    <n v="11489.6"/>
    <n v="490.608"/>
    <n v="1619.5680000000002"/>
    <x v="1"/>
    <x v="4"/>
    <x v="0"/>
    <n v="0.62157015493811141"/>
    <n v="2.6541158140742666E-2"/>
    <n v="4.270018103328227E-2"/>
    <n v="3.3011447020839451"/>
    <n v="0.28173238715341281"/>
  </r>
  <r>
    <s v="CMP928"/>
    <x v="1"/>
    <x v="0"/>
    <x v="190"/>
    <d v="2024-05-02T00:00:00"/>
    <n v="4972.8"/>
    <n v="2632"/>
    <n v="675.2"/>
    <n v="2933.6640000000002"/>
    <n v="10916.656000000001"/>
    <x v="4"/>
    <x v="2"/>
    <x v="1"/>
    <n v="0.25653495440729485"/>
    <n v="1.1146139817629179"/>
    <n v="4.3448815165876775"/>
    <n v="3.7211677956303109"/>
    <n v="0.52927927927927931"/>
  </r>
  <r>
    <s v="CMP929"/>
    <x v="5"/>
    <x v="3"/>
    <x v="17"/>
    <d v="2024-04-16T00:00:00"/>
    <n v="69555.199999999997"/>
    <n v="46289.600000000006"/>
    <n v="34592"/>
    <n v="417.6"/>
    <n v="983.29599999999994"/>
    <x v="0"/>
    <x v="0"/>
    <x v="1"/>
    <n v="0.74729528879057061"/>
    <n v="9.021464864678027E-3"/>
    <n v="1.2072155411655875E-2"/>
    <n v="2.3546360153256702"/>
    <n v="0.66550883327199128"/>
  </r>
  <r>
    <s v="CMP930"/>
    <x v="4"/>
    <x v="1"/>
    <x v="131"/>
    <d v="2024-05-18T00:00:00"/>
    <n v="32984"/>
    <n v="20812.800000000003"/>
    <n v="5003.2000000000007"/>
    <n v="387.52"/>
    <n v="1536.096"/>
    <x v="2"/>
    <x v="4"/>
    <x v="0"/>
    <n v="0.24039052890528906"/>
    <n v="1.8619311193111929E-2"/>
    <n v="7.7454429165334168E-2"/>
    <n v="3.9639141205615198"/>
    <n v="0.63099684695610003"/>
  </r>
  <r>
    <s v="CMP931"/>
    <x v="5"/>
    <x v="0"/>
    <x v="149"/>
    <d v="2024-04-28T00:00:00"/>
    <n v="9654.4"/>
    <n v="6916.8"/>
    <n v="3273.6000000000004"/>
    <n v="6539.5680000000002"/>
    <n v="26033.632000000001"/>
    <x v="0"/>
    <x v="1"/>
    <x v="0"/>
    <n v="0.47328244274809167"/>
    <n v="0.94546148507980565"/>
    <n v="1.9976686217008797"/>
    <n v="3.9809406370573717"/>
    <n v="0.7164401723566457"/>
  </r>
  <r>
    <s v="CMP932"/>
    <x v="4"/>
    <x v="3"/>
    <x v="111"/>
    <d v="2024-09-08T00:00:00"/>
    <n v="27624"/>
    <n v="17672"/>
    <n v="6840"/>
    <n v="4544.4319999999998"/>
    <n v="14630.624"/>
    <x v="3"/>
    <x v="0"/>
    <x v="1"/>
    <n v="0.38705296514259846"/>
    <n v="0.25715436849253054"/>
    <n v="0.66439064327485375"/>
    <n v="3.2194615300658036"/>
    <n v="0.63973356501592815"/>
  </r>
  <r>
    <s v="CMP933"/>
    <x v="1"/>
    <x v="2"/>
    <x v="199"/>
    <d v="2024-06-23T00:00:00"/>
    <n v="25560"/>
    <n v="12142.400000000001"/>
    <n v="11436.800000000001"/>
    <n v="1554.576"/>
    <n v="2724.32"/>
    <x v="3"/>
    <x v="1"/>
    <x v="0"/>
    <n v="0.94188957701937015"/>
    <n v="0.12802872578732374"/>
    <n v="0.13592753217683268"/>
    <n v="1.7524521155607704"/>
    <n v="0.47505477308294214"/>
  </r>
  <r>
    <s v="CMP934"/>
    <x v="4"/>
    <x v="2"/>
    <x v="131"/>
    <d v="2024-05-17T00:00:00"/>
    <n v="41176"/>
    <n v="33681.599999999999"/>
    <n v="14948.800000000001"/>
    <n v="417.95200000000006"/>
    <n v="546.06400000000008"/>
    <x v="2"/>
    <x v="3"/>
    <x v="1"/>
    <n v="0.44382689658448538"/>
    <n v="1.2408911690656029E-2"/>
    <n v="2.7958899711013594E-2"/>
    <n v="1.3065232371181379"/>
    <n v="0.81799106275500288"/>
  </r>
  <r>
    <s v="CMP935"/>
    <x v="2"/>
    <x v="1"/>
    <x v="40"/>
    <d v="2024-02-13T00:00:00"/>
    <n v="21172.800000000003"/>
    <n v="15384"/>
    <n v="7676.8"/>
    <n v="5491.152"/>
    <n v="16631.536"/>
    <x v="4"/>
    <x v="2"/>
    <x v="0"/>
    <n v="0.49901196047841917"/>
    <n v="0.35693915756630268"/>
    <n v="0.71529178824510209"/>
    <n v="3.0287881304323756"/>
    <n v="0.72659260938562675"/>
  </r>
  <r>
    <s v="CMP936"/>
    <x v="2"/>
    <x v="1"/>
    <x v="15"/>
    <d v="2024-03-03T00:00:00"/>
    <n v="16329.6"/>
    <n v="9174.4"/>
    <n v="9020.8000000000011"/>
    <n v="6950.0320000000011"/>
    <n v="12366.208000000001"/>
    <x v="0"/>
    <x v="3"/>
    <x v="0"/>
    <n v="0.9832577607254972"/>
    <n v="0.75754621555633084"/>
    <n v="0.7704451933309685"/>
    <n v="1.7793023111260493"/>
    <n v="0.56182637664119139"/>
  </r>
  <r>
    <s v="CMP937"/>
    <x v="4"/>
    <x v="0"/>
    <x v="9"/>
    <d v="2024-05-22T00:00:00"/>
    <n v="73246.400000000009"/>
    <n v="56176"/>
    <n v="40761.600000000006"/>
    <n v="4049.2800000000007"/>
    <n v="15115.184000000001"/>
    <x v="3"/>
    <x v="4"/>
    <x v="1"/>
    <n v="0.72560524067217325"/>
    <n v="7.208202791227572E-2"/>
    <n v="9.9340555817239759E-2"/>
    <n v="3.7328078078078075"/>
    <n v="0.76694554271609239"/>
  </r>
  <r>
    <s v="CMP938"/>
    <x v="1"/>
    <x v="0"/>
    <x v="133"/>
    <d v="2024-09-13T00:00:00"/>
    <n v="12364.800000000001"/>
    <n v="2112"/>
    <n v="966.40000000000009"/>
    <n v="3444.7360000000003"/>
    <n v="9590.3680000000004"/>
    <x v="3"/>
    <x v="4"/>
    <x v="0"/>
    <n v="0.45757575757575764"/>
    <n v="1.6310303030303033"/>
    <n v="3.564503311258278"/>
    <n v="2.784064729488704"/>
    <n v="0.17080745341614906"/>
  </r>
  <r>
    <s v="CMP939"/>
    <x v="5"/>
    <x v="2"/>
    <x v="81"/>
    <d v="2024-01-14T00:00:00"/>
    <n v="48596.800000000003"/>
    <n v="45974.400000000001"/>
    <n v="33622.400000000001"/>
    <n v="7855.7280000000001"/>
    <n v="18487.552"/>
    <x v="1"/>
    <x v="1"/>
    <x v="1"/>
    <n v="0.73132873947240207"/>
    <n v="0.17087178951764459"/>
    <n v="0.23364566479489862"/>
    <n v="2.3533849440815668"/>
    <n v="0.94603759918348529"/>
  </r>
  <r>
    <s v="CMP940"/>
    <x v="2"/>
    <x v="1"/>
    <x v="221"/>
    <d v="2024-03-10T00:00:00"/>
    <n v="61166.400000000001"/>
    <n v="22512"/>
    <n v="19131.2"/>
    <n v="3037.3119999999999"/>
    <n v="11149.984"/>
    <x v="1"/>
    <x v="2"/>
    <x v="0"/>
    <n v="0.84982231698649613"/>
    <n v="0.13491968727789622"/>
    <n v="0.15876223132892864"/>
    <n v="3.6710038349698682"/>
    <n v="0.36804520128698109"/>
  </r>
  <r>
    <s v="CMP941"/>
    <x v="0"/>
    <x v="3"/>
    <x v="73"/>
    <d v="2024-10-24T00:00:00"/>
    <n v="56752"/>
    <n v="2185.6"/>
    <n v="1705.6000000000001"/>
    <n v="1749.1840000000002"/>
    <n v="4055.9040000000005"/>
    <x v="4"/>
    <x v="1"/>
    <x v="0"/>
    <n v="0.78038067349926798"/>
    <n v="0.80032210834553452"/>
    <n v="1.0255534709193246"/>
    <n v="2.3187406241996267"/>
    <n v="3.8511418099802651E-2"/>
  </r>
  <r>
    <s v="CMP942"/>
    <x v="3"/>
    <x v="1"/>
    <x v="30"/>
    <d v="2024-08-12T00:00:00"/>
    <n v="71390.400000000009"/>
    <n v="609.6"/>
    <n v="230.4"/>
    <n v="1031.8720000000001"/>
    <n v="2729.0880000000002"/>
    <x v="4"/>
    <x v="1"/>
    <x v="0"/>
    <n v="0.37795275590551181"/>
    <n v="1.692703412073491"/>
    <n v="4.4786111111111113"/>
    <n v="2.6447931526390871"/>
    <n v="8.5389632219458073E-3"/>
  </r>
  <r>
    <s v="CMP943"/>
    <x v="0"/>
    <x v="1"/>
    <x v="117"/>
    <d v="2024-03-22T00:00:00"/>
    <n v="51348.800000000003"/>
    <n v="1075.2"/>
    <n v="934.40000000000009"/>
    <n v="1549.5360000000001"/>
    <n v="2052.5120000000002"/>
    <x v="4"/>
    <x v="3"/>
    <x v="0"/>
    <n v="0.86904761904761907"/>
    <n v="1.4411607142857144"/>
    <n v="1.6583219178082191"/>
    <n v="1.3245978150878714"/>
    <n v="2.0939145608076526E-2"/>
  </r>
  <r>
    <s v="CMP944"/>
    <x v="1"/>
    <x v="0"/>
    <x v="51"/>
    <d v="2024-09-04T00:00:00"/>
    <n v="16649.600000000002"/>
    <n v="2190.4"/>
    <n v="608"/>
    <n v="512.83199999999999"/>
    <n v="716.38400000000001"/>
    <x v="4"/>
    <x v="1"/>
    <x v="0"/>
    <n v="0.27757487216946675"/>
    <n v="0.23412710007304602"/>
    <n v="0.84347368421052626"/>
    <n v="1.3969175090477974"/>
    <n v="0.13155871612531231"/>
  </r>
  <r>
    <s v="CMP945"/>
    <x v="5"/>
    <x v="2"/>
    <x v="289"/>
    <d v="2024-08-24T00:00:00"/>
    <n v="77718.400000000009"/>
    <n v="11955.2"/>
    <n v="5833.6"/>
    <n v="5577.7120000000004"/>
    <n v="12643.456"/>
    <x v="4"/>
    <x v="3"/>
    <x v="0"/>
    <n v="0.48795503211991437"/>
    <n v="0.46655112419700218"/>
    <n v="0.9561354909489852"/>
    <n v="2.2667817915302906"/>
    <n v="0.1538271503273356"/>
  </r>
  <r>
    <s v="CMP946"/>
    <x v="0"/>
    <x v="2"/>
    <x v="168"/>
    <d v="2024-06-22T00:00:00"/>
    <n v="56795.200000000004"/>
    <n v="23476.800000000003"/>
    <n v="19497.600000000002"/>
    <n v="4906.384"/>
    <n v="9639.3760000000002"/>
    <x v="1"/>
    <x v="2"/>
    <x v="0"/>
    <n v="0.83050500920057246"/>
    <n v="0.2089886185510802"/>
    <n v="0.25164040702445428"/>
    <n v="1.9646599206258621"/>
    <n v="0.41335887539792099"/>
  </r>
  <r>
    <s v="CMP947"/>
    <x v="3"/>
    <x v="2"/>
    <x v="12"/>
    <d v="2024-09-05T00:00:00"/>
    <n v="75592"/>
    <n v="26748.800000000003"/>
    <n v="13617.6"/>
    <n v="2049.3759999999997"/>
    <n v="7990.3520000000008"/>
    <x v="2"/>
    <x v="1"/>
    <x v="0"/>
    <n v="0.50909199665031701"/>
    <n v="7.6615623878454345E-2"/>
    <n v="0.15049465397720593"/>
    <n v="3.8989194759770789"/>
    <n v="0.35385755106360467"/>
  </r>
  <r>
    <s v="CMP948"/>
    <x v="5"/>
    <x v="2"/>
    <x v="0"/>
    <d v="2024-03-29T00:00:00"/>
    <n v="15025.6"/>
    <n v="4067.2000000000003"/>
    <n v="862.40000000000009"/>
    <n v="4473.3120000000008"/>
    <n v="8671.1200000000008"/>
    <x v="2"/>
    <x v="3"/>
    <x v="1"/>
    <n v="0.21203776553894571"/>
    <n v="1.0998505114083401"/>
    <n v="5.1870500927643786"/>
    <n v="1.9384116287886914"/>
    <n v="0.27068469811521673"/>
  </r>
  <r>
    <s v="CMP949"/>
    <x v="5"/>
    <x v="0"/>
    <x v="80"/>
    <d v="2024-10-30T00:00:00"/>
    <n v="29240"/>
    <n v="5772.8"/>
    <n v="5430.4000000000005"/>
    <n v="4662.7359999999999"/>
    <n v="12544.816000000001"/>
    <x v="3"/>
    <x v="2"/>
    <x v="0"/>
    <n v="0.94068736141906883"/>
    <n v="0.8077078713968957"/>
    <n v="0.85863582793164395"/>
    <n v="2.6904409771430338"/>
    <n v="0.19742818057455541"/>
  </r>
  <r>
    <s v="CMP950"/>
    <x v="0"/>
    <x v="3"/>
    <x v="64"/>
    <d v="2024-02-25T00:00:00"/>
    <n v="66588.800000000003"/>
    <n v="20788.800000000003"/>
    <n v="5908.8"/>
    <n v="3265.3440000000001"/>
    <n v="8635.2479999999996"/>
    <x v="0"/>
    <x v="1"/>
    <x v="0"/>
    <n v="0.28422996998383743"/>
    <n v="0.1570722696836758"/>
    <n v="0.55262388302193333"/>
    <n v="2.6445140236373255"/>
    <n v="0.31219664568215677"/>
  </r>
  <r>
    <s v="CMP951"/>
    <x v="2"/>
    <x v="0"/>
    <x v="280"/>
    <d v="2024-07-28T00:00:00"/>
    <n v="47513.600000000006"/>
    <n v="31219.200000000001"/>
    <n v="19379.2"/>
    <n v="6537.4560000000001"/>
    <n v="14534.88"/>
    <x v="1"/>
    <x v="1"/>
    <x v="1"/>
    <n v="0.62074620746207465"/>
    <n v="0.20940498154981549"/>
    <n v="0.33734395640686921"/>
    <n v="2.2233235680668444"/>
    <n v="0.65705818965517238"/>
  </r>
  <r>
    <s v="CMP952"/>
    <x v="5"/>
    <x v="0"/>
    <x v="112"/>
    <d v="2024-09-26T00:00:00"/>
    <n v="5982.4000000000005"/>
    <n v="5084.8"/>
    <n v="1620.8000000000002"/>
    <n v="631.82400000000007"/>
    <n v="1263.856"/>
    <x v="1"/>
    <x v="0"/>
    <x v="1"/>
    <n v="0.31875393329137824"/>
    <n v="0.12425739458779107"/>
    <n v="0.38982230997038497"/>
    <n v="2.0003292056015596"/>
    <n v="0.84995988232147623"/>
  </r>
  <r>
    <s v="CMP953"/>
    <x v="1"/>
    <x v="1"/>
    <x v="55"/>
    <d v="2024-08-16T00:00:00"/>
    <n v="79004.800000000003"/>
    <n v="47764.800000000003"/>
    <n v="36078.400000000001"/>
    <n v="7402.5119999999997"/>
    <n v="23855.296000000002"/>
    <x v="4"/>
    <x v="0"/>
    <x v="0"/>
    <n v="0.75533447224734529"/>
    <n v="0.15497839413124306"/>
    <n v="0.20517850015521752"/>
    <n v="3.2225947083908819"/>
    <n v="0.60458098748430478"/>
  </r>
  <r>
    <s v="CMP954"/>
    <x v="1"/>
    <x v="1"/>
    <x v="136"/>
    <d v="2024-03-25T00:00:00"/>
    <n v="68718.400000000009"/>
    <n v="27768"/>
    <n v="1041.6000000000001"/>
    <n v="3810.752"/>
    <n v="7172.9920000000002"/>
    <x v="4"/>
    <x v="2"/>
    <x v="0"/>
    <n v="3.7510803802938641E-2"/>
    <n v="0.13723537885335638"/>
    <n v="3.6585560675883251"/>
    <n v="1.8823035453369834"/>
    <n v="0.40408391347877709"/>
  </r>
  <r>
    <s v="CMP955"/>
    <x v="2"/>
    <x v="3"/>
    <x v="96"/>
    <d v="2024-03-03T00:00:00"/>
    <n v="59396.800000000003"/>
    <n v="1393.6000000000001"/>
    <n v="256"/>
    <n v="2631.248"/>
    <n v="9269.1200000000008"/>
    <x v="3"/>
    <x v="0"/>
    <x v="0"/>
    <n v="0.18369690011481055"/>
    <n v="1.8880941446613086"/>
    <n v="10.2783125"/>
    <n v="3.5227086158355276"/>
    <n v="2.3462543436683459E-2"/>
  </r>
  <r>
    <s v="CMP956"/>
    <x v="1"/>
    <x v="3"/>
    <x v="86"/>
    <d v="2024-09-20T00:00:00"/>
    <n v="63716.800000000003"/>
    <n v="61574.400000000001"/>
    <n v="54054.400000000001"/>
    <n v="5082.2880000000005"/>
    <n v="20187.456000000002"/>
    <x v="3"/>
    <x v="4"/>
    <x v="0"/>
    <n v="0.877871323147282"/>
    <n v="8.2538977237293421E-2"/>
    <n v="9.4021726260951941E-2"/>
    <n v="3.9721196437510033"/>
    <n v="0.96637621475026991"/>
  </r>
  <r>
    <s v="CMP957"/>
    <x v="1"/>
    <x v="0"/>
    <x v="170"/>
    <d v="2024-04-16T00:00:00"/>
    <n v="64265.600000000006"/>
    <n v="44209.600000000006"/>
    <n v="27672"/>
    <n v="7652.4160000000011"/>
    <n v="13624.976000000002"/>
    <x v="0"/>
    <x v="0"/>
    <x v="0"/>
    <n v="0.62592740038362704"/>
    <n v="0.17309398863595238"/>
    <n v="0.2765400404741255"/>
    <n v="1.7804803084411511"/>
    <n v="0.68792013145446396"/>
  </r>
  <r>
    <s v="CMP958"/>
    <x v="5"/>
    <x v="1"/>
    <x v="130"/>
    <d v="2024-04-09T00:00:00"/>
    <n v="65680"/>
    <n v="12952"/>
    <n v="11299.2"/>
    <n v="3819.1839999999997"/>
    <n v="7774.0160000000005"/>
    <x v="0"/>
    <x v="0"/>
    <x v="1"/>
    <n v="0.87239036442248308"/>
    <n v="0.29487214329833228"/>
    <n v="0.33800481450014158"/>
    <n v="2.0355175346356713"/>
    <n v="0.1971985383678441"/>
  </r>
  <r>
    <s v="CMP959"/>
    <x v="0"/>
    <x v="3"/>
    <x v="242"/>
    <d v="2024-02-13T00:00:00"/>
    <n v="62872"/>
    <n v="18400"/>
    <n v="9955.2000000000007"/>
    <n v="343.05600000000004"/>
    <n v="1204.2080000000001"/>
    <x v="0"/>
    <x v="4"/>
    <x v="1"/>
    <n v="0.54104347826086963"/>
    <n v="1.8644347826086958E-2"/>
    <n v="3.4459980713596919E-2"/>
    <n v="3.5102373956438599"/>
    <n v="0.29265809899478307"/>
  </r>
  <r>
    <s v="CMP960"/>
    <x v="0"/>
    <x v="0"/>
    <x v="151"/>
    <d v="2024-09-07T00:00:00"/>
    <n v="64720"/>
    <n v="62073.600000000006"/>
    <n v="20440"/>
    <n v="4091.2480000000005"/>
    <n v="7822.6080000000002"/>
    <x v="0"/>
    <x v="0"/>
    <x v="0"/>
    <n v="0.32928652438395706"/>
    <n v="6.590962985874832E-2"/>
    <n v="0.20015890410958906"/>
    <n v="1.9120346652170681"/>
    <n v="0.95911001236093951"/>
  </r>
  <r>
    <s v="CMP961"/>
    <x v="3"/>
    <x v="0"/>
    <x v="122"/>
    <d v="2024-02-24T00:00:00"/>
    <n v="50878.400000000001"/>
    <n v="48564.800000000003"/>
    <n v="30019.200000000001"/>
    <n v="6306.384"/>
    <n v="15927.023999999999"/>
    <x v="0"/>
    <x v="1"/>
    <x v="0"/>
    <n v="0.61812670905676537"/>
    <n v="0.12985503904062201"/>
    <n v="0.21007834985609208"/>
    <n v="2.5255398339206745"/>
    <n v="0.95452687191421115"/>
  </r>
  <r>
    <s v="CMP962"/>
    <x v="5"/>
    <x v="0"/>
    <x v="130"/>
    <d v="2024-04-06T00:00:00"/>
    <n v="66852.800000000003"/>
    <n v="1969.6000000000001"/>
    <n v="406.40000000000003"/>
    <n v="623.68000000000006"/>
    <n v="2009.28"/>
    <x v="3"/>
    <x v="3"/>
    <x v="1"/>
    <n v="0.20633631194151097"/>
    <n v="0.31665312753858654"/>
    <n v="1.5346456692913386"/>
    <n v="3.221652129297075"/>
    <n v="2.9461742814063135E-2"/>
  </r>
  <r>
    <s v="CMP963"/>
    <x v="2"/>
    <x v="1"/>
    <x v="239"/>
    <d v="2024-08-07T00:00:00"/>
    <n v="77171.199999999997"/>
    <n v="58131.200000000004"/>
    <n v="36521.599999999999"/>
    <n v="7131.7920000000004"/>
    <n v="24179.440000000002"/>
    <x v="2"/>
    <x v="3"/>
    <x v="1"/>
    <n v="0.62826158758119555"/>
    <n v="0.12268441043708025"/>
    <n v="0.19527600105143259"/>
    <n v="3.3903736956994823"/>
    <n v="0.75327583347155425"/>
  </r>
  <r>
    <s v="CMP964"/>
    <x v="5"/>
    <x v="1"/>
    <x v="81"/>
    <d v="2024-01-12T00:00:00"/>
    <n v="43588.800000000003"/>
    <n v="27297.600000000002"/>
    <n v="12003.2"/>
    <n v="3432.6720000000005"/>
    <n v="4364.1120000000001"/>
    <x v="0"/>
    <x v="4"/>
    <x v="0"/>
    <n v="0.43971631205673756"/>
    <n v="0.12574995604009145"/>
    <n v="0.28597973873633697"/>
    <n v="1.2713454708169027"/>
    <n v="0.62625261535073229"/>
  </r>
  <r>
    <s v="CMP965"/>
    <x v="0"/>
    <x v="3"/>
    <x v="232"/>
    <d v="2024-10-22T00:00:00"/>
    <n v="4080"/>
    <n v="2640"/>
    <n v="1848"/>
    <n v="1876.096"/>
    <n v="2817.5680000000002"/>
    <x v="3"/>
    <x v="0"/>
    <x v="0"/>
    <n v="0.7"/>
    <n v="0.7106424242424243"/>
    <n v="1.0152034632034632"/>
    <n v="1.5018250665211164"/>
    <n v="0.6470588235294118"/>
  </r>
  <r>
    <s v="CMP966"/>
    <x v="0"/>
    <x v="3"/>
    <x v="175"/>
    <d v="2024-04-17T00:00:00"/>
    <n v="68049.600000000006"/>
    <n v="42416"/>
    <n v="21067.200000000001"/>
    <n v="6682.3040000000001"/>
    <n v="22678.048000000003"/>
    <x v="2"/>
    <x v="3"/>
    <x v="0"/>
    <n v="0.49668049792531122"/>
    <n v="0.15754205960015089"/>
    <n v="0.31718994455836558"/>
    <n v="3.3937468274415532"/>
    <n v="0.62331005619430524"/>
  </r>
  <r>
    <s v="CMP967"/>
    <x v="5"/>
    <x v="1"/>
    <x v="18"/>
    <d v="2024-08-14T00:00:00"/>
    <n v="76928"/>
    <n v="20099.2"/>
    <n v="3897.6000000000004"/>
    <n v="5313.9520000000002"/>
    <n v="7781.7600000000011"/>
    <x v="2"/>
    <x v="2"/>
    <x v="1"/>
    <n v="0.19391816589715014"/>
    <n v="0.264386244228626"/>
    <n v="1.363390804597701"/>
    <n v="1.4644016355435654"/>
    <n v="0.26127287853577374"/>
  </r>
  <r>
    <s v="CMP968"/>
    <x v="2"/>
    <x v="0"/>
    <x v="59"/>
    <d v="2024-04-28T00:00:00"/>
    <n v="45643.200000000004"/>
    <n v="37369.599999999999"/>
    <n v="23243.200000000001"/>
    <n v="2472.5120000000002"/>
    <n v="7432.4320000000007"/>
    <x v="3"/>
    <x v="1"/>
    <x v="0"/>
    <n v="0.62198150368213745"/>
    <n v="6.6163726665524919E-2"/>
    <n v="0.10637571418737524"/>
    <n v="3.0060246421453161"/>
    <n v="0.81873313001717662"/>
  </r>
  <r>
    <s v="CMP969"/>
    <x v="3"/>
    <x v="3"/>
    <x v="173"/>
    <d v="2024-07-14T00:00:00"/>
    <n v="36467.200000000004"/>
    <n v="12724.800000000001"/>
    <n v="11395.2"/>
    <n v="6042.7520000000004"/>
    <n v="20963.68"/>
    <x v="0"/>
    <x v="1"/>
    <x v="0"/>
    <n v="0.89551112787627307"/>
    <n v="0.47487991952722242"/>
    <n v="0.53028924459421511"/>
    <n v="3.4692272659874175"/>
    <n v="0.34893822393822393"/>
  </r>
  <r>
    <s v="CMP970"/>
    <x v="2"/>
    <x v="3"/>
    <x v="196"/>
    <d v="2024-11-03T00:00:00"/>
    <n v="56728"/>
    <n v="47633.600000000006"/>
    <n v="18164.8"/>
    <n v="5907.4080000000004"/>
    <n v="15555.567999999999"/>
    <x v="1"/>
    <x v="2"/>
    <x v="0"/>
    <n v="0.38134426119377912"/>
    <n v="0.12401766820059788"/>
    <n v="0.32521183828063072"/>
    <n v="2.6332306825599314"/>
    <n v="0.83968410661401782"/>
  </r>
  <r>
    <s v="CMP971"/>
    <x v="5"/>
    <x v="3"/>
    <x v="153"/>
    <d v="2024-05-10T00:00:00"/>
    <n v="38577.599999999999"/>
    <n v="3238.4"/>
    <n v="996.80000000000007"/>
    <n v="1111.68"/>
    <n v="2183.4560000000001"/>
    <x v="2"/>
    <x v="1"/>
    <x v="0"/>
    <n v="0.30780632411067194"/>
    <n v="0.34328063241106721"/>
    <n v="1.1152487961476725"/>
    <n v="1.9641047783534831"/>
    <n v="8.394508730454979E-2"/>
  </r>
  <r>
    <s v="CMP972"/>
    <x v="4"/>
    <x v="2"/>
    <x v="127"/>
    <d v="2024-09-23T00:00:00"/>
    <n v="41798.400000000001"/>
    <n v="38152"/>
    <n v="7230.4000000000005"/>
    <n v="2197.0080000000003"/>
    <n v="3283.3440000000005"/>
    <x v="3"/>
    <x v="3"/>
    <x v="1"/>
    <n v="0.18951562172363182"/>
    <n v="5.7585657370517934E-2"/>
    <n v="0.30385704801947333"/>
    <n v="1.4944615586288261"/>
    <n v="0.91276221099372223"/>
  </r>
  <r>
    <s v="CMP973"/>
    <x v="4"/>
    <x v="0"/>
    <x v="117"/>
    <d v="2024-04-01T00:00:00"/>
    <n v="78662.400000000009"/>
    <n v="28644.800000000003"/>
    <n v="25883.200000000001"/>
    <n v="4870.16"/>
    <n v="14415.072"/>
    <x v="3"/>
    <x v="0"/>
    <x v="0"/>
    <n v="0.90359157683069868"/>
    <n v="0.17001899123052"/>
    <n v="0.18815911479260677"/>
    <n v="2.9598764722308921"/>
    <n v="0.3641485639899113"/>
  </r>
  <r>
    <s v="CMP974"/>
    <x v="0"/>
    <x v="3"/>
    <x v="148"/>
    <d v="2024-01-17T00:00:00"/>
    <n v="40995.200000000004"/>
    <n v="36528"/>
    <n v="27236.800000000003"/>
    <n v="2787.28"/>
    <n v="4683.3919999999998"/>
    <x v="0"/>
    <x v="2"/>
    <x v="0"/>
    <n v="0.74564169951817794"/>
    <n v="7.6305300043802024E-2"/>
    <n v="0.10233507607354755"/>
    <n v="1.6802732412961738"/>
    <n v="0.8910311451096713"/>
  </r>
  <r>
    <s v="CMP975"/>
    <x v="2"/>
    <x v="3"/>
    <x v="249"/>
    <d v="2024-03-26T00:00:00"/>
    <n v="35206.400000000001"/>
    <n v="6704"/>
    <n v="3918.4"/>
    <n v="305.52"/>
    <n v="531.77600000000007"/>
    <x v="4"/>
    <x v="2"/>
    <x v="0"/>
    <n v="0.58448687350835327"/>
    <n v="4.5572792362768497E-2"/>
    <n v="7.7970600244997953E-2"/>
    <n v="1.7405603561141663"/>
    <n v="0.1904199236502454"/>
  </r>
  <r>
    <s v="CMP976"/>
    <x v="2"/>
    <x v="2"/>
    <x v="189"/>
    <d v="2024-10-02T00:00:00"/>
    <n v="17201.600000000002"/>
    <n v="9659.2000000000007"/>
    <n v="8150.4000000000005"/>
    <n v="6093.424"/>
    <n v="20586.064000000002"/>
    <x v="2"/>
    <x v="0"/>
    <x v="0"/>
    <n v="0.84379658770912702"/>
    <n v="0.63084147755507702"/>
    <n v="0.74762269336474274"/>
    <n v="3.3784066232712515"/>
    <n v="0.56152916007813225"/>
  </r>
  <r>
    <s v="CMP977"/>
    <x v="4"/>
    <x v="1"/>
    <x v="124"/>
    <d v="2024-07-13T00:00:00"/>
    <n v="57865.600000000006"/>
    <n v="46460.800000000003"/>
    <n v="25561.600000000002"/>
    <n v="983.12000000000012"/>
    <n v="2064.1439999999998"/>
    <x v="1"/>
    <x v="0"/>
    <x v="0"/>
    <n v="0.55017563193057373"/>
    <n v="2.1160203870790002E-2"/>
    <n v="3.846081622433651E-2"/>
    <n v="2.0995849947107166"/>
    <n v="0.80290880937897469"/>
  </r>
  <r>
    <s v="CMP978"/>
    <x v="3"/>
    <x v="3"/>
    <x v="168"/>
    <d v="2024-07-15T00:00:00"/>
    <n v="67422.400000000009"/>
    <n v="24214.400000000001"/>
    <n v="18657.600000000002"/>
    <n v="4900.32"/>
    <n v="11642.464"/>
    <x v="2"/>
    <x v="0"/>
    <x v="1"/>
    <n v="0.77051671732522797"/>
    <n v="0.202372142196379"/>
    <n v="0.26264471314638532"/>
    <n v="2.3758579031573448"/>
    <n v="0.35914473528085616"/>
  </r>
  <r>
    <s v="CMP979"/>
    <x v="1"/>
    <x v="3"/>
    <x v="126"/>
    <d v="2024-04-16T00:00:00"/>
    <n v="16915.2"/>
    <n v="16036.800000000001"/>
    <n v="2601.6000000000004"/>
    <n v="2466.6880000000001"/>
    <n v="5767.92"/>
    <x v="0"/>
    <x v="2"/>
    <x v="0"/>
    <n v="0.16222687818018558"/>
    <n v="0.15381422727726229"/>
    <n v="0.94814268142681413"/>
    <n v="2.3383257225883449"/>
    <n v="0.9480703745743474"/>
  </r>
  <r>
    <s v="CMP980"/>
    <x v="4"/>
    <x v="3"/>
    <x v="3"/>
    <d v="2024-04-22T00:00:00"/>
    <n v="47982.400000000001"/>
    <n v="47209.600000000006"/>
    <n v="7193.6"/>
    <n v="3607.6480000000006"/>
    <n v="11327.136"/>
    <x v="2"/>
    <x v="0"/>
    <x v="0"/>
    <n v="0.15237578797532705"/>
    <n v="7.6417677760455507E-2"/>
    <n v="0.50150800711743782"/>
    <n v="3.1397564285650925"/>
    <n v="0.98389409450131726"/>
  </r>
  <r>
    <s v="CMP981"/>
    <x v="4"/>
    <x v="2"/>
    <x v="244"/>
    <d v="2024-04-27T00:00:00"/>
    <n v="16705.600000000002"/>
    <n v="1779.2"/>
    <n v="144"/>
    <n v="3053.7919999999999"/>
    <n v="9074.4"/>
    <x v="1"/>
    <x v="0"/>
    <x v="0"/>
    <n v="8.0935251798561147E-2"/>
    <n v="1.7163848920863309"/>
    <n v="21.206888888888887"/>
    <n v="2.971518688895642"/>
    <n v="0.10650320850493247"/>
  </r>
  <r>
    <s v="CMP982"/>
    <x v="3"/>
    <x v="2"/>
    <x v="255"/>
    <d v="2024-06-09T00:00:00"/>
    <n v="12772.800000000001"/>
    <n v="5086.4000000000005"/>
    <n v="4408"/>
    <n v="1629.9840000000002"/>
    <n v="3532.4"/>
    <x v="0"/>
    <x v="2"/>
    <x v="0"/>
    <n v="0.86662472475621255"/>
    <n v="0.32045926391947155"/>
    <n v="0.36977858439201455"/>
    <n v="2.1671378369358227"/>
    <n v="0.398221220092697"/>
  </r>
  <r>
    <s v="CMP983"/>
    <x v="5"/>
    <x v="3"/>
    <x v="124"/>
    <d v="2024-08-03T00:00:00"/>
    <n v="61187.200000000004"/>
    <n v="52648"/>
    <n v="51252.800000000003"/>
    <n v="2427.1040000000003"/>
    <n v="4672.1440000000002"/>
    <x v="3"/>
    <x v="0"/>
    <x v="1"/>
    <n v="0.97349946816593225"/>
    <n v="4.6100592615104095E-2"/>
    <n v="4.7355539599787722E-2"/>
    <n v="1.9249871451738367"/>
    <n v="0.86044139950839382"/>
  </r>
  <r>
    <s v="CMP984"/>
    <x v="3"/>
    <x v="0"/>
    <x v="195"/>
    <d v="2024-04-12T00:00:00"/>
    <n v="24211.200000000001"/>
    <n v="10649.6"/>
    <n v="1163.2"/>
    <n v="3126.2880000000005"/>
    <n v="7473.5520000000006"/>
    <x v="0"/>
    <x v="1"/>
    <x v="1"/>
    <n v="0.10922475961538462"/>
    <n v="0.29355919471153852"/>
    <n v="2.6876616231086659"/>
    <n v="2.3905513503554374"/>
    <n v="0.43986254295532645"/>
  </r>
  <r>
    <s v="CMP985"/>
    <x v="4"/>
    <x v="3"/>
    <x v="114"/>
    <d v="2024-01-23T00:00:00"/>
    <n v="60700.800000000003"/>
    <n v="54923.200000000004"/>
    <n v="21844.800000000003"/>
    <n v="7472.6720000000005"/>
    <n v="27816.335999999999"/>
    <x v="4"/>
    <x v="0"/>
    <x v="0"/>
    <n v="0.39773356250182074"/>
    <n v="0.13605674833221662"/>
    <n v="0.34208012890939715"/>
    <n v="3.7224082630684174"/>
    <n v="0.90481838789604097"/>
  </r>
  <r>
    <s v="CMP986"/>
    <x v="3"/>
    <x v="0"/>
    <x v="170"/>
    <d v="2024-05-01T00:00:00"/>
    <n v="39945.600000000006"/>
    <n v="20953.600000000002"/>
    <n v="7904"/>
    <n v="3043.1040000000003"/>
    <n v="11485.664000000001"/>
    <x v="0"/>
    <x v="1"/>
    <x v="0"/>
    <n v="0.37721441661576049"/>
    <n v="0.14523060476481367"/>
    <n v="0.38500809716599194"/>
    <n v="3.7743251627285823"/>
    <n v="0.52455339261395495"/>
  </r>
  <r>
    <s v="CMP987"/>
    <x v="1"/>
    <x v="3"/>
    <x v="123"/>
    <d v="2024-03-19T00:00:00"/>
    <n v="33809.599999999999"/>
    <n v="24587.200000000001"/>
    <n v="8318.4"/>
    <n v="1401.7760000000001"/>
    <n v="1973.8080000000002"/>
    <x v="4"/>
    <x v="1"/>
    <x v="0"/>
    <n v="0.33832237912409707"/>
    <n v="5.7012429231470034E-2"/>
    <n v="0.16851509905751108"/>
    <n v="1.4080766113844152"/>
    <n v="0.72722540343571063"/>
  </r>
  <r>
    <s v="CMP988"/>
    <x v="3"/>
    <x v="1"/>
    <x v="145"/>
    <d v="2024-08-07T00:00:00"/>
    <n v="45096"/>
    <n v="31545.600000000002"/>
    <n v="26513.600000000002"/>
    <n v="3713.328"/>
    <n v="14692.672"/>
    <x v="4"/>
    <x v="3"/>
    <x v="1"/>
    <n v="0.84048488537228649"/>
    <n v="0.11771302495435179"/>
    <n v="0.1400537082855591"/>
    <n v="3.9567396147068075"/>
    <n v="0.69952102182011711"/>
  </r>
  <r>
    <s v="CMP989"/>
    <x v="4"/>
    <x v="1"/>
    <x v="152"/>
    <d v="2024-07-21T00:00:00"/>
    <n v="72124.800000000003"/>
    <n v="58737.600000000006"/>
    <n v="31792"/>
    <n v="4623.68"/>
    <n v="13659.712"/>
    <x v="0"/>
    <x v="4"/>
    <x v="0"/>
    <n v="0.5412546648143608"/>
    <n v="7.8717550597913424E-2"/>
    <n v="0.14543532964267741"/>
    <n v="2.9542944148383969"/>
    <n v="0.81438839345135106"/>
  </r>
  <r>
    <s v="CMP990"/>
    <x v="5"/>
    <x v="1"/>
    <x v="244"/>
    <d v="2024-04-21T00:00:00"/>
    <n v="39561.600000000006"/>
    <n v="7616"/>
    <n v="3804.8"/>
    <n v="1395.28"/>
    <n v="2515.1200000000003"/>
    <x v="0"/>
    <x v="2"/>
    <x v="0"/>
    <n v="0.49957983193277311"/>
    <n v="0.18320378151260505"/>
    <n v="0.36671572750210257"/>
    <n v="1.8025915945186632"/>
    <n v="0.19250990859823663"/>
  </r>
  <r>
    <s v="CMP991"/>
    <x v="5"/>
    <x v="0"/>
    <x v="192"/>
    <d v="2024-01-29T00:00:00"/>
    <n v="35641.599999999999"/>
    <n v="34942.400000000001"/>
    <n v="28425.600000000002"/>
    <n v="2861.8880000000004"/>
    <n v="9734.4639999999999"/>
    <x v="1"/>
    <x v="2"/>
    <x v="0"/>
    <n v="0.81349878657447683"/>
    <n v="8.1903017537433037E-2"/>
    <n v="0.10067995046718452"/>
    <n v="3.4014133327369898"/>
    <n v="0.98038247441192328"/>
  </r>
  <r>
    <s v="CMP992"/>
    <x v="5"/>
    <x v="2"/>
    <x v="284"/>
    <d v="2024-09-26T00:00:00"/>
    <n v="34953.599999999999"/>
    <n v="22059.200000000001"/>
    <n v="1777.6000000000001"/>
    <n v="2991.0080000000003"/>
    <n v="9339.8559999999998"/>
    <x v="3"/>
    <x v="1"/>
    <x v="1"/>
    <n v="8.0583158047435988E-2"/>
    <n v="0.13559004859650395"/>
    <n v="1.6826102610261027"/>
    <n v="3.1226449411034669"/>
    <n v="0.63109951478531545"/>
  </r>
  <r>
    <s v="CMP993"/>
    <x v="5"/>
    <x v="1"/>
    <x v="107"/>
    <d v="2024-02-02T00:00:00"/>
    <n v="63240"/>
    <n v="24950.400000000001"/>
    <n v="8353.6"/>
    <n v="7672.3520000000008"/>
    <n v="24524.848000000002"/>
    <x v="1"/>
    <x v="4"/>
    <x v="1"/>
    <n v="0.33480825958702065"/>
    <n v="0.30750416826984739"/>
    <n v="0.91844857307029315"/>
    <n v="3.1965227872756619"/>
    <n v="0.39453510436432637"/>
  </r>
  <r>
    <s v="CMP994"/>
    <x v="1"/>
    <x v="2"/>
    <x v="198"/>
    <d v="2024-04-21T00:00:00"/>
    <n v="11158.400000000001"/>
    <n v="7892.8"/>
    <n v="5251.2000000000007"/>
    <n v="2976.9920000000002"/>
    <n v="7296.3040000000001"/>
    <x v="3"/>
    <x v="4"/>
    <x v="1"/>
    <n v="0.6653152240016218"/>
    <n v="0.37717818771538619"/>
    <n v="0.56691651432053625"/>
    <n v="2.4508980877341959"/>
    <n v="0.7073415543447088"/>
  </r>
  <r>
    <s v="CMP995"/>
    <x v="0"/>
    <x v="2"/>
    <x v="231"/>
    <d v="2024-02-28T00:00:00"/>
    <n v="63576"/>
    <n v="28724.800000000003"/>
    <n v="947.2"/>
    <n v="2849.6640000000002"/>
    <n v="9186.0160000000014"/>
    <x v="3"/>
    <x v="3"/>
    <x v="0"/>
    <n v="3.2974990252325517E-2"/>
    <n v="9.9205703782097698E-2"/>
    <n v="3.0085135135135137"/>
    <n v="3.2235435475901721"/>
    <n v="0.45181829621240727"/>
  </r>
  <r>
    <s v="CMP996"/>
    <x v="1"/>
    <x v="3"/>
    <x v="256"/>
    <d v="2024-07-18T00:00:00"/>
    <n v="12412.800000000001"/>
    <n v="8326.4"/>
    <n v="7569.6"/>
    <n v="3751.52"/>
    <n v="6125.2640000000001"/>
    <x v="2"/>
    <x v="0"/>
    <x v="0"/>
    <n v="0.90910837817063805"/>
    <n v="0.4505572636433513"/>
    <n v="0.4956034664975692"/>
    <n v="1.6327419286049389"/>
    <n v="0.6707914410930651"/>
  </r>
  <r>
    <s v="CMP997"/>
    <x v="3"/>
    <x v="1"/>
    <x v="260"/>
    <d v="2024-08-17T00:00:00"/>
    <n v="8524.8000000000011"/>
    <n v="531.20000000000005"/>
    <n v="384"/>
    <n v="7536.5920000000006"/>
    <n v="13921.68"/>
    <x v="4"/>
    <x v="0"/>
    <x v="0"/>
    <n v="0.72289156626506013"/>
    <n v="14.187861445783133"/>
    <n v="19.626541666666668"/>
    <n v="1.8472115778590641"/>
    <n v="6.231231231231231E-2"/>
  </r>
  <r>
    <s v="CMP998"/>
    <x v="2"/>
    <x v="0"/>
    <x v="57"/>
    <d v="2024-10-16T00:00:00"/>
    <n v="41552"/>
    <n v="40816"/>
    <n v="16340.800000000001"/>
    <n v="2519.9040000000005"/>
    <n v="4979.9360000000006"/>
    <x v="3"/>
    <x v="3"/>
    <x v="1"/>
    <n v="0.40035280282242258"/>
    <n v="6.1738141905135255E-2"/>
    <n v="0.15420934103593462"/>
    <n v="1.9762403647123064"/>
    <n v="0.98228725452445131"/>
  </r>
  <r>
    <s v="CMP999"/>
    <x v="5"/>
    <x v="1"/>
    <x v="287"/>
    <d v="2024-05-24T00:00:00"/>
    <n v="54254.400000000001"/>
    <n v="3395.2000000000003"/>
    <n v="972.80000000000007"/>
    <n v="4183.6160000000009"/>
    <n v="7469.3919999999998"/>
    <x v="0"/>
    <x v="1"/>
    <x v="0"/>
    <n v="0.28652214891611688"/>
    <n v="1.2322148916116873"/>
    <n v="4.3005921052631582"/>
    <n v="1.7853913934739705"/>
    <n v="6.257925624465481E-2"/>
  </r>
  <r>
    <s v="CMP1000"/>
    <x v="0"/>
    <x v="1"/>
    <x v="145"/>
    <d v="2024-08-09T00:00:00"/>
    <n v="50904"/>
    <n v="5796.8"/>
    <n v="633.6"/>
    <n v="1667.712"/>
    <n v="2299.92"/>
    <x v="3"/>
    <x v="3"/>
    <x v="0"/>
    <n v="0.10930168368755175"/>
    <n v="0.28769528015456802"/>
    <n v="2.6321212121212119"/>
    <n v="1.3790870366106378"/>
    <n v="0.11387710199591389"/>
  </r>
  <r>
    <s v="CMP1001"/>
    <x v="3"/>
    <x v="2"/>
    <x v="286"/>
    <d v="2024-06-09T00:00:00"/>
    <n v="5635.2000000000007"/>
    <n v="1334.4"/>
    <n v="1137.6000000000001"/>
    <n v="775.68000000000006"/>
    <n v="3059.8720000000003"/>
    <x v="2"/>
    <x v="1"/>
    <x v="0"/>
    <n v="0.85251798561151082"/>
    <n v="0.58129496402877701"/>
    <n v="0.68185654008438812"/>
    <n v="3.9447607260726074"/>
    <n v="0.23679727427597955"/>
  </r>
  <r>
    <s v="CMP1002"/>
    <x v="1"/>
    <x v="1"/>
    <x v="200"/>
    <d v="2024-07-08T00:00:00"/>
    <n v="53360"/>
    <n v="13934.400000000001"/>
    <n v="6169.6"/>
    <n v="4807.3280000000004"/>
    <n v="18430.976000000002"/>
    <x v="2"/>
    <x v="4"/>
    <x v="0"/>
    <n v="0.44276036284303594"/>
    <n v="0.34499712940636124"/>
    <n v="0.77919605809128634"/>
    <n v="3.8339335281470288"/>
    <n v="0.26113943028485759"/>
  </r>
  <r>
    <s v="CMP1003"/>
    <x v="5"/>
    <x v="1"/>
    <x v="8"/>
    <d v="2024-09-24T00:00:00"/>
    <n v="20716.800000000003"/>
    <n v="15374.400000000001"/>
    <n v="4035.2000000000003"/>
    <n v="1688.2880000000002"/>
    <n v="4524.4480000000003"/>
    <x v="0"/>
    <x v="0"/>
    <x v="1"/>
    <n v="0.26246227495056718"/>
    <n v="0.1098116349255906"/>
    <n v="0.41839016653449645"/>
    <n v="2.6799029549460753"/>
    <n v="0.7421223354958294"/>
  </r>
  <r>
    <s v="CMP1004"/>
    <x v="1"/>
    <x v="0"/>
    <x v="95"/>
    <d v="2024-01-23T00:00:00"/>
    <n v="55547.200000000004"/>
    <n v="51289.600000000006"/>
    <n v="24812.800000000003"/>
    <n v="4545.2"/>
    <n v="13659.407999999999"/>
    <x v="2"/>
    <x v="2"/>
    <x v="0"/>
    <n v="0.48377838782131272"/>
    <n v="8.8618355378088334E-2"/>
    <n v="0.18317964921330923"/>
    <n v="3.0052380533309866"/>
    <n v="0.92335167209148261"/>
  </r>
  <r>
    <s v="CMP1005"/>
    <x v="3"/>
    <x v="2"/>
    <x v="118"/>
    <d v="2024-08-14T00:00:00"/>
    <n v="14873.6"/>
    <n v="4480"/>
    <n v="3529.6000000000004"/>
    <n v="4864.8"/>
    <n v="16498.351999999999"/>
    <x v="2"/>
    <x v="1"/>
    <x v="0"/>
    <n v="0.78785714285714292"/>
    <n v="1.0858928571428572"/>
    <n v="1.378286491387126"/>
    <n v="3.3913731294195029"/>
    <n v="0.3012048192771084"/>
  </r>
  <r>
    <s v="CMP1006"/>
    <x v="4"/>
    <x v="1"/>
    <x v="150"/>
    <d v="2024-09-15T00:00:00"/>
    <n v="36112"/>
    <n v="23009.600000000002"/>
    <n v="13638.400000000001"/>
    <n v="2936.4"/>
    <n v="8987.7759999999998"/>
    <x v="3"/>
    <x v="1"/>
    <x v="0"/>
    <n v="0.59272651415061539"/>
    <n v="0.12761629928377718"/>
    <n v="0.21530384795870483"/>
    <n v="3.060814602915134"/>
    <n v="0.63717323881258314"/>
  </r>
  <r>
    <s v="CMP1007"/>
    <x v="1"/>
    <x v="3"/>
    <x v="118"/>
    <d v="2024-08-10T00:00:00"/>
    <n v="58308.800000000003"/>
    <n v="1267.2"/>
    <n v="1144"/>
    <n v="1473.7760000000001"/>
    <n v="5871.6160000000009"/>
    <x v="2"/>
    <x v="0"/>
    <x v="0"/>
    <n v="0.90277777777777779"/>
    <n v="1.1630176767676768"/>
    <n v="1.2882657342657344"/>
    <n v="3.9840627069513959"/>
    <n v="2.1732568668880167E-2"/>
  </r>
  <r>
    <s v="CMP1008"/>
    <x v="3"/>
    <x v="0"/>
    <x v="90"/>
    <d v="2024-08-09T00:00:00"/>
    <n v="71401.600000000006"/>
    <n v="30844.800000000003"/>
    <n v="5289.6"/>
    <n v="2170.4"/>
    <n v="4623.7280000000001"/>
    <x v="4"/>
    <x v="0"/>
    <x v="0"/>
    <n v="0.17149081854964207"/>
    <n v="7.0365183110281143E-2"/>
    <n v="0.41031457955232908"/>
    <n v="2.130357537781054"/>
    <n v="0.43199031954466005"/>
  </r>
  <r>
    <s v="CMP1009"/>
    <x v="1"/>
    <x v="1"/>
    <x v="78"/>
    <d v="2024-09-11T00:00:00"/>
    <n v="10844.800000000001"/>
    <n v="4739.2"/>
    <n v="4318.4000000000005"/>
    <n v="7129.1039999999994"/>
    <n v="14789.328000000001"/>
    <x v="1"/>
    <x v="3"/>
    <x v="0"/>
    <n v="0.91120864280891301"/>
    <n v="1.5042842673869006"/>
    <n v="1.6508669877732489"/>
    <n v="2.0745002457531836"/>
    <n v="0.43700206550604892"/>
  </r>
  <r>
    <s v="CMP1010"/>
    <x v="1"/>
    <x v="1"/>
    <x v="118"/>
    <d v="2024-08-17T00:00:00"/>
    <n v="7854.4000000000005"/>
    <n v="1491.2"/>
    <n v="6.4"/>
    <n v="1884.3520000000001"/>
    <n v="3162.1120000000001"/>
    <x v="1"/>
    <x v="1"/>
    <x v="1"/>
    <n v="4.2918454935622317E-3"/>
    <n v="1.2636480686695279"/>
    <n v="294.43"/>
    <n v="1.6780898685595897"/>
    <n v="0.18985536769199429"/>
  </r>
  <r>
    <s v="CMP1011"/>
    <x v="1"/>
    <x v="1"/>
    <x v="65"/>
    <d v="2024-04-04T00:00:00"/>
    <n v="64689.600000000006"/>
    <n v="61350.400000000001"/>
    <n v="20267.2"/>
    <n v="419.44"/>
    <n v="892.52800000000013"/>
    <x v="3"/>
    <x v="4"/>
    <x v="0"/>
    <n v="0.33035155435009389"/>
    <n v="6.8367932401418733E-3"/>
    <n v="2.0695508012947027E-2"/>
    <n v="2.1279038718291057"/>
    <n v="0.94838119264920473"/>
  </r>
  <r>
    <s v="CMP1012"/>
    <x v="1"/>
    <x v="1"/>
    <x v="69"/>
    <d v="2024-11-11T00:00:00"/>
    <n v="36945.599999999999"/>
    <n v="14752"/>
    <n v="2774.4"/>
    <n v="2876.0320000000002"/>
    <n v="9063.7440000000006"/>
    <x v="3"/>
    <x v="1"/>
    <x v="0"/>
    <n v="0.18806941431670282"/>
    <n v="0.1949587852494577"/>
    <n v="1.036632064590542"/>
    <n v="3.1514753660599046"/>
    <n v="0.39928976657572218"/>
  </r>
  <r>
    <s v="CMP1013"/>
    <x v="4"/>
    <x v="2"/>
    <x v="57"/>
    <d v="2024-10-05T00:00:00"/>
    <n v="49683.200000000004"/>
    <n v="10979.2"/>
    <n v="8180.8"/>
    <n v="616.78400000000011"/>
    <n v="2432.4960000000001"/>
    <x v="2"/>
    <x v="3"/>
    <x v="0"/>
    <n v="0.7451180413873506"/>
    <n v="5.6177499271349469E-2"/>
    <n v="7.5394093487189534E-2"/>
    <n v="3.9438377130405451"/>
    <n v="0.22098415560994461"/>
  </r>
  <r>
    <s v="CMP1014"/>
    <x v="3"/>
    <x v="3"/>
    <x v="147"/>
    <d v="2024-07-13T00:00:00"/>
    <n v="13428.800000000001"/>
    <n v="1497.6000000000001"/>
    <n v="550.4"/>
    <n v="4523.5519999999997"/>
    <n v="13765.472000000002"/>
    <x v="0"/>
    <x v="3"/>
    <x v="0"/>
    <n v="0.36752136752136749"/>
    <n v="3.0205341880341874"/>
    <n v="8.2186627906976746"/>
    <n v="3.0430670411216676"/>
    <n v="0.11152150601691886"/>
  </r>
  <r>
    <s v="CMP1015"/>
    <x v="0"/>
    <x v="0"/>
    <x v="153"/>
    <d v="2024-05-06T00:00:00"/>
    <n v="15278.400000000001"/>
    <n v="10254.400000000001"/>
    <n v="6812.8"/>
    <n v="1819.664"/>
    <n v="7032.1759999999995"/>
    <x v="2"/>
    <x v="3"/>
    <x v="0"/>
    <n v="0.6643782181307536"/>
    <n v="0.17745202059603679"/>
    <n v="0.26709488022545796"/>
    <n v="3.8645464217569834"/>
    <n v="0.67116975599539219"/>
  </r>
  <r>
    <s v="CMP1016"/>
    <x v="3"/>
    <x v="1"/>
    <x v="91"/>
    <d v="2024-06-15T00:00:00"/>
    <n v="25171.200000000001"/>
    <n v="16889.600000000002"/>
    <n v="2944"/>
    <n v="6382.32"/>
    <n v="8403.9679999999989"/>
    <x v="4"/>
    <x v="4"/>
    <x v="1"/>
    <n v="0.1743084501705191"/>
    <n v="0.37788461538461532"/>
    <n v="2.1679076086956521"/>
    <n v="1.3167575427117411"/>
    <n v="0.67098906687007376"/>
  </r>
  <r>
    <s v="CMP1017"/>
    <x v="2"/>
    <x v="2"/>
    <x v="204"/>
    <d v="2024-11-01T00:00:00"/>
    <n v="58496"/>
    <n v="52862.400000000001"/>
    <n v="8070.4000000000005"/>
    <n v="1263.3280000000002"/>
    <n v="3433.0720000000001"/>
    <x v="1"/>
    <x v="3"/>
    <x v="0"/>
    <n v="0.1526680589606223"/>
    <n v="2.3898423075758953E-2"/>
    <n v="0.15653846153846154"/>
    <n v="2.7174827123280729"/>
    <n v="0.90369256017505473"/>
  </r>
  <r>
    <s v="CMP1018"/>
    <x v="3"/>
    <x v="2"/>
    <x v="70"/>
    <d v="2024-03-24T00:00:00"/>
    <n v="6022.4000000000005"/>
    <n v="2726.4"/>
    <n v="1073.6000000000001"/>
    <n v="6272.0800000000008"/>
    <n v="14560.048000000003"/>
    <x v="3"/>
    <x v="2"/>
    <x v="1"/>
    <n v="0.39377934272300474"/>
    <n v="2.3004988262910802"/>
    <n v="5.8421013412816691"/>
    <n v="2.3214066147115471"/>
    <n v="0.4527098831030818"/>
  </r>
  <r>
    <s v="CMP1019"/>
    <x v="1"/>
    <x v="2"/>
    <x v="238"/>
    <d v="2024-08-14T00:00:00"/>
    <n v="14985.6"/>
    <n v="9966.4000000000015"/>
    <n v="681.6"/>
    <n v="5093.9840000000004"/>
    <n v="10823.696000000002"/>
    <x v="1"/>
    <x v="2"/>
    <x v="0"/>
    <n v="6.8389789693369715E-2"/>
    <n v="0.51111574891635891"/>
    <n v="7.4735680751173712"/>
    <n v="2.1247997637998082"/>
    <n v="0.66506512919068983"/>
  </r>
  <r>
    <s v="CMP1020"/>
    <x v="3"/>
    <x v="0"/>
    <x v="214"/>
    <d v="2024-07-10T00:00:00"/>
    <n v="2163.2000000000003"/>
    <n v="619.20000000000005"/>
    <n v="284.8"/>
    <n v="1669.8560000000002"/>
    <n v="6674.6240000000007"/>
    <x v="4"/>
    <x v="0"/>
    <x v="1"/>
    <n v="0.4599483204134367"/>
    <n v="2.6967958656330753"/>
    <n v="5.8632584269662926"/>
    <n v="3.9971255006419715"/>
    <n v="0.28624260355029585"/>
  </r>
  <r>
    <s v="CMP1021"/>
    <x v="1"/>
    <x v="1"/>
    <x v="289"/>
    <d v="2024-08-30T00:00:00"/>
    <n v="16355.2"/>
    <n v="3748.8"/>
    <n v="1332.8000000000002"/>
    <n v="6507.4080000000004"/>
    <n v="23523.328000000001"/>
    <x v="1"/>
    <x v="3"/>
    <x v="1"/>
    <n v="0.35552710200597526"/>
    <n v="1.735864276568502"/>
    <n v="4.8825090036014398"/>
    <n v="3.6148537174862865"/>
    <n v="0.22921150459792605"/>
  </r>
  <r>
    <s v="CMP1022"/>
    <x v="5"/>
    <x v="0"/>
    <x v="287"/>
    <d v="2024-05-17T00:00:00"/>
    <n v="10910.400000000001"/>
    <n v="8755.2000000000007"/>
    <n v="1425.6000000000001"/>
    <n v="5247.7920000000004"/>
    <n v="11830.720000000001"/>
    <x v="0"/>
    <x v="0"/>
    <x v="1"/>
    <n v="0.16282894736842105"/>
    <n v="0.59939144736842109"/>
    <n v="3.681111111111111"/>
    <n v="2.2544186202501928"/>
    <n v="0.80246370435547731"/>
  </r>
  <r>
    <s v="CMP1023"/>
    <x v="4"/>
    <x v="2"/>
    <x v="155"/>
    <d v="2024-05-16T00:00:00"/>
    <n v="71686.400000000009"/>
    <n v="3321.6000000000004"/>
    <n v="2188.8000000000002"/>
    <n v="2997.1840000000002"/>
    <n v="4761.0720000000001"/>
    <x v="3"/>
    <x v="1"/>
    <x v="0"/>
    <n v="0.65895953757225434"/>
    <n v="0.9023314065510597"/>
    <n v="1.3693274853801169"/>
    <n v="1.5885150861608763"/>
    <n v="4.633514864744219E-2"/>
  </r>
  <r>
    <s v="CMP1024"/>
    <x v="0"/>
    <x v="1"/>
    <x v="39"/>
    <d v="2024-05-15T00:00:00"/>
    <n v="35864"/>
    <n v="35796.800000000003"/>
    <n v="26936"/>
    <n v="6669.7280000000001"/>
    <n v="8805.52"/>
    <x v="2"/>
    <x v="4"/>
    <x v="0"/>
    <n v="0.75246949447995348"/>
    <n v="0.186321905868681"/>
    <n v="0.24761389961389962"/>
    <n v="1.320221754170485"/>
    <n v="0.9981262547401295"/>
  </r>
  <r>
    <s v="CMP1025"/>
    <x v="3"/>
    <x v="1"/>
    <x v="160"/>
    <d v="2024-08-19T00:00:00"/>
    <n v="23627.200000000001"/>
    <n v="14953.6"/>
    <n v="5136"/>
    <n v="2625.6800000000003"/>
    <n v="3321.232"/>
    <x v="4"/>
    <x v="1"/>
    <x v="1"/>
    <n v="0.34346244382623581"/>
    <n v="0.17558848705328484"/>
    <n v="0.51123052959501558"/>
    <n v="1.2649035678376648"/>
    <n v="0.63289767725333512"/>
  </r>
  <r>
    <s v="CMP1026"/>
    <x v="4"/>
    <x v="0"/>
    <x v="189"/>
    <d v="2024-10-02T00:00:00"/>
    <n v="48430.400000000001"/>
    <n v="33712"/>
    <n v="5516.8"/>
    <n v="4611.6639999999998"/>
    <n v="16278.768"/>
    <x v="0"/>
    <x v="0"/>
    <x v="1"/>
    <n v="0.16364499288087328"/>
    <n v="0.13679591836734692"/>
    <n v="0.83593097447795817"/>
    <n v="3.5299119797105774"/>
    <n v="0.6960917109914434"/>
  </r>
  <r>
    <s v="CMP1027"/>
    <x v="1"/>
    <x v="1"/>
    <x v="156"/>
    <d v="2024-10-17T00:00:00"/>
    <n v="76963.199999999997"/>
    <n v="64147.200000000004"/>
    <n v="21828.800000000003"/>
    <n v="5695.2800000000007"/>
    <n v="12624.736000000001"/>
    <x v="4"/>
    <x v="2"/>
    <x v="0"/>
    <n v="0.34029232764641326"/>
    <n v="8.8784545545245938E-2"/>
    <n v="0.26090669207652273"/>
    <n v="2.2167015493531483"/>
    <n v="0.83347885742796568"/>
  </r>
  <r>
    <s v="CMP1028"/>
    <x v="2"/>
    <x v="0"/>
    <x v="68"/>
    <d v="2024-03-28T00:00:00"/>
    <n v="53105.600000000006"/>
    <n v="42360"/>
    <n v="38012.800000000003"/>
    <n v="5501.84"/>
    <n v="17608.544000000002"/>
    <x v="1"/>
    <x v="1"/>
    <x v="1"/>
    <n v="0.89737488196411719"/>
    <n v="0.12988290840415487"/>
    <n v="0.14473650980722283"/>
    <n v="3.2004827475898976"/>
    <n v="0.79765599108191976"/>
  </r>
  <r>
    <s v="CMP1029"/>
    <x v="3"/>
    <x v="2"/>
    <x v="128"/>
    <d v="2024-10-04T00:00:00"/>
    <n v="31614.400000000001"/>
    <n v="18313.600000000002"/>
    <n v="10409.6"/>
    <n v="630.20800000000008"/>
    <n v="2143.4880000000003"/>
    <x v="0"/>
    <x v="2"/>
    <x v="0"/>
    <n v="0.56840817752926787"/>
    <n v="3.4412021666957893E-2"/>
    <n v="6.0541039040885342E-2"/>
    <n v="3.4012389560272163"/>
    <n v="0.5792803279518195"/>
  </r>
  <r>
    <s v="CMP1030"/>
    <x v="0"/>
    <x v="0"/>
    <x v="18"/>
    <d v="2024-08-03T00:00:00"/>
    <n v="42400"/>
    <n v="18737.600000000002"/>
    <n v="16139.2"/>
    <n v="1836.8000000000002"/>
    <n v="2712.8"/>
    <x v="4"/>
    <x v="1"/>
    <x v="0"/>
    <n v="0.86132695756126709"/>
    <n v="9.8027495517035268E-2"/>
    <n v="0.11380985426786955"/>
    <n v="1.4769163763066202"/>
    <n v="0.44192452830188683"/>
  </r>
  <r>
    <s v="CMP1031"/>
    <x v="0"/>
    <x v="3"/>
    <x v="201"/>
    <d v="2024-03-14T00:00:00"/>
    <n v="43772.800000000003"/>
    <n v="29051.200000000001"/>
    <n v="1364.8000000000002"/>
    <n v="1744.3200000000002"/>
    <n v="5052.2560000000003"/>
    <x v="1"/>
    <x v="2"/>
    <x v="0"/>
    <n v="4.6979126507682989E-2"/>
    <n v="6.0042958638541616E-2"/>
    <n v="1.2780773739742086"/>
    <n v="2.8964043294808293"/>
    <n v="0.663681555669274"/>
  </r>
  <r>
    <s v="CMP1032"/>
    <x v="3"/>
    <x v="1"/>
    <x v="104"/>
    <d v="2024-05-18T00:00:00"/>
    <n v="70460.800000000003"/>
    <n v="25934.400000000001"/>
    <n v="21633.600000000002"/>
    <n v="1474.624"/>
    <n v="5615.6959999999999"/>
    <x v="4"/>
    <x v="3"/>
    <x v="1"/>
    <n v="0.83416620396076258"/>
    <n v="5.6859769263989141E-2"/>
    <n v="6.816359736705864E-2"/>
    <n v="3.8082222993793673"/>
    <n v="0.36806848630728006"/>
  </r>
  <r>
    <s v="CMP1033"/>
    <x v="2"/>
    <x v="2"/>
    <x v="21"/>
    <d v="2024-06-26T00:00:00"/>
    <n v="28619.200000000001"/>
    <n v="21419.200000000001"/>
    <n v="7937.6"/>
    <n v="1046.096"/>
    <n v="2276.2400000000002"/>
    <x v="3"/>
    <x v="4"/>
    <x v="1"/>
    <n v="0.37058340180772392"/>
    <n v="4.8839172331366247E-2"/>
    <n v="0.13178996170126989"/>
    <n v="2.1759379636285772"/>
    <n v="0.74842064068876835"/>
  </r>
  <r>
    <s v="CMP1034"/>
    <x v="2"/>
    <x v="3"/>
    <x v="106"/>
    <d v="2024-09-08T00:00:00"/>
    <n v="27515.200000000001"/>
    <n v="27086.400000000001"/>
    <n v="356.8"/>
    <n v="4890.576"/>
    <n v="15314.896000000001"/>
    <x v="1"/>
    <x v="0"/>
    <x v="0"/>
    <n v="1.3172662295469312E-2"/>
    <n v="0.18055466950203791"/>
    <n v="13.70677130044843"/>
    <n v="3.1315117074144232"/>
    <n v="0.98441588649182998"/>
  </r>
  <r>
    <s v="CMP1035"/>
    <x v="0"/>
    <x v="2"/>
    <x v="10"/>
    <d v="2024-01-29T00:00:00"/>
    <n v="66118.400000000009"/>
    <n v="46544"/>
    <n v="35721.599999999999"/>
    <n v="7695.0240000000013"/>
    <n v="14986.351999999999"/>
    <x v="4"/>
    <x v="4"/>
    <x v="0"/>
    <n v="0.7674802337573049"/>
    <n v="0.16532794774836718"/>
    <n v="0.21541655468959961"/>
    <n v="1.9475380453654201"/>
    <n v="0.70394927886942205"/>
  </r>
  <r>
    <s v="CMP1036"/>
    <x v="2"/>
    <x v="3"/>
    <x v="82"/>
    <d v="2024-08-11T00:00:00"/>
    <n v="73212.800000000003"/>
    <n v="32147.200000000001"/>
    <n v="5452.8"/>
    <n v="6795.3119999999999"/>
    <n v="10637.024000000001"/>
    <x v="0"/>
    <x v="3"/>
    <x v="0"/>
    <n v="0.16961974915389211"/>
    <n v="0.21138114672506469"/>
    <n v="1.2462059859154928"/>
    <n v="1.5653474042104323"/>
    <n v="0.43909261768433933"/>
  </r>
  <r>
    <s v="CMP1037"/>
    <x v="4"/>
    <x v="1"/>
    <x v="291"/>
    <d v="2024-02-26T00:00:00"/>
    <n v="54872"/>
    <n v="14075.2"/>
    <n v="1092.8"/>
    <n v="6094.0480000000007"/>
    <n v="16701.52"/>
    <x v="4"/>
    <x v="1"/>
    <x v="1"/>
    <n v="7.7640104581107192E-2"/>
    <n v="0.43296351028759805"/>
    <n v="5.5765446559297223"/>
    <n v="2.7406282326624272"/>
    <n v="0.25650969529085876"/>
  </r>
  <r>
    <s v="CMP1038"/>
    <x v="4"/>
    <x v="0"/>
    <x v="67"/>
    <d v="2024-04-24T00:00:00"/>
    <n v="40881.600000000006"/>
    <n v="4609.6000000000004"/>
    <n v="3284.8"/>
    <n v="4409.3120000000008"/>
    <n v="12939.328000000001"/>
    <x v="4"/>
    <x v="1"/>
    <x v="1"/>
    <n v="0.71259979173897947"/>
    <n v="0.95654980909406462"/>
    <n v="1.3423380418899173"/>
    <n v="2.9345457976210345"/>
    <n v="0.11275488239207858"/>
  </r>
  <r>
    <s v="CMP1039"/>
    <x v="1"/>
    <x v="0"/>
    <x v="33"/>
    <d v="2024-05-30T00:00:00"/>
    <n v="29440"/>
    <n v="18460.8"/>
    <n v="7224"/>
    <n v="1808.2400000000002"/>
    <n v="2714.0480000000002"/>
    <x v="0"/>
    <x v="1"/>
    <x v="0"/>
    <n v="0.39131565262610507"/>
    <n v="9.7950251343387085E-2"/>
    <n v="0.25031007751937989"/>
    <n v="1.5009335044020704"/>
    <n v="0.62706521739130427"/>
  </r>
  <r>
    <s v="CMP1040"/>
    <x v="4"/>
    <x v="2"/>
    <x v="133"/>
    <d v="2024-09-17T00:00:00"/>
    <n v="19190.400000000001"/>
    <n v="14910.400000000001"/>
    <n v="10158.400000000001"/>
    <n v="3619.4720000000002"/>
    <n v="12565.552000000001"/>
    <x v="3"/>
    <x v="1"/>
    <x v="0"/>
    <n v="0.68129627642450907"/>
    <n v="0.24274814894301963"/>
    <n v="0.35630335485903286"/>
    <n v="3.4716533240207412"/>
    <n v="0.77697181924295478"/>
  </r>
  <r>
    <s v="CMP1041"/>
    <x v="2"/>
    <x v="2"/>
    <x v="71"/>
    <d v="2024-07-08T00:00:00"/>
    <n v="72441.600000000006"/>
    <n v="36862.400000000001"/>
    <n v="15816"/>
    <n v="1569.3120000000001"/>
    <n v="5346.0800000000008"/>
    <x v="2"/>
    <x v="2"/>
    <x v="0"/>
    <n v="0.42905508051564739"/>
    <n v="4.257216025001085E-2"/>
    <n v="9.9223065250379369E-2"/>
    <n v="3.4066393425908936"/>
    <n v="0.50885678946903434"/>
  </r>
  <r>
    <s v="CMP1042"/>
    <x v="4"/>
    <x v="0"/>
    <x v="110"/>
    <d v="2024-06-04T00:00:00"/>
    <n v="68022.400000000009"/>
    <n v="12633.6"/>
    <n v="4168"/>
    <n v="1677.9680000000001"/>
    <n v="3927.7120000000004"/>
    <x v="4"/>
    <x v="2"/>
    <x v="0"/>
    <n v="0.32991388044579534"/>
    <n v="0.1328178824721378"/>
    <n v="0.40258349328214971"/>
    <n v="2.3407550084387787"/>
    <n v="0.18572705461730252"/>
  </r>
  <r>
    <s v="CMP1043"/>
    <x v="1"/>
    <x v="2"/>
    <x v="280"/>
    <d v="2024-07-17T00:00:00"/>
    <n v="33374.400000000001"/>
    <n v="23208"/>
    <n v="8262.4"/>
    <n v="3326.384"/>
    <n v="8537.2479999999996"/>
    <x v="0"/>
    <x v="4"/>
    <x v="0"/>
    <n v="0.35601516718372972"/>
    <n v="0.14332919682867976"/>
    <n v="0.40259295120061972"/>
    <n v="2.5665250915107816"/>
    <n v="0.69538328778944336"/>
  </r>
  <r>
    <s v="CMP1044"/>
    <x v="5"/>
    <x v="2"/>
    <x v="173"/>
    <d v="2024-07-13T00:00:00"/>
    <n v="26587.200000000001"/>
    <n v="21438.400000000001"/>
    <n v="3478.4"/>
    <n v="2883.2640000000001"/>
    <n v="3976.4320000000002"/>
    <x v="0"/>
    <x v="3"/>
    <x v="1"/>
    <n v="0.16225091424733187"/>
    <n v="0.13449063362937533"/>
    <n v="0.82890524379024844"/>
    <n v="1.3791425273578832"/>
    <n v="0.80634290184750557"/>
  </r>
  <r>
    <s v="CMP1045"/>
    <x v="0"/>
    <x v="0"/>
    <x v="250"/>
    <d v="2024-07-21T00:00:00"/>
    <n v="72876.800000000003"/>
    <n v="53488"/>
    <n v="39390.400000000001"/>
    <n v="6600.880000000001"/>
    <n v="14403.248000000001"/>
    <x v="0"/>
    <x v="2"/>
    <x v="0"/>
    <n v="0.73643434041280287"/>
    <n v="0.12340861501645231"/>
    <n v="0.16757585604614325"/>
    <n v="2.1820193671146875"/>
    <n v="0.73395099675068054"/>
  </r>
  <r>
    <s v="CMP1046"/>
    <x v="4"/>
    <x v="2"/>
    <x v="142"/>
    <d v="2024-01-29T00:00:00"/>
    <n v="7006.4000000000005"/>
    <n v="3158.4"/>
    <n v="2534.4"/>
    <n v="4399.6000000000004"/>
    <n v="8514.2240000000002"/>
    <x v="0"/>
    <x v="0"/>
    <x v="0"/>
    <n v="0.80243161094224924"/>
    <n v="1.3929837892603851"/>
    <n v="1.7359532828282829"/>
    <n v="1.9352268388035274"/>
    <n v="0.45078785110755876"/>
  </r>
  <r>
    <s v="CMP1047"/>
    <x v="0"/>
    <x v="3"/>
    <x v="94"/>
    <d v="2024-05-15T00:00:00"/>
    <n v="76286.400000000009"/>
    <n v="50638.400000000001"/>
    <n v="39886.400000000001"/>
    <n v="217.04000000000002"/>
    <n v="764.03200000000004"/>
    <x v="0"/>
    <x v="3"/>
    <x v="1"/>
    <n v="0.78767101646181559"/>
    <n v="4.2860753894277863E-3"/>
    <n v="5.4414537285891939E-3"/>
    <n v="3.5202359012163655"/>
    <n v="0.66379328425512274"/>
  </r>
  <r>
    <s v="CMP1048"/>
    <x v="2"/>
    <x v="3"/>
    <x v="116"/>
    <d v="2024-07-28T00:00:00"/>
    <n v="60579.200000000004"/>
    <n v="44712"/>
    <n v="30123.200000000001"/>
    <n v="6987.3919999999998"/>
    <n v="11356.24"/>
    <x v="1"/>
    <x v="1"/>
    <x v="1"/>
    <n v="0.6737162283056003"/>
    <n v="0.15627554124172482"/>
    <n v="0.23196048228607849"/>
    <n v="1.6252473025701148"/>
    <n v="0.73807511489091959"/>
  </r>
  <r>
    <s v="CMP1049"/>
    <x v="4"/>
    <x v="1"/>
    <x v="221"/>
    <d v="2024-03-14T00:00:00"/>
    <n v="9377.6"/>
    <n v="1916.8000000000002"/>
    <n v="432"/>
    <n v="6154.0160000000005"/>
    <n v="16907.935999999998"/>
    <x v="4"/>
    <x v="0"/>
    <x v="0"/>
    <n v="0.22537562604340566"/>
    <n v="3.2105676126878131"/>
    <n v="14.245407407407409"/>
    <n v="2.7474637699999476"/>
    <n v="0.20440197918443953"/>
  </r>
  <r>
    <s v="CMP1050"/>
    <x v="4"/>
    <x v="0"/>
    <x v="292"/>
    <d v="2024-10-10T00:00:00"/>
    <n v="20131.2"/>
    <n v="18416"/>
    <n v="5390.4000000000005"/>
    <n v="1388.3680000000002"/>
    <n v="4514.2240000000002"/>
    <x v="2"/>
    <x v="2"/>
    <x v="0"/>
    <n v="0.29270199826238058"/>
    <n v="7.538922675933972E-2"/>
    <n v="0.25756307509646781"/>
    <n v="3.251460707823862"/>
    <n v="0.91479891909076461"/>
  </r>
  <r>
    <s v="CMP1051"/>
    <x v="1"/>
    <x v="2"/>
    <x v="8"/>
    <d v="2024-09-11T00:00:00"/>
    <n v="79641.600000000006"/>
    <n v="49016"/>
    <n v="23929.600000000002"/>
    <n v="379.31200000000001"/>
    <n v="573.58400000000006"/>
    <x v="0"/>
    <x v="0"/>
    <x v="0"/>
    <n v="0.48819977150318267"/>
    <n v="7.738534356128611E-3"/>
    <n v="1.5851163412677186E-2"/>
    <n v="1.5121694014426119"/>
    <n v="0.61545724847315975"/>
  </r>
  <r>
    <s v="CMP1052"/>
    <x v="2"/>
    <x v="2"/>
    <x v="189"/>
    <d v="2024-09-16T00:00:00"/>
    <n v="67230.400000000009"/>
    <n v="44344"/>
    <n v="17006.400000000001"/>
    <n v="5705.0400000000009"/>
    <n v="9124.4"/>
    <x v="2"/>
    <x v="2"/>
    <x v="1"/>
    <n v="0.38351073425942633"/>
    <n v="0.12865415839797945"/>
    <n v="0.33546429579452441"/>
    <n v="1.5993577608570664"/>
    <n v="0.65958256978985685"/>
  </r>
  <r>
    <s v="CMP1053"/>
    <x v="1"/>
    <x v="2"/>
    <x v="84"/>
    <d v="2024-07-11T00:00:00"/>
    <n v="68542.400000000009"/>
    <n v="60745.600000000006"/>
    <n v="30692.800000000003"/>
    <n v="5175.1840000000002"/>
    <n v="20458.784"/>
    <x v="1"/>
    <x v="1"/>
    <x v="0"/>
    <n v="0.50526787125322659"/>
    <n v="8.5194384449244057E-2"/>
    <n v="0.16861231298545587"/>
    <n v="3.9532476526438476"/>
    <n v="0.88624851187002496"/>
  </r>
  <r>
    <s v="CMP1054"/>
    <x v="0"/>
    <x v="3"/>
    <x v="260"/>
    <d v="2024-09-06T00:00:00"/>
    <n v="31054.400000000001"/>
    <n v="4054.4"/>
    <n v="3700.8"/>
    <n v="1055.5840000000001"/>
    <n v="3805.6000000000004"/>
    <x v="4"/>
    <x v="3"/>
    <x v="0"/>
    <n v="0.9127861089187056"/>
    <n v="0.26035516969218625"/>
    <n v="0.28523130134025076"/>
    <n v="3.6052081122866584"/>
    <n v="0.13055798856200732"/>
  </r>
  <r>
    <s v="CMP1055"/>
    <x v="1"/>
    <x v="1"/>
    <x v="188"/>
    <d v="2024-01-25T00:00:00"/>
    <n v="45561.600000000006"/>
    <n v="16216"/>
    <n v="3328"/>
    <n v="4759.7760000000007"/>
    <n v="6799.3119999999999"/>
    <x v="2"/>
    <x v="1"/>
    <x v="0"/>
    <n v="0.20522940305870746"/>
    <n v="0.29352343364578198"/>
    <n v="1.430221153846154"/>
    <n v="1.4284941140087262"/>
    <n v="0.35591375193145103"/>
  </r>
  <r>
    <s v="CMP1056"/>
    <x v="4"/>
    <x v="0"/>
    <x v="2"/>
    <d v="2024-04-06T00:00:00"/>
    <n v="11081.6"/>
    <n v="3952"/>
    <n v="257.60000000000002"/>
    <n v="1161.3440000000001"/>
    <n v="3772.16"/>
    <x v="1"/>
    <x v="1"/>
    <x v="0"/>
    <n v="6.5182186234817821E-2"/>
    <n v="0.29386234817813767"/>
    <n v="4.5083229813664598"/>
    <n v="3.2480987545464561"/>
    <n v="0.35662720184810859"/>
  </r>
  <r>
    <s v="CMP1057"/>
    <x v="0"/>
    <x v="3"/>
    <x v="180"/>
    <d v="2024-09-30T00:00:00"/>
    <n v="66374.400000000009"/>
    <n v="29100.800000000003"/>
    <n v="304"/>
    <n v="2514.3680000000004"/>
    <n v="5917.68"/>
    <x v="1"/>
    <x v="2"/>
    <x v="0"/>
    <n v="1.0446448207609411E-2"/>
    <n v="8.6402023312073903E-2"/>
    <n v="8.2709473684210533"/>
    <n v="2.3535457021406572"/>
    <n v="0.43843409507279912"/>
  </r>
  <r>
    <s v="CMP1058"/>
    <x v="1"/>
    <x v="2"/>
    <x v="84"/>
    <d v="2024-07-02T00:00:00"/>
    <n v="47729.600000000006"/>
    <n v="46825.600000000006"/>
    <n v="12374.400000000001"/>
    <n v="3709.4720000000002"/>
    <n v="5300.32"/>
    <x v="0"/>
    <x v="2"/>
    <x v="0"/>
    <n v="0.26426570081323036"/>
    <n v="7.9218888812957008E-2"/>
    <n v="0.29976984742694596"/>
    <n v="1.4288610346701631"/>
    <n v="0.98105997117092958"/>
  </r>
  <r>
    <s v="CMP1059"/>
    <x v="4"/>
    <x v="2"/>
    <x v="35"/>
    <d v="2024-10-27T00:00:00"/>
    <n v="17152"/>
    <n v="13699.2"/>
    <n v="2664"/>
    <n v="2244.6560000000004"/>
    <n v="4644.4319999999998"/>
    <x v="1"/>
    <x v="4"/>
    <x v="0"/>
    <n v="0.19446391030133145"/>
    <n v="0.1638530717122168"/>
    <n v="0.84258858858858876"/>
    <n v="2.0691063574997677"/>
    <n v="0.79869402985074633"/>
  </r>
  <r>
    <s v="CMP1060"/>
    <x v="5"/>
    <x v="2"/>
    <x v="289"/>
    <d v="2024-08-25T00:00:00"/>
    <n v="76014.400000000009"/>
    <n v="32417.600000000002"/>
    <n v="28806.400000000001"/>
    <n v="4115.8239999999996"/>
    <n v="6067.232"/>
    <x v="0"/>
    <x v="4"/>
    <x v="0"/>
    <n v="0.88860372143526967"/>
    <n v="0.12696263757958637"/>
    <n v="0.14287880471006442"/>
    <n v="1.4741232861269093"/>
    <n v="0.42646656422993534"/>
  </r>
  <r>
    <s v="CMP1061"/>
    <x v="5"/>
    <x v="2"/>
    <x v="250"/>
    <d v="2024-07-20T00:00:00"/>
    <n v="53878.400000000001"/>
    <n v="24083.200000000001"/>
    <n v="10963.2"/>
    <n v="1202.7520000000002"/>
    <n v="3123.4560000000001"/>
    <x v="3"/>
    <x v="3"/>
    <x v="0"/>
    <n v="0.45522189742226948"/>
    <n v="4.9941536008503859E-2"/>
    <n v="0.1097081144191477"/>
    <n v="2.5969243867397434"/>
    <n v="0.44699174437251293"/>
  </r>
  <r>
    <s v="CMP1062"/>
    <x v="3"/>
    <x v="0"/>
    <x v="173"/>
    <d v="2024-07-22T00:00:00"/>
    <n v="2924.8"/>
    <n v="2208"/>
    <n v="24"/>
    <n v="7345.9520000000011"/>
    <n v="12941.056"/>
    <x v="0"/>
    <x v="0"/>
    <x v="0"/>
    <n v="1.0869565217391304E-2"/>
    <n v="3.326971014492754"/>
    <n v="306.08133333333336"/>
    <n v="1.76165812137079"/>
    <n v="0.75492341356673953"/>
  </r>
  <r>
    <s v="CMP1063"/>
    <x v="5"/>
    <x v="3"/>
    <x v="293"/>
    <d v="2024-02-10T00:00:00"/>
    <n v="2635.2000000000003"/>
    <n v="2580.8000000000002"/>
    <n v="2286.4"/>
    <n v="4163.4400000000005"/>
    <n v="15581.84"/>
    <x v="0"/>
    <x v="4"/>
    <x v="0"/>
    <n v="0.88592684438933667"/>
    <n v="1.6132362058276504"/>
    <n v="1.8209587123862843"/>
    <n v="3.7425398228388058"/>
    <n v="0.97935640558591375"/>
  </r>
  <r>
    <s v="CMP1064"/>
    <x v="2"/>
    <x v="0"/>
    <x v="93"/>
    <d v="2024-04-24T00:00:00"/>
    <n v="24302.400000000001"/>
    <n v="1256"/>
    <n v="745.6"/>
    <n v="3027.5840000000003"/>
    <n v="8897.4080000000013"/>
    <x v="3"/>
    <x v="4"/>
    <x v="1"/>
    <n v="0.59363057324840762"/>
    <n v="2.4104968152866246"/>
    <n v="4.0606008583690993"/>
    <n v="2.9387815499091028"/>
    <n v="5.1682138389624065E-2"/>
  </r>
  <r>
    <s v="CMP1065"/>
    <x v="2"/>
    <x v="0"/>
    <x v="161"/>
    <d v="2024-09-07T00:00:00"/>
    <n v="3932.8"/>
    <n v="2824"/>
    <n v="92.800000000000011"/>
    <n v="7153.2640000000001"/>
    <n v="22454.384000000002"/>
    <x v="2"/>
    <x v="4"/>
    <x v="0"/>
    <n v="3.2861189801699719E-2"/>
    <n v="2.5330254957507083"/>
    <n v="77.082586206896551"/>
    <n v="3.139040303838919"/>
    <n v="0.71806346623270945"/>
  </r>
  <r>
    <s v="CMP1066"/>
    <x v="5"/>
    <x v="2"/>
    <x v="18"/>
    <d v="2024-08-06T00:00:00"/>
    <n v="78347.199999999997"/>
    <n v="25238.400000000001"/>
    <n v="18932.8"/>
    <n v="3149.9680000000003"/>
    <n v="6778.3360000000002"/>
    <x v="1"/>
    <x v="0"/>
    <x v="1"/>
    <n v="0.75015848865221246"/>
    <n v="0.1248085457081273"/>
    <n v="0.16637623595030848"/>
    <n v="2.1518745587256758"/>
    <n v="0.32213531562072417"/>
  </r>
  <r>
    <s v="CMP1067"/>
    <x v="1"/>
    <x v="3"/>
    <x v="294"/>
    <d v="2024-09-04T00:00:00"/>
    <n v="37534.400000000001"/>
    <n v="32056"/>
    <n v="20273.600000000002"/>
    <n v="5085.3600000000006"/>
    <n v="9127.1039999999994"/>
    <x v="4"/>
    <x v="3"/>
    <x v="0"/>
    <n v="0.63244322435737466"/>
    <n v="0.15863988020963316"/>
    <n v="0.25083655591508169"/>
    <n v="1.7947803105384865"/>
    <n v="0.85404322434886393"/>
  </r>
  <r>
    <s v="CMP1068"/>
    <x v="4"/>
    <x v="0"/>
    <x v="277"/>
    <d v="2024-03-05T00:00:00"/>
    <n v="70755.199999999997"/>
    <n v="34366.400000000001"/>
    <n v="3923.2000000000003"/>
    <n v="627.12"/>
    <n v="1145.0240000000001"/>
    <x v="0"/>
    <x v="0"/>
    <x v="1"/>
    <n v="0.11415801480515853"/>
    <n v="1.8248056240979561E-2"/>
    <n v="0.15984910277324632"/>
    <n v="1.8258451333078201"/>
    <n v="0.48570847089683872"/>
  </r>
  <r>
    <s v="CMP1069"/>
    <x v="0"/>
    <x v="1"/>
    <x v="19"/>
    <d v="2024-08-17T00:00:00"/>
    <n v="18464"/>
    <n v="15083.2"/>
    <n v="9116.8000000000011"/>
    <n v="575.85600000000011"/>
    <n v="2141.5840000000003"/>
    <x v="4"/>
    <x v="4"/>
    <x v="0"/>
    <n v="0.60443407234539093"/>
    <n v="3.8178635833244941E-2"/>
    <n v="6.3164268164268164E-2"/>
    <n v="3.718957517157067"/>
    <n v="0.81689774696707107"/>
  </r>
  <r>
    <s v="CMP1070"/>
    <x v="2"/>
    <x v="3"/>
    <x v="271"/>
    <d v="2024-05-03T00:00:00"/>
    <n v="15617.6"/>
    <n v="7710.4000000000005"/>
    <n v="7081.6"/>
    <n v="3675.1360000000004"/>
    <n v="6854.6080000000002"/>
    <x v="0"/>
    <x v="2"/>
    <x v="0"/>
    <n v="0.91844781074911808"/>
    <n v="0.47664660717991286"/>
    <n v="0.5189697243560778"/>
    <n v="1.8651304332683196"/>
    <n v="0.4936994160434382"/>
  </r>
  <r>
    <s v="CMP1071"/>
    <x v="1"/>
    <x v="2"/>
    <x v="86"/>
    <d v="2024-09-19T00:00:00"/>
    <n v="60580.800000000003"/>
    <n v="19980.800000000003"/>
    <n v="6395.2000000000007"/>
    <n v="5312.384"/>
    <n v="17893.04"/>
    <x v="0"/>
    <x v="3"/>
    <x v="0"/>
    <n v="0.32006726457399104"/>
    <n v="0.26587443946188338"/>
    <n v="0.83068301225919428"/>
    <n v="3.368175192154784"/>
    <n v="0.32982066925494552"/>
  </r>
  <r>
    <s v="CMP1072"/>
    <x v="1"/>
    <x v="3"/>
    <x v="196"/>
    <d v="2024-10-19T00:00:00"/>
    <n v="51867.200000000004"/>
    <n v="21608"/>
    <n v="3891.2000000000003"/>
    <n v="6942.72"/>
    <n v="18143.36"/>
    <x v="0"/>
    <x v="1"/>
    <x v="0"/>
    <n v="0.18008145131432804"/>
    <n v="0.32130322102924846"/>
    <n v="1.7842105263157895"/>
    <n v="2.6132927728613571"/>
    <n v="0.41660239997532156"/>
  </r>
  <r>
    <s v="CMP1073"/>
    <x v="3"/>
    <x v="3"/>
    <x v="171"/>
    <d v="2024-05-22T00:00:00"/>
    <n v="47652.800000000003"/>
    <n v="11334.400000000001"/>
    <n v="6867.2000000000007"/>
    <n v="6700.8320000000012"/>
    <n v="19421.168000000001"/>
    <x v="2"/>
    <x v="0"/>
    <x v="1"/>
    <n v="0.60587238848108416"/>
    <n v="0.59119424054206671"/>
    <n v="0.97577353215284257"/>
    <n v="2.8983218800292261"/>
    <n v="0.23785380922002486"/>
  </r>
  <r>
    <s v="CMP1074"/>
    <x v="5"/>
    <x v="2"/>
    <x v="255"/>
    <d v="2024-06-21T00:00:00"/>
    <n v="15153.6"/>
    <n v="2992"/>
    <n v="795.2"/>
    <n v="480.096"/>
    <n v="1328.5120000000002"/>
    <x v="0"/>
    <x v="0"/>
    <x v="1"/>
    <n v="0.26577540106951875"/>
    <n v="0.16045989304812835"/>
    <n v="0.60374245472837018"/>
    <n v="2.7671798973538628"/>
    <n v="0.19744483159117304"/>
  </r>
  <r>
    <s v="CMP1075"/>
    <x v="1"/>
    <x v="3"/>
    <x v="204"/>
    <d v="2024-11-20T00:00:00"/>
    <n v="57073.600000000006"/>
    <n v="18272"/>
    <n v="3148.8"/>
    <n v="5120.0160000000005"/>
    <n v="12012.832000000002"/>
    <x v="1"/>
    <x v="0"/>
    <x v="0"/>
    <n v="0.17232924693520141"/>
    <n v="0.28021103327495622"/>
    <n v="1.6260213414634148"/>
    <n v="2.3462489179721313"/>
    <n v="0.32014801939951215"/>
  </r>
  <r>
    <s v="CMP1076"/>
    <x v="1"/>
    <x v="3"/>
    <x v="201"/>
    <d v="2024-03-27T00:00:00"/>
    <n v="9750.4"/>
    <n v="4729.6000000000004"/>
    <n v="3224"/>
    <n v="3645.0720000000001"/>
    <n v="13489.888000000001"/>
    <x v="0"/>
    <x v="3"/>
    <x v="1"/>
    <n v="0.68166441136671174"/>
    <n v="0.77069350473612985"/>
    <n v="1.130605459057072"/>
    <n v="3.7008563891193371"/>
    <n v="0.48506727929110605"/>
  </r>
  <r>
    <s v="CMP1077"/>
    <x v="4"/>
    <x v="0"/>
    <x v="277"/>
    <d v="2024-02-27T00:00:00"/>
    <n v="19123.2"/>
    <n v="15089.6"/>
    <n v="11083.2"/>
    <n v="6122.8480000000009"/>
    <n v="15679.616000000002"/>
    <x v="2"/>
    <x v="2"/>
    <x v="1"/>
    <n v="0.73449263068603543"/>
    <n v="0.40576609055243351"/>
    <n v="0.55244405947740727"/>
    <n v="2.5608370483801002"/>
    <n v="0.78907295850066939"/>
  </r>
  <r>
    <s v="CMP1078"/>
    <x v="1"/>
    <x v="3"/>
    <x v="57"/>
    <d v="2024-10-26T00:00:00"/>
    <n v="59030.400000000001"/>
    <n v="32483.200000000001"/>
    <n v="13068.800000000001"/>
    <n v="3028.576"/>
    <n v="11599.152000000002"/>
    <x v="1"/>
    <x v="2"/>
    <x v="0"/>
    <n v="0.40232489409910355"/>
    <n v="9.323514924637967E-2"/>
    <n v="0.23174094025465228"/>
    <n v="3.8299028982597769"/>
    <n v="0.5502791781861549"/>
  </r>
  <r>
    <s v="CMP1079"/>
    <x v="2"/>
    <x v="2"/>
    <x v="69"/>
    <d v="2024-10-28T00:00:00"/>
    <n v="46224"/>
    <n v="8225.6"/>
    <n v="2187.2000000000003"/>
    <n v="7958.2240000000011"/>
    <n v="19829.712"/>
    <x v="1"/>
    <x v="1"/>
    <x v="1"/>
    <n v="0.26590157556895549"/>
    <n v="0.96749465084613895"/>
    <n v="3.6385442574981712"/>
    <n v="2.4917257920862741"/>
    <n v="0.177950848044306"/>
  </r>
  <r>
    <s v="CMP1080"/>
    <x v="3"/>
    <x v="3"/>
    <x v="65"/>
    <d v="2024-03-12T00:00:00"/>
    <n v="3164.8"/>
    <n v="3089.6000000000004"/>
    <n v="2187.2000000000003"/>
    <n v="2737.9520000000002"/>
    <n v="3696.6239999999998"/>
    <x v="4"/>
    <x v="4"/>
    <x v="0"/>
    <n v="0.70792335577421028"/>
    <n v="0.88618332470222683"/>
    <n v="1.2518068763716166"/>
    <n v="1.3501420039503977"/>
    <n v="0.97623862487360979"/>
  </r>
  <r>
    <s v="CMP1081"/>
    <x v="1"/>
    <x v="2"/>
    <x v="268"/>
    <d v="2024-09-29T00:00:00"/>
    <n v="13292.800000000001"/>
    <n v="11876.800000000001"/>
    <n v="2008"/>
    <n v="448"/>
    <n v="1771.0240000000003"/>
    <x v="0"/>
    <x v="2"/>
    <x v="1"/>
    <n v="0.16906910952445101"/>
    <n v="3.7720598140913372E-2"/>
    <n v="0.22310756972111553"/>
    <n v="3.9531785714285723"/>
    <n v="0.89347616754935"/>
  </r>
  <r>
    <s v="CMP1082"/>
    <x v="0"/>
    <x v="2"/>
    <x v="284"/>
    <d v="2024-09-12T00:00:00"/>
    <n v="44499.200000000004"/>
    <n v="4952"/>
    <n v="504"/>
    <n v="1344.624"/>
    <n v="3800.864"/>
    <x v="0"/>
    <x v="4"/>
    <x v="1"/>
    <n v="0.10177705977382875"/>
    <n v="0.27153150242326335"/>
    <n v="2.667904761904762"/>
    <n v="2.8267114077987601"/>
    <n v="0.11128289946785559"/>
  </r>
  <r>
    <s v="CMP1083"/>
    <x v="3"/>
    <x v="2"/>
    <x v="22"/>
    <d v="2024-09-27T00:00:00"/>
    <n v="13028.800000000001"/>
    <n v="6673.6"/>
    <n v="884.80000000000007"/>
    <n v="6124.9760000000006"/>
    <n v="20333.456000000002"/>
    <x v="0"/>
    <x v="0"/>
    <x v="0"/>
    <n v="0.13258211460081515"/>
    <n v="0.91779189642771519"/>
    <n v="6.9224412296564193"/>
    <n v="3.3197609264101606"/>
    <n v="0.51221908387572146"/>
  </r>
  <r>
    <s v="CMP1084"/>
    <x v="3"/>
    <x v="1"/>
    <x v="197"/>
    <d v="2024-08-07T00:00:00"/>
    <n v="67456"/>
    <n v="32796.800000000003"/>
    <n v="11963.2"/>
    <n v="2563.7440000000001"/>
    <n v="6111.2960000000003"/>
    <x v="0"/>
    <x v="2"/>
    <x v="0"/>
    <n v="0.36476729437018246"/>
    <n v="7.8170553224704842E-2"/>
    <n v="0.21430252775177211"/>
    <n v="2.3837387820312794"/>
    <n v="0.48619544592030367"/>
  </r>
  <r>
    <s v="CMP1085"/>
    <x v="2"/>
    <x v="3"/>
    <x v="253"/>
    <d v="2024-09-05T00:00:00"/>
    <n v="62404.800000000003"/>
    <n v="41939.200000000004"/>
    <n v="41648"/>
    <n v="7721.7119999999995"/>
    <n v="12783.488000000001"/>
    <x v="0"/>
    <x v="0"/>
    <x v="0"/>
    <n v="0.99305661529070643"/>
    <n v="0.18411681672516403"/>
    <n v="0.18540414905877833"/>
    <n v="1.6555250959890762"/>
    <n v="0.67205086788195789"/>
  </r>
  <r>
    <s v="CMP1086"/>
    <x v="1"/>
    <x v="0"/>
    <x v="35"/>
    <d v="2024-10-22T00:00:00"/>
    <n v="57316.800000000003"/>
    <n v="49825.600000000006"/>
    <n v="7155.2000000000007"/>
    <n v="5952.7520000000004"/>
    <n v="7959.9679999999998"/>
    <x v="0"/>
    <x v="0"/>
    <x v="1"/>
    <n v="0.14360489386981792"/>
    <n v="0.11947175749012555"/>
    <n v="0.83194767441860462"/>
    <n v="1.3371912688450651"/>
    <n v="0.86930184518326226"/>
  </r>
  <r>
    <s v="CMP1087"/>
    <x v="0"/>
    <x v="0"/>
    <x v="147"/>
    <d v="2024-07-01T00:00:00"/>
    <n v="37374.400000000001"/>
    <n v="25963.200000000001"/>
    <n v="19364.8"/>
    <n v="949.10400000000016"/>
    <n v="2249.5840000000003"/>
    <x v="4"/>
    <x v="1"/>
    <x v="1"/>
    <n v="0.74585567264435815"/>
    <n v="3.6555740432612317E-2"/>
    <n v="4.9011815252416768E-2"/>
    <n v="2.3702186483251571"/>
    <n v="0.69467871056123975"/>
  </r>
  <r>
    <s v="CMP1088"/>
    <x v="5"/>
    <x v="2"/>
    <x v="232"/>
    <d v="2024-10-24T00:00:00"/>
    <n v="42593.600000000006"/>
    <n v="35921.599999999999"/>
    <n v="7334.4000000000005"/>
    <n v="615.34400000000005"/>
    <n v="1936.4160000000002"/>
    <x v="0"/>
    <x v="2"/>
    <x v="0"/>
    <n v="0.20417798761747807"/>
    <n v="1.7130194646118216E-2"/>
    <n v="8.3898342059336828E-2"/>
    <n v="3.1468836943238254"/>
    <n v="0.84335674843168917"/>
  </r>
  <r>
    <s v="CMP1089"/>
    <x v="5"/>
    <x v="3"/>
    <x v="227"/>
    <d v="2024-10-25T00:00:00"/>
    <n v="20004.800000000003"/>
    <n v="17036.8"/>
    <n v="4443.2"/>
    <n v="3919.8879999999999"/>
    <n v="12787.408000000001"/>
    <x v="3"/>
    <x v="3"/>
    <x v="0"/>
    <n v="0.26080015026296016"/>
    <n v="0.23008358377160029"/>
    <n v="0.88222182211019085"/>
    <n v="3.2621870828962463"/>
    <n v="0.85163560745421085"/>
  </r>
  <r>
    <s v="CMP1090"/>
    <x v="1"/>
    <x v="1"/>
    <x v="73"/>
    <d v="2024-10-24T00:00:00"/>
    <n v="42561.600000000006"/>
    <n v="41548.800000000003"/>
    <n v="29774.400000000001"/>
    <n v="3757.6320000000001"/>
    <n v="10839.152000000002"/>
    <x v="2"/>
    <x v="4"/>
    <x v="0"/>
    <n v="0.71661275415896486"/>
    <n v="9.0439001848428832E-2"/>
    <n v="0.12620344994357569"/>
    <n v="2.8845698567608542"/>
    <n v="0.97620390210894326"/>
  </r>
  <r>
    <s v="CMP1091"/>
    <x v="0"/>
    <x v="2"/>
    <x v="90"/>
    <d v="2024-08-06T00:00:00"/>
    <n v="20891.2"/>
    <n v="18043.2"/>
    <n v="9612.8000000000011"/>
    <n v="537.95200000000011"/>
    <n v="1482.0640000000001"/>
    <x v="2"/>
    <x v="4"/>
    <x v="1"/>
    <n v="0.53276580650882333"/>
    <n v="2.9814667021370936E-2"/>
    <n v="5.596205059920107E-2"/>
    <n v="2.7550115995479145"/>
    <n v="0.86367465727196135"/>
  </r>
  <r>
    <s v="CMP1092"/>
    <x v="2"/>
    <x v="0"/>
    <x v="131"/>
    <d v="2024-05-19T00:00:00"/>
    <n v="22073.600000000002"/>
    <n v="18561.600000000002"/>
    <n v="2860.8"/>
    <n v="7826.72"/>
    <n v="9640.2080000000005"/>
    <x v="4"/>
    <x v="2"/>
    <x v="0"/>
    <n v="0.15412464442720455"/>
    <n v="0.42166192569606065"/>
    <n v="2.735850111856823"/>
    <n v="1.2317047243289654"/>
    <n v="0.84089591185850976"/>
  </r>
  <r>
    <s v="CMP1093"/>
    <x v="5"/>
    <x v="1"/>
    <x v="154"/>
    <d v="2024-02-23T00:00:00"/>
    <n v="43376"/>
    <n v="427.20000000000005"/>
    <n v="12.8"/>
    <n v="916.89599999999996"/>
    <n v="2511.8720000000003"/>
    <x v="0"/>
    <x v="4"/>
    <x v="1"/>
    <n v="2.9962546816479398E-2"/>
    <n v="2.1462921348314605"/>
    <n v="71.632499999999993"/>
    <n v="2.7395386172477583"/>
    <n v="9.8487642936185924E-3"/>
  </r>
  <r>
    <s v="CMP1094"/>
    <x v="0"/>
    <x v="3"/>
    <x v="110"/>
    <d v="2024-06-04T00:00:00"/>
    <n v="13300.800000000001"/>
    <n v="12614.400000000001"/>
    <n v="6144"/>
    <n v="815.05600000000004"/>
    <n v="1755.5200000000002"/>
    <x v="3"/>
    <x v="3"/>
    <x v="1"/>
    <n v="0.48706240487062397"/>
    <n v="6.4613140537798069E-2"/>
    <n v="0.13265885416666667"/>
    <n v="2.153864274356609"/>
    <n v="0.94839408155900395"/>
  </r>
  <r>
    <s v="CMP1095"/>
    <x v="1"/>
    <x v="2"/>
    <x v="101"/>
    <d v="2024-06-07T00:00:00"/>
    <n v="11936"/>
    <n v="4676.8"/>
    <n v="2841.6000000000004"/>
    <n v="6560.3520000000008"/>
    <n v="18211.935999999998"/>
    <x v="1"/>
    <x v="1"/>
    <x v="1"/>
    <n v="0.60759493670886078"/>
    <n v="1.4027437564146426"/>
    <n v="2.3086824324324322"/>
    <n v="2.7760607967377355"/>
    <n v="0.39182305630026809"/>
  </r>
  <r>
    <s v="CMP1096"/>
    <x v="1"/>
    <x v="0"/>
    <x v="24"/>
    <d v="2024-03-15T00:00:00"/>
    <n v="74964.800000000003"/>
    <n v="40460.800000000003"/>
    <n v="21012.800000000003"/>
    <n v="4649.424"/>
    <n v="17986.223999999998"/>
    <x v="0"/>
    <x v="4"/>
    <x v="1"/>
    <n v="0.51933723505219875"/>
    <n v="0.11491181588105029"/>
    <n v="0.22126627579380184"/>
    <n v="3.8684843541909704"/>
    <n v="0.53973064691695305"/>
  </r>
  <r>
    <s v="CMP1097"/>
    <x v="1"/>
    <x v="3"/>
    <x v="209"/>
    <d v="2024-04-15T00:00:00"/>
    <n v="74500.800000000003"/>
    <n v="55768"/>
    <n v="22699.200000000001"/>
    <n v="5764.56"/>
    <n v="9440.1119999999992"/>
    <x v="4"/>
    <x v="0"/>
    <x v="1"/>
    <n v="0.40702912064266245"/>
    <n v="0.10336680533639364"/>
    <n v="0.25395432438147603"/>
    <n v="1.6376118905866186"/>
    <n v="0.74855572020703132"/>
  </r>
  <r>
    <s v="CMP1098"/>
    <x v="3"/>
    <x v="3"/>
    <x v="166"/>
    <d v="2024-05-10T00:00:00"/>
    <n v="33840"/>
    <n v="26552"/>
    <n v="17494.400000000001"/>
    <n v="6288.0480000000007"/>
    <n v="24471.872000000003"/>
    <x v="3"/>
    <x v="0"/>
    <x v="1"/>
    <n v="0.65887315456462792"/>
    <n v="0.23682012654413984"/>
    <n v="0.35943204682641305"/>
    <n v="3.8918074416734734"/>
    <n v="0.78463356973995269"/>
  </r>
  <r>
    <s v="CMP1099"/>
    <x v="2"/>
    <x v="0"/>
    <x v="104"/>
    <d v="2024-05-14T00:00:00"/>
    <n v="43438.400000000001"/>
    <n v="42588.800000000003"/>
    <n v="4032"/>
    <n v="910.81600000000003"/>
    <n v="1743.4880000000003"/>
    <x v="1"/>
    <x v="3"/>
    <x v="1"/>
    <n v="9.4672777819520618E-2"/>
    <n v="2.1386279960928695E-2"/>
    <n v="0.2258968253968254"/>
    <n v="1.9142044057197065"/>
    <n v="0.98044126855501124"/>
  </r>
  <r>
    <s v="CMP1100"/>
    <x v="0"/>
    <x v="2"/>
    <x v="177"/>
    <d v="2024-06-10T00:00:00"/>
    <n v="46112"/>
    <n v="3200"/>
    <n v="1139.2"/>
    <n v="4415.76"/>
    <n v="16234.400000000001"/>
    <x v="4"/>
    <x v="0"/>
    <x v="1"/>
    <n v="0.35600000000000004"/>
    <n v="1.3799250000000001"/>
    <n v="3.876193820224719"/>
    <n v="3.676467923981376"/>
    <n v="6.9396252602359473E-2"/>
  </r>
  <r>
    <s v="CMP1101"/>
    <x v="2"/>
    <x v="2"/>
    <x v="102"/>
    <d v="2024-02-06T00:00:00"/>
    <n v="27752"/>
    <n v="17224"/>
    <n v="4193.6000000000004"/>
    <n v="6056.2880000000005"/>
    <n v="10785.296000000002"/>
    <x v="3"/>
    <x v="3"/>
    <x v="1"/>
    <n v="0.24347422201579194"/>
    <n v="0.35161913608917794"/>
    <n v="1.4441739793971766"/>
    <n v="1.7808426547746741"/>
    <n v="0.62063995387719806"/>
  </r>
  <r>
    <s v="CMP1102"/>
    <x v="4"/>
    <x v="2"/>
    <x v="193"/>
    <d v="2024-05-29T00:00:00"/>
    <n v="12435.2"/>
    <n v="1659.2"/>
    <n v="1392"/>
    <n v="4913.4400000000005"/>
    <n v="10386.912"/>
    <x v="2"/>
    <x v="2"/>
    <x v="1"/>
    <n v="0.83895853423336542"/>
    <n v="2.9613307618129223"/>
    <n v="3.5297701149425289"/>
    <n v="2.1139796150965515"/>
    <n v="0.13342768914050437"/>
  </r>
  <r>
    <s v="CMP1103"/>
    <x v="0"/>
    <x v="1"/>
    <x v="179"/>
    <d v="2024-04-12T00:00:00"/>
    <n v="39310.400000000001"/>
    <n v="11857.6"/>
    <n v="7116.8"/>
    <n v="4833.9360000000006"/>
    <n v="17180.16"/>
    <x v="3"/>
    <x v="1"/>
    <x v="1"/>
    <n v="0.60018890837943595"/>
    <n v="0.40766563216839835"/>
    <n v="0.67922886690647488"/>
    <n v="3.5540727059688"/>
    <n v="0.30164027839960927"/>
  </r>
  <r>
    <s v="CMP1104"/>
    <x v="2"/>
    <x v="1"/>
    <x v="10"/>
    <d v="2024-01-14T00:00:00"/>
    <n v="45225.600000000006"/>
    <n v="43222.400000000001"/>
    <n v="9048"/>
    <n v="5580.0960000000005"/>
    <n v="12900.144"/>
    <x v="4"/>
    <x v="2"/>
    <x v="1"/>
    <n v="0.20933589990375359"/>
    <n v="0.12910194713852077"/>
    <n v="0.61672148541114058"/>
    <n v="2.3118139902969408"/>
    <n v="0.95570650251185163"/>
  </r>
  <r>
    <s v="CMP1105"/>
    <x v="3"/>
    <x v="0"/>
    <x v="66"/>
    <d v="2024-10-31T00:00:00"/>
    <n v="47128"/>
    <n v="37840"/>
    <n v="23852.800000000003"/>
    <n v="3392.0640000000003"/>
    <n v="12316.576000000001"/>
    <x v="2"/>
    <x v="1"/>
    <x v="0"/>
    <n v="0.63035940803382673"/>
    <n v="8.9642283298097258E-2"/>
    <n v="0.14220821035685538"/>
    <n v="3.6309975283485216"/>
    <n v="0.8029197080291971"/>
  </r>
  <r>
    <s v="CMP1106"/>
    <x v="5"/>
    <x v="1"/>
    <x v="278"/>
    <d v="2024-04-03T00:00:00"/>
    <n v="76937.600000000006"/>
    <n v="30947.200000000001"/>
    <n v="24328"/>
    <n v="6798.576"/>
    <n v="19398.768"/>
    <x v="4"/>
    <x v="0"/>
    <x v="1"/>
    <n v="0.78611312170406367"/>
    <n v="0.21968307310515975"/>
    <n v="0.27945478461032552"/>
    <n v="2.8533575266349893"/>
    <n v="0.40223765753025825"/>
  </r>
  <r>
    <s v="CMP1107"/>
    <x v="1"/>
    <x v="3"/>
    <x v="206"/>
    <d v="2024-03-01T00:00:00"/>
    <n v="28782.400000000001"/>
    <n v="2011.2"/>
    <n v="884.80000000000007"/>
    <n v="1724.3200000000002"/>
    <n v="6304.1760000000004"/>
    <x v="2"/>
    <x v="0"/>
    <x v="0"/>
    <n v="0.43993635640413686"/>
    <n v="0.85735879077167865"/>
    <n v="1.9488245931283907"/>
    <n v="3.6560360025981256"/>
    <n v="6.9876035354939123E-2"/>
  </r>
  <r>
    <s v="CMP1108"/>
    <x v="3"/>
    <x v="2"/>
    <x v="245"/>
    <d v="2024-03-16T00:00:00"/>
    <n v="9897.6"/>
    <n v="8092.8"/>
    <n v="3449.6000000000004"/>
    <n v="4809.2"/>
    <n v="18186.72"/>
    <x v="1"/>
    <x v="2"/>
    <x v="0"/>
    <n v="0.42625543693159357"/>
    <n v="0.59425662317121386"/>
    <n v="1.3941326530612244"/>
    <n v="3.7816518339848626"/>
    <n v="0.81765276430649858"/>
  </r>
  <r>
    <s v="CMP1109"/>
    <x v="2"/>
    <x v="2"/>
    <x v="279"/>
    <d v="2024-08-19T00:00:00"/>
    <n v="12235.2"/>
    <n v="10756.800000000001"/>
    <n v="5481.6"/>
    <n v="5531.344000000001"/>
    <n v="20998.544000000002"/>
    <x v="1"/>
    <x v="3"/>
    <x v="1"/>
    <n v="0.5095939312806782"/>
    <n v="0.51421835490108592"/>
    <n v="1.0090747227086982"/>
    <n v="3.7962824224998477"/>
    <n v="0.87916830129462542"/>
  </r>
  <r>
    <s v="CMP1110"/>
    <x v="2"/>
    <x v="1"/>
    <x v="16"/>
    <d v="2024-06-19T00:00:00"/>
    <n v="30195.200000000001"/>
    <n v="22448"/>
    <n v="1188.8"/>
    <n v="1928.2240000000002"/>
    <n v="5181.9520000000002"/>
    <x v="3"/>
    <x v="3"/>
    <x v="0"/>
    <n v="5.2957947255880253E-2"/>
    <n v="8.5897362794012833E-2"/>
    <n v="1.6219919246298791"/>
    <n v="2.6874222082081749"/>
    <n v="0.74342941924544292"/>
  </r>
  <r>
    <s v="CMP1111"/>
    <x v="5"/>
    <x v="0"/>
    <x v="170"/>
    <d v="2024-05-01T00:00:00"/>
    <n v="39702.400000000001"/>
    <n v="27963.200000000001"/>
    <n v="19150.400000000001"/>
    <n v="1992.7200000000003"/>
    <n v="5747.6640000000007"/>
    <x v="1"/>
    <x v="4"/>
    <x v="1"/>
    <n v="0.68484293643073757"/>
    <n v="7.126223035990159E-2"/>
    <n v="0.10405631213969421"/>
    <n v="2.88433096471155"/>
    <n v="0.70432014185540415"/>
  </r>
  <r>
    <s v="CMP1112"/>
    <x v="3"/>
    <x v="1"/>
    <x v="209"/>
    <d v="2024-04-26T00:00:00"/>
    <n v="4270.4000000000005"/>
    <n v="2278.4"/>
    <n v="1139.2"/>
    <n v="2614.6240000000003"/>
    <n v="10365.744000000001"/>
    <x v="1"/>
    <x v="0"/>
    <x v="1"/>
    <n v="0.5"/>
    <n v="1.1475702247191011"/>
    <n v="2.2951404494382022"/>
    <n v="3.9645256832339943"/>
    <n v="0.53353315848632443"/>
  </r>
  <r>
    <s v="CMP1113"/>
    <x v="4"/>
    <x v="2"/>
    <x v="155"/>
    <d v="2024-05-11T00:00:00"/>
    <n v="11233.6"/>
    <n v="620.80000000000007"/>
    <n v="601.6"/>
    <n v="6850.9440000000004"/>
    <n v="25547.088000000003"/>
    <x v="1"/>
    <x v="3"/>
    <x v="1"/>
    <n v="0.9690721649484535"/>
    <n v="11.035670103092784"/>
    <n v="11.387872340425533"/>
    <n v="3.728988005156662"/>
    <n v="5.5262783079333432E-2"/>
  </r>
  <r>
    <s v="CMP1114"/>
    <x v="5"/>
    <x v="2"/>
    <x v="227"/>
    <d v="2024-10-25T00:00:00"/>
    <n v="71260.800000000003"/>
    <n v="5640"/>
    <n v="3518.4"/>
    <n v="4022.3519999999999"/>
    <n v="12134.800000000001"/>
    <x v="4"/>
    <x v="4"/>
    <x v="1"/>
    <n v="0.62382978723404259"/>
    <n v="0.71318297872340419"/>
    <n v="1.1432332878581173"/>
    <n v="3.0168418875324687"/>
    <n v="7.9145897884952174E-2"/>
  </r>
  <r>
    <s v="CMP1115"/>
    <x v="4"/>
    <x v="1"/>
    <x v="187"/>
    <d v="2024-08-10T00:00:00"/>
    <n v="29060.800000000003"/>
    <n v="5259.2000000000007"/>
    <n v="793.6"/>
    <n v="2724.5120000000002"/>
    <n v="9580.4320000000007"/>
    <x v="2"/>
    <x v="4"/>
    <x v="1"/>
    <n v="0.15089747490112562"/>
    <n v="0.51804685123212657"/>
    <n v="3.4331048387096774"/>
    <n v="3.5163845855698197"/>
    <n v="0.18097230633705885"/>
  </r>
  <r>
    <s v="CMP1116"/>
    <x v="1"/>
    <x v="3"/>
    <x v="105"/>
    <d v="2024-09-28T00:00:00"/>
    <n v="76793.600000000006"/>
    <n v="20875.2"/>
    <n v="14270.400000000001"/>
    <n v="4051.3760000000002"/>
    <n v="15380.448000000002"/>
    <x v="3"/>
    <x v="2"/>
    <x v="1"/>
    <n v="0.68360542653483569"/>
    <n v="0.19407603280447613"/>
    <n v="0.28390066150913779"/>
    <n v="3.7963516592881041"/>
    <n v="0.27183515292941079"/>
  </r>
  <r>
    <s v="CMP1117"/>
    <x v="1"/>
    <x v="2"/>
    <x v="249"/>
    <d v="2024-03-23T00:00:00"/>
    <n v="58700.800000000003"/>
    <n v="32440"/>
    <n v="14907.2"/>
    <n v="4762.9440000000004"/>
    <n v="9170.0640000000003"/>
    <x v="3"/>
    <x v="1"/>
    <x v="0"/>
    <n v="0.45953144266337859"/>
    <n v="0.14682318125770655"/>
    <n v="0.31950627884512184"/>
    <n v="1.9252932639980649"/>
    <n v="0.55263301351940686"/>
  </r>
  <r>
    <s v="CMP1118"/>
    <x v="4"/>
    <x v="3"/>
    <x v="64"/>
    <d v="2024-03-05T00:00:00"/>
    <n v="33665.599999999999"/>
    <n v="25153.600000000002"/>
    <n v="24222.400000000001"/>
    <n v="7376.4320000000007"/>
    <n v="24800.704000000002"/>
    <x v="4"/>
    <x v="2"/>
    <x v="1"/>
    <n v="0.9629794542331912"/>
    <n v="0.29325551809681316"/>
    <n v="0.30452936125239449"/>
    <n v="3.3621544942053285"/>
    <n v="0.74716030606910333"/>
  </r>
  <r>
    <s v="CMP1119"/>
    <x v="1"/>
    <x v="2"/>
    <x v="139"/>
    <d v="2024-06-03T00:00:00"/>
    <n v="22292.800000000003"/>
    <n v="7953.6"/>
    <n v="710.40000000000009"/>
    <n v="6609.4560000000001"/>
    <n v="14385.904000000002"/>
    <x v="2"/>
    <x v="1"/>
    <x v="1"/>
    <n v="8.9318044659022336E-2"/>
    <n v="0.83100181050090527"/>
    <n v="9.3038513513513497"/>
    <n v="2.1765640016364438"/>
    <n v="0.35677887030790206"/>
  </r>
  <r>
    <s v="CMP1120"/>
    <x v="5"/>
    <x v="1"/>
    <x v="113"/>
    <d v="2024-04-10T00:00:00"/>
    <n v="1872"/>
    <n v="720"/>
    <n v="312"/>
    <n v="7413.2320000000009"/>
    <n v="8975.6320000000014"/>
    <x v="0"/>
    <x v="4"/>
    <x v="1"/>
    <n v="0.43333333333333335"/>
    <n v="10.296155555555556"/>
    <n v="23.760358974358976"/>
    <n v="1.2107582765519818"/>
    <n v="0.38461538461538464"/>
  </r>
  <r>
    <s v="CMP1121"/>
    <x v="3"/>
    <x v="3"/>
    <x v="70"/>
    <d v="2024-04-06T00:00:00"/>
    <n v="58529.600000000006"/>
    <n v="32809.599999999999"/>
    <n v="13632"/>
    <n v="6754.192"/>
    <n v="21173.728000000003"/>
    <x v="2"/>
    <x v="1"/>
    <x v="1"/>
    <n v="0.4154881498098118"/>
    <n v="0.20586023602847947"/>
    <n v="0.49546596244131458"/>
    <n v="3.1349017025278529"/>
    <n v="0.5605642273311281"/>
  </r>
  <r>
    <s v="CMP1122"/>
    <x v="4"/>
    <x v="1"/>
    <x v="233"/>
    <d v="2024-05-28T00:00:00"/>
    <n v="30795.200000000001"/>
    <n v="10710.400000000001"/>
    <n v="2865.6000000000004"/>
    <n v="1466.8320000000001"/>
    <n v="3075.6480000000001"/>
    <x v="3"/>
    <x v="3"/>
    <x v="0"/>
    <n v="0.26755303256647744"/>
    <n v="0.13695398864654915"/>
    <n v="0.5118760469011725"/>
    <n v="2.0967963611374718"/>
    <n v="0.34779446147451554"/>
  </r>
  <r>
    <s v="CMP1123"/>
    <x v="3"/>
    <x v="2"/>
    <x v="74"/>
    <d v="2024-06-30T00:00:00"/>
    <n v="24851.200000000001"/>
    <n v="9049.6"/>
    <n v="2803.2000000000003"/>
    <n v="3226.096"/>
    <n v="4313.9360000000006"/>
    <x v="0"/>
    <x v="2"/>
    <x v="1"/>
    <n v="0.3097595473833098"/>
    <n v="0.35649045261669021"/>
    <n v="1.1508618721461186"/>
    <n v="1.3372001329160697"/>
    <n v="0.36415142930723665"/>
  </r>
  <r>
    <s v="CMP1124"/>
    <x v="2"/>
    <x v="0"/>
    <x v="99"/>
    <d v="2024-06-01T00:00:00"/>
    <n v="71929.600000000006"/>
    <n v="40915.200000000004"/>
    <n v="21105.600000000002"/>
    <n v="3896.2080000000005"/>
    <n v="5435.4560000000001"/>
    <x v="3"/>
    <x v="2"/>
    <x v="0"/>
    <n v="0.51583763491318635"/>
    <n v="9.5226419521351482E-2"/>
    <n v="0.18460541278144191"/>
    <n v="1.3950630972473748"/>
    <n v="0.56882284900791891"/>
  </r>
  <r>
    <s v="CMP1125"/>
    <x v="4"/>
    <x v="1"/>
    <x v="70"/>
    <d v="2024-03-23T00:00:00"/>
    <n v="31388.800000000003"/>
    <n v="30726.400000000001"/>
    <n v="29468.800000000003"/>
    <n v="3549.6959999999999"/>
    <n v="5398.3360000000002"/>
    <x v="3"/>
    <x v="4"/>
    <x v="0"/>
    <n v="0.95907102686940227"/>
    <n v="0.11552593209747969"/>
    <n v="0.12045607557823866"/>
    <n v="1.5207882590509161"/>
    <n v="0.97889693138954015"/>
  </r>
  <r>
    <s v="CMP1126"/>
    <x v="1"/>
    <x v="0"/>
    <x v="238"/>
    <d v="2024-08-20T00:00:00"/>
    <n v="2516.8000000000002"/>
    <n v="2512"/>
    <n v="816"/>
    <n v="5078.3360000000002"/>
    <n v="9717.616"/>
    <x v="4"/>
    <x v="1"/>
    <x v="1"/>
    <n v="0.32484076433121017"/>
    <n v="2.0216305732484079"/>
    <n v="6.2234509803921574"/>
    <n v="1.9135433338794439"/>
    <n v="0.99809281627463442"/>
  </r>
  <r>
    <s v="CMP1127"/>
    <x v="1"/>
    <x v="1"/>
    <x v="192"/>
    <d v="2024-01-30T00:00:00"/>
    <n v="18609.600000000002"/>
    <n v="14702.400000000001"/>
    <n v="1332.8000000000002"/>
    <n v="614.06400000000008"/>
    <n v="912.36800000000005"/>
    <x v="3"/>
    <x v="4"/>
    <x v="1"/>
    <n v="9.065186636195452E-2"/>
    <n v="4.176624224616389E-2"/>
    <n v="0.46073229291716689"/>
    <n v="1.4857864978243309"/>
    <n v="0.79004384833634256"/>
  </r>
  <r>
    <s v="CMP1128"/>
    <x v="2"/>
    <x v="0"/>
    <x v="241"/>
    <d v="2024-01-22T00:00:00"/>
    <n v="76385.600000000006"/>
    <n v="3795.2000000000003"/>
    <n v="756.80000000000007"/>
    <n v="4155.76"/>
    <n v="4987.5680000000002"/>
    <x v="4"/>
    <x v="4"/>
    <x v="1"/>
    <n v="0.19940978077571669"/>
    <n v="1.095004215851602"/>
    <n v="5.4912262156448204"/>
    <n v="1.2001578531965271"/>
    <n v="4.968475733646132E-2"/>
  </r>
  <r>
    <s v="CMP1129"/>
    <x v="0"/>
    <x v="2"/>
    <x v="244"/>
    <d v="2024-04-22T00:00:00"/>
    <n v="11185.6"/>
    <n v="2662.4"/>
    <n v="2198.4"/>
    <n v="2826.8160000000003"/>
    <n v="5732.2400000000007"/>
    <x v="1"/>
    <x v="0"/>
    <x v="0"/>
    <n v="0.82572115384615385"/>
    <n v="1.0617548076923078"/>
    <n v="1.2858515283842795"/>
    <n v="2.0278079648622338"/>
    <n v="0.23802031182949507"/>
  </r>
  <r>
    <s v="CMP1130"/>
    <x v="1"/>
    <x v="3"/>
    <x v="181"/>
    <d v="2024-09-04T00:00:00"/>
    <n v="11217.6"/>
    <n v="5590.4000000000005"/>
    <n v="4900.8"/>
    <n v="5336.7360000000008"/>
    <n v="17139.920000000002"/>
    <x v="3"/>
    <x v="2"/>
    <x v="1"/>
    <n v="0.87664567830566675"/>
    <n v="0.95462507155123077"/>
    <n v="1.0889520078354555"/>
    <n v="3.2116859443674932"/>
    <n v="0.49835972043930971"/>
  </r>
  <r>
    <s v="CMP1131"/>
    <x v="5"/>
    <x v="2"/>
    <x v="114"/>
    <d v="2024-01-20T00:00:00"/>
    <n v="70985.600000000006"/>
    <n v="36587.200000000004"/>
    <n v="14828.800000000001"/>
    <n v="6979.5679999999993"/>
    <n v="8500.24"/>
    <x v="3"/>
    <x v="2"/>
    <x v="0"/>
    <n v="0.40530021428259061"/>
    <n v="0.19076529496654562"/>
    <n v="0.47067652136383248"/>
    <n v="1.2178748025665773"/>
    <n v="0.51541721137808238"/>
  </r>
  <r>
    <s v="CMP1132"/>
    <x v="2"/>
    <x v="2"/>
    <x v="66"/>
    <d v="2024-10-31T00:00:00"/>
    <n v="38448"/>
    <n v="7963.2000000000007"/>
    <n v="7056"/>
    <n v="320.20800000000003"/>
    <n v="640.24"/>
    <x v="3"/>
    <x v="0"/>
    <x v="1"/>
    <n v="0.88607594936708856"/>
    <n v="4.0210970464135021E-2"/>
    <n v="4.5380952380952383E-2"/>
    <n v="1.9994503572677758"/>
    <n v="0.20711610486891388"/>
  </r>
  <r>
    <s v="CMP1133"/>
    <x v="2"/>
    <x v="3"/>
    <x v="146"/>
    <d v="2024-03-19T00:00:00"/>
    <n v="66500.800000000003"/>
    <n v="48235.200000000004"/>
    <n v="13905.6"/>
    <n v="5179.3600000000006"/>
    <n v="15055.824000000001"/>
    <x v="0"/>
    <x v="0"/>
    <x v="1"/>
    <n v="0.28828739178027663"/>
    <n v="0.10737718512621489"/>
    <n v="0.37246576918651481"/>
    <n v="2.9068888820240337"/>
    <n v="0.72533262757741268"/>
  </r>
  <r>
    <s v="CMP1134"/>
    <x v="0"/>
    <x v="0"/>
    <x v="60"/>
    <d v="2024-09-21T00:00:00"/>
    <n v="60590.400000000001"/>
    <n v="11220.800000000001"/>
    <n v="2585.6000000000004"/>
    <n v="1175.7920000000001"/>
    <n v="4456.3680000000004"/>
    <x v="2"/>
    <x v="2"/>
    <x v="1"/>
    <n v="0.23042920290888352"/>
    <n v="0.10478682446884358"/>
    <n v="0.45474628712871284"/>
    <n v="3.7900989290622831"/>
    <n v="0.18519105336819036"/>
  </r>
  <r>
    <s v="CMP1135"/>
    <x v="5"/>
    <x v="2"/>
    <x v="161"/>
    <d v="2024-09-14T00:00:00"/>
    <n v="35097.599999999999"/>
    <n v="24424"/>
    <n v="2304"/>
    <n v="3796.6880000000001"/>
    <n v="6193.4400000000005"/>
    <x v="1"/>
    <x v="3"/>
    <x v="1"/>
    <n v="9.433344251555846E-2"/>
    <n v="0.15544906649197512"/>
    <n v="1.6478680555555556"/>
    <n v="1.6312744160173289"/>
    <n v="0.69588803792851939"/>
  </r>
  <r>
    <s v="CMP1136"/>
    <x v="3"/>
    <x v="3"/>
    <x v="231"/>
    <d v="2024-03-12T00:00:00"/>
    <n v="12363.2"/>
    <n v="5864"/>
    <n v="3662.4"/>
    <n v="3698.768"/>
    <n v="8255.3279999999995"/>
    <x v="2"/>
    <x v="1"/>
    <x v="0"/>
    <n v="0.62455661664392903"/>
    <n v="0.63075852660300136"/>
    <n v="1.0099301004805592"/>
    <n v="2.2319128964022612"/>
    <n v="0.47431085803028339"/>
  </r>
  <r>
    <s v="CMP1137"/>
    <x v="2"/>
    <x v="0"/>
    <x v="236"/>
    <d v="2024-11-11T00:00:00"/>
    <n v="73436.800000000003"/>
    <n v="29355.200000000001"/>
    <n v="15539.2"/>
    <n v="1471.3920000000001"/>
    <n v="4743.5839999999998"/>
    <x v="1"/>
    <x v="4"/>
    <x v="1"/>
    <n v="0.52935084755000816"/>
    <n v="5.0123725949746553E-2"/>
    <n v="9.4689044481054363E-2"/>
    <n v="3.2238750788369108"/>
    <n v="0.39973419321103315"/>
  </r>
  <r>
    <s v="CMP1138"/>
    <x v="1"/>
    <x v="0"/>
    <x v="232"/>
    <d v="2024-10-23T00:00:00"/>
    <n v="75825.600000000006"/>
    <n v="9809.6"/>
    <n v="5478.4000000000005"/>
    <n v="4073.6160000000004"/>
    <n v="15881.936"/>
    <x v="4"/>
    <x v="2"/>
    <x v="0"/>
    <n v="0.55847333224596318"/>
    <n v="0.41526830859566144"/>
    <n v="0.74357768691588788"/>
    <n v="3.8987317410379374"/>
    <n v="0.12937055559072397"/>
  </r>
  <r>
    <s v="CMP1139"/>
    <x v="2"/>
    <x v="3"/>
    <x v="16"/>
    <d v="2024-06-24T00:00:00"/>
    <n v="25014.400000000001"/>
    <n v="1403.2"/>
    <n v="462.40000000000003"/>
    <n v="5725.1040000000003"/>
    <n v="20173.808000000001"/>
    <x v="2"/>
    <x v="4"/>
    <x v="0"/>
    <n v="0.32953249714937288"/>
    <n v="4.0800342075256557"/>
    <n v="12.381280276816609"/>
    <n v="3.523745245501217"/>
    <n v="5.6095688883203272E-2"/>
  </r>
  <r>
    <s v="CMP1140"/>
    <x v="4"/>
    <x v="0"/>
    <x v="205"/>
    <d v="2024-07-18T00:00:00"/>
    <n v="7345.6"/>
    <n v="6537.6"/>
    <n v="5457.6"/>
    <n v="5527.84"/>
    <n v="8957.0240000000013"/>
    <x v="3"/>
    <x v="2"/>
    <x v="1"/>
    <n v="0.83480176211453749"/>
    <n v="0.84554576603034748"/>
    <n v="1.0128701260627382"/>
    <n v="1.6203479116616981"/>
    <n v="0.89000217817468963"/>
  </r>
  <r>
    <s v="CMP1141"/>
    <x v="2"/>
    <x v="3"/>
    <x v="165"/>
    <d v="2024-05-16T00:00:00"/>
    <n v="6134.4000000000005"/>
    <n v="3001.6000000000004"/>
    <n v="1737.6000000000001"/>
    <n v="1602.2240000000002"/>
    <n v="4026.16"/>
    <x v="1"/>
    <x v="2"/>
    <x v="1"/>
    <n v="0.5788912579957356"/>
    <n v="0.53378997867803835"/>
    <n v="0.92209023941068147"/>
    <n v="2.512857128591258"/>
    <n v="0.4893062076160668"/>
  </r>
  <r>
    <s v="CMP1142"/>
    <x v="2"/>
    <x v="2"/>
    <x v="191"/>
    <d v="2024-06-28T00:00:00"/>
    <n v="60172.800000000003"/>
    <n v="50553.600000000006"/>
    <n v="21224"/>
    <n v="6091.4080000000004"/>
    <n v="17870.511999999999"/>
    <x v="4"/>
    <x v="2"/>
    <x v="0"/>
    <n v="0.41983162425623494"/>
    <n v="0.1204940498797316"/>
    <n v="0.28700565397663025"/>
    <n v="2.9337243540409701"/>
    <n v="0.84014039566049781"/>
  </r>
  <r>
    <s v="CMP1143"/>
    <x v="1"/>
    <x v="1"/>
    <x v="222"/>
    <d v="2024-02-16T00:00:00"/>
    <n v="76046.400000000009"/>
    <n v="42115.200000000004"/>
    <n v="39124.800000000003"/>
    <n v="5523.7120000000004"/>
    <n v="11384.672"/>
    <x v="2"/>
    <x v="4"/>
    <x v="0"/>
    <n v="0.92899475723729197"/>
    <n v="0.13115720689917179"/>
    <n v="0.14118185907659592"/>
    <n v="2.0610545951707837"/>
    <n v="0.55380925329798647"/>
  </r>
  <r>
    <s v="CMP1144"/>
    <x v="5"/>
    <x v="3"/>
    <x v="184"/>
    <d v="2024-08-29T00:00:00"/>
    <n v="39164.800000000003"/>
    <n v="17302.400000000001"/>
    <n v="14324.800000000001"/>
    <n v="5307.4880000000003"/>
    <n v="11731.984"/>
    <x v="4"/>
    <x v="0"/>
    <x v="0"/>
    <n v="0.8279082670612169"/>
    <n v="0.30674865914555205"/>
    <n v="0.3705104434267843"/>
    <n v="2.2104588837506558"/>
    <n v="0.44178445951466622"/>
  </r>
  <r>
    <s v="CMP1145"/>
    <x v="2"/>
    <x v="3"/>
    <x v="80"/>
    <d v="2024-11-04T00:00:00"/>
    <n v="57598.400000000001"/>
    <n v="32275.200000000001"/>
    <n v="28168"/>
    <n v="1084.5440000000001"/>
    <n v="1557.3440000000001"/>
    <x v="0"/>
    <x v="4"/>
    <x v="1"/>
    <n v="0.87274439817568905"/>
    <n v="3.360301407892128E-2"/>
    <n v="3.8502698097131499E-2"/>
    <n v="1.4359435855069043"/>
    <n v="0.56034889858051617"/>
  </r>
  <r>
    <s v="CMP1146"/>
    <x v="0"/>
    <x v="3"/>
    <x v="109"/>
    <d v="2024-09-26T00:00:00"/>
    <n v="41091.200000000004"/>
    <n v="22860.800000000003"/>
    <n v="11779.2"/>
    <n v="2836.5439999999999"/>
    <n v="6530.5920000000006"/>
    <x v="4"/>
    <x v="0"/>
    <x v="1"/>
    <n v="0.51525755879059343"/>
    <n v="0.12407894736842102"/>
    <n v="0.24080956261885356"/>
    <n v="2.3023059046501659"/>
    <n v="0.55634296394361815"/>
  </r>
  <r>
    <s v="CMP1147"/>
    <x v="0"/>
    <x v="2"/>
    <x v="33"/>
    <d v="2024-06-13T00:00:00"/>
    <n v="27193.600000000002"/>
    <n v="20020.800000000003"/>
    <n v="1971.2"/>
    <n v="3121.4560000000001"/>
    <n v="11005.28"/>
    <x v="3"/>
    <x v="0"/>
    <x v="1"/>
    <n v="9.8457604091744574E-2"/>
    <n v="0.15591065292096218"/>
    <n v="1.5835308441558442"/>
    <n v="3.5256880122609449"/>
    <n v="0.73623205460108265"/>
  </r>
  <r>
    <s v="CMP1148"/>
    <x v="0"/>
    <x v="3"/>
    <x v="113"/>
    <d v="2024-04-21T00:00:00"/>
    <n v="33672"/>
    <n v="3944"/>
    <n v="438.40000000000003"/>
    <n v="5863.0560000000005"/>
    <n v="21305.600000000002"/>
    <x v="3"/>
    <x v="2"/>
    <x v="0"/>
    <n v="0.11115618661257608"/>
    <n v="1.4865760649087223"/>
    <n v="13.373759124087591"/>
    <n v="3.6338728471977753"/>
    <n v="0.11712995961035876"/>
  </r>
  <r>
    <s v="CMP1149"/>
    <x v="4"/>
    <x v="2"/>
    <x v="27"/>
    <d v="2024-03-25T00:00:00"/>
    <n v="16555.2"/>
    <n v="16081.6"/>
    <n v="14668.800000000001"/>
    <n v="630.72"/>
    <n v="1008.6080000000001"/>
    <x v="1"/>
    <x v="4"/>
    <x v="1"/>
    <n v="0.91214804497064972"/>
    <n v="3.9219978111630686E-2"/>
    <n v="4.2997382198952876E-2"/>
    <n v="1.5991374936580416"/>
    <n v="0.97139267420508357"/>
  </r>
  <r>
    <s v="CMP1150"/>
    <x v="3"/>
    <x v="1"/>
    <x v="63"/>
    <d v="2024-06-29T00:00:00"/>
    <n v="30737.600000000002"/>
    <n v="27819.200000000001"/>
    <n v="22347.200000000001"/>
    <n v="2898.4"/>
    <n v="9933.344000000001"/>
    <x v="0"/>
    <x v="4"/>
    <x v="1"/>
    <n v="0.8033013170759763"/>
    <n v="0.10418703629148214"/>
    <n v="0.12969857521300207"/>
    <n v="3.4271818934584601"/>
    <n v="0.90505439591900472"/>
  </r>
  <r>
    <s v="CMP1151"/>
    <x v="0"/>
    <x v="1"/>
    <x v="6"/>
    <d v="2024-04-11T00:00:00"/>
    <n v="31220.800000000003"/>
    <n v="23148.800000000003"/>
    <n v="16798.400000000001"/>
    <n v="4806.5919999999996"/>
    <n v="14088.24"/>
    <x v="1"/>
    <x v="1"/>
    <x v="0"/>
    <n v="0.72567044512026535"/>
    <n v="0.20763892728780753"/>
    <n v="0.28613391751595385"/>
    <n v="2.9310247260429012"/>
    <n v="0.74145441500538101"/>
  </r>
  <r>
    <s v="CMP1152"/>
    <x v="5"/>
    <x v="2"/>
    <x v="177"/>
    <d v="2024-06-28T00:00:00"/>
    <n v="11336"/>
    <n v="7753.6"/>
    <n v="411.20000000000005"/>
    <n v="1171.9040000000002"/>
    <n v="1775.3119999999999"/>
    <x v="4"/>
    <x v="4"/>
    <x v="1"/>
    <n v="5.3033429632686757E-2"/>
    <n v="0.151143210895584"/>
    <n v="2.8499610894941636"/>
    <n v="1.5148954180547207"/>
    <n v="0.68398023994354273"/>
  </r>
  <r>
    <s v="CMP1153"/>
    <x v="2"/>
    <x v="3"/>
    <x v="275"/>
    <d v="2024-04-11T00:00:00"/>
    <n v="16673.600000000002"/>
    <n v="5816"/>
    <n v="3680"/>
    <n v="3717.1680000000001"/>
    <n v="10960.304"/>
    <x v="2"/>
    <x v="1"/>
    <x v="1"/>
    <n v="0.6327372764786795"/>
    <n v="0.6391279229711142"/>
    <n v="1.0101"/>
    <n v="2.9485629920412531"/>
    <n v="0.34881489300451007"/>
  </r>
  <r>
    <s v="CMP1154"/>
    <x v="5"/>
    <x v="0"/>
    <x v="241"/>
    <d v="2024-01-11T00:00:00"/>
    <n v="14070.400000000001"/>
    <n v="12710.400000000001"/>
    <n v="1899.2"/>
    <n v="6175.344000000001"/>
    <n v="18200.495999999999"/>
    <x v="3"/>
    <x v="3"/>
    <x v="0"/>
    <n v="0.14942094662638469"/>
    <n v="0.48584969788519639"/>
    <n v="3.2515501263689979"/>
    <n v="2.9472845561316094"/>
    <n v="0.90334318853763929"/>
  </r>
  <r>
    <s v="CMP1155"/>
    <x v="3"/>
    <x v="3"/>
    <x v="97"/>
    <d v="2024-10-05T00:00:00"/>
    <n v="3288"/>
    <n v="1011.2"/>
    <n v="492.8"/>
    <n v="7543.7280000000001"/>
    <n v="24731.360000000001"/>
    <x v="3"/>
    <x v="4"/>
    <x v="0"/>
    <n v="0.48734177215189872"/>
    <n v="7.4601740506329115"/>
    <n v="15.30788961038961"/>
    <n v="3.2784002816644504"/>
    <n v="0.30754257907542581"/>
  </r>
  <r>
    <s v="CMP1156"/>
    <x v="3"/>
    <x v="1"/>
    <x v="109"/>
    <d v="2024-09-16T00:00:00"/>
    <n v="19875.2"/>
    <n v="451.20000000000005"/>
    <n v="65.600000000000009"/>
    <n v="2360.5920000000001"/>
    <n v="6217.2640000000001"/>
    <x v="3"/>
    <x v="4"/>
    <x v="1"/>
    <n v="0.14539007092198583"/>
    <n v="5.2318085106382979"/>
    <n v="35.984634146341463"/>
    <n v="2.6337732229881317"/>
    <n v="2.2701658348092096E-2"/>
  </r>
  <r>
    <s v="CMP1157"/>
    <x v="3"/>
    <x v="0"/>
    <x v="235"/>
    <d v="2024-05-02T00:00:00"/>
    <n v="31112"/>
    <n v="3214.4"/>
    <n v="1539.2"/>
    <n v="353.39200000000005"/>
    <n v="1031.152"/>
    <x v="1"/>
    <x v="3"/>
    <x v="0"/>
    <n v="0.47884519661523145"/>
    <n v="0.10994026879044302"/>
    <n v="0.22959459459459461"/>
    <n v="2.9178702404129124"/>
    <n v="0.10331704808434045"/>
  </r>
  <r>
    <s v="CMP1158"/>
    <x v="1"/>
    <x v="0"/>
    <x v="146"/>
    <d v="2024-03-15T00:00:00"/>
    <n v="22331.200000000001"/>
    <n v="10779.2"/>
    <n v="9691.2000000000007"/>
    <n v="2304.8000000000002"/>
    <n v="5486.4320000000007"/>
    <x v="1"/>
    <x v="3"/>
    <x v="1"/>
    <n v="0.89906486566721089"/>
    <n v="0.21381920736232746"/>
    <n v="0.23782400528314346"/>
    <n v="2.3804373481430061"/>
    <n v="0.4826968546249194"/>
  </r>
  <r>
    <s v="CMP1159"/>
    <x v="1"/>
    <x v="1"/>
    <x v="283"/>
    <d v="2024-10-24T00:00:00"/>
    <n v="67388.800000000003"/>
    <n v="56660.800000000003"/>
    <n v="34529.599999999999"/>
    <n v="4439.5680000000002"/>
    <n v="8072.5440000000008"/>
    <x v="0"/>
    <x v="3"/>
    <x v="1"/>
    <n v="0.60940897410555439"/>
    <n v="7.8353429531527963E-2"/>
    <n v="0.12857281868310089"/>
    <n v="1.8183174579148242"/>
    <n v="0.8408044066669832"/>
  </r>
  <r>
    <s v="CMP1160"/>
    <x v="1"/>
    <x v="3"/>
    <x v="108"/>
    <d v="2024-06-26T00:00:00"/>
    <n v="70043.199999999997"/>
    <n v="6438.4000000000005"/>
    <n v="4388.8"/>
    <n v="7773.8240000000005"/>
    <n v="28224.464000000004"/>
    <x v="4"/>
    <x v="4"/>
    <x v="1"/>
    <n v="0.68166003976143141"/>
    <n v="1.2074155069582504"/>
    <n v="1.7712869121399928"/>
    <n v="3.6307053002486294"/>
    <n v="9.1920414829705102E-2"/>
  </r>
  <r>
    <s v="CMP1161"/>
    <x v="1"/>
    <x v="3"/>
    <x v="250"/>
    <d v="2024-07-03T00:00:00"/>
    <n v="39288"/>
    <n v="29123.200000000001"/>
    <n v="8252.8000000000011"/>
    <n v="2518"/>
    <n v="7513.2800000000007"/>
    <x v="2"/>
    <x v="2"/>
    <x v="1"/>
    <n v="0.283375453246896"/>
    <n v="8.6460279090209868E-2"/>
    <n v="0.30510856921287316"/>
    <n v="2.9838284352660844"/>
    <n v="0.74127468947261255"/>
  </r>
  <r>
    <s v="CMP1162"/>
    <x v="0"/>
    <x v="2"/>
    <x v="129"/>
    <d v="2024-10-17T00:00:00"/>
    <n v="34177.599999999999"/>
    <n v="24496"/>
    <n v="12494.400000000001"/>
    <n v="6932.0960000000014"/>
    <n v="26416.208000000002"/>
    <x v="2"/>
    <x v="4"/>
    <x v="1"/>
    <n v="0.51005878510777281"/>
    <n v="0.28298889614630968"/>
    <n v="0.55481623767447819"/>
    <n v="3.8107100651808627"/>
    <n v="0.71672674500257483"/>
  </r>
  <r>
    <s v="CMP1163"/>
    <x v="2"/>
    <x v="1"/>
    <x v="293"/>
    <d v="2024-02-01T00:00:00"/>
    <n v="31246.400000000001"/>
    <n v="2731.2000000000003"/>
    <n v="232"/>
    <n v="1276.6880000000001"/>
    <n v="1649.7280000000001"/>
    <x v="3"/>
    <x v="1"/>
    <x v="1"/>
    <n v="8.4944346807264204E-2"/>
    <n v="0.46744581136496777"/>
    <n v="5.5029655172413801"/>
    <n v="1.2921935508127278"/>
    <n v="8.7408469455681301E-2"/>
  </r>
  <r>
    <s v="CMP1164"/>
    <x v="3"/>
    <x v="2"/>
    <x v="267"/>
    <d v="2024-04-23T00:00:00"/>
    <n v="65606.400000000009"/>
    <n v="26116.800000000003"/>
    <n v="11049.6"/>
    <n v="1281.9520000000002"/>
    <n v="5066.0640000000003"/>
    <x v="4"/>
    <x v="3"/>
    <x v="1"/>
    <n v="0.42308399191325119"/>
    <n v="4.9085339704711149E-2"/>
    <n v="0.11601795540110051"/>
    <n v="3.951835950175981"/>
    <n v="0.39808311384255196"/>
  </r>
  <r>
    <s v="CMP1165"/>
    <x v="2"/>
    <x v="3"/>
    <x v="88"/>
    <d v="2024-10-04T00:00:00"/>
    <n v="57283.200000000004"/>
    <n v="52171.200000000004"/>
    <n v="42622.400000000001"/>
    <n v="5973.5839999999998"/>
    <n v="18097.712"/>
    <x v="4"/>
    <x v="2"/>
    <x v="0"/>
    <n v="0.81697181586775847"/>
    <n v="0.11449964731499369"/>
    <n v="0.14015128195502832"/>
    <n v="3.0296237568602034"/>
    <n v="0.9107591754650578"/>
  </r>
  <r>
    <s v="CMP1166"/>
    <x v="2"/>
    <x v="2"/>
    <x v="242"/>
    <d v="2024-02-09T00:00:00"/>
    <n v="8419.2000000000007"/>
    <n v="7750.4000000000005"/>
    <n v="7747.2000000000007"/>
    <n v="1419.8240000000001"/>
    <n v="4953.2800000000007"/>
    <x v="1"/>
    <x v="0"/>
    <x v="1"/>
    <n v="0.99958711808422795"/>
    <n v="0.18319364161849711"/>
    <n v="0.1832693102023957"/>
    <n v="3.4886577491294699"/>
    <n v="0.92056252375522618"/>
  </r>
  <r>
    <s v="CMP1167"/>
    <x v="0"/>
    <x v="2"/>
    <x v="3"/>
    <d v="2024-04-30T00:00:00"/>
    <n v="40174.400000000001"/>
    <n v="25624"/>
    <n v="7179.2000000000007"/>
    <n v="2752.6240000000003"/>
    <n v="8542.496000000001"/>
    <x v="4"/>
    <x v="3"/>
    <x v="1"/>
    <n v="0.28017483609116456"/>
    <n v="0.10742366531376835"/>
    <n v="0.38341653666146647"/>
    <n v="3.1034009730351841"/>
    <n v="0.63781910868612846"/>
  </r>
  <r>
    <s v="CMP1168"/>
    <x v="1"/>
    <x v="2"/>
    <x v="68"/>
    <d v="2024-03-27T00:00:00"/>
    <n v="73624"/>
    <n v="71123.199999999997"/>
    <n v="70790.400000000009"/>
    <n v="5922.8640000000005"/>
    <n v="19062.351999999999"/>
    <x v="1"/>
    <x v="3"/>
    <x v="0"/>
    <n v="0.99532079546477115"/>
    <n v="8.3276118059929821E-2"/>
    <n v="8.3667615947925142E-2"/>
    <n v="3.2184348652948973"/>
    <n v="0.96603281538628705"/>
  </r>
  <r>
    <s v="CMP1169"/>
    <x v="1"/>
    <x v="3"/>
    <x v="207"/>
    <d v="2024-06-02T00:00:00"/>
    <n v="39963.200000000004"/>
    <n v="29494.400000000001"/>
    <n v="22232"/>
    <n v="5877.2000000000007"/>
    <n v="12689.792000000001"/>
    <x v="0"/>
    <x v="4"/>
    <x v="0"/>
    <n v="0.75377020722577837"/>
    <n v="0.19926494520993818"/>
    <n v="0.26435768261964737"/>
    <n v="2.1591560607091811"/>
    <n v="0.73803899587620603"/>
  </r>
  <r>
    <s v="CMP1170"/>
    <x v="4"/>
    <x v="0"/>
    <x v="240"/>
    <d v="2024-07-31T00:00:00"/>
    <n v="55241.600000000006"/>
    <n v="10592"/>
    <n v="4216"/>
    <n v="3931.6959999999999"/>
    <n v="5619.5839999999998"/>
    <x v="0"/>
    <x v="3"/>
    <x v="1"/>
    <n v="0.39803625377643503"/>
    <n v="0.37119486404833835"/>
    <n v="0.93256546489563563"/>
    <n v="1.429302774171757"/>
    <n v="0.19173955859352371"/>
  </r>
  <r>
    <s v="CMP1171"/>
    <x v="0"/>
    <x v="1"/>
    <x v="124"/>
    <d v="2024-07-16T00:00:00"/>
    <n v="77036.800000000003"/>
    <n v="5598.4000000000005"/>
    <n v="5001.6000000000004"/>
    <n v="2959.1360000000004"/>
    <n v="10048.720000000001"/>
    <x v="4"/>
    <x v="0"/>
    <x v="1"/>
    <n v="0.89339811374678479"/>
    <n v="0.52856816233209492"/>
    <n v="0.5916378758797185"/>
    <n v="3.3958290528046025"/>
    <n v="7.2671762066960216E-2"/>
  </r>
  <r>
    <s v="CMP1172"/>
    <x v="1"/>
    <x v="1"/>
    <x v="21"/>
    <d v="2024-07-18T00:00:00"/>
    <n v="28568"/>
    <n v="1331.2"/>
    <n v="768"/>
    <n v="7298.6080000000002"/>
    <n v="27256.912"/>
    <x v="1"/>
    <x v="3"/>
    <x v="1"/>
    <n v="0.57692307692307687"/>
    <n v="5.4827283653846157"/>
    <n v="9.5033958333333342"/>
    <n v="3.7345356813244388"/>
    <n v="4.6597591711005325E-2"/>
  </r>
  <r>
    <s v="CMP1173"/>
    <x v="3"/>
    <x v="0"/>
    <x v="157"/>
    <d v="2024-09-19T00:00:00"/>
    <n v="22843.200000000001"/>
    <n v="7971.2000000000007"/>
    <n v="2185.6"/>
    <n v="7155.2320000000009"/>
    <n v="22904.144"/>
    <x v="1"/>
    <x v="2"/>
    <x v="1"/>
    <n v="0.27418707346447208"/>
    <n v="0.89763548775592139"/>
    <n v="3.27380673499268"/>
    <n v="3.2010344318674777"/>
    <n v="0.34895286124535968"/>
  </r>
  <r>
    <s v="CMP1174"/>
    <x v="1"/>
    <x v="1"/>
    <x v="181"/>
    <d v="2024-09-19T00:00:00"/>
    <n v="54798.400000000001"/>
    <n v="3385.6000000000004"/>
    <n v="355.20000000000005"/>
    <n v="2230.5120000000002"/>
    <n v="3547.152"/>
    <x v="0"/>
    <x v="4"/>
    <x v="1"/>
    <n v="0.10491493383742911"/>
    <n v="0.65882325141776932"/>
    <n v="6.2795945945945943"/>
    <n v="1.590285997116357"/>
    <n v="6.1782825775935066E-2"/>
  </r>
  <r>
    <s v="CMP1175"/>
    <x v="2"/>
    <x v="0"/>
    <x v="125"/>
    <d v="2024-01-12T00:00:00"/>
    <n v="13603.2"/>
    <n v="478.40000000000003"/>
    <n v="425.6"/>
    <n v="7742.4160000000011"/>
    <n v="18849.28"/>
    <x v="0"/>
    <x v="2"/>
    <x v="1"/>
    <n v="0.88963210702341133"/>
    <n v="16.183979933110368"/>
    <n v="18.191766917293236"/>
    <n v="2.4345475624146258"/>
    <n v="3.5168195718654434E-2"/>
  </r>
  <r>
    <s v="CMP1176"/>
    <x v="1"/>
    <x v="1"/>
    <x v="159"/>
    <d v="2024-07-26T00:00:00"/>
    <n v="21348.800000000003"/>
    <n v="13462.400000000001"/>
    <n v="1084.8"/>
    <n v="3185.28"/>
    <n v="11227.824000000001"/>
    <x v="3"/>
    <x v="2"/>
    <x v="0"/>
    <n v="8.0579985738055609E-2"/>
    <n v="0.23660565723793675"/>
    <n v="2.9362831858407081"/>
    <n v="3.5249095840867994"/>
    <n v="0.63059282020535112"/>
  </r>
  <r>
    <s v="CMP1177"/>
    <x v="3"/>
    <x v="1"/>
    <x v="132"/>
    <d v="2024-04-14T00:00:00"/>
    <n v="8777.6"/>
    <n v="4568"/>
    <n v="304"/>
    <n v="5791.3760000000002"/>
    <n v="7431.6"/>
    <x v="4"/>
    <x v="1"/>
    <x v="0"/>
    <n v="6.6549912434325745E-2"/>
    <n v="1.2678143607705781"/>
    <n v="19.050578947368422"/>
    <n v="1.2832183577788767"/>
    <n v="0.52041560335399195"/>
  </r>
  <r>
    <s v="CMP1178"/>
    <x v="4"/>
    <x v="1"/>
    <x v="294"/>
    <d v="2024-08-14T00:00:00"/>
    <n v="50068.800000000003"/>
    <n v="19827.2"/>
    <n v="16240"/>
    <n v="6380.768"/>
    <n v="18446.335999999999"/>
    <x v="1"/>
    <x v="0"/>
    <x v="1"/>
    <n v="0.81907682375726276"/>
    <n v="0.32181891542930924"/>
    <n v="0.39290443349753695"/>
    <n v="2.8909272363452172"/>
    <n v="0.39599910523120185"/>
  </r>
  <r>
    <s v="CMP1179"/>
    <x v="0"/>
    <x v="1"/>
    <x v="83"/>
    <d v="2024-07-22T00:00:00"/>
    <n v="71827.199999999997"/>
    <n v="38798.400000000001"/>
    <n v="8913.6"/>
    <n v="4991.5680000000002"/>
    <n v="19011.712"/>
    <x v="2"/>
    <x v="2"/>
    <x v="1"/>
    <n v="0.22974143263639737"/>
    <n v="0.12865396511196339"/>
    <n v="0.55999461497038239"/>
    <n v="3.8087655021428133"/>
    <n v="0.54016305800588083"/>
  </r>
  <r>
    <s v="CMP1180"/>
    <x v="1"/>
    <x v="2"/>
    <x v="112"/>
    <d v="2024-10-19T00:00:00"/>
    <n v="40867.200000000004"/>
    <n v="26428.800000000003"/>
    <n v="8779.2000000000007"/>
    <n v="4076.2080000000005"/>
    <n v="16283.135999999999"/>
    <x v="0"/>
    <x v="2"/>
    <x v="1"/>
    <n v="0.33218307301126043"/>
    <n v="0.15423356338539776"/>
    <n v="0.46430289775833788"/>
    <n v="3.9946774060597487"/>
    <n v="0.64669955367629783"/>
  </r>
  <r>
    <s v="CMP1181"/>
    <x v="3"/>
    <x v="3"/>
    <x v="227"/>
    <d v="2024-10-18T00:00:00"/>
    <n v="58280"/>
    <n v="21998.400000000001"/>
    <n v="8950.4"/>
    <n v="1483.92"/>
    <n v="4386.6720000000005"/>
    <x v="2"/>
    <x v="1"/>
    <x v="0"/>
    <n v="0.40686595388755542"/>
    <n v="6.7455814968361338E-2"/>
    <n v="0.16579370754379694"/>
    <n v="2.9561377971858325"/>
    <n v="0.37746053534660262"/>
  </r>
  <r>
    <s v="CMP1182"/>
    <x v="5"/>
    <x v="0"/>
    <x v="197"/>
    <d v="2024-08-29T00:00:00"/>
    <n v="9075.2000000000007"/>
    <n v="1054.4000000000001"/>
    <n v="902.40000000000009"/>
    <n v="3907.0239999999999"/>
    <n v="4916.6880000000001"/>
    <x v="4"/>
    <x v="1"/>
    <x v="1"/>
    <n v="0.85584218512898336"/>
    <n v="3.7054476479514413"/>
    <n v="4.32959219858156"/>
    <n v="1.2584227790768627"/>
    <n v="0.11618476727785614"/>
  </r>
  <r>
    <s v="CMP1183"/>
    <x v="5"/>
    <x v="2"/>
    <x v="101"/>
    <d v="2024-05-19T00:00:00"/>
    <n v="7003.2000000000007"/>
    <n v="3296"/>
    <n v="1590.4"/>
    <n v="5324.8160000000007"/>
    <n v="12777.648000000001"/>
    <x v="0"/>
    <x v="0"/>
    <x v="0"/>
    <n v="0.48252427184466024"/>
    <n v="1.6155388349514566"/>
    <n v="3.348098591549296"/>
    <n v="2.3996412270395822"/>
    <n v="0.47064199223212239"/>
  </r>
  <r>
    <s v="CMP1184"/>
    <x v="0"/>
    <x v="1"/>
    <x v="269"/>
    <d v="2024-03-12T00:00:00"/>
    <n v="78008"/>
    <n v="43716.800000000003"/>
    <n v="6964.8"/>
    <n v="1175.856"/>
    <n v="1522.4"/>
    <x v="4"/>
    <x v="2"/>
    <x v="1"/>
    <n v="0.15931632690407349"/>
    <n v="2.6897119642791786E-2"/>
    <n v="0.16882839421088905"/>
    <n v="1.2947163598263733"/>
    <n v="0.560414316480361"/>
  </r>
  <r>
    <s v="CMP1185"/>
    <x v="1"/>
    <x v="3"/>
    <x v="182"/>
    <d v="2024-07-12T00:00:00"/>
    <n v="14568"/>
    <n v="2913.6000000000004"/>
    <n v="337.6"/>
    <n v="6056.4480000000003"/>
    <n v="16709.856"/>
    <x v="4"/>
    <x v="1"/>
    <x v="1"/>
    <n v="0.11587040087863811"/>
    <n v="2.0786820428336079"/>
    <n v="17.939715639810426"/>
    <n v="2.7590191478569617"/>
    <n v="0.2"/>
  </r>
  <r>
    <s v="CMP1186"/>
    <x v="4"/>
    <x v="1"/>
    <x v="169"/>
    <d v="2024-02-12T00:00:00"/>
    <n v="60380.800000000003"/>
    <n v="49368"/>
    <n v="8268.8000000000011"/>
    <n v="4667.76"/>
    <n v="15615.232000000002"/>
    <x v="4"/>
    <x v="1"/>
    <x v="0"/>
    <n v="0.16749311294765842"/>
    <n v="9.4550315994166259E-2"/>
    <n v="0.5645027089783281"/>
    <n v="3.3453373780999884"/>
    <n v="0.8176108961789178"/>
  </r>
  <r>
    <s v="CMP1187"/>
    <x v="0"/>
    <x v="2"/>
    <x v="204"/>
    <d v="2024-10-30T00:00:00"/>
    <n v="37182.400000000001"/>
    <n v="12806.400000000001"/>
    <n v="12004.800000000001"/>
    <n v="2566.944"/>
    <n v="6739.44"/>
    <x v="4"/>
    <x v="4"/>
    <x v="1"/>
    <n v="0.93740629685157417"/>
    <n v="0.2004422788605697"/>
    <n v="0.21382646941223507"/>
    <n v="2.6254721567747485"/>
    <n v="0.34442101639485351"/>
  </r>
  <r>
    <s v="CMP1188"/>
    <x v="4"/>
    <x v="0"/>
    <x v="295"/>
    <d v="2024-09-06T00:00:00"/>
    <n v="21214.400000000001"/>
    <n v="21046.400000000001"/>
    <n v="14136"/>
    <n v="3029.8880000000004"/>
    <n v="10979.456"/>
    <x v="2"/>
    <x v="0"/>
    <x v="0"/>
    <n v="0.67165881100805835"/>
    <n v="0.14396229283868026"/>
    <n v="0.21433842671194117"/>
    <n v="3.6237167842507705"/>
    <n v="0.99208085074289165"/>
  </r>
  <r>
    <s v="CMP1189"/>
    <x v="0"/>
    <x v="2"/>
    <x v="255"/>
    <d v="2024-06-11T00:00:00"/>
    <n v="76465.600000000006"/>
    <n v="9638.4"/>
    <n v="6073.6"/>
    <n v="2930.3520000000003"/>
    <n v="7746.2240000000011"/>
    <x v="3"/>
    <x v="2"/>
    <x v="1"/>
    <n v="0.6301460823373175"/>
    <n v="0.30402888446215143"/>
    <n v="0.48247365648050583"/>
    <n v="2.643444883072068"/>
    <n v="0.12604883764725575"/>
  </r>
  <r>
    <s v="CMP1190"/>
    <x v="0"/>
    <x v="0"/>
    <x v="225"/>
    <d v="2024-05-04T00:00:00"/>
    <n v="7132.8"/>
    <n v="1670.4"/>
    <n v="1145.6000000000001"/>
    <n v="3620.16"/>
    <n v="11463.92"/>
    <x v="2"/>
    <x v="2"/>
    <x v="1"/>
    <n v="0.68582375478927204"/>
    <n v="2.1672413793103447"/>
    <n v="3.160055865921787"/>
    <n v="3.1666887651374527"/>
    <n v="0.23418573351278602"/>
  </r>
  <r>
    <s v="CMP1191"/>
    <x v="5"/>
    <x v="0"/>
    <x v="289"/>
    <d v="2024-09-09T00:00:00"/>
    <n v="73539.199999999997"/>
    <n v="26227.200000000001"/>
    <n v="12195.2"/>
    <n v="2540.6080000000002"/>
    <n v="4500.9760000000006"/>
    <x v="3"/>
    <x v="1"/>
    <x v="0"/>
    <n v="0.46498291849682771"/>
    <n v="9.6869204489995128E-2"/>
    <n v="0.20832852269745475"/>
    <n v="1.7716137239589895"/>
    <n v="0.35664244375788695"/>
  </r>
  <r>
    <s v="CMP1192"/>
    <x v="5"/>
    <x v="1"/>
    <x v="147"/>
    <d v="2024-07-03T00:00:00"/>
    <n v="57403.200000000004"/>
    <n v="46052.800000000003"/>
    <n v="14360"/>
    <n v="2939.0080000000003"/>
    <n v="10755.52"/>
    <x v="1"/>
    <x v="0"/>
    <x v="1"/>
    <n v="0.31181600250147656"/>
    <n v="6.3818226036201922E-2"/>
    <n v="0.20466629526462399"/>
    <n v="3.6595749314054262"/>
    <n v="0.80226886305989908"/>
  </r>
  <r>
    <s v="CMP1193"/>
    <x v="1"/>
    <x v="0"/>
    <x v="243"/>
    <d v="2024-09-13T00:00:00"/>
    <n v="3974.4"/>
    <n v="3225.6000000000004"/>
    <n v="187.20000000000002"/>
    <n v="6213.4080000000004"/>
    <n v="20195.024000000001"/>
    <x v="0"/>
    <x v="2"/>
    <x v="0"/>
    <n v="5.8035714285714288E-2"/>
    <n v="1.9262797619047618"/>
    <n v="33.191282051282052"/>
    <n v="3.2502330444097667"/>
    <n v="0.81159420289855078"/>
  </r>
  <r>
    <s v="CMP1194"/>
    <x v="5"/>
    <x v="2"/>
    <x v="209"/>
    <d v="2024-04-21T00:00:00"/>
    <n v="51041.600000000006"/>
    <n v="31156.800000000003"/>
    <n v="25262.400000000001"/>
    <n v="2509.232"/>
    <n v="5540.2400000000007"/>
    <x v="2"/>
    <x v="0"/>
    <x v="1"/>
    <n v="0.81081497458018792"/>
    <n v="8.0535613413444243E-2"/>
    <n v="9.9326746469060728E-2"/>
    <n v="2.2079425098994436"/>
    <n v="0.61041973605843081"/>
  </r>
  <r>
    <s v="CMP1195"/>
    <x v="4"/>
    <x v="3"/>
    <x v="141"/>
    <d v="2024-06-10T00:00:00"/>
    <n v="43833.600000000006"/>
    <n v="23643.200000000001"/>
    <n v="8880"/>
    <n v="7703.3280000000004"/>
    <n v="30796.959999999999"/>
    <x v="3"/>
    <x v="0"/>
    <x v="0"/>
    <n v="0.37558367733640113"/>
    <n v="0.32581579481626854"/>
    <n v="0.86749189189189191"/>
    <n v="3.9978772810920158"/>
    <n v="0.53938531172433923"/>
  </r>
  <r>
    <s v="CMP1196"/>
    <x v="5"/>
    <x v="2"/>
    <x v="155"/>
    <d v="2024-05-15T00:00:00"/>
    <n v="23995.200000000001"/>
    <n v="13513.6"/>
    <n v="8227.2000000000007"/>
    <n v="734.60800000000006"/>
    <n v="1625.152"/>
    <x v="0"/>
    <x v="0"/>
    <x v="1"/>
    <n v="0.60880890362301687"/>
    <n v="5.4360644091877817E-2"/>
    <n v="8.9290159471022951E-2"/>
    <n v="2.2122710343475704"/>
    <n v="0.56317930252717208"/>
  </r>
  <r>
    <s v="CMP1197"/>
    <x v="4"/>
    <x v="3"/>
    <x v="282"/>
    <d v="2024-06-04T00:00:00"/>
    <n v="76849.600000000006"/>
    <n v="20929.600000000002"/>
    <n v="7590.4000000000005"/>
    <n v="4496.4000000000005"/>
    <n v="12526.256000000001"/>
    <x v="2"/>
    <x v="2"/>
    <x v="1"/>
    <n v="0.36266340493846033"/>
    <n v="0.21483449277578168"/>
    <n v="0.59237984822934231"/>
    <n v="2.7858411173383151"/>
    <n v="0.27234494389040415"/>
  </r>
  <r>
    <s v="CMP1198"/>
    <x v="2"/>
    <x v="0"/>
    <x v="136"/>
    <d v="2024-04-04T00:00:00"/>
    <n v="22832"/>
    <n v="14569.6"/>
    <n v="14476.800000000001"/>
    <n v="5936.4960000000001"/>
    <n v="8826.9760000000006"/>
    <x v="0"/>
    <x v="0"/>
    <x v="0"/>
    <n v="0.99363057324840764"/>
    <n v="0.40745772018449372"/>
    <n v="0.41006962864721486"/>
    <n v="1.4869000164406749"/>
    <n v="0.63812193412754026"/>
  </r>
  <r>
    <s v="CMP1199"/>
    <x v="4"/>
    <x v="2"/>
    <x v="34"/>
    <d v="2024-05-05T00:00:00"/>
    <n v="14182.400000000001"/>
    <n v="8476.8000000000011"/>
    <n v="5787.2000000000007"/>
    <n v="5321.4880000000003"/>
    <n v="20335.824000000001"/>
    <x v="2"/>
    <x v="4"/>
    <x v="0"/>
    <n v="0.68271045677614195"/>
    <n v="0.6277708569271423"/>
    <n v="0.9195272325131324"/>
    <n v="3.8214544503341923"/>
    <n v="0.59769855595667876"/>
  </r>
  <r>
    <s v="CMP1200"/>
    <x v="1"/>
    <x v="3"/>
    <x v="265"/>
    <d v="2024-09-13T00:00:00"/>
    <n v="17068.8"/>
    <n v="3624"/>
    <n v="1128"/>
    <n v="4377.7920000000004"/>
    <n v="10296.528"/>
    <x v="0"/>
    <x v="3"/>
    <x v="1"/>
    <n v="0.31125827814569534"/>
    <n v="1.2080000000000002"/>
    <n v="3.881021276595745"/>
    <n v="2.3519911407394409"/>
    <n v="0.21231721034870643"/>
  </r>
  <r>
    <s v="CMP1201"/>
    <x v="0"/>
    <x v="3"/>
    <x v="116"/>
    <d v="2024-08-21T00:00:00"/>
    <n v="78028.800000000003"/>
    <n v="47611.200000000004"/>
    <n v="37684.800000000003"/>
    <n v="1264.6080000000002"/>
    <n v="1520.8320000000001"/>
    <x v="0"/>
    <x v="3"/>
    <x v="1"/>
    <n v="0.79151124105252546"/>
    <n v="2.6561145276741607E-2"/>
    <n v="3.3557508597630875E-2"/>
    <n v="1.2026114021103773"/>
    <n v="0.61017470472440949"/>
  </r>
  <r>
    <s v="CMP1202"/>
    <x v="3"/>
    <x v="1"/>
    <x v="289"/>
    <d v="2024-09-08T00:00:00"/>
    <n v="74553.600000000006"/>
    <n v="68934.400000000009"/>
    <n v="38964.800000000003"/>
    <n v="1743.6959999999999"/>
    <n v="4121.9040000000005"/>
    <x v="2"/>
    <x v="2"/>
    <x v="1"/>
    <n v="0.56524463838083738"/>
    <n v="2.5295005106303961E-2"/>
    <n v="4.4750544080811396E-2"/>
    <n v="2.3638891182866741"/>
    <n v="0.92462872349557912"/>
  </r>
  <r>
    <s v="CMP1203"/>
    <x v="2"/>
    <x v="1"/>
    <x v="292"/>
    <d v="2024-10-28T00:00:00"/>
    <n v="41193.600000000006"/>
    <n v="30371.200000000001"/>
    <n v="4392"/>
    <n v="964.49599999999998"/>
    <n v="3605.0239999999999"/>
    <x v="2"/>
    <x v="1"/>
    <x v="1"/>
    <n v="0.14461068380571068"/>
    <n v="3.1756927615635866E-2"/>
    <n v="0.21960291438979962"/>
    <n v="3.7377283057679866"/>
    <n v="0.73727957741008299"/>
  </r>
  <r>
    <s v="CMP1204"/>
    <x v="2"/>
    <x v="0"/>
    <x v="10"/>
    <d v="2024-01-15T00:00:00"/>
    <n v="11787.2"/>
    <n v="896"/>
    <n v="153.60000000000002"/>
    <n v="219.13600000000002"/>
    <n v="604.44799999999998"/>
    <x v="4"/>
    <x v="4"/>
    <x v="1"/>
    <n v="0.17142857142857146"/>
    <n v="0.24457142857142861"/>
    <n v="1.4266666666666665"/>
    <n v="2.7583235981308407"/>
    <n v="7.6014659970137094E-2"/>
  </r>
  <r>
    <s v="CMP1205"/>
    <x v="0"/>
    <x v="2"/>
    <x v="39"/>
    <d v="2024-05-02T00:00:00"/>
    <n v="65638.400000000009"/>
    <n v="54545.600000000006"/>
    <n v="11798.400000000001"/>
    <n v="4637.8559999999998"/>
    <n v="14020.016000000001"/>
    <x v="1"/>
    <x v="3"/>
    <x v="1"/>
    <n v="0.21630342319087151"/>
    <n v="8.5027133260977952E-2"/>
    <n v="0.39309194467046371"/>
    <n v="3.0229519847101769"/>
    <n v="0.8310013650546022"/>
  </r>
  <r>
    <s v="CMP1206"/>
    <x v="1"/>
    <x v="0"/>
    <x v="296"/>
    <d v="2024-07-22T00:00:00"/>
    <n v="26540.800000000003"/>
    <n v="9971.2000000000007"/>
    <n v="1449.6000000000001"/>
    <n v="7308.4000000000005"/>
    <n v="28673.824000000001"/>
    <x v="3"/>
    <x v="4"/>
    <x v="1"/>
    <n v="0.14537869062901157"/>
    <n v="0.73295089858793327"/>
    <n v="5.041666666666667"/>
    <n v="3.9234064911608559"/>
    <n v="0.37569327224499638"/>
  </r>
  <r>
    <s v="CMP1207"/>
    <x v="5"/>
    <x v="0"/>
    <x v="250"/>
    <d v="2024-07-12T00:00:00"/>
    <n v="60076.800000000003"/>
    <n v="1467.2"/>
    <n v="1392"/>
    <n v="3275.248"/>
    <n v="4156.1120000000001"/>
    <x v="0"/>
    <x v="3"/>
    <x v="1"/>
    <n v="0.94874591057797164"/>
    <n v="2.2323118865866958"/>
    <n v="2.3529080459770113"/>
    <n v="1.2689457409026736"/>
    <n v="2.44220730797912E-2"/>
  </r>
  <r>
    <s v="CMP1208"/>
    <x v="2"/>
    <x v="3"/>
    <x v="4"/>
    <d v="2024-11-07T00:00:00"/>
    <n v="79894.400000000009"/>
    <n v="5011.2000000000007"/>
    <n v="1427.2"/>
    <n v="7582.576"/>
    <n v="21790.720000000001"/>
    <x v="4"/>
    <x v="2"/>
    <x v="1"/>
    <n v="0.28480204342273302"/>
    <n v="1.513125798212005"/>
    <n v="5.3129035874439463"/>
    <n v="2.8737885383542481"/>
    <n v="6.2722794088196421E-2"/>
  </r>
  <r>
    <s v="CMP1209"/>
    <x v="5"/>
    <x v="0"/>
    <x v="162"/>
    <d v="2024-10-22T00:00:00"/>
    <n v="50105.600000000006"/>
    <n v="21641.600000000002"/>
    <n v="2841.6000000000004"/>
    <n v="617.85600000000011"/>
    <n v="2221.7759999999998"/>
    <x v="1"/>
    <x v="3"/>
    <x v="0"/>
    <n v="0.13130267632707379"/>
    <n v="2.8549460298684017E-2"/>
    <n v="0.21743243243243243"/>
    <n v="3.5959446861404589"/>
    <n v="0.4319197854132073"/>
  </r>
  <r>
    <s v="CMP1210"/>
    <x v="0"/>
    <x v="3"/>
    <x v="113"/>
    <d v="2024-04-08T00:00:00"/>
    <n v="51785.600000000006"/>
    <n v="34358.400000000001"/>
    <n v="18782.400000000001"/>
    <n v="7547.04"/>
    <n v="29269.903999999999"/>
    <x v="1"/>
    <x v="2"/>
    <x v="1"/>
    <n v="0.54666107851355128"/>
    <n v="0.21965632858340317"/>
    <n v="0.40181446460516224"/>
    <n v="3.8783289872585809"/>
    <n v="0.66347401594265587"/>
  </r>
  <r>
    <s v="CMP1211"/>
    <x v="4"/>
    <x v="3"/>
    <x v="238"/>
    <d v="2024-08-06T00:00:00"/>
    <n v="73689.600000000006"/>
    <n v="32889.599999999999"/>
    <n v="14358.400000000001"/>
    <n v="1562.288"/>
    <n v="4663.7120000000004"/>
    <x v="0"/>
    <x v="1"/>
    <x v="0"/>
    <n v="0.43656353376143225"/>
    <n v="4.7500972951936178E-2"/>
    <n v="0.10880655226209048"/>
    <n v="2.9851807093186404"/>
    <n v="0.4463262115685252"/>
  </r>
  <r>
    <s v="CMP1212"/>
    <x v="2"/>
    <x v="3"/>
    <x v="68"/>
    <d v="2024-04-10T00:00:00"/>
    <n v="40329.600000000006"/>
    <n v="10675.2"/>
    <n v="4019.2000000000003"/>
    <n v="7905.5679999999993"/>
    <n v="20803.088000000003"/>
    <x v="2"/>
    <x v="2"/>
    <x v="1"/>
    <n v="0.3764988009592326"/>
    <n v="0.74055455635491596"/>
    <n v="1.9669506369426748"/>
    <n v="2.6314476075596347"/>
    <n v="0.2646988812187574"/>
  </r>
  <r>
    <s v="CMP1213"/>
    <x v="2"/>
    <x v="2"/>
    <x v="114"/>
    <d v="2024-01-25T00:00:00"/>
    <n v="75288"/>
    <n v="14665.6"/>
    <n v="9540.8000000000011"/>
    <n v="979.82400000000007"/>
    <n v="2979.4880000000003"/>
    <x v="0"/>
    <x v="2"/>
    <x v="0"/>
    <n v="0.65055640410211657"/>
    <n v="6.6811040802967486E-2"/>
    <n v="0.10269830622170048"/>
    <n v="3.0408399875896079"/>
    <n v="0.19479332695781532"/>
  </r>
  <r>
    <s v="CMP1214"/>
    <x v="2"/>
    <x v="3"/>
    <x v="233"/>
    <d v="2024-06-21T00:00:00"/>
    <n v="12633.6"/>
    <n v="7337.6"/>
    <n v="3510.4"/>
    <n v="6627.2000000000007"/>
    <n v="10272.944000000001"/>
    <x v="3"/>
    <x v="3"/>
    <x v="1"/>
    <n v="0.47841255996511117"/>
    <n v="0.9031836022677715"/>
    <n v="1.8878760255241569"/>
    <n v="1.550118300338001"/>
    <n v="0.58080040526849042"/>
  </r>
  <r>
    <s v="CMP1215"/>
    <x v="4"/>
    <x v="0"/>
    <x v="35"/>
    <d v="2024-11-09T00:00:00"/>
    <n v="54500.800000000003"/>
    <n v="19662.400000000001"/>
    <n v="4846.4000000000005"/>
    <n v="2242.2400000000002"/>
    <n v="7961.8880000000008"/>
    <x v="0"/>
    <x v="0"/>
    <x v="1"/>
    <n v="0.24648059239970707"/>
    <n v="0.11403694360810482"/>
    <n v="0.46266094420600856"/>
    <n v="3.5508634222919939"/>
    <n v="0.36077268590552802"/>
  </r>
  <r>
    <s v="CMP1216"/>
    <x v="5"/>
    <x v="2"/>
    <x v="230"/>
    <d v="2024-06-28T00:00:00"/>
    <n v="17003.2"/>
    <n v="8606.4"/>
    <n v="8590.4"/>
    <n v="4395.0559999999996"/>
    <n v="15656.320000000002"/>
    <x v="0"/>
    <x v="2"/>
    <x v="1"/>
    <n v="0.99814091838631713"/>
    <n v="0.51067298754415313"/>
    <n v="0.51162413857329114"/>
    <n v="3.5622572272116675"/>
    <n v="0.50616354568551802"/>
  </r>
  <r>
    <s v="CMP1217"/>
    <x v="0"/>
    <x v="0"/>
    <x v="7"/>
    <d v="2024-01-11T00:00:00"/>
    <n v="59563.200000000004"/>
    <n v="40259.200000000004"/>
    <n v="33028.800000000003"/>
    <n v="4037.3760000000002"/>
    <n v="6745.5039999999999"/>
    <x v="0"/>
    <x v="4"/>
    <x v="0"/>
    <n v="0.82040378348303"/>
    <n v="0.10028455607662347"/>
    <n v="0.1222380467955239"/>
    <n v="1.6707643776551897"/>
    <n v="0.67590727160394337"/>
  </r>
  <r>
    <s v="CMP1218"/>
    <x v="0"/>
    <x v="0"/>
    <x v="292"/>
    <d v="2024-11-04T00:00:00"/>
    <n v="56854.400000000001"/>
    <n v="13195.2"/>
    <n v="2763.2000000000003"/>
    <n v="4361.2800000000007"/>
    <n v="7635.6480000000001"/>
    <x v="3"/>
    <x v="4"/>
    <x v="0"/>
    <n v="0.20940948223596459"/>
    <n v="0.33052018915969444"/>
    <n v="1.5783439490445861"/>
    <n v="1.7507814219678624"/>
    <n v="0.23208757809421962"/>
  </r>
  <r>
    <s v="CMP1219"/>
    <x v="5"/>
    <x v="1"/>
    <x v="283"/>
    <d v="2024-10-16T00:00:00"/>
    <n v="28918.400000000001"/>
    <n v="1843.2"/>
    <n v="596.80000000000007"/>
    <n v="4587.4720000000007"/>
    <n v="7690.0800000000008"/>
    <x v="1"/>
    <x v="3"/>
    <x v="1"/>
    <n v="0.32378472222222227"/>
    <n v="2.4888628472222227"/>
    <n v="7.6867828418230566"/>
    <n v="1.676321948123062"/>
    <n v="6.3737966139205487E-2"/>
  </r>
  <r>
    <s v="CMP1220"/>
    <x v="1"/>
    <x v="1"/>
    <x v="243"/>
    <d v="2024-09-16T00:00:00"/>
    <n v="11776"/>
    <n v="8985.6"/>
    <n v="7168"/>
    <n v="3605.8240000000001"/>
    <n v="13791.968000000001"/>
    <x v="2"/>
    <x v="0"/>
    <x v="0"/>
    <n v="0.79772079772079774"/>
    <n v="0.40128917378917378"/>
    <n v="0.5030446428571429"/>
    <n v="3.8249143607674698"/>
    <n v="0.7630434782608696"/>
  </r>
  <r>
    <s v="CMP1221"/>
    <x v="1"/>
    <x v="3"/>
    <x v="39"/>
    <d v="2024-05-07T00:00:00"/>
    <n v="4124.8"/>
    <n v="4022.4"/>
    <n v="1384"/>
    <n v="6125.3760000000002"/>
    <n v="22392.160000000003"/>
    <x v="1"/>
    <x v="4"/>
    <x v="1"/>
    <n v="0.34407319013524262"/>
    <n v="1.5228162291169451"/>
    <n v="4.4258497109826589"/>
    <n v="3.6556384457052111"/>
    <n v="0.97517455391776564"/>
  </r>
  <r>
    <s v="CMP1222"/>
    <x v="4"/>
    <x v="2"/>
    <x v="290"/>
    <d v="2024-03-30T00:00:00"/>
    <n v="31364.800000000003"/>
    <n v="6955.2000000000007"/>
    <n v="4984"/>
    <n v="2013.7439999999999"/>
    <n v="7987.7440000000006"/>
    <x v="3"/>
    <x v="2"/>
    <x v="1"/>
    <n v="0.71658615136876003"/>
    <n v="0.2895307108350586"/>
    <n v="0.40404173354735151"/>
    <n v="3.9666134324919162"/>
    <n v="0.2217517726878539"/>
  </r>
  <r>
    <s v="CMP1223"/>
    <x v="4"/>
    <x v="0"/>
    <x v="189"/>
    <d v="2024-10-09T00:00:00"/>
    <n v="76889.600000000006"/>
    <n v="39931.200000000004"/>
    <n v="8185.6"/>
    <n v="7242.4800000000005"/>
    <n v="28456.016"/>
    <x v="3"/>
    <x v="0"/>
    <x v="0"/>
    <n v="0.20499258725007011"/>
    <n v="0.18137396321673277"/>
    <n v="0.88478303362001565"/>
    <n v="3.929043090212192"/>
    <n v="0.519331613118029"/>
  </r>
  <r>
    <s v="CMP1224"/>
    <x v="2"/>
    <x v="1"/>
    <x v="142"/>
    <d v="2024-02-23T00:00:00"/>
    <n v="28059.200000000001"/>
    <n v="3966.4"/>
    <n v="3523.2000000000003"/>
    <n v="1046.7520000000002"/>
    <n v="2010.08"/>
    <x v="3"/>
    <x v="1"/>
    <x v="1"/>
    <n v="0.88826139572408236"/>
    <n v="0.2639048003227108"/>
    <n v="0.29710263396911901"/>
    <n v="1.9203020390694259"/>
    <n v="0.14135827108399385"/>
  </r>
  <r>
    <s v="CMP1225"/>
    <x v="0"/>
    <x v="2"/>
    <x v="187"/>
    <d v="2024-07-31T00:00:00"/>
    <n v="65958.400000000009"/>
    <n v="38100.800000000003"/>
    <n v="33868.800000000003"/>
    <n v="6290.56"/>
    <n v="23144.992000000002"/>
    <x v="4"/>
    <x v="4"/>
    <x v="1"/>
    <n v="0.88892621677235129"/>
    <n v="0.16510309494813757"/>
    <n v="0.18573318216175358"/>
    <n v="3.6793213958693665"/>
    <n v="0.57764894236367159"/>
  </r>
  <r>
    <s v="CMP1226"/>
    <x v="2"/>
    <x v="1"/>
    <x v="77"/>
    <d v="2024-03-10T00:00:00"/>
    <n v="19377.600000000002"/>
    <n v="3209.6000000000004"/>
    <n v="1964.8000000000002"/>
    <n v="5591.1040000000003"/>
    <n v="21308.351999999999"/>
    <x v="3"/>
    <x v="1"/>
    <x v="1"/>
    <n v="0.61216350947158527"/>
    <n v="1.7419940179461615"/>
    <n v="2.8456351791530943"/>
    <n v="3.8111170888611619"/>
    <n v="0.16563454710593675"/>
  </r>
  <r>
    <s v="CMP1227"/>
    <x v="2"/>
    <x v="3"/>
    <x v="279"/>
    <d v="2024-09-05T00:00:00"/>
    <n v="73048"/>
    <n v="5804.8"/>
    <n v="1646.4"/>
    <n v="7705.2479999999996"/>
    <n v="13017.952000000001"/>
    <x v="1"/>
    <x v="2"/>
    <x v="1"/>
    <n v="0.28362734288864389"/>
    <n v="1.3273925027563396"/>
    <n v="4.6800583090379"/>
    <n v="1.6894916296010203"/>
    <n v="7.9465556894097039E-2"/>
  </r>
  <r>
    <s v="CMP1228"/>
    <x v="0"/>
    <x v="3"/>
    <x v="269"/>
    <d v="2024-03-20T00:00:00"/>
    <n v="26499.200000000001"/>
    <n v="13499.2"/>
    <n v="1353.6000000000001"/>
    <n v="2022.5919999999999"/>
    <n v="2714.4480000000003"/>
    <x v="0"/>
    <x v="2"/>
    <x v="1"/>
    <n v="0.10027260874718502"/>
    <n v="0.14983050847457624"/>
    <n v="1.4942316784869973"/>
    <n v="1.3420640445527325"/>
    <n v="0.5094191522762952"/>
  </r>
  <r>
    <s v="CMP1229"/>
    <x v="1"/>
    <x v="1"/>
    <x v="119"/>
    <d v="2024-06-11T00:00:00"/>
    <n v="66107.199999999997"/>
    <n v="49337.600000000006"/>
    <n v="5137.6000000000004"/>
    <n v="5880.2880000000005"/>
    <n v="14764.304000000002"/>
    <x v="2"/>
    <x v="4"/>
    <x v="0"/>
    <n v="0.10413153456998313"/>
    <n v="0.11918471915942405"/>
    <n v="1.1445593273123638"/>
    <n v="2.5108130758221368"/>
    <n v="0.74632717767504908"/>
  </r>
  <r>
    <s v="CMP1230"/>
    <x v="1"/>
    <x v="0"/>
    <x v="31"/>
    <d v="2024-10-26T00:00:00"/>
    <n v="6044.8"/>
    <n v="5704"/>
    <n v="689.6"/>
    <n v="760.17600000000004"/>
    <n v="1281.7760000000001"/>
    <x v="4"/>
    <x v="0"/>
    <x v="1"/>
    <n v="0.1208976157082749"/>
    <n v="0.13327068723702665"/>
    <n v="1.1023433874709978"/>
    <n v="1.6861568899833723"/>
    <n v="0.94362096347273683"/>
  </r>
  <r>
    <s v="CMP1231"/>
    <x v="4"/>
    <x v="2"/>
    <x v="164"/>
    <d v="2024-03-01T00:00:00"/>
    <n v="32955.200000000004"/>
    <n v="22520"/>
    <n v="2945.6000000000004"/>
    <n v="5410.3680000000004"/>
    <n v="19160.128000000001"/>
    <x v="4"/>
    <x v="1"/>
    <x v="1"/>
    <n v="0.1307992895204263"/>
    <n v="0.24024724689165189"/>
    <n v="1.8367626290059749"/>
    <n v="3.5413724168115737"/>
    <n v="0.68335194445793068"/>
  </r>
  <r>
    <s v="CMP1232"/>
    <x v="3"/>
    <x v="2"/>
    <x v="12"/>
    <d v="2024-09-18T00:00:00"/>
    <n v="58649.600000000006"/>
    <n v="41043.200000000004"/>
    <n v="4464"/>
    <n v="893.47199999999998"/>
    <n v="1262.9280000000001"/>
    <x v="3"/>
    <x v="4"/>
    <x v="0"/>
    <n v="0.10876344924372368"/>
    <n v="2.1769062841104005E-2"/>
    <n v="0.2001505376344086"/>
    <n v="1.4135059632534652"/>
    <n v="0.6998035792230467"/>
  </r>
  <r>
    <s v="CMP1233"/>
    <x v="4"/>
    <x v="0"/>
    <x v="21"/>
    <d v="2024-06-23T00:00:00"/>
    <n v="17476.8"/>
    <n v="11403.2"/>
    <n v="5500.8"/>
    <n v="1514.9440000000002"/>
    <n v="2544.4480000000003"/>
    <x v="2"/>
    <x v="0"/>
    <x v="1"/>
    <n v="0.48239090781535005"/>
    <n v="0.13285253262242178"/>
    <n v="0.27540430482838862"/>
    <n v="1.6795657133200963"/>
    <n v="0.65247642589032329"/>
  </r>
  <r>
    <s v="CMP1234"/>
    <x v="3"/>
    <x v="3"/>
    <x v="85"/>
    <d v="2024-07-24T00:00:00"/>
    <n v="24302.400000000001"/>
    <n v="24120"/>
    <n v="18156.8"/>
    <n v="3777.0239999999999"/>
    <n v="12164.64"/>
    <x v="1"/>
    <x v="3"/>
    <x v="1"/>
    <n v="0.75276948590381421"/>
    <n v="0.15659303482587064"/>
    <n v="0.20802255904124076"/>
    <n v="3.2206943879625864"/>
    <n v="0.99249456843768513"/>
  </r>
  <r>
    <s v="CMP1235"/>
    <x v="5"/>
    <x v="2"/>
    <x v="190"/>
    <d v="2024-05-11T00:00:00"/>
    <n v="73161.600000000006"/>
    <n v="56755.200000000004"/>
    <n v="54144"/>
    <n v="5785.9360000000006"/>
    <n v="7596.9279999999999"/>
    <x v="4"/>
    <x v="1"/>
    <x v="1"/>
    <n v="0.95399188092016229"/>
    <n v="0.10194547812359044"/>
    <n v="0.10686199763593382"/>
    <n v="1.3129989685333538"/>
    <n v="0.77575121375147615"/>
  </r>
  <r>
    <s v="CMP1236"/>
    <x v="0"/>
    <x v="2"/>
    <x v="60"/>
    <d v="2024-09-22T00:00:00"/>
    <n v="58974.400000000001"/>
    <n v="4608"/>
    <n v="4576"/>
    <n v="2626.096"/>
    <n v="8646.8160000000007"/>
    <x v="1"/>
    <x v="3"/>
    <x v="1"/>
    <n v="0.99305555555555558"/>
    <n v="0.56989930555555557"/>
    <n v="0.57388461538461544"/>
    <n v="3.2926503829258338"/>
    <n v="7.8135597818714556E-2"/>
  </r>
  <r>
    <s v="CMP1237"/>
    <x v="1"/>
    <x v="0"/>
    <x v="5"/>
    <d v="2024-08-31T00:00:00"/>
    <n v="71766.400000000009"/>
    <n v="18617.600000000002"/>
    <n v="6086.4000000000005"/>
    <n v="4942.1280000000006"/>
    <n v="14688.272000000001"/>
    <x v="3"/>
    <x v="1"/>
    <x v="1"/>
    <n v="0.32691646613956687"/>
    <n v="0.26545462358198696"/>
    <n v="0.8119952681388013"/>
    <n v="2.9720541434782746"/>
    <n v="0.25941944977036607"/>
  </r>
  <r>
    <s v="CMP1238"/>
    <x v="0"/>
    <x v="0"/>
    <x v="60"/>
    <d v="2024-09-10T00:00:00"/>
    <n v="29904"/>
    <n v="15937.6"/>
    <n v="9939.2000000000007"/>
    <n v="6387.1680000000006"/>
    <n v="16653.2"/>
    <x v="4"/>
    <x v="3"/>
    <x v="1"/>
    <n v="0.62363216544523647"/>
    <n v="0.40076096777431985"/>
    <n v="0.64262395363811975"/>
    <n v="2.6072901166839513"/>
    <n v="0.53295880149812735"/>
  </r>
  <r>
    <s v="CMP1239"/>
    <x v="3"/>
    <x v="2"/>
    <x v="169"/>
    <d v="2024-01-29T00:00:00"/>
    <n v="6968"/>
    <n v="3300.8"/>
    <n v="174.4"/>
    <n v="3221.28"/>
    <n v="11462.848"/>
    <x v="2"/>
    <x v="1"/>
    <x v="0"/>
    <n v="5.2835676199709157E-2"/>
    <n v="0.97590887057682985"/>
    <n v="18.470642201834863"/>
    <n v="3.5584761337108226"/>
    <n v="0.47370838117106778"/>
  </r>
  <r>
    <s v="CMP1240"/>
    <x v="4"/>
    <x v="1"/>
    <x v="138"/>
    <d v="2024-02-10T00:00:00"/>
    <n v="1619.2"/>
    <n v="185.60000000000002"/>
    <n v="174.4"/>
    <n v="6882.496000000001"/>
    <n v="13646.128000000001"/>
    <x v="2"/>
    <x v="2"/>
    <x v="0"/>
    <n v="0.93965517241379304"/>
    <n v="37.082413793103449"/>
    <n v="39.46385321100918"/>
    <n v="1.9827295213829399"/>
    <n v="0.11462450592885376"/>
  </r>
  <r>
    <s v="CMP1241"/>
    <x v="0"/>
    <x v="2"/>
    <x v="139"/>
    <d v="2024-06-09T00:00:00"/>
    <n v="25987.200000000001"/>
    <n v="16782.400000000001"/>
    <n v="1048"/>
    <n v="3196.8320000000003"/>
    <n v="5725.2480000000005"/>
    <x v="3"/>
    <x v="3"/>
    <x v="0"/>
    <n v="6.2446372390122983E-2"/>
    <n v="0.19048717704261608"/>
    <n v="3.0504122137404583"/>
    <n v="1.790913003873835"/>
    <n v="0.6457948528506342"/>
  </r>
  <r>
    <s v="CMP1242"/>
    <x v="5"/>
    <x v="2"/>
    <x v="164"/>
    <d v="2024-02-29T00:00:00"/>
    <n v="29184"/>
    <n v="4097.6000000000004"/>
    <n v="3096"/>
    <n v="1067.3920000000001"/>
    <n v="3419.2960000000003"/>
    <x v="1"/>
    <x v="4"/>
    <x v="0"/>
    <n v="0.75556423272159301"/>
    <n v="0.26049199531433032"/>
    <n v="0.34476485788113698"/>
    <n v="3.2034116800575609"/>
    <n v="0.14040570175438596"/>
  </r>
  <r>
    <s v="CMP1243"/>
    <x v="0"/>
    <x v="0"/>
    <x v="217"/>
    <d v="2024-07-01T00:00:00"/>
    <n v="10168"/>
    <n v="7140.8"/>
    <n v="3827.2000000000003"/>
    <n v="3006.96"/>
    <n v="7689.2800000000007"/>
    <x v="1"/>
    <x v="1"/>
    <x v="0"/>
    <n v="0.53596235715886176"/>
    <n v="0.42109567555455973"/>
    <n v="0.78568143812709024"/>
    <n v="2.5571607204618618"/>
    <n v="0.70228166797797009"/>
  </r>
  <r>
    <s v="CMP1244"/>
    <x v="2"/>
    <x v="3"/>
    <x v="58"/>
    <d v="2024-10-27T00:00:00"/>
    <n v="7102.4000000000005"/>
    <n v="5036.8"/>
    <n v="1240"/>
    <n v="5119.8559999999998"/>
    <n v="6331.1040000000003"/>
    <x v="1"/>
    <x v="4"/>
    <x v="1"/>
    <n v="0.24618805590851334"/>
    <n v="1.0164898348157561"/>
    <n v="4.128916129032258"/>
    <n v="1.2365785287711217"/>
    <n v="0.70916873169632799"/>
  </r>
  <r>
    <s v="CMP1245"/>
    <x v="5"/>
    <x v="3"/>
    <x v="112"/>
    <d v="2024-10-09T00:00:00"/>
    <n v="47963.200000000004"/>
    <n v="36896"/>
    <n v="31787.200000000001"/>
    <n v="4249.7920000000004"/>
    <n v="7759.8880000000008"/>
    <x v="1"/>
    <x v="4"/>
    <x v="1"/>
    <n v="0.86153512575888991"/>
    <n v="0.1151830008673027"/>
    <n v="0.13369507223033172"/>
    <n v="1.8259453639142811"/>
    <n v="0.76925642992961263"/>
  </r>
  <r>
    <s v="CMP1246"/>
    <x v="5"/>
    <x v="3"/>
    <x v="116"/>
    <d v="2024-08-23T00:00:00"/>
    <n v="55075.200000000004"/>
    <n v="36916.800000000003"/>
    <n v="2166.4"/>
    <n v="617.6640000000001"/>
    <n v="2188.1280000000002"/>
    <x v="2"/>
    <x v="0"/>
    <x v="1"/>
    <n v="5.868330949594764E-2"/>
    <n v="1.6731244311532962E-2"/>
    <n v="0.2851107828655835"/>
    <n v="3.5425862604911407"/>
    <n v="0.67029806519086632"/>
  </r>
  <r>
    <s v="CMP1247"/>
    <x v="2"/>
    <x v="2"/>
    <x v="199"/>
    <d v="2024-07-20T00:00:00"/>
    <n v="7376"/>
    <n v="6936"/>
    <n v="4006.4"/>
    <n v="1080.6559999999999"/>
    <n v="4093.6480000000006"/>
    <x v="0"/>
    <x v="2"/>
    <x v="0"/>
    <n v="0.57762399077277971"/>
    <n v="0.15580392156862743"/>
    <n v="0.26973242811501597"/>
    <n v="3.7881138863801254"/>
    <n v="0.94034707158351405"/>
  </r>
  <r>
    <s v="CMP1248"/>
    <x v="0"/>
    <x v="0"/>
    <x v="183"/>
    <d v="2024-07-10T00:00:00"/>
    <n v="20457.600000000002"/>
    <n v="9993.6"/>
    <n v="3003.2000000000003"/>
    <n v="5030.7360000000008"/>
    <n v="7838.72"/>
    <x v="4"/>
    <x v="1"/>
    <x v="0"/>
    <n v="0.3005123278898495"/>
    <n v="0.50339577329490881"/>
    <n v="1.6751251997868941"/>
    <n v="1.5581656441522669"/>
    <n v="0.48850305021116841"/>
  </r>
  <r>
    <s v="CMP1249"/>
    <x v="4"/>
    <x v="3"/>
    <x v="48"/>
    <d v="2024-08-08T00:00:00"/>
    <n v="18012.8"/>
    <n v="6230.4000000000005"/>
    <n v="5932.8"/>
    <n v="3452.1760000000004"/>
    <n v="10848.880000000001"/>
    <x v="1"/>
    <x v="2"/>
    <x v="1"/>
    <n v="0.95223420647149459"/>
    <n v="0.55408577298407813"/>
    <n v="0.58187971952535067"/>
    <n v="3.1426207702040685"/>
    <n v="0.34588736898205724"/>
  </r>
  <r>
    <s v="CMP1250"/>
    <x v="5"/>
    <x v="1"/>
    <x v="153"/>
    <d v="2024-04-18T00:00:00"/>
    <n v="18830.400000000001"/>
    <n v="7905.6"/>
    <n v="7163.2000000000007"/>
    <n v="3924.4639999999999"/>
    <n v="10919.872000000001"/>
    <x v="3"/>
    <x v="4"/>
    <x v="0"/>
    <n v="0.90609188423396081"/>
    <n v="0.4964157053228091"/>
    <n v="0.54786464150100511"/>
    <n v="2.7825129750202833"/>
    <n v="0.41983176140708639"/>
  </r>
  <r>
    <s v="CMP1251"/>
    <x v="1"/>
    <x v="2"/>
    <x v="294"/>
    <d v="2024-09-04T00:00:00"/>
    <n v="17808"/>
    <n v="17356.8"/>
    <n v="6262.4000000000005"/>
    <n v="7808.880000000001"/>
    <n v="22471.296000000002"/>
    <x v="4"/>
    <x v="2"/>
    <x v="1"/>
    <n v="0.36080383480825962"/>
    <n v="0.44990320796460187"/>
    <n v="1.2469468574348492"/>
    <n v="2.8776592802040755"/>
    <n v="0.97466307277628028"/>
  </r>
  <r>
    <s v="CMP1252"/>
    <x v="3"/>
    <x v="1"/>
    <x v="31"/>
    <d v="2024-11-08T00:00:00"/>
    <n v="15401.6"/>
    <n v="9491.2000000000007"/>
    <n v="8190.4000000000005"/>
    <n v="3371.7120000000004"/>
    <n v="7858.8160000000007"/>
    <x v="4"/>
    <x v="4"/>
    <x v="0"/>
    <n v="0.86294672960215779"/>
    <n v="0.35524612272420769"/>
    <n v="0.41166634108224265"/>
    <n v="2.3308087998025928"/>
    <n v="0.61624766258051111"/>
  </r>
  <r>
    <s v="CMP1253"/>
    <x v="3"/>
    <x v="2"/>
    <x v="260"/>
    <d v="2024-09-11T00:00:00"/>
    <n v="39272"/>
    <n v="1411.2"/>
    <n v="683.2"/>
    <n v="486.89600000000002"/>
    <n v="681.87200000000007"/>
    <x v="4"/>
    <x v="4"/>
    <x v="1"/>
    <n v="0.48412698412698413"/>
    <n v="0.34502267573696144"/>
    <n v="0.71266978922716628"/>
    <n v="1.4004469126877199"/>
    <n v="3.5933998777755147E-2"/>
  </r>
  <r>
    <s v="CMP1254"/>
    <x v="4"/>
    <x v="1"/>
    <x v="20"/>
    <d v="2024-08-24T00:00:00"/>
    <n v="37310.400000000001"/>
    <n v="9798.4"/>
    <n v="7878.4000000000005"/>
    <n v="2958.6720000000005"/>
    <n v="3751.1040000000003"/>
    <x v="1"/>
    <x v="4"/>
    <x v="0"/>
    <n v="0.80404964075767482"/>
    <n v="0.30195460483344227"/>
    <n v="0.37554224207961012"/>
    <n v="1.2678336767306413"/>
    <n v="0.2626184656288863"/>
  </r>
  <r>
    <s v="CMP1255"/>
    <x v="5"/>
    <x v="0"/>
    <x v="109"/>
    <d v="2024-09-26T00:00:00"/>
    <n v="8867.2000000000007"/>
    <n v="233.60000000000002"/>
    <n v="73.600000000000009"/>
    <n v="1016.1120000000001"/>
    <n v="3115.4400000000005"/>
    <x v="1"/>
    <x v="1"/>
    <x v="1"/>
    <n v="0.31506849315068491"/>
    <n v="4.3497945205479454"/>
    <n v="13.805869565217391"/>
    <n v="3.0660399640984459"/>
    <n v="2.6344280043305666E-2"/>
  </r>
  <r>
    <s v="CMP1256"/>
    <x v="1"/>
    <x v="1"/>
    <x v="178"/>
    <d v="2024-03-07T00:00:00"/>
    <n v="33243.200000000004"/>
    <n v="13433.6"/>
    <n v="10619.2"/>
    <n v="7951.344000000001"/>
    <n v="14658.304000000002"/>
    <x v="2"/>
    <x v="3"/>
    <x v="0"/>
    <n v="0.79049547403525489"/>
    <n v="0.59189971414959508"/>
    <n v="0.74877052885339768"/>
    <n v="1.8435001680219092"/>
    <n v="0.40410068826105788"/>
  </r>
  <r>
    <s v="CMP1257"/>
    <x v="3"/>
    <x v="0"/>
    <x v="233"/>
    <d v="2024-06-17T00:00:00"/>
    <n v="17660.8"/>
    <n v="7156.8"/>
    <n v="6182.4000000000005"/>
    <n v="979.13600000000008"/>
    <n v="2450.944"/>
    <x v="4"/>
    <x v="1"/>
    <x v="1"/>
    <n v="0.863849765258216"/>
    <n v="0.13681198300916611"/>
    <n v="0.15837474120082815"/>
    <n v="2.5031701418393357"/>
    <n v="0.40523645587968837"/>
  </r>
  <r>
    <s v="CMP1258"/>
    <x v="5"/>
    <x v="3"/>
    <x v="109"/>
    <d v="2024-09-20T00:00:00"/>
    <n v="51680"/>
    <n v="1345.6000000000001"/>
    <n v="1339.2"/>
    <n v="1226.5920000000001"/>
    <n v="3300.3199999999997"/>
    <x v="1"/>
    <x v="0"/>
    <x v="1"/>
    <n v="0.99524375743162896"/>
    <n v="0.91155766944114147"/>
    <n v="0.91591397849462375"/>
    <n v="2.6906420390806391"/>
    <n v="2.6037151702786379E-2"/>
  </r>
  <r>
    <s v="CMP1259"/>
    <x v="2"/>
    <x v="0"/>
    <x v="115"/>
    <d v="2024-07-13T00:00:00"/>
    <n v="21913.600000000002"/>
    <n v="13963.2"/>
    <n v="13865.6"/>
    <n v="4863.2"/>
    <n v="9410.4160000000011"/>
    <x v="4"/>
    <x v="3"/>
    <x v="1"/>
    <n v="0.99301019823536152"/>
    <n v="0.34828692563309266"/>
    <n v="0.3507385183475652"/>
    <n v="1.9350254976147396"/>
    <n v="0.63719334112149528"/>
  </r>
  <r>
    <s v="CMP1260"/>
    <x v="4"/>
    <x v="1"/>
    <x v="182"/>
    <d v="2024-07-12T00:00:00"/>
    <n v="56748.800000000003"/>
    <n v="43427.200000000004"/>
    <n v="10465.6"/>
    <n v="5986.6080000000002"/>
    <n v="10993.488000000001"/>
    <x v="1"/>
    <x v="1"/>
    <x v="0"/>
    <n v="0.24099182079434087"/>
    <n v="0.13785387959619777"/>
    <n v="0.57202721296437853"/>
    <n v="1.8363467258921915"/>
    <n v="0.76525318597045222"/>
  </r>
  <r>
    <s v="CMP1261"/>
    <x v="2"/>
    <x v="3"/>
    <x v="90"/>
    <d v="2024-08-05T00:00:00"/>
    <n v="47672"/>
    <n v="1326.4"/>
    <n v="752"/>
    <n v="5100.2720000000008"/>
    <n v="14317.856"/>
    <x v="4"/>
    <x v="2"/>
    <x v="1"/>
    <n v="0.56694813027744262"/>
    <n v="3.8451990349819063"/>
    <n v="6.7822765957446816"/>
    <n v="2.8072730238700991"/>
    <n v="2.7823460312132911E-2"/>
  </r>
  <r>
    <s v="CMP1262"/>
    <x v="0"/>
    <x v="0"/>
    <x v="278"/>
    <d v="2024-03-19T00:00:00"/>
    <n v="77136"/>
    <n v="41736"/>
    <n v="5958.4000000000005"/>
    <n v="6530.1760000000004"/>
    <n v="16445.007999999998"/>
    <x v="3"/>
    <x v="2"/>
    <x v="0"/>
    <n v="0.14276404063638107"/>
    <n v="0.1564638681234426"/>
    <n v="1.0959613319011814"/>
    <n v="2.5183100731128834"/>
    <n v="0.54107031736154321"/>
  </r>
  <r>
    <s v="CMP1263"/>
    <x v="3"/>
    <x v="1"/>
    <x v="108"/>
    <d v="2024-06-27T00:00:00"/>
    <n v="44550.400000000001"/>
    <n v="18123.2"/>
    <n v="3844.8"/>
    <n v="2616.768"/>
    <n v="9178.6560000000009"/>
    <x v="1"/>
    <x v="1"/>
    <x v="1"/>
    <n v="0.21214796503928665"/>
    <n v="0.14438774609340513"/>
    <n v="0.68059925093632956"/>
    <n v="3.5076307872918044"/>
    <n v="0.40680218359431114"/>
  </r>
  <r>
    <s v="CMP1264"/>
    <x v="3"/>
    <x v="1"/>
    <x v="128"/>
    <d v="2024-09-22T00:00:00"/>
    <n v="31356.800000000003"/>
    <n v="2393.6"/>
    <n v="1321.6000000000001"/>
    <n v="3280.5440000000003"/>
    <n v="6178.8640000000005"/>
    <x v="4"/>
    <x v="2"/>
    <x v="1"/>
    <n v="0.55213903743315518"/>
    <n v="1.3705481283422463"/>
    <n v="2.4822518159806295"/>
    <n v="1.8834876166879639"/>
    <n v="7.6334319828553918E-2"/>
  </r>
  <r>
    <s v="CMP1265"/>
    <x v="4"/>
    <x v="1"/>
    <x v="235"/>
    <d v="2024-05-02T00:00:00"/>
    <n v="49875.200000000004"/>
    <n v="23464"/>
    <n v="16566.400000000001"/>
    <n v="1497.472"/>
    <n v="4378.5919999999996"/>
    <x v="4"/>
    <x v="0"/>
    <x v="1"/>
    <n v="0.70603477667916814"/>
    <n v="6.3819979543129901E-2"/>
    <n v="9.0392118987830783E-2"/>
    <n v="2.9239892298487047"/>
    <n v="0.47045425381752853"/>
  </r>
  <r>
    <s v="CMP1266"/>
    <x v="5"/>
    <x v="3"/>
    <x v="50"/>
    <d v="2024-06-11T00:00:00"/>
    <n v="3974.4"/>
    <n v="3444.8"/>
    <n v="2756.8"/>
    <n v="3025.3119999999999"/>
    <n v="11876.016000000001"/>
    <x v="0"/>
    <x v="2"/>
    <x v="0"/>
    <n v="0.8002786809103577"/>
    <n v="0.87822573153738959"/>
    <n v="1.0973998839233894"/>
    <n v="3.9255508192212907"/>
    <n v="0.86674718196457334"/>
  </r>
  <r>
    <s v="CMP1267"/>
    <x v="3"/>
    <x v="3"/>
    <x v="174"/>
    <d v="2024-05-30T00:00:00"/>
    <n v="48480"/>
    <n v="5483.2000000000007"/>
    <n v="3097.6000000000004"/>
    <n v="5012.4320000000007"/>
    <n v="6969.9679999999998"/>
    <x v="1"/>
    <x v="0"/>
    <x v="1"/>
    <n v="0.56492559089582728"/>
    <n v="0.9141435658009921"/>
    <n v="1.6181663223140497"/>
    <n v="1.3905361708647617"/>
    <n v="0.11310231023102311"/>
  </r>
  <r>
    <s v="CMP1268"/>
    <x v="2"/>
    <x v="1"/>
    <x v="48"/>
    <d v="2024-08-21T00:00:00"/>
    <n v="75987.199999999997"/>
    <n v="67044.800000000003"/>
    <n v="42441.600000000006"/>
    <n v="1136.8799999999999"/>
    <n v="4415.0240000000003"/>
    <x v="3"/>
    <x v="2"/>
    <x v="1"/>
    <n v="0.63303343436030834"/>
    <n v="1.6957019783786362E-2"/>
    <n v="2.6786926034833743E-2"/>
    <n v="3.8834564773766806"/>
    <n v="0.88231702181420035"/>
  </r>
  <r>
    <s v="CMP1269"/>
    <x v="1"/>
    <x v="0"/>
    <x v="139"/>
    <d v="2024-06-02T00:00:00"/>
    <n v="77616"/>
    <n v="8542.4"/>
    <n v="2748.8"/>
    <n v="283.024"/>
    <n v="619.23199999999997"/>
    <x v="1"/>
    <x v="3"/>
    <x v="1"/>
    <n v="0.32178310545045891"/>
    <n v="3.3131672597864772E-2"/>
    <n v="0.10296274738067519"/>
    <n v="2.1879133925038157"/>
    <n v="0.11005978148835291"/>
  </r>
  <r>
    <s v="CMP1270"/>
    <x v="4"/>
    <x v="3"/>
    <x v="101"/>
    <d v="2024-05-24T00:00:00"/>
    <n v="58856"/>
    <n v="58716.800000000003"/>
    <n v="39958.400000000001"/>
    <n v="4501.6000000000004"/>
    <n v="16839.648000000001"/>
    <x v="4"/>
    <x v="2"/>
    <x v="1"/>
    <n v="0.68052754918524172"/>
    <n v="7.6666303340781519E-2"/>
    <n v="0.112657163449988"/>
    <n v="3.740813932823885"/>
    <n v="0.99763490553214629"/>
  </r>
  <r>
    <s v="CMP1271"/>
    <x v="2"/>
    <x v="3"/>
    <x v="105"/>
    <d v="2024-10-02T00:00:00"/>
    <n v="18870.400000000001"/>
    <n v="2017.6000000000001"/>
    <n v="70.400000000000006"/>
    <n v="1675.7439999999999"/>
    <n v="2670.2080000000005"/>
    <x v="2"/>
    <x v="2"/>
    <x v="0"/>
    <n v="3.4892942109436956E-2"/>
    <n v="0.83056304520222035"/>
    <n v="23.803181818181816"/>
    <n v="1.5934462543204695"/>
    <n v="0.10691877225707987"/>
  </r>
  <r>
    <s v="CMP1272"/>
    <x v="5"/>
    <x v="2"/>
    <x v="248"/>
    <d v="2024-05-04T00:00:00"/>
    <n v="21707.200000000001"/>
    <n v="14716.800000000001"/>
    <n v="7329.6"/>
    <n v="404.01600000000002"/>
    <n v="1247.3120000000001"/>
    <x v="1"/>
    <x v="4"/>
    <x v="1"/>
    <n v="0.49804305283757339"/>
    <n v="2.7452707110241358E-2"/>
    <n v="5.5121152586771451E-2"/>
    <n v="3.0872836719337848"/>
    <n v="0.67796860028009143"/>
  </r>
  <r>
    <s v="CMP1273"/>
    <x v="4"/>
    <x v="2"/>
    <x v="252"/>
    <d v="2024-07-23T00:00:00"/>
    <n v="71417.600000000006"/>
    <n v="69568"/>
    <n v="20632"/>
    <n v="7164.5600000000013"/>
    <n v="26261.408000000003"/>
    <x v="0"/>
    <x v="0"/>
    <x v="0"/>
    <n v="0.29657313707451705"/>
    <n v="0.10298643054277831"/>
    <n v="0.34725474990306326"/>
    <n v="3.6654599863773907"/>
    <n v="0.97410162200914052"/>
  </r>
  <r>
    <s v="CMP1274"/>
    <x v="0"/>
    <x v="0"/>
    <x v="132"/>
    <d v="2024-04-21T00:00:00"/>
    <n v="52755.200000000004"/>
    <n v="5561.6"/>
    <n v="2747.2000000000003"/>
    <n v="233.71199999999999"/>
    <n v="714.44799999999998"/>
    <x v="4"/>
    <x v="0"/>
    <x v="1"/>
    <n v="0.49395857307249713"/>
    <n v="4.2022439585730723E-2"/>
    <n v="8.5072801397786821E-2"/>
    <n v="3.0569589922639833"/>
    <n v="0.10542278296736625"/>
  </r>
  <r>
    <s v="CMP1275"/>
    <x v="1"/>
    <x v="2"/>
    <x v="288"/>
    <d v="2024-02-26T00:00:00"/>
    <n v="61902.400000000001"/>
    <n v="56484.800000000003"/>
    <n v="21568"/>
    <n v="5123.0400000000009"/>
    <n v="16119.536"/>
    <x v="0"/>
    <x v="0"/>
    <x v="0"/>
    <n v="0.38183723762853011"/>
    <n v="9.0697674418604657E-2"/>
    <n v="0.2375296735905045"/>
    <n v="3.146478653299603"/>
    <n v="0.91248158391274004"/>
  </r>
  <r>
    <s v="CMP1276"/>
    <x v="1"/>
    <x v="2"/>
    <x v="166"/>
    <d v="2024-05-04T00:00:00"/>
    <n v="59134.400000000001"/>
    <n v="4430.4000000000005"/>
    <n v="2456"/>
    <n v="3478.9920000000002"/>
    <n v="8278.7360000000008"/>
    <x v="1"/>
    <x v="2"/>
    <x v="1"/>
    <n v="0.55435175153485006"/>
    <n v="0.7852546045503791"/>
    <n v="1.416527687296417"/>
    <n v="2.3796364004286299"/>
    <n v="7.4920858248329239E-2"/>
  </r>
  <r>
    <s v="CMP1277"/>
    <x v="2"/>
    <x v="3"/>
    <x v="168"/>
    <d v="2024-07-10T00:00:00"/>
    <n v="19537.600000000002"/>
    <n v="9662.4"/>
    <n v="4608"/>
    <n v="6122.3519999999999"/>
    <n v="16110.112000000001"/>
    <x v="3"/>
    <x v="0"/>
    <x v="1"/>
    <n v="0.47690014903129657"/>
    <n v="0.63362642821659221"/>
    <n v="1.3286354166666667"/>
    <n v="2.6313599740753228"/>
    <n v="0.49455409057407246"/>
  </r>
  <r>
    <s v="CMP1278"/>
    <x v="2"/>
    <x v="1"/>
    <x v="17"/>
    <d v="2024-04-14T00:00:00"/>
    <n v="69896"/>
    <n v="7737.6"/>
    <n v="1576"/>
    <n v="972.35200000000009"/>
    <n v="2571.1680000000001"/>
    <x v="3"/>
    <x v="2"/>
    <x v="1"/>
    <n v="0.20368072787427624"/>
    <n v="0.12566583953680729"/>
    <n v="0.61697461928934016"/>
    <n v="2.6442769696570787"/>
    <n v="0.11070161382625615"/>
  </r>
  <r>
    <s v="CMP1279"/>
    <x v="2"/>
    <x v="0"/>
    <x v="218"/>
    <d v="2024-02-11T00:00:00"/>
    <n v="42121.600000000006"/>
    <n v="23636.800000000003"/>
    <n v="4108.8"/>
    <n v="1402.5280000000002"/>
    <n v="5529.8720000000003"/>
    <x v="3"/>
    <x v="1"/>
    <x v="1"/>
    <n v="0.17383063697285586"/>
    <n v="5.9336627631489884E-2"/>
    <n v="0.34134735202492217"/>
    <n v="3.9427890209678518"/>
    <n v="0.56115627136670976"/>
  </r>
  <r>
    <s v="CMP1280"/>
    <x v="0"/>
    <x v="1"/>
    <x v="225"/>
    <d v="2024-04-18T00:00:00"/>
    <n v="66132.800000000003"/>
    <n v="45132.800000000003"/>
    <n v="8331.2000000000007"/>
    <n v="4134.4000000000005"/>
    <n v="12256.208000000001"/>
    <x v="0"/>
    <x v="4"/>
    <x v="1"/>
    <n v="0.18459302325581395"/>
    <n v="9.1605218377765182E-2"/>
    <n v="0.49625504129057041"/>
    <n v="2.9644465944272445"/>
    <n v="0.68245711658964991"/>
  </r>
  <r>
    <s v="CMP1281"/>
    <x v="3"/>
    <x v="3"/>
    <x v="149"/>
    <d v="2024-04-19T00:00:00"/>
    <n v="79116.800000000003"/>
    <n v="48694.400000000001"/>
    <n v="27932.800000000003"/>
    <n v="1814.3360000000002"/>
    <n v="3214.7040000000002"/>
    <x v="1"/>
    <x v="3"/>
    <x v="1"/>
    <n v="0.57363475060787283"/>
    <n v="3.7259643819412505E-2"/>
    <n v="6.4953602932752888E-2"/>
    <n v="1.7718349853610356"/>
    <n v="0.61547484225853422"/>
  </r>
  <r>
    <s v="CMP1282"/>
    <x v="3"/>
    <x v="3"/>
    <x v="11"/>
    <d v="2024-10-09T00:00:00"/>
    <n v="15377.6"/>
    <n v="3417.6000000000004"/>
    <n v="606.4"/>
    <n v="7726.9920000000002"/>
    <n v="19248.608"/>
    <x v="4"/>
    <x v="3"/>
    <x v="1"/>
    <n v="0.17743445692883891"/>
    <n v="2.2609410112359547"/>
    <n v="12.742401055408973"/>
    <n v="2.4910868291309218"/>
    <n v="0.22224534387680783"/>
  </r>
  <r>
    <s v="CMP1283"/>
    <x v="2"/>
    <x v="0"/>
    <x v="80"/>
    <d v="2024-11-11T00:00:00"/>
    <n v="19731.2"/>
    <n v="7838.4000000000005"/>
    <n v="4123.2"/>
    <n v="2587.2640000000001"/>
    <n v="8772.6080000000002"/>
    <x v="4"/>
    <x v="1"/>
    <x v="1"/>
    <n v="0.52602571953459887"/>
    <n v="0.33007552561747294"/>
    <n v="0.627489328676756"/>
    <n v="3.3906891604412999"/>
    <n v="0.39725916315277326"/>
  </r>
  <r>
    <s v="CMP1284"/>
    <x v="2"/>
    <x v="1"/>
    <x v="195"/>
    <d v="2024-04-11T00:00:00"/>
    <n v="71265.600000000006"/>
    <n v="66587.199999999997"/>
    <n v="49627.200000000004"/>
    <n v="2907.1680000000001"/>
    <n v="5016.6080000000002"/>
    <x v="1"/>
    <x v="2"/>
    <x v="0"/>
    <n v="0.74529639330081465"/>
    <n v="4.3659562198140184E-2"/>
    <n v="5.8580133475191025E-2"/>
    <n v="1.7255996213497122"/>
    <n v="0.93435261893536281"/>
  </r>
  <r>
    <s v="CMP1285"/>
    <x v="5"/>
    <x v="0"/>
    <x v="261"/>
    <d v="2024-10-02T00:00:00"/>
    <n v="45392"/>
    <n v="21422.400000000001"/>
    <n v="10740.800000000001"/>
    <n v="965.10400000000016"/>
    <n v="2132.0480000000002"/>
    <x v="2"/>
    <x v="4"/>
    <x v="0"/>
    <n v="0.50138173127193963"/>
    <n v="4.5051161401150203E-2"/>
    <n v="8.9854014598540158E-2"/>
    <n v="2.2091380825278932"/>
    <n v="0.47194219245682062"/>
  </r>
  <r>
    <s v="CMP1286"/>
    <x v="5"/>
    <x v="0"/>
    <x v="248"/>
    <d v="2024-04-18T00:00:00"/>
    <n v="11937.6"/>
    <n v="10377.6"/>
    <n v="4220.8"/>
    <n v="1147.9040000000002"/>
    <n v="1916.6880000000001"/>
    <x v="3"/>
    <x v="3"/>
    <x v="1"/>
    <n v="0.40672217082947887"/>
    <n v="0.11061362935553502"/>
    <n v="0.27196360879454134"/>
    <n v="1.6697284790365743"/>
    <n v="0.86932046642541216"/>
  </r>
  <r>
    <s v="CMP1287"/>
    <x v="4"/>
    <x v="1"/>
    <x v="144"/>
    <d v="2024-04-12T00:00:00"/>
    <n v="79692.800000000003"/>
    <n v="32083.200000000001"/>
    <n v="3819.2000000000003"/>
    <n v="577.53599999999994"/>
    <n v="2133.0240000000003"/>
    <x v="4"/>
    <x v="1"/>
    <x v="1"/>
    <n v="0.11904049471374427"/>
    <n v="1.8001196888090962E-2"/>
    <n v="0.15121910347716797"/>
    <n v="3.6933178191489371"/>
    <n v="0.402585929971089"/>
  </r>
  <r>
    <s v="CMP1288"/>
    <x v="4"/>
    <x v="0"/>
    <x v="24"/>
    <d v="2024-03-24T00:00:00"/>
    <n v="33368"/>
    <n v="8588.8000000000011"/>
    <n v="4817.6000000000004"/>
    <n v="682.35200000000009"/>
    <n v="1013.984"/>
    <x v="4"/>
    <x v="3"/>
    <x v="1"/>
    <n v="0.56091654247391953"/>
    <n v="7.9446721311475413E-2"/>
    <n v="0.14163732979076721"/>
    <n v="1.486013084155978"/>
    <n v="0.25739630783984657"/>
  </r>
  <r>
    <s v="CMP1289"/>
    <x v="4"/>
    <x v="3"/>
    <x v="169"/>
    <d v="2024-01-24T00:00:00"/>
    <n v="6784"/>
    <n v="6328"/>
    <n v="3742.4"/>
    <n v="4487.6320000000005"/>
    <n v="8554.0480000000007"/>
    <x v="4"/>
    <x v="2"/>
    <x v="0"/>
    <n v="0.59140328697850819"/>
    <n v="0.70917067003792678"/>
    <n v="1.1991321077383499"/>
    <n v="1.9061384712471967"/>
    <n v="0.93278301886792447"/>
  </r>
  <r>
    <s v="CMP1290"/>
    <x v="2"/>
    <x v="0"/>
    <x v="249"/>
    <d v="2024-03-05T00:00:00"/>
    <n v="40254.400000000001"/>
    <n v="32091.200000000001"/>
    <n v="7544"/>
    <n v="4875.6639999999998"/>
    <n v="13243.248000000001"/>
    <x v="0"/>
    <x v="1"/>
    <x v="1"/>
    <n v="0.23508002193747818"/>
    <n v="0.15193149523857005"/>
    <n v="0.64629692470837752"/>
    <n v="2.716193732792088"/>
    <n v="0.79720974601534245"/>
  </r>
  <r>
    <s v="CMP1291"/>
    <x v="1"/>
    <x v="2"/>
    <x v="90"/>
    <d v="2024-07-25T00:00:00"/>
    <n v="27558.400000000001"/>
    <n v="17969.600000000002"/>
    <n v="16608"/>
    <n v="7307.9360000000006"/>
    <n v="21365.184000000001"/>
    <x v="0"/>
    <x v="1"/>
    <x v="1"/>
    <n v="0.92422758436470476"/>
    <n v="0.40668328732971237"/>
    <n v="0.4400250481695569"/>
    <n v="2.9235592648868298"/>
    <n v="0.65205527171388766"/>
  </r>
  <r>
    <s v="CMP1292"/>
    <x v="3"/>
    <x v="3"/>
    <x v="175"/>
    <d v="2024-04-01T00:00:00"/>
    <n v="42635.200000000004"/>
    <n v="184"/>
    <n v="161.60000000000002"/>
    <n v="2346.8000000000002"/>
    <n v="4854.0320000000002"/>
    <x v="0"/>
    <x v="1"/>
    <x v="1"/>
    <n v="0.87826086956521754"/>
    <n v="12.754347826086958"/>
    <n v="14.522277227722771"/>
    <n v="2.0683620248849497"/>
    <n v="4.3156828160768566E-3"/>
  </r>
  <r>
    <s v="CMP1293"/>
    <x v="5"/>
    <x v="3"/>
    <x v="229"/>
    <d v="2024-05-06T00:00:00"/>
    <n v="24772.800000000003"/>
    <n v="21977.600000000002"/>
    <n v="20736"/>
    <n v="2110.4479999999999"/>
    <n v="5947.232"/>
    <x v="0"/>
    <x v="1"/>
    <x v="0"/>
    <n v="0.94350611531741402"/>
    <n v="9.6027227722772265E-2"/>
    <n v="0.1017770061728395"/>
    <n v="2.8179950418110278"/>
    <n v="0.88716656978621711"/>
  </r>
  <r>
    <s v="CMP1294"/>
    <x v="2"/>
    <x v="0"/>
    <x v="201"/>
    <d v="2024-03-31T00:00:00"/>
    <n v="23656"/>
    <n v="19507.2"/>
    <n v="14459.2"/>
    <n v="3774.9440000000004"/>
    <n v="7297.5679999999993"/>
    <x v="3"/>
    <x v="0"/>
    <x v="1"/>
    <n v="0.74122375328083989"/>
    <n v="0.19351541994750657"/>
    <n v="0.26107557817859911"/>
    <n v="1.9331592733561076"/>
    <n v="0.82461954683801153"/>
  </r>
  <r>
    <s v="CMP1295"/>
    <x v="5"/>
    <x v="1"/>
    <x v="177"/>
    <d v="2024-06-29T00:00:00"/>
    <n v="28489.600000000002"/>
    <n v="9096"/>
    <n v="3526.4"/>
    <n v="7556.7839999999997"/>
    <n v="24702"/>
    <x v="0"/>
    <x v="1"/>
    <x v="0"/>
    <n v="0.38768689533861039"/>
    <n v="0.83078100263852239"/>
    <n v="2.1429174228675136"/>
    <n v="3.268850876245768"/>
    <n v="0.31927440188700434"/>
  </r>
  <r>
    <s v="CMP1296"/>
    <x v="4"/>
    <x v="1"/>
    <x v="222"/>
    <d v="2024-02-20T00:00:00"/>
    <n v="34884.800000000003"/>
    <n v="11976"/>
    <n v="1571.2"/>
    <n v="6162.0960000000005"/>
    <n v="17375.472000000002"/>
    <x v="3"/>
    <x v="1"/>
    <x v="0"/>
    <n v="0.13119572478289915"/>
    <n v="0.51453707414829664"/>
    <n v="3.9219042769857437"/>
    <n v="2.8197340645131139"/>
    <n v="0.34330138054396181"/>
  </r>
  <r>
    <s v="CMP1297"/>
    <x v="1"/>
    <x v="2"/>
    <x v="247"/>
    <d v="2024-05-11T00:00:00"/>
    <n v="27105.600000000002"/>
    <n v="5040"/>
    <n v="1628.8000000000002"/>
    <n v="6099.8080000000009"/>
    <n v="20005.968000000001"/>
    <x v="1"/>
    <x v="3"/>
    <x v="1"/>
    <n v="0.32317460317460323"/>
    <n v="1.2102793650793653"/>
    <n v="3.7449705304518663"/>
    <n v="3.2797701173545133"/>
    <n v="0.18593943686913403"/>
  </r>
  <r>
    <s v="CMP1298"/>
    <x v="3"/>
    <x v="2"/>
    <x v="46"/>
    <d v="2024-05-30T00:00:00"/>
    <n v="12124.800000000001"/>
    <n v="2291.2000000000003"/>
    <n v="512"/>
    <n v="3744.8160000000007"/>
    <n v="14945.920000000002"/>
    <x v="3"/>
    <x v="4"/>
    <x v="0"/>
    <n v="0.22346368715083798"/>
    <n v="1.6344343575418996"/>
    <n v="7.3140937500000014"/>
    <n v="3.9910959577186165"/>
    <n v="0.18896806545262604"/>
  </r>
  <r>
    <s v="CMP1299"/>
    <x v="1"/>
    <x v="3"/>
    <x v="78"/>
    <d v="2024-09-15T00:00:00"/>
    <n v="34060.800000000003"/>
    <n v="883.2"/>
    <n v="220.8"/>
    <n v="4069.2160000000003"/>
    <n v="8268.32"/>
    <x v="2"/>
    <x v="4"/>
    <x v="0"/>
    <n v="0.25"/>
    <n v="4.6073550724637684"/>
    <n v="18.429420289855074"/>
    <n v="2.0319196621658815"/>
    <n v="2.5930101465614429E-2"/>
  </r>
  <r>
    <s v="CMP1300"/>
    <x v="4"/>
    <x v="1"/>
    <x v="191"/>
    <d v="2024-06-12T00:00:00"/>
    <n v="12921.6"/>
    <n v="10025.6"/>
    <n v="6755.2000000000007"/>
    <n v="7344.4160000000011"/>
    <n v="27672.384000000005"/>
    <x v="3"/>
    <x v="1"/>
    <x v="1"/>
    <n v="0.67379508458346637"/>
    <n v="0.73256623045004798"/>
    <n v="1.0872240644244435"/>
    <n v="3.7678127164910049"/>
    <n v="0.77587914809311542"/>
  </r>
  <r>
    <s v="CMP1301"/>
    <x v="3"/>
    <x v="2"/>
    <x v="270"/>
    <d v="2024-02-26T00:00:00"/>
    <n v="48260.800000000003"/>
    <n v="15979.2"/>
    <n v="11302.400000000001"/>
    <n v="1957.5360000000001"/>
    <n v="3655.5519999999997"/>
    <x v="4"/>
    <x v="3"/>
    <x v="1"/>
    <n v="0.70731951536998106"/>
    <n v="0.12250525683388405"/>
    <n v="0.17319648924122308"/>
    <n v="1.8674251712356758"/>
    <n v="0.33110101780326889"/>
  </r>
  <r>
    <s v="CMP1302"/>
    <x v="0"/>
    <x v="3"/>
    <x v="268"/>
    <d v="2024-09-25T00:00:00"/>
    <n v="74641.600000000006"/>
    <n v="30710.400000000001"/>
    <n v="3993.6000000000004"/>
    <n v="3845.7760000000003"/>
    <n v="12840.784"/>
    <x v="2"/>
    <x v="1"/>
    <x v="1"/>
    <n v="0.13004063769928104"/>
    <n v="0.12522715431905804"/>
    <n v="0.96298477564102558"/>
    <n v="3.3389318566655986"/>
    <n v="0.41143812565647037"/>
  </r>
  <r>
    <s v="CMP1303"/>
    <x v="4"/>
    <x v="3"/>
    <x v="139"/>
    <d v="2024-05-22T00:00:00"/>
    <n v="37724.800000000003"/>
    <n v="16793.600000000002"/>
    <n v="4564.8"/>
    <n v="7568.2240000000011"/>
    <n v="14152.448000000002"/>
    <x v="0"/>
    <x v="1"/>
    <x v="1"/>
    <n v="0.27181783536585363"/>
    <n v="0.4506612042682927"/>
    <n v="1.6579530318962497"/>
    <n v="1.8699827066429324"/>
    <n v="0.44516074306556963"/>
  </r>
  <r>
    <s v="CMP1304"/>
    <x v="1"/>
    <x v="1"/>
    <x v="64"/>
    <d v="2024-02-22T00:00:00"/>
    <n v="48360"/>
    <n v="19756.800000000003"/>
    <n v="4560"/>
    <n v="5262.4000000000005"/>
    <n v="9379.0240000000013"/>
    <x v="2"/>
    <x v="2"/>
    <x v="1"/>
    <n v="0.23080660835762873"/>
    <n v="0.26635892452218984"/>
    <n v="1.1540350877192984"/>
    <n v="1.7822712070538158"/>
    <n v="0.40853598014888343"/>
  </r>
  <r>
    <s v="CMP1305"/>
    <x v="5"/>
    <x v="2"/>
    <x v="161"/>
    <d v="2024-09-03T00:00:00"/>
    <n v="14371.2"/>
    <n v="13608"/>
    <n v="10646.400000000001"/>
    <n v="1810.2880000000002"/>
    <n v="4903.4560000000001"/>
    <x v="1"/>
    <x v="4"/>
    <x v="0"/>
    <n v="0.78236331569664919"/>
    <n v="0.13303115814226926"/>
    <n v="0.17003757138563269"/>
    <n v="2.7086607213879779"/>
    <n v="0.9468937875751503"/>
  </r>
  <r>
    <s v="CMP1306"/>
    <x v="0"/>
    <x v="0"/>
    <x v="140"/>
    <d v="2024-09-13T00:00:00"/>
    <n v="40716.800000000003"/>
    <n v="3859.2000000000003"/>
    <n v="1856"/>
    <n v="1006.5120000000002"/>
    <n v="2121.2159999999999"/>
    <x v="0"/>
    <x v="1"/>
    <x v="1"/>
    <n v="0.48092868988391374"/>
    <n v="0.26080845771144279"/>
    <n v="0.5423017241379311"/>
    <n v="2.1074920120177398"/>
    <n v="9.4781515246777748E-2"/>
  </r>
  <r>
    <s v="CMP1307"/>
    <x v="4"/>
    <x v="3"/>
    <x v="210"/>
    <d v="2024-03-08T00:00:00"/>
    <n v="36379.200000000004"/>
    <n v="32046.400000000001"/>
    <n v="18272"/>
    <n v="1860.4480000000001"/>
    <n v="5077.0400000000009"/>
    <x v="2"/>
    <x v="2"/>
    <x v="0"/>
    <n v="0.57017324878925557"/>
    <n v="5.8054820510260126E-2"/>
    <n v="0.10181961471103328"/>
    <n v="2.7289341061937775"/>
    <n v="0.88089897523859784"/>
  </r>
  <r>
    <s v="CMP1308"/>
    <x v="4"/>
    <x v="3"/>
    <x v="266"/>
    <d v="2024-05-26T00:00:00"/>
    <n v="50536"/>
    <n v="43801.600000000006"/>
    <n v="26472"/>
    <n v="6551.7280000000001"/>
    <n v="9230.24"/>
    <x v="3"/>
    <x v="4"/>
    <x v="1"/>
    <n v="0.60436148451198124"/>
    <n v="0.14957736703682056"/>
    <n v="0.24749652462979752"/>
    <n v="1.4088252747977328"/>
    <n v="0.86674054139623247"/>
  </r>
  <r>
    <s v="CMP1309"/>
    <x v="4"/>
    <x v="2"/>
    <x v="3"/>
    <d v="2024-05-10T00:00:00"/>
    <n v="65294.400000000001"/>
    <n v="8268.8000000000011"/>
    <n v="4630.4000000000005"/>
    <n v="7710.0800000000008"/>
    <n v="17319.52"/>
    <x v="1"/>
    <x v="2"/>
    <x v="1"/>
    <n v="0.55998452012383904"/>
    <n v="0.93243034055727547"/>
    <n v="1.665100207325501"/>
    <n v="2.2463476384162031"/>
    <n v="0.12663873165233161"/>
  </r>
  <r>
    <s v="CMP1310"/>
    <x v="0"/>
    <x v="2"/>
    <x v="155"/>
    <d v="2024-05-23T00:00:00"/>
    <n v="11062.400000000001"/>
    <n v="1480"/>
    <n v="62.400000000000006"/>
    <n v="1786.3520000000001"/>
    <n v="4226.6720000000005"/>
    <x v="4"/>
    <x v="3"/>
    <x v="1"/>
    <n v="4.2162162162162169E-2"/>
    <n v="1.2069945945945946"/>
    <n v="28.627435897435895"/>
    <n v="2.3660913414601379"/>
    <n v="0.13378652010413652"/>
  </r>
  <r>
    <s v="CMP1311"/>
    <x v="4"/>
    <x v="1"/>
    <x v="122"/>
    <d v="2024-02-22T00:00:00"/>
    <n v="52867.200000000004"/>
    <n v="46468.800000000003"/>
    <n v="44256"/>
    <n v="5123.8879999999999"/>
    <n v="17229.952000000001"/>
    <x v="0"/>
    <x v="3"/>
    <x v="0"/>
    <n v="0.95238095238095233"/>
    <n v="0.11026512412629548"/>
    <n v="0.11577838033261026"/>
    <n v="3.362671471351443"/>
    <n v="0.87897221717813689"/>
  </r>
  <r>
    <s v="CMP1312"/>
    <x v="3"/>
    <x v="0"/>
    <x v="41"/>
    <d v="2024-10-03T00:00:00"/>
    <n v="75012.800000000003"/>
    <n v="72355.199999999997"/>
    <n v="15092.800000000001"/>
    <n v="7168.9279999999999"/>
    <n v="27165.328000000005"/>
    <x v="3"/>
    <x v="0"/>
    <x v="1"/>
    <n v="0.20859316261996375"/>
    <n v="9.9079651497058954E-2"/>
    <n v="0.47498992897275516"/>
    <n v="3.7893152225827915"/>
    <n v="0.96457137981784435"/>
  </r>
  <r>
    <s v="CMP1313"/>
    <x v="1"/>
    <x v="0"/>
    <x v="162"/>
    <d v="2024-11-07T00:00:00"/>
    <n v="30710.400000000001"/>
    <n v="15364.800000000001"/>
    <n v="8712"/>
    <n v="6306.2880000000005"/>
    <n v="18669.504000000001"/>
    <x v="1"/>
    <x v="2"/>
    <x v="0"/>
    <n v="0.5670103092783505"/>
    <n v="0.41043736332396125"/>
    <n v="0.72386225895316814"/>
    <n v="2.9604585137881427"/>
    <n v="0.50031259768677716"/>
  </r>
  <r>
    <s v="CMP1314"/>
    <x v="2"/>
    <x v="3"/>
    <x v="68"/>
    <d v="2024-04-06T00:00:00"/>
    <n v="16612.8"/>
    <n v="8320"/>
    <n v="6862.4000000000005"/>
    <n v="3968.0480000000007"/>
    <n v="13729.456"/>
    <x v="4"/>
    <x v="1"/>
    <x v="0"/>
    <n v="0.82480769230769235"/>
    <n v="0.47692884615384623"/>
    <n v="0.57823035672650969"/>
    <n v="3.4600024999697578"/>
    <n v="0.50081864586343061"/>
  </r>
  <r>
    <s v="CMP1315"/>
    <x v="3"/>
    <x v="2"/>
    <x v="67"/>
    <d v="2024-04-11T00:00:00"/>
    <n v="67004.800000000003"/>
    <n v="38742.400000000001"/>
    <n v="25851.200000000001"/>
    <n v="6493.648000000001"/>
    <n v="14229.135999999999"/>
    <x v="0"/>
    <x v="4"/>
    <x v="1"/>
    <n v="0.6672586107210704"/>
    <n v="0.16761088626414472"/>
    <n v="0.2511932908336944"/>
    <n v="2.1912391925155164"/>
    <n v="0.57820335259563493"/>
  </r>
  <r>
    <s v="CMP1316"/>
    <x v="4"/>
    <x v="2"/>
    <x v="112"/>
    <d v="2024-10-09T00:00:00"/>
    <n v="27320"/>
    <n v="13544"/>
    <n v="467.20000000000005"/>
    <n v="7718.6399999999994"/>
    <n v="30133.344000000001"/>
    <x v="2"/>
    <x v="1"/>
    <x v="0"/>
    <n v="3.4494979326639107E-2"/>
    <n v="0.5698936798582398"/>
    <n v="16.521061643835612"/>
    <n v="3.9039706476788663"/>
    <n v="0.4957540263543192"/>
  </r>
  <r>
    <s v="CMP1317"/>
    <x v="1"/>
    <x v="0"/>
    <x v="239"/>
    <d v="2024-08-28T00:00:00"/>
    <n v="11152"/>
    <n v="822.40000000000009"/>
    <n v="240"/>
    <n v="1848.3040000000001"/>
    <n v="4944.7360000000008"/>
    <x v="2"/>
    <x v="2"/>
    <x v="1"/>
    <n v="0.29182879377431903"/>
    <n v="2.2474513618677041"/>
    <n v="7.7012666666666671"/>
    <n v="2.6752828539028215"/>
    <n v="7.3744619799139183E-2"/>
  </r>
  <r>
    <s v="CMP1318"/>
    <x v="2"/>
    <x v="1"/>
    <x v="268"/>
    <d v="2024-09-29T00:00:00"/>
    <n v="37753.599999999999"/>
    <n v="26579.200000000001"/>
    <n v="11641.6"/>
    <n v="4808.5280000000002"/>
    <n v="18027.407999999999"/>
    <x v="4"/>
    <x v="0"/>
    <x v="1"/>
    <n v="0.43799662894293284"/>
    <n v="0.18091319528052011"/>
    <n v="0.41304700384826831"/>
    <n v="3.7490491892737232"/>
    <n v="0.70401763010679785"/>
  </r>
  <r>
    <s v="CMP1319"/>
    <x v="5"/>
    <x v="0"/>
    <x v="89"/>
    <d v="2024-03-01T00:00:00"/>
    <n v="33092.800000000003"/>
    <n v="7585.6"/>
    <n v="230.4"/>
    <n v="3743.36"/>
    <n v="6866.5119999999997"/>
    <x v="2"/>
    <x v="3"/>
    <x v="1"/>
    <n v="3.0373338958025731E-2"/>
    <n v="0.49348238768192365"/>
    <n v="16.247222222222224"/>
    <n v="1.8343178321080524"/>
    <n v="0.22922206643136875"/>
  </r>
  <r>
    <s v="CMP1320"/>
    <x v="5"/>
    <x v="3"/>
    <x v="13"/>
    <d v="2024-04-17T00:00:00"/>
    <n v="15014.400000000001"/>
    <n v="9545.6"/>
    <n v="9102.4"/>
    <n v="4457.5519999999997"/>
    <n v="11626.224000000002"/>
    <x v="1"/>
    <x v="1"/>
    <x v="1"/>
    <n v="0.95357023131076091"/>
    <n v="0.46697452229299358"/>
    <n v="0.48971172438038318"/>
    <n v="2.6082082721637354"/>
    <n v="0.63576300085251491"/>
  </r>
  <r>
    <s v="CMP1321"/>
    <x v="3"/>
    <x v="1"/>
    <x v="162"/>
    <d v="2024-11-11T00:00:00"/>
    <n v="41340.800000000003"/>
    <n v="7382.4000000000005"/>
    <n v="1792"/>
    <n v="6263.5519999999997"/>
    <n v="13437.744000000001"/>
    <x v="4"/>
    <x v="3"/>
    <x v="1"/>
    <n v="0.24273948851322061"/>
    <n v="0.84844386649328118"/>
    <n v="3.4952857142857141"/>
    <n v="2.1453871541259657"/>
    <n v="0.1785741930489976"/>
  </r>
  <r>
    <s v="CMP1322"/>
    <x v="4"/>
    <x v="1"/>
    <x v="33"/>
    <d v="2024-06-21T00:00:00"/>
    <n v="57888"/>
    <n v="52896"/>
    <n v="27195.200000000001"/>
    <n v="6774.1280000000006"/>
    <n v="11425.488000000001"/>
    <x v="4"/>
    <x v="4"/>
    <x v="1"/>
    <n v="0.51412583182093163"/>
    <n v="0.12806503327283728"/>
    <n v="0.24909278107901395"/>
    <n v="1.686635977353838"/>
    <n v="0.9137645107794361"/>
  </r>
  <r>
    <s v="CMP1323"/>
    <x v="2"/>
    <x v="2"/>
    <x v="30"/>
    <d v="2024-08-06T00:00:00"/>
    <n v="77998.400000000009"/>
    <n v="19094.400000000001"/>
    <n v="3062.4"/>
    <n v="4892.4639999999999"/>
    <n v="12374.384"/>
    <x v="1"/>
    <x v="0"/>
    <x v="0"/>
    <n v="0.16038210155857213"/>
    <n v="0.25622507122507121"/>
    <n v="1.5975914315569488"/>
    <n v="2.5292744106037368"/>
    <n v="0.24480502164146956"/>
  </r>
  <r>
    <s v="CMP1324"/>
    <x v="5"/>
    <x v="1"/>
    <x v="91"/>
    <d v="2024-06-10T00:00:00"/>
    <n v="54811.200000000004"/>
    <n v="18209.600000000002"/>
    <n v="9620.8000000000011"/>
    <n v="7801.3919999999998"/>
    <n v="23711.232000000004"/>
    <x v="3"/>
    <x v="3"/>
    <x v="0"/>
    <n v="0.52833670152007728"/>
    <n v="0.42842193128899037"/>
    <n v="0.81088807583568923"/>
    <n v="3.0393591297553058"/>
    <n v="0.33222407099278983"/>
  </r>
  <r>
    <s v="CMP1325"/>
    <x v="1"/>
    <x v="3"/>
    <x v="229"/>
    <d v="2024-05-21T00:00:00"/>
    <n v="61161.600000000006"/>
    <n v="4209.6000000000004"/>
    <n v="2470.4"/>
    <n v="5684.4320000000007"/>
    <n v="12914.896000000001"/>
    <x v="1"/>
    <x v="2"/>
    <x v="0"/>
    <n v="0.58684910680349678"/>
    <n v="1.3503496769289245"/>
    <n v="2.3010168393782386"/>
    <n v="2.2719765141002655"/>
    <n v="6.8827499607596918E-2"/>
  </r>
  <r>
    <s v="CMP1326"/>
    <x v="1"/>
    <x v="3"/>
    <x v="93"/>
    <d v="2024-04-24T00:00:00"/>
    <n v="17502.400000000001"/>
    <n v="1918.4"/>
    <n v="584"/>
    <n v="3961.4879999999998"/>
    <n v="6702.2240000000011"/>
    <x v="3"/>
    <x v="4"/>
    <x v="1"/>
    <n v="0.30442035029190989"/>
    <n v="2.0649958298582152"/>
    <n v="6.7833698630136983"/>
    <n v="1.6918450844733093"/>
    <n v="0.10960782521254228"/>
  </r>
  <r>
    <s v="CMP1327"/>
    <x v="1"/>
    <x v="1"/>
    <x v="255"/>
    <d v="2024-06-18T00:00:00"/>
    <n v="19030.400000000001"/>
    <n v="11659.2"/>
    <n v="4412.8"/>
    <n v="7431.84"/>
    <n v="14491.792000000001"/>
    <x v="3"/>
    <x v="3"/>
    <x v="1"/>
    <n v="0.37848222862632086"/>
    <n v="0.63742280773981064"/>
    <n v="1.6841551849166061"/>
    <n v="1.9499601713707508"/>
    <n v="0.6126618463090634"/>
  </r>
  <r>
    <s v="CMP1328"/>
    <x v="5"/>
    <x v="2"/>
    <x v="213"/>
    <d v="2024-06-18T00:00:00"/>
    <n v="10158.400000000001"/>
    <n v="1072"/>
    <n v="660.80000000000007"/>
    <n v="327.36"/>
    <n v="1147.3600000000001"/>
    <x v="0"/>
    <x v="1"/>
    <x v="1"/>
    <n v="0.61641791044776129"/>
    <n v="0.30537313432835822"/>
    <n v="0.49539951573849877"/>
    <n v="3.5048875855327473"/>
    <n v="0.10552842967396439"/>
  </r>
  <r>
    <s v="CMP1329"/>
    <x v="2"/>
    <x v="0"/>
    <x v="156"/>
    <d v="2024-10-23T00:00:00"/>
    <n v="30712"/>
    <n v="25017.600000000002"/>
    <n v="23004.800000000003"/>
    <n v="6592.7520000000004"/>
    <n v="12214.352000000001"/>
    <x v="0"/>
    <x v="2"/>
    <x v="1"/>
    <n v="0.91954464057303664"/>
    <n v="0.26352455871066766"/>
    <n v="0.286581582973988"/>
    <n v="1.8526939887925407"/>
    <n v="0.81458713206564215"/>
  </r>
  <r>
    <s v="CMP1330"/>
    <x v="0"/>
    <x v="0"/>
    <x v="207"/>
    <d v="2024-06-18T00:00:00"/>
    <n v="14896"/>
    <n v="11609.6"/>
    <n v="2276.8000000000002"/>
    <n v="5751.6320000000005"/>
    <n v="10596.848"/>
    <x v="0"/>
    <x v="4"/>
    <x v="0"/>
    <n v="0.19611356119073872"/>
    <n v="0.49542034178610805"/>
    <n v="2.5261911454673225"/>
    <n v="1.8424071637406565"/>
    <n v="0.77937701396348014"/>
  </r>
  <r>
    <s v="CMP1331"/>
    <x v="5"/>
    <x v="0"/>
    <x v="46"/>
    <d v="2024-06-08T00:00:00"/>
    <n v="42680"/>
    <n v="17604.8"/>
    <n v="616"/>
    <n v="3145.7280000000001"/>
    <n v="10320.032000000001"/>
    <x v="2"/>
    <x v="0"/>
    <x v="1"/>
    <n v="3.4990457148050533E-2"/>
    <n v="0.1786858129601018"/>
    <n v="5.1067012987012985"/>
    <n v="3.280649820963542"/>
    <n v="0.41248359887535141"/>
  </r>
  <r>
    <s v="CMP1332"/>
    <x v="4"/>
    <x v="1"/>
    <x v="36"/>
    <d v="2024-01-23T00:00:00"/>
    <n v="16376"/>
    <n v="15484.800000000001"/>
    <n v="11913.6"/>
    <n v="6290.4480000000003"/>
    <n v="8322.2559999999994"/>
    <x v="3"/>
    <x v="2"/>
    <x v="1"/>
    <n v="0.76937383756974576"/>
    <n v="0.40623372597644142"/>
    <n v="0.5280056406124094"/>
    <n v="1.3229989342571467"/>
    <n v="0.94557889594528588"/>
  </r>
  <r>
    <s v="CMP1333"/>
    <x v="3"/>
    <x v="1"/>
    <x v="247"/>
    <d v="2024-05-15T00:00:00"/>
    <n v="63859.200000000004"/>
    <n v="47977.600000000006"/>
    <n v="25812.800000000003"/>
    <n v="2539.6800000000003"/>
    <n v="8354.1280000000006"/>
    <x v="4"/>
    <x v="1"/>
    <x v="1"/>
    <n v="0.53801774161275262"/>
    <n v="5.2934702861335288E-2"/>
    <n v="9.8388396454472199E-2"/>
    <n v="3.2894411894411895"/>
    <n v="0.75130286630587295"/>
  </r>
  <r>
    <s v="CMP1334"/>
    <x v="3"/>
    <x v="0"/>
    <x v="45"/>
    <d v="2024-06-24T00:00:00"/>
    <n v="30720"/>
    <n v="14571.2"/>
    <n v="11584"/>
    <n v="4535.0240000000003"/>
    <n v="8777.76"/>
    <x v="3"/>
    <x v="0"/>
    <x v="1"/>
    <n v="0.79499286263313929"/>
    <n v="0.31123201932579336"/>
    <n v="0.39149033149171275"/>
    <n v="1.9355487424101834"/>
    <n v="0.47432291666666671"/>
  </r>
  <r>
    <s v="CMP1335"/>
    <x v="4"/>
    <x v="0"/>
    <x v="62"/>
    <d v="2024-04-24T00:00:00"/>
    <n v="23800"/>
    <n v="11062.400000000001"/>
    <n v="4347.2"/>
    <n v="3408.864"/>
    <n v="5635.8720000000003"/>
    <x v="3"/>
    <x v="3"/>
    <x v="1"/>
    <n v="0.39297078391669071"/>
    <n v="0.30814868382991029"/>
    <n v="0.7841516378358484"/>
    <n v="1.6532991635923289"/>
    <n v="0.46480672268907569"/>
  </r>
  <r>
    <s v="CMP1336"/>
    <x v="0"/>
    <x v="0"/>
    <x v="229"/>
    <d v="2024-05-06T00:00:00"/>
    <n v="56948.800000000003"/>
    <n v="24816"/>
    <n v="16196.800000000001"/>
    <n v="7356.9600000000009"/>
    <n v="24748.816000000003"/>
    <x v="1"/>
    <x v="0"/>
    <x v="1"/>
    <n v="0.65267569310122509"/>
    <n v="0.29646034816247585"/>
    <n v="0.4542230564062037"/>
    <n v="3.3640003479698137"/>
    <n v="0.43575984041805971"/>
  </r>
  <r>
    <s v="CMP1337"/>
    <x v="5"/>
    <x v="2"/>
    <x v="118"/>
    <d v="2024-07-28T00:00:00"/>
    <n v="7939.2000000000007"/>
    <n v="315.20000000000005"/>
    <n v="17.600000000000001"/>
    <n v="2213.5040000000004"/>
    <n v="3729.9040000000005"/>
    <x v="4"/>
    <x v="1"/>
    <x v="0"/>
    <n v="5.5837563451776644E-2"/>
    <n v="7.0225380710659904"/>
    <n v="125.76727272727274"/>
    <n v="1.6850676574336436"/>
    <n v="3.9701733172108025E-2"/>
  </r>
  <r>
    <s v="CMP1338"/>
    <x v="5"/>
    <x v="0"/>
    <x v="209"/>
    <d v="2024-04-07T00:00:00"/>
    <n v="9710.4"/>
    <n v="2296"/>
    <n v="1148.8"/>
    <n v="351.47199999999998"/>
    <n v="953.85599999999999"/>
    <x v="1"/>
    <x v="4"/>
    <x v="0"/>
    <n v="0.50034843205574908"/>
    <n v="0.1530801393728223"/>
    <n v="0.30594707520891362"/>
    <n v="2.7138890153411936"/>
    <n v="0.2364475201845444"/>
  </r>
  <r>
    <s v="CMP1339"/>
    <x v="2"/>
    <x v="3"/>
    <x v="202"/>
    <d v="2024-06-23T00:00:00"/>
    <n v="59880"/>
    <n v="40828.800000000003"/>
    <n v="33681.599999999999"/>
    <n v="7522.2080000000005"/>
    <n v="22323.632000000001"/>
    <x v="1"/>
    <x v="2"/>
    <x v="1"/>
    <n v="0.82494709616741113"/>
    <n v="0.18423779293048045"/>
    <n v="0.223332858296518"/>
    <n v="2.9676967188357462"/>
    <n v="0.68184368737474954"/>
  </r>
  <r>
    <s v="CMP1340"/>
    <x v="3"/>
    <x v="2"/>
    <x v="87"/>
    <d v="2024-02-28T00:00:00"/>
    <n v="52675.200000000004"/>
    <n v="28529.600000000002"/>
    <n v="18694.400000000001"/>
    <n v="3681.0080000000003"/>
    <n v="5019.6959999999999"/>
    <x v="3"/>
    <x v="2"/>
    <x v="0"/>
    <n v="0.65526330547922162"/>
    <n v="0.12902417138691044"/>
    <n v="0.19690431359123586"/>
    <n v="1.363674297909703"/>
    <n v="0.54161351072231334"/>
  </r>
  <r>
    <s v="CMP1341"/>
    <x v="0"/>
    <x v="0"/>
    <x v="172"/>
    <d v="2024-02-05T00:00:00"/>
    <n v="18195.2"/>
    <n v="9115.2000000000007"/>
    <n v="4499.2"/>
    <n v="5412.9279999999999"/>
    <n v="11548.368"/>
    <x v="2"/>
    <x v="2"/>
    <x v="0"/>
    <n v="0.49359311918553617"/>
    <n v="0.59383535193961723"/>
    <n v="1.2030867709815078"/>
    <n v="2.1334789600009461"/>
    <n v="0.50096728807597612"/>
  </r>
  <r>
    <s v="CMP1342"/>
    <x v="3"/>
    <x v="2"/>
    <x v="257"/>
    <d v="2024-04-28T00:00:00"/>
    <n v="59129.600000000006"/>
    <n v="36744"/>
    <n v="33401.599999999999"/>
    <n v="5186.384"/>
    <n v="8215.76"/>
    <x v="3"/>
    <x v="0"/>
    <x v="1"/>
    <n v="0.90903548878728491"/>
    <n v="0.14114913999564555"/>
    <n v="0.15527351983138532"/>
    <n v="1.5841017556740882"/>
    <n v="0.62141465526572137"/>
  </r>
  <r>
    <s v="CMP1343"/>
    <x v="5"/>
    <x v="2"/>
    <x v="104"/>
    <d v="2024-05-24T00:00:00"/>
    <n v="5097.6000000000004"/>
    <n v="1249.6000000000001"/>
    <n v="182.4"/>
    <n v="1258.1120000000001"/>
    <n v="3429.4080000000004"/>
    <x v="0"/>
    <x v="0"/>
    <x v="1"/>
    <n v="0.14596670934699102"/>
    <n v="1.0068117797695262"/>
    <n v="6.8975438596491232"/>
    <n v="2.7258368094414487"/>
    <n v="0.24513496547394853"/>
  </r>
  <r>
    <s v="CMP1344"/>
    <x v="5"/>
    <x v="0"/>
    <x v="270"/>
    <d v="2024-02-11T00:00:00"/>
    <n v="57452.800000000003"/>
    <n v="23689.600000000002"/>
    <n v="19748.800000000003"/>
    <n v="1137.4080000000001"/>
    <n v="3610.9920000000002"/>
    <x v="3"/>
    <x v="1"/>
    <x v="1"/>
    <n v="0.8336485208699177"/>
    <n v="4.8012967715790895E-2"/>
    <n v="5.7593777849793401E-2"/>
    <n v="3.1747552329507087"/>
    <n v="0.41233151386877576"/>
  </r>
  <r>
    <s v="CMP1345"/>
    <x v="1"/>
    <x v="0"/>
    <x v="258"/>
    <d v="2024-03-19T00:00:00"/>
    <n v="9856"/>
    <n v="1689.6000000000001"/>
    <n v="1371.2"/>
    <n v="6783.9039999999995"/>
    <n v="13410.896000000001"/>
    <x v="2"/>
    <x v="3"/>
    <x v="1"/>
    <n v="0.81155303030303028"/>
    <n v="4.0150946969696966"/>
    <n v="4.9474212368728114"/>
    <n v="1.9768699557069207"/>
    <n v="0.17142857142857143"/>
  </r>
  <r>
    <s v="CMP1346"/>
    <x v="4"/>
    <x v="3"/>
    <x v="86"/>
    <d v="2024-08-26T00:00:00"/>
    <n v="43664"/>
    <n v="41075.200000000004"/>
    <n v="7100.8"/>
    <n v="5889.8559999999998"/>
    <n v="9719.52"/>
    <x v="2"/>
    <x v="0"/>
    <x v="0"/>
    <n v="0.17287316921159238"/>
    <n v="0.14339202243689622"/>
    <n v="0.82946372239747623"/>
    <n v="1.6502135196514143"/>
    <n v="0.94071088310736539"/>
  </r>
  <r>
    <s v="CMP1347"/>
    <x v="0"/>
    <x v="2"/>
    <x v="184"/>
    <d v="2024-08-19T00:00:00"/>
    <n v="66582.400000000009"/>
    <n v="14318.400000000001"/>
    <n v="7220.8"/>
    <n v="6809.9360000000006"/>
    <n v="21588.400000000001"/>
    <x v="1"/>
    <x v="4"/>
    <x v="1"/>
    <n v="0.50430215666554923"/>
    <n v="0.47560733042798076"/>
    <n v="0.94309993352537125"/>
    <n v="3.1701325827438027"/>
    <n v="0.21504782044504253"/>
  </r>
  <r>
    <s v="CMP1348"/>
    <x v="5"/>
    <x v="1"/>
    <x v="200"/>
    <d v="2024-07-20T00:00:00"/>
    <n v="74520"/>
    <n v="71966.400000000009"/>
    <n v="47318.400000000001"/>
    <n v="7900.384"/>
    <n v="30179.248"/>
    <x v="3"/>
    <x v="3"/>
    <x v="0"/>
    <n v="0.657506836523711"/>
    <n v="0.10977878565552812"/>
    <n v="0.16696219652397376"/>
    <n v="3.8199722950175587"/>
    <n v="0.96573268921095023"/>
  </r>
  <r>
    <s v="CMP1349"/>
    <x v="2"/>
    <x v="0"/>
    <x v="84"/>
    <d v="2024-06-18T00:00:00"/>
    <n v="10763.2"/>
    <n v="1553.6000000000001"/>
    <n v="216"/>
    <n v="1925.3440000000001"/>
    <n v="2820.08"/>
    <x v="3"/>
    <x v="1"/>
    <x v="1"/>
    <n v="0.13903192584963953"/>
    <n v="1.2392790937178166"/>
    <n v="8.9136296296296305"/>
    <n v="1.4647148769258895"/>
    <n v="0.14434368960903821"/>
  </r>
  <r>
    <s v="CMP1350"/>
    <x v="4"/>
    <x v="2"/>
    <x v="123"/>
    <d v="2024-04-12T00:00:00"/>
    <n v="65345.600000000006"/>
    <n v="56944"/>
    <n v="20228.800000000003"/>
    <n v="3526.4"/>
    <n v="13926.08"/>
    <x v="1"/>
    <x v="4"/>
    <x v="1"/>
    <n v="0.35524023602135435"/>
    <n v="6.1927507726889576E-2"/>
    <n v="0.17432571383374196"/>
    <n v="3.9490925589836658"/>
    <n v="0.87142822164001854"/>
  </r>
  <r>
    <s v="CMP1351"/>
    <x v="5"/>
    <x v="0"/>
    <x v="142"/>
    <d v="2024-02-14T00:00:00"/>
    <n v="67729.600000000006"/>
    <n v="14113.6"/>
    <n v="2992"/>
    <n v="7287.44"/>
    <n v="27028.768"/>
    <x v="2"/>
    <x v="3"/>
    <x v="1"/>
    <n v="0.21199410497675999"/>
    <n v="0.51634168461625662"/>
    <n v="2.4356417112299464"/>
    <n v="3.7089523893164129"/>
    <n v="0.20838156433819185"/>
  </r>
  <r>
    <s v="CMP1352"/>
    <x v="1"/>
    <x v="1"/>
    <x v="47"/>
    <d v="2024-06-05T00:00:00"/>
    <n v="33372.800000000003"/>
    <n v="28868.800000000003"/>
    <n v="15051.2"/>
    <n v="1151.3280000000002"/>
    <n v="3984.4639999999999"/>
    <x v="0"/>
    <x v="1"/>
    <x v="0"/>
    <n v="0.52136562655877627"/>
    <n v="3.9881394446599792E-2"/>
    <n v="7.6494100138194965E-2"/>
    <n v="3.4607548847939067"/>
    <n v="0.86503979288522392"/>
  </r>
  <r>
    <s v="CMP1353"/>
    <x v="3"/>
    <x v="0"/>
    <x v="246"/>
    <d v="2024-07-27T00:00:00"/>
    <n v="77150.400000000009"/>
    <n v="69019.199999999997"/>
    <n v="56304"/>
    <n v="4909.0559999999996"/>
    <n v="18890.64"/>
    <x v="0"/>
    <x v="4"/>
    <x v="1"/>
    <n v="0.81577300229501359"/>
    <n v="7.1125947562417413E-2"/>
    <n v="8.7188405797101437E-2"/>
    <n v="3.8481206977471842"/>
    <n v="0.89460586076028104"/>
  </r>
  <r>
    <s v="CMP1354"/>
    <x v="1"/>
    <x v="1"/>
    <x v="116"/>
    <d v="2024-08-20T00:00:00"/>
    <n v="76529.600000000006"/>
    <n v="36033.599999999999"/>
    <n v="9201.6"/>
    <n v="1356.48"/>
    <n v="4550.6400000000003"/>
    <x v="1"/>
    <x v="0"/>
    <x v="1"/>
    <n v="0.25536166244838154"/>
    <n v="3.764486479286E-2"/>
    <n v="0.14741784037558686"/>
    <n v="3.354741684359519"/>
    <n v="0.47084526771340757"/>
  </r>
  <r>
    <s v="CMP1355"/>
    <x v="4"/>
    <x v="2"/>
    <x v="151"/>
    <d v="2024-09-09T00:00:00"/>
    <n v="14993.6"/>
    <n v="6260.8"/>
    <n v="1433.6000000000001"/>
    <n v="7238.7360000000008"/>
    <n v="21683.648000000001"/>
    <x v="1"/>
    <x v="3"/>
    <x v="1"/>
    <n v="0.22898032200357785"/>
    <n v="1.156199846664963"/>
    <n v="5.049341517857143"/>
    <n v="2.9955019771407603"/>
    <n v="0.41756482765980152"/>
  </r>
  <r>
    <s v="CMP1356"/>
    <x v="5"/>
    <x v="2"/>
    <x v="15"/>
    <d v="2024-03-07T00:00:00"/>
    <n v="52081.600000000006"/>
    <n v="50691.200000000004"/>
    <n v="40448"/>
    <n v="2848.48"/>
    <n v="3511.5680000000002"/>
    <x v="2"/>
    <x v="3"/>
    <x v="1"/>
    <n v="0.79792942364749697"/>
    <n v="5.6192790859162928E-2"/>
    <n v="7.0423259493670884E-2"/>
    <n v="1.2327866089984834"/>
    <n v="0.97330343153820154"/>
  </r>
  <r>
    <s v="CMP1357"/>
    <x v="1"/>
    <x v="2"/>
    <x v="178"/>
    <d v="2024-03-13T00:00:00"/>
    <n v="77056"/>
    <n v="16592"/>
    <n v="5430.4000000000005"/>
    <n v="1336.1120000000001"/>
    <n v="4344"/>
    <x v="0"/>
    <x v="0"/>
    <x v="1"/>
    <n v="0.32729026036644171"/>
    <n v="8.0527483124397309E-2"/>
    <n v="0.24604301708898055"/>
    <n v="3.2512244482498471"/>
    <n v="0.21532392026578073"/>
  </r>
  <r>
    <s v="CMP1358"/>
    <x v="4"/>
    <x v="1"/>
    <x v="140"/>
    <d v="2024-09-24T00:00:00"/>
    <n v="64891.200000000004"/>
    <n v="6529.6"/>
    <n v="945.6"/>
    <n v="4669.3760000000002"/>
    <n v="17108.112000000001"/>
    <x v="4"/>
    <x v="2"/>
    <x v="0"/>
    <n v="0.14481744670423916"/>
    <n v="0.71510904190149471"/>
    <n v="4.9380033840947544"/>
    <n v="3.6638968461738783"/>
    <n v="0.10062381339842691"/>
  </r>
  <r>
    <s v="CMP1359"/>
    <x v="5"/>
    <x v="1"/>
    <x v="49"/>
    <d v="2024-03-15T00:00:00"/>
    <n v="2171.2000000000003"/>
    <n v="347.20000000000005"/>
    <n v="236.8"/>
    <n v="7755.5360000000001"/>
    <n v="22905.088000000003"/>
    <x v="3"/>
    <x v="4"/>
    <x v="1"/>
    <n v="0.68202764976958519"/>
    <n v="22.337373271889398"/>
    <n v="32.751418918918915"/>
    <n v="2.9533855558145823"/>
    <n v="0.15991156963890937"/>
  </r>
  <r>
    <s v="CMP1360"/>
    <x v="0"/>
    <x v="1"/>
    <x v="109"/>
    <d v="2024-09-17T00:00:00"/>
    <n v="43382.400000000001"/>
    <n v="27476.800000000003"/>
    <n v="6678.4000000000005"/>
    <n v="1126.144"/>
    <n v="4287.2"/>
    <x v="0"/>
    <x v="0"/>
    <x v="1"/>
    <n v="0.24305595993711057"/>
    <n v="4.0985267571187325E-2"/>
    <n v="0.1686248203162434"/>
    <n v="3.8069731757217546"/>
    <n v="0.63336283838607366"/>
  </r>
  <r>
    <s v="CMP1361"/>
    <x v="5"/>
    <x v="2"/>
    <x v="135"/>
    <d v="2024-10-05T00:00:00"/>
    <n v="26968"/>
    <n v="4219.2"/>
    <n v="1960"/>
    <n v="654.88000000000011"/>
    <n v="1629.8879999999999"/>
    <x v="3"/>
    <x v="4"/>
    <x v="0"/>
    <n v="0.46454304133485025"/>
    <n v="0.15521425862722793"/>
    <n v="0.33412244897959187"/>
    <n v="2.4888345956511113"/>
    <n v="0.1564520913675467"/>
  </r>
  <r>
    <s v="CMP1362"/>
    <x v="0"/>
    <x v="1"/>
    <x v="23"/>
    <d v="2024-10-17T00:00:00"/>
    <n v="7651.2000000000007"/>
    <n v="716.80000000000007"/>
    <n v="222.4"/>
    <n v="4948.6400000000003"/>
    <n v="14280.272000000001"/>
    <x v="1"/>
    <x v="3"/>
    <x v="1"/>
    <n v="0.3102678571428571"/>
    <n v="6.9037946428571431"/>
    <n v="22.251079136690649"/>
    <n v="2.8856962721070838"/>
    <n v="9.3684650773734834E-2"/>
  </r>
  <r>
    <s v="CMP1363"/>
    <x v="0"/>
    <x v="1"/>
    <x v="130"/>
    <d v="2024-03-24T00:00:00"/>
    <n v="19688"/>
    <n v="12793.6"/>
    <n v="9833.6"/>
    <n v="7737.4240000000009"/>
    <n v="16833.712"/>
    <x v="4"/>
    <x v="2"/>
    <x v="0"/>
    <n v="0.76863431715857933"/>
    <n v="0.60478864432216117"/>
    <n v="0.78683534005857469"/>
    <n v="2.1756222742866358"/>
    <n v="0.64981714750101582"/>
  </r>
  <r>
    <s v="CMP1364"/>
    <x v="1"/>
    <x v="0"/>
    <x v="124"/>
    <d v="2024-08-06T00:00:00"/>
    <n v="33713.599999999999"/>
    <n v="11772.800000000001"/>
    <n v="1382.4"/>
    <n v="1813.5360000000001"/>
    <n v="3862.8960000000002"/>
    <x v="4"/>
    <x v="2"/>
    <x v="1"/>
    <n v="0.11742321282957326"/>
    <n v="0.15404457733079641"/>
    <n v="1.3118749999999999"/>
    <n v="2.1300354666243186"/>
    <n v="0.34920032271842821"/>
  </r>
  <r>
    <s v="CMP1365"/>
    <x v="3"/>
    <x v="2"/>
    <x v="249"/>
    <d v="2024-03-11T00:00:00"/>
    <n v="74907.199999999997"/>
    <n v="43456"/>
    <n v="15606.400000000001"/>
    <n v="5487.5680000000002"/>
    <n v="19042.784"/>
    <x v="0"/>
    <x v="1"/>
    <x v="1"/>
    <n v="0.35913107511045661"/>
    <n v="0.12627871870397644"/>
    <n v="0.35162292392864464"/>
    <n v="3.4701682056605039"/>
    <n v="0.58013114894162376"/>
  </r>
  <r>
    <s v="CMP1366"/>
    <x v="0"/>
    <x v="1"/>
    <x v="255"/>
    <d v="2024-06-03T00:00:00"/>
    <n v="24470.400000000001"/>
    <n v="10801.6"/>
    <n v="10248"/>
    <n v="3958.0160000000005"/>
    <n v="7905.5360000000001"/>
    <x v="0"/>
    <x v="2"/>
    <x v="1"/>
    <n v="0.94874833358021027"/>
    <n v="0.36642867723300254"/>
    <n v="0.38622326307572213"/>
    <n v="1.9973481663540518"/>
    <n v="0.44141493396103043"/>
  </r>
  <r>
    <s v="CMP1367"/>
    <x v="0"/>
    <x v="1"/>
    <x v="185"/>
    <d v="2024-10-09T00:00:00"/>
    <n v="73718.400000000009"/>
    <n v="16784"/>
    <n v="4352"/>
    <n v="6532.2720000000008"/>
    <n v="15040.976000000002"/>
    <x v="3"/>
    <x v="2"/>
    <x v="0"/>
    <n v="0.25929456625357483"/>
    <n v="0.38919637750238328"/>
    <n v="1.500981617647059"/>
    <n v="2.3025642532950252"/>
    <n v="0.22767721491513648"/>
  </r>
  <r>
    <s v="CMP1368"/>
    <x v="2"/>
    <x v="1"/>
    <x v="193"/>
    <d v="2024-05-24T00:00:00"/>
    <n v="40833.600000000006"/>
    <n v="28204.800000000003"/>
    <n v="13068.800000000001"/>
    <n v="387.87200000000001"/>
    <n v="1273.088"/>
    <x v="1"/>
    <x v="4"/>
    <x v="1"/>
    <n v="0.46335375538915363"/>
    <n v="1.3751985477649194E-2"/>
    <n v="2.9679236043095004E-2"/>
    <n v="3.282237439155185"/>
    <n v="0.69072528505936281"/>
  </r>
  <r>
    <s v="CMP1369"/>
    <x v="3"/>
    <x v="1"/>
    <x v="242"/>
    <d v="2024-02-14T00:00:00"/>
    <n v="11558.400000000001"/>
    <n v="448"/>
    <n v="176"/>
    <n v="652.89600000000007"/>
    <n v="1692.5119999999999"/>
    <x v="2"/>
    <x v="3"/>
    <x v="1"/>
    <n v="0.39285714285714285"/>
    <n v="1.457357142857143"/>
    <n v="3.7096363636363638"/>
    <n v="2.5923148556584814"/>
    <n v="3.8759689922480613E-2"/>
  </r>
  <r>
    <s v="CMP1370"/>
    <x v="4"/>
    <x v="0"/>
    <x v="49"/>
    <d v="2024-03-11T00:00:00"/>
    <n v="55401.600000000006"/>
    <n v="12969.6"/>
    <n v="12598.400000000001"/>
    <n v="3355.4720000000002"/>
    <n v="11472.112000000001"/>
    <x v="0"/>
    <x v="4"/>
    <x v="0"/>
    <n v="0.97137922526523568"/>
    <n v="0.25871823340735256"/>
    <n v="0.26634112268224536"/>
    <n v="3.4189264580363061"/>
    <n v="0.23410154219372725"/>
  </r>
  <r>
    <s v="CMP1371"/>
    <x v="1"/>
    <x v="1"/>
    <x v="11"/>
    <d v="2024-10-13T00:00:00"/>
    <n v="60132.800000000003"/>
    <n v="30747.200000000001"/>
    <n v="3438.4"/>
    <n v="1873.664"/>
    <n v="6192.9920000000002"/>
    <x v="4"/>
    <x v="2"/>
    <x v="0"/>
    <n v="0.11182806889733049"/>
    <n v="6.0937711401363372E-2"/>
    <n v="0.54492322010237315"/>
    <n v="3.3052841918294851"/>
    <n v="0.51132160817390837"/>
  </r>
  <r>
    <s v="CMP1372"/>
    <x v="4"/>
    <x v="0"/>
    <x v="192"/>
    <d v="2024-02-10T00:00:00"/>
    <n v="59014.400000000001"/>
    <n v="56057.600000000006"/>
    <n v="15510.400000000001"/>
    <n v="4527.8720000000003"/>
    <n v="13292.832000000002"/>
    <x v="3"/>
    <x v="3"/>
    <x v="1"/>
    <n v="0.27668683639684893"/>
    <n v="8.077177760018267E-2"/>
    <n v="0.29192490200123788"/>
    <n v="2.9357791032962064"/>
    <n v="0.94989697429779862"/>
  </r>
  <r>
    <s v="CMP1373"/>
    <x v="4"/>
    <x v="0"/>
    <x v="219"/>
    <d v="2024-01-13T00:00:00"/>
    <n v="14761.6"/>
    <n v="10020.800000000001"/>
    <n v="2486.4"/>
    <n v="1304.768"/>
    <n v="5166.16"/>
    <x v="4"/>
    <x v="2"/>
    <x v="1"/>
    <n v="0.24812390228325082"/>
    <n v="0.13020597157911543"/>
    <n v="0.52476190476190476"/>
    <n v="3.9594471967430223"/>
    <n v="0.67884240190765233"/>
  </r>
  <r>
    <s v="CMP1374"/>
    <x v="5"/>
    <x v="2"/>
    <x v="18"/>
    <d v="2024-07-23T00:00:00"/>
    <n v="45928"/>
    <n v="13681.6"/>
    <n v="675.2"/>
    <n v="665.2"/>
    <n v="1101.5840000000001"/>
    <x v="3"/>
    <x v="1"/>
    <x v="1"/>
    <n v="4.9350953104900015E-2"/>
    <n v="4.8620044439246876E-2"/>
    <n v="0.9851895734597157"/>
    <n v="1.6560192423331328"/>
    <n v="0.297892353248563"/>
  </r>
  <r>
    <s v="CMP1375"/>
    <x v="4"/>
    <x v="1"/>
    <x v="30"/>
    <d v="2024-07-30T00:00:00"/>
    <n v="20900.800000000003"/>
    <n v="4796.8"/>
    <n v="2985.6000000000004"/>
    <n v="6360.0800000000008"/>
    <n v="15467.184000000001"/>
    <x v="3"/>
    <x v="4"/>
    <x v="1"/>
    <n v="0.62241494329553038"/>
    <n v="1.3259006004002669"/>
    <n v="2.1302518756698823"/>
    <n v="2.4319165796656645"/>
    <n v="0.22950317691188851"/>
  </r>
  <r>
    <s v="CMP1376"/>
    <x v="0"/>
    <x v="1"/>
    <x v="147"/>
    <d v="2024-06-27T00:00:00"/>
    <n v="36185.599999999999"/>
    <n v="20883.2"/>
    <n v="6584"/>
    <n v="827.93600000000015"/>
    <n v="3026.9760000000001"/>
    <x v="2"/>
    <x v="4"/>
    <x v="1"/>
    <n v="0.31527735212994173"/>
    <n v="3.964603125957708E-2"/>
    <n v="0.12574969623329285"/>
    <n v="3.6560507092335635"/>
    <n v="0.5771135479306686"/>
  </r>
  <r>
    <s v="CMP1377"/>
    <x v="1"/>
    <x v="1"/>
    <x v="30"/>
    <d v="2024-08-17T00:00:00"/>
    <n v="16763.2"/>
    <n v="4920"/>
    <n v="4307.2"/>
    <n v="1266.2719999999999"/>
    <n v="3074.6560000000004"/>
    <x v="3"/>
    <x v="1"/>
    <x v="0"/>
    <n v="0.87544715447154464"/>
    <n v="0.25737235772357725"/>
    <n v="0.29398959881129272"/>
    <n v="2.4281165499987369"/>
    <n v="0.29350004772358496"/>
  </r>
  <r>
    <s v="CMP1378"/>
    <x v="3"/>
    <x v="0"/>
    <x v="82"/>
    <d v="2024-08-11T00:00:00"/>
    <n v="46841.600000000006"/>
    <n v="18835.2"/>
    <n v="15960"/>
    <n v="3335.12"/>
    <n v="11191.52"/>
    <x v="2"/>
    <x v="3"/>
    <x v="1"/>
    <n v="0.84734964322120288"/>
    <n v="0.1770684675501189"/>
    <n v="0.20896741854636591"/>
    <n v="3.3556573676509394"/>
    <n v="0.40210411258368628"/>
  </r>
  <r>
    <s v="CMP1379"/>
    <x v="2"/>
    <x v="3"/>
    <x v="271"/>
    <d v="2024-05-17T00:00:00"/>
    <n v="72811.199999999997"/>
    <n v="31665.600000000002"/>
    <n v="5057.6000000000004"/>
    <n v="7782.6080000000002"/>
    <n v="27812.256000000001"/>
    <x v="1"/>
    <x v="4"/>
    <x v="0"/>
    <n v="0.1597190642211106"/>
    <n v="0.2457748471527462"/>
    <n v="1.5387946852261942"/>
    <n v="3.5736421518339356"/>
    <n v="0.43490012525545524"/>
  </r>
  <r>
    <s v="CMP1380"/>
    <x v="2"/>
    <x v="3"/>
    <x v="95"/>
    <d v="2024-02-05T00:00:00"/>
    <n v="63577.600000000006"/>
    <n v="45974.400000000001"/>
    <n v="31947.200000000001"/>
    <n v="1129.1360000000002"/>
    <n v="2686.2240000000002"/>
    <x v="1"/>
    <x v="2"/>
    <x v="1"/>
    <n v="0.69489106981276538"/>
    <n v="2.4560103013851191E-2"/>
    <n v="3.53438172985426E-2"/>
    <n v="2.3790083745447843"/>
    <n v="0.72312260922085758"/>
  </r>
  <r>
    <s v="CMP1381"/>
    <x v="4"/>
    <x v="1"/>
    <x v="140"/>
    <d v="2024-09-11T00:00:00"/>
    <n v="46452.800000000003"/>
    <n v="44832"/>
    <n v="11825.6"/>
    <n v="1331.424"/>
    <n v="2746.0640000000003"/>
    <x v="0"/>
    <x v="0"/>
    <x v="1"/>
    <n v="0.26377587437544614"/>
    <n v="2.9698072805139187E-2"/>
    <n v="0.11258828304694898"/>
    <n v="2.0625015021510804"/>
    <n v="0.96510866944511409"/>
  </r>
  <r>
    <s v="CMP1382"/>
    <x v="0"/>
    <x v="1"/>
    <x v="222"/>
    <d v="2024-02-04T00:00:00"/>
    <n v="58017.600000000006"/>
    <n v="9913.6"/>
    <n v="876.80000000000007"/>
    <n v="7812.0160000000005"/>
    <n v="16300.960000000001"/>
    <x v="3"/>
    <x v="3"/>
    <x v="1"/>
    <n v="8.8444157520981281E-2"/>
    <n v="0.7880100064557779"/>
    <n v="8.909689781021898"/>
    <n v="2.0866521522741377"/>
    <n v="0.17087228703014257"/>
  </r>
  <r>
    <s v="CMP1383"/>
    <x v="2"/>
    <x v="0"/>
    <x v="253"/>
    <d v="2024-08-31T00:00:00"/>
    <n v="47728"/>
    <n v="2892.8"/>
    <n v="812.80000000000007"/>
    <n v="877.53600000000006"/>
    <n v="1562.848"/>
    <x v="0"/>
    <x v="3"/>
    <x v="1"/>
    <n v="0.28097345132743362"/>
    <n v="0.30335176991150442"/>
    <n v="1.0796456692913385"/>
    <n v="1.7809502971957845"/>
    <n v="6.0610124036205165E-2"/>
  </r>
  <r>
    <s v="CMP1384"/>
    <x v="2"/>
    <x v="1"/>
    <x v="138"/>
    <d v="2024-01-30T00:00:00"/>
    <n v="54793.600000000006"/>
    <n v="17696"/>
    <n v="521.6"/>
    <n v="6088.4800000000005"/>
    <n v="19578.72"/>
    <x v="0"/>
    <x v="1"/>
    <x v="1"/>
    <n v="2.9475587703435807E-2"/>
    <n v="0.34405967450271252"/>
    <n v="11.672699386503067"/>
    <n v="3.2156991564397024"/>
    <n v="0.32295742568475144"/>
  </r>
  <r>
    <s v="CMP1385"/>
    <x v="5"/>
    <x v="2"/>
    <x v="219"/>
    <d v="2024-01-08T00:00:00"/>
    <n v="68334.400000000009"/>
    <n v="12899.2"/>
    <n v="9849.6"/>
    <n v="2579.6640000000002"/>
    <n v="6179.3600000000006"/>
    <x v="0"/>
    <x v="2"/>
    <x v="1"/>
    <n v="0.76358223765814937"/>
    <n v="0.19998635574299181"/>
    <n v="0.26190545808966864"/>
    <n v="2.3954127359221977"/>
    <n v="0.18876583389917814"/>
  </r>
  <r>
    <s v="CMP1386"/>
    <x v="0"/>
    <x v="0"/>
    <x v="257"/>
    <d v="2024-04-02T00:00:00"/>
    <n v="28892.800000000003"/>
    <n v="25203.200000000001"/>
    <n v="13521.6"/>
    <n v="3058.768"/>
    <n v="9789.6320000000014"/>
    <x v="3"/>
    <x v="1"/>
    <x v="1"/>
    <n v="0.53650330116810563"/>
    <n v="0.12136427120365667"/>
    <n v="0.22621346586202815"/>
    <n v="3.2005147170364019"/>
    <n v="0.87230036548897993"/>
  </r>
  <r>
    <s v="CMP1387"/>
    <x v="2"/>
    <x v="1"/>
    <x v="124"/>
    <d v="2024-08-02T00:00:00"/>
    <n v="47393.600000000006"/>
    <n v="24086.400000000001"/>
    <n v="17899.2"/>
    <n v="2054.864"/>
    <n v="3219.6000000000004"/>
    <x v="4"/>
    <x v="1"/>
    <x v="0"/>
    <n v="0.74312475089677166"/>
    <n v="8.5312209379566892E-2"/>
    <n v="0.11480200232412621"/>
    <n v="1.5668190206261827"/>
    <n v="0.50822051922622458"/>
  </r>
  <r>
    <s v="CMP1388"/>
    <x v="4"/>
    <x v="3"/>
    <x v="233"/>
    <d v="2024-06-03T00:00:00"/>
    <n v="38424"/>
    <n v="27043.200000000001"/>
    <n v="1030.4000000000001"/>
    <n v="2574.5920000000001"/>
    <n v="3255.5040000000004"/>
    <x v="0"/>
    <x v="1"/>
    <x v="0"/>
    <n v="3.8101999763341617E-2"/>
    <n v="9.5202934563956926E-2"/>
    <n v="2.4986335403726705"/>
    <n v="1.2644737496271254"/>
    <n v="0.70381011867582766"/>
  </r>
  <r>
    <s v="CMP1389"/>
    <x v="2"/>
    <x v="0"/>
    <x v="168"/>
    <d v="2024-06-30T00:00:00"/>
    <n v="67764.800000000003"/>
    <n v="3912"/>
    <n v="3107.2000000000003"/>
    <n v="5561.76"/>
    <n v="8589.2960000000003"/>
    <x v="2"/>
    <x v="0"/>
    <x v="0"/>
    <n v="0.79427402862985697"/>
    <n v="1.421717791411043"/>
    <n v="1.7899588053553037"/>
    <n v="1.5443485515376427"/>
    <n v="5.7729086487379878E-2"/>
  </r>
  <r>
    <s v="CMP1390"/>
    <x v="4"/>
    <x v="0"/>
    <x v="188"/>
    <d v="2024-01-20T00:00:00"/>
    <n v="77028.800000000003"/>
    <n v="43857.600000000006"/>
    <n v="12155.2"/>
    <n v="5007.0720000000001"/>
    <n v="13988.864000000001"/>
    <x v="1"/>
    <x v="2"/>
    <x v="1"/>
    <n v="0.27715150851847797"/>
    <n v="0.11416657546240559"/>
    <n v="0.4119283927866263"/>
    <n v="2.7938212192674685"/>
    <n v="0.56936626300812165"/>
  </r>
  <r>
    <s v="CMP1391"/>
    <x v="1"/>
    <x v="2"/>
    <x v="248"/>
    <d v="2024-05-11T00:00:00"/>
    <n v="76734.400000000009"/>
    <n v="22595.200000000001"/>
    <n v="5694.4000000000005"/>
    <n v="3038.944"/>
    <n v="6571.2479999999996"/>
    <x v="3"/>
    <x v="3"/>
    <x v="0"/>
    <n v="0.25201812774394561"/>
    <n v="0.13449511400651465"/>
    <n v="0.53367237988198923"/>
    <n v="2.1623458675118723"/>
    <n v="0.29445985112283407"/>
  </r>
  <r>
    <s v="CMP1392"/>
    <x v="4"/>
    <x v="3"/>
    <x v="284"/>
    <d v="2024-09-19T00:00:00"/>
    <n v="45400"/>
    <n v="40339.200000000004"/>
    <n v="23963.200000000001"/>
    <n v="4141.3919999999998"/>
    <n v="6255.3600000000006"/>
    <x v="4"/>
    <x v="4"/>
    <x v="1"/>
    <n v="0.5940425194351896"/>
    <n v="0.10266420752022845"/>
    <n v="0.17282299525939773"/>
    <n v="1.510448660740157"/>
    <n v="0.88852863436123353"/>
  </r>
  <r>
    <s v="CMP1393"/>
    <x v="2"/>
    <x v="2"/>
    <x v="43"/>
    <d v="2024-03-20T00:00:00"/>
    <n v="76708.800000000003"/>
    <n v="56822.400000000001"/>
    <n v="20892.800000000003"/>
    <n v="446.49600000000004"/>
    <n v="1480.7040000000002"/>
    <x v="3"/>
    <x v="1"/>
    <x v="0"/>
    <n v="0.36768598299262267"/>
    <n v="7.8577462409190751E-3"/>
    <n v="2.1370807168019604E-2"/>
    <n v="3.3162760696624383"/>
    <n v="0.74075464614229392"/>
  </r>
  <r>
    <s v="CMP1394"/>
    <x v="3"/>
    <x v="1"/>
    <x v="166"/>
    <d v="2024-05-03T00:00:00"/>
    <n v="27548.800000000003"/>
    <n v="5611.2000000000007"/>
    <n v="5516.8"/>
    <n v="306.22399999999999"/>
    <n v="565.024"/>
    <x v="4"/>
    <x v="2"/>
    <x v="1"/>
    <n v="0.9831765041345879"/>
    <n v="5.4573709723410316E-2"/>
    <n v="5.5507540603248258E-2"/>
    <n v="1.8451329745545746"/>
    <n v="0.20368219305378094"/>
  </r>
  <r>
    <s v="CMP1395"/>
    <x v="2"/>
    <x v="2"/>
    <x v="46"/>
    <d v="2024-06-13T00:00:00"/>
    <n v="55094.400000000001"/>
    <n v="33321.599999999999"/>
    <n v="31729.600000000002"/>
    <n v="6815.6320000000014"/>
    <n v="12344.800000000001"/>
    <x v="2"/>
    <x v="3"/>
    <x v="1"/>
    <n v="0.95222318256026128"/>
    <n v="0.20454095841736297"/>
    <n v="0.21480359033835916"/>
    <n v="1.8112480251281171"/>
    <n v="0.60480920020909557"/>
  </r>
  <r>
    <s v="CMP1396"/>
    <x v="4"/>
    <x v="0"/>
    <x v="235"/>
    <d v="2024-05-18T00:00:00"/>
    <n v="79515.200000000012"/>
    <n v="23324.800000000003"/>
    <n v="5603.2000000000007"/>
    <n v="7847.8559999999998"/>
    <n v="9651.4240000000009"/>
    <x v="2"/>
    <x v="1"/>
    <x v="0"/>
    <n v="0.24022499657017424"/>
    <n v="0.33645973384552058"/>
    <n v="1.4006025128497999"/>
    <n v="1.2298166531088237"/>
    <n v="0.29333762601364266"/>
  </r>
  <r>
    <s v="CMP1397"/>
    <x v="4"/>
    <x v="2"/>
    <x v="149"/>
    <d v="2024-04-23T00:00:00"/>
    <n v="68536"/>
    <n v="62372.800000000003"/>
    <n v="1566.4"/>
    <n v="768.56000000000006"/>
    <n v="2287.2000000000003"/>
    <x v="3"/>
    <x v="3"/>
    <x v="0"/>
    <n v="2.5113511017623068E-2"/>
    <n v="1.2322037811353668E-2"/>
    <n v="0.49065372829417775"/>
    <n v="2.9759550327885917"/>
    <n v="0.91007353799463064"/>
  </r>
  <r>
    <s v="CMP1398"/>
    <x v="5"/>
    <x v="2"/>
    <x v="203"/>
    <d v="2024-06-30T00:00:00"/>
    <n v="24668.800000000003"/>
    <n v="8598.4"/>
    <n v="1716.8000000000002"/>
    <n v="5072.8160000000007"/>
    <n v="13476.176000000001"/>
    <x v="1"/>
    <x v="4"/>
    <x v="1"/>
    <n v="0.19966505396352813"/>
    <n v="0.58997208783029409"/>
    <n v="2.9548089468779124"/>
    <n v="2.656547369350672"/>
    <n v="0.34855363860422878"/>
  </r>
  <r>
    <s v="CMP1399"/>
    <x v="5"/>
    <x v="1"/>
    <x v="228"/>
    <d v="2024-06-15T00:00:00"/>
    <n v="60430.400000000001"/>
    <n v="37401.599999999999"/>
    <n v="3876.8"/>
    <n v="885.12000000000012"/>
    <n v="1620.768"/>
    <x v="4"/>
    <x v="1"/>
    <x v="0"/>
    <n v="0.10365331964407941"/>
    <n v="2.3665297741273104E-2"/>
    <n v="0.22831200990507639"/>
    <n v="1.8311279826464206"/>
    <n v="0.61892027853530673"/>
  </r>
  <r>
    <s v="CMP1400"/>
    <x v="4"/>
    <x v="1"/>
    <x v="150"/>
    <d v="2024-09-11T00:00:00"/>
    <n v="26187.200000000001"/>
    <n v="15964.800000000001"/>
    <n v="9115.2000000000007"/>
    <n v="5234.32"/>
    <n v="18648.320000000003"/>
    <x v="4"/>
    <x v="2"/>
    <x v="0"/>
    <n v="0.57095610342754055"/>
    <n v="0.32786630587292037"/>
    <n v="0.57424082850623126"/>
    <n v="3.5627015543566318"/>
    <n v="0.60964135149996945"/>
  </r>
  <r>
    <s v="CMP1401"/>
    <x v="1"/>
    <x v="0"/>
    <x v="25"/>
    <d v="2024-11-01T00:00:00"/>
    <n v="3137.6000000000004"/>
    <n v="1038.4000000000001"/>
    <n v="158.4"/>
    <n v="6531.76"/>
    <n v="18793.392000000003"/>
    <x v="0"/>
    <x v="1"/>
    <x v="0"/>
    <n v="0.15254237288135591"/>
    <n v="6.2902157164869026"/>
    <n v="41.235858585858587"/>
    <n v="2.8772324763922743"/>
    <n v="0.33095359510453848"/>
  </r>
  <r>
    <s v="CMP1402"/>
    <x v="3"/>
    <x v="3"/>
    <x v="151"/>
    <d v="2024-09-20T00:00:00"/>
    <n v="68449.600000000006"/>
    <n v="23216"/>
    <n v="17062.400000000001"/>
    <n v="1616.1760000000002"/>
    <n v="5481.2960000000003"/>
    <x v="3"/>
    <x v="0"/>
    <x v="1"/>
    <n v="0.7349414197105445"/>
    <n v="6.9614748449345287E-2"/>
    <n v="9.4721492873218308E-2"/>
    <n v="3.3915217154567321"/>
    <n v="0.33916925738061288"/>
  </r>
  <r>
    <s v="CMP1403"/>
    <x v="1"/>
    <x v="3"/>
    <x v="65"/>
    <d v="2024-03-23T00:00:00"/>
    <n v="23388.800000000003"/>
    <n v="5697.6"/>
    <n v="2360"/>
    <n v="6114.768"/>
    <n v="14295.264000000003"/>
    <x v="4"/>
    <x v="0"/>
    <x v="1"/>
    <n v="0.41420949171581012"/>
    <n v="1.073218197135636"/>
    <n v="2.5910033898305085"/>
    <n v="2.33782606306568"/>
    <n v="0.24360377616637022"/>
  </r>
  <r>
    <s v="CMP1404"/>
    <x v="4"/>
    <x v="1"/>
    <x v="7"/>
    <d v="2024-01-28T00:00:00"/>
    <n v="10105.6"/>
    <n v="544"/>
    <n v="380.8"/>
    <n v="3248.6080000000002"/>
    <n v="11434.032000000001"/>
    <x v="4"/>
    <x v="0"/>
    <x v="1"/>
    <n v="0.70000000000000007"/>
    <n v="5.9717058823529419"/>
    <n v="8.5310084033613443"/>
    <n v="3.5196711945547139"/>
    <n v="5.3831538948701706E-2"/>
  </r>
  <r>
    <s v="CMP1405"/>
    <x v="5"/>
    <x v="3"/>
    <x v="100"/>
    <d v="2024-01-28T00:00:00"/>
    <n v="70475.199999999997"/>
    <n v="51452.800000000003"/>
    <n v="12766.400000000001"/>
    <n v="4171.4400000000005"/>
    <n v="13345.120000000003"/>
    <x v="0"/>
    <x v="4"/>
    <x v="0"/>
    <n v="0.2481186640960259"/>
    <n v="8.1073138876795819E-2"/>
    <n v="0.32675147261561599"/>
    <n v="3.1991638379072938"/>
    <n v="0.73008377415033943"/>
  </r>
  <r>
    <s v="CMP1406"/>
    <x v="5"/>
    <x v="0"/>
    <x v="250"/>
    <d v="2024-07-06T00:00:00"/>
    <n v="27430.400000000001"/>
    <n v="3931.2000000000003"/>
    <n v="3238.4"/>
    <n v="309.68000000000006"/>
    <n v="1114.5120000000002"/>
    <x v="3"/>
    <x v="3"/>
    <x v="1"/>
    <n v="0.82376882376882377"/>
    <n v="7.8774928774928782E-2"/>
    <n v="9.5627470355731242E-2"/>
    <n v="3.5989150090415913"/>
    <n v="0.14331544563695753"/>
  </r>
  <r>
    <s v="CMP1407"/>
    <x v="3"/>
    <x v="3"/>
    <x v="291"/>
    <d v="2024-02-25T00:00:00"/>
    <n v="2332.8000000000002"/>
    <n v="444.8"/>
    <n v="252.8"/>
    <n v="4961.12"/>
    <n v="12189.792000000001"/>
    <x v="3"/>
    <x v="2"/>
    <x v="0"/>
    <n v="0.56834532374100721"/>
    <n v="11.153597122302157"/>
    <n v="19.624683544303796"/>
    <n v="2.4570645338149455"/>
    <n v="0.19067215363511658"/>
  </r>
  <r>
    <s v="CMP1408"/>
    <x v="1"/>
    <x v="1"/>
    <x v="29"/>
    <d v="2024-10-01T00:00:00"/>
    <n v="63017.600000000006"/>
    <n v="5667.2000000000007"/>
    <n v="3352"/>
    <n v="2136.2240000000002"/>
    <n v="5994.4480000000003"/>
    <x v="1"/>
    <x v="0"/>
    <x v="1"/>
    <n v="0.59147374364765659"/>
    <n v="0.37694522868435909"/>
    <n v="0.63729832935560859"/>
    <n v="2.8060952409485149"/>
    <n v="8.9930432133245322E-2"/>
  </r>
  <r>
    <s v="CMP1409"/>
    <x v="4"/>
    <x v="0"/>
    <x v="101"/>
    <d v="2024-05-22T00:00:00"/>
    <n v="59452.800000000003"/>
    <n v="1534.4"/>
    <n v="1312"/>
    <n v="6201.7120000000004"/>
    <n v="8395.4560000000001"/>
    <x v="0"/>
    <x v="1"/>
    <x v="1"/>
    <n v="0.85505735140771633"/>
    <n v="4.0417831074035453"/>
    <n v="4.7269146341463415"/>
    <n v="1.3537320017440344"/>
    <n v="2.5808708757198987E-2"/>
  </r>
  <r>
    <s v="CMP1410"/>
    <x v="3"/>
    <x v="3"/>
    <x v="266"/>
    <d v="2024-05-17T00:00:00"/>
    <n v="48843.200000000004"/>
    <n v="36976"/>
    <n v="21481.600000000002"/>
    <n v="1530.1440000000002"/>
    <n v="5243.8559999999998"/>
    <x v="1"/>
    <x v="3"/>
    <x v="1"/>
    <n v="0.58096062310688024"/>
    <n v="4.1382085677196027E-2"/>
    <n v="7.1230448383733061E-2"/>
    <n v="3.4270343183386656"/>
    <n v="0.75703475611753523"/>
  </r>
  <r>
    <s v="CMP1411"/>
    <x v="0"/>
    <x v="3"/>
    <x v="296"/>
    <d v="2024-08-14T00:00:00"/>
    <n v="11177.6"/>
    <n v="1464"/>
    <n v="1160"/>
    <n v="7999.6640000000007"/>
    <n v="31609.728000000003"/>
    <x v="4"/>
    <x v="3"/>
    <x v="1"/>
    <n v="0.79234972677595628"/>
    <n v="5.4642513661202194"/>
    <n v="6.8962620689655179"/>
    <n v="3.9513819580422376"/>
    <n v="0.13097623819066703"/>
  </r>
  <r>
    <s v="CMP1412"/>
    <x v="0"/>
    <x v="2"/>
    <x v="220"/>
    <d v="2024-03-25T00:00:00"/>
    <n v="25713.600000000002"/>
    <n v="16419.2"/>
    <n v="7081.6"/>
    <n v="6741.8080000000009"/>
    <n v="24631.567999999999"/>
    <x v="0"/>
    <x v="4"/>
    <x v="1"/>
    <n v="0.43129994153186513"/>
    <n v="0.41060514519586827"/>
    <n v="0.95201762313601457"/>
    <n v="3.6535552480877529"/>
    <n v="0.63854147221703683"/>
  </r>
  <r>
    <s v="CMP1413"/>
    <x v="3"/>
    <x v="3"/>
    <x v="127"/>
    <d v="2024-09-22T00:00:00"/>
    <n v="72753.600000000006"/>
    <n v="4017.6000000000004"/>
    <n v="2796.8"/>
    <n v="1868.8000000000002"/>
    <n v="5779.6640000000007"/>
    <x v="1"/>
    <x v="1"/>
    <x v="1"/>
    <n v="0.69613699721226596"/>
    <n v="0.46515332536837911"/>
    <n v="0.66819221967963394"/>
    <n v="3.0927140410958907"/>
    <n v="5.5222009632513031E-2"/>
  </r>
  <r>
    <s v="CMP1414"/>
    <x v="4"/>
    <x v="1"/>
    <x v="125"/>
    <d v="2024-01-16T00:00:00"/>
    <n v="76643.199999999997"/>
    <n v="9353.6"/>
    <n v="6016"/>
    <n v="6080.8"/>
    <n v="19984.48"/>
    <x v="4"/>
    <x v="4"/>
    <x v="1"/>
    <n v="0.64317482039001028"/>
    <n v="0.65010263427984949"/>
    <n v="1.0107712765957446"/>
    <n v="3.2864886199184316"/>
    <n v="0.1220408333681266"/>
  </r>
  <r>
    <s v="CMP1415"/>
    <x v="0"/>
    <x v="0"/>
    <x v="256"/>
    <d v="2024-07-24T00:00:00"/>
    <n v="68534.400000000009"/>
    <n v="50358.400000000001"/>
    <n v="21720"/>
    <n v="6452.0160000000005"/>
    <n v="12629.472000000002"/>
    <x v="3"/>
    <x v="1"/>
    <x v="0"/>
    <n v="0.43130838152125561"/>
    <n v="0.12812194192031517"/>
    <n v="0.29705414364640886"/>
    <n v="1.9574458587827432"/>
    <n v="0.73479011999813226"/>
  </r>
  <r>
    <s v="CMP1416"/>
    <x v="1"/>
    <x v="1"/>
    <x v="56"/>
    <d v="2024-09-26T00:00:00"/>
    <n v="40214.400000000001"/>
    <n v="20121.600000000002"/>
    <n v="15280"/>
    <n v="3322.0320000000002"/>
    <n v="8608.5120000000006"/>
    <x v="3"/>
    <x v="0"/>
    <x v="0"/>
    <n v="0.75938295165394398"/>
    <n v="0.16509780534351143"/>
    <n v="0.21741047120418849"/>
    <n v="2.5913392766836685"/>
    <n v="0.50035808068751497"/>
  </r>
  <r>
    <s v="CMP1417"/>
    <x v="4"/>
    <x v="2"/>
    <x v="134"/>
    <d v="2024-07-28T00:00:00"/>
    <n v="30540.800000000003"/>
    <n v="19996.800000000003"/>
    <n v="12788.800000000001"/>
    <n v="4251.92"/>
    <n v="9879.8559999999998"/>
    <x v="4"/>
    <x v="1"/>
    <x v="0"/>
    <n v="0.63954232677228351"/>
    <n v="0.21263002080332852"/>
    <n v="0.33247216314274991"/>
    <n v="2.3236222694688515"/>
    <n v="0.65475691533948033"/>
  </r>
  <r>
    <s v="CMP1418"/>
    <x v="2"/>
    <x v="2"/>
    <x v="211"/>
    <d v="2024-10-31T00:00:00"/>
    <n v="45107.200000000004"/>
    <n v="11953.6"/>
    <n v="10790.400000000001"/>
    <n v="897.77600000000007"/>
    <n v="2046.4960000000001"/>
    <x v="0"/>
    <x v="4"/>
    <x v="1"/>
    <n v="0.9026904028911793"/>
    <n v="7.5105072948735113E-2"/>
    <n v="8.3201364175563453E-2"/>
    <n v="2.2795173851829409"/>
    <n v="0.2650042565266742"/>
  </r>
  <r>
    <s v="CMP1419"/>
    <x v="4"/>
    <x v="0"/>
    <x v="119"/>
    <d v="2024-06-23T00:00:00"/>
    <n v="60022.400000000001"/>
    <n v="43868.800000000003"/>
    <n v="36580.800000000003"/>
    <n v="2782.48"/>
    <n v="10291.664000000001"/>
    <x v="2"/>
    <x v="1"/>
    <x v="1"/>
    <n v="0.83386826172587347"/>
    <n v="6.3427310525931868E-2"/>
    <n v="7.6063946113808331E-2"/>
    <n v="3.698737816624019"/>
    <n v="0.73087380711201155"/>
  </r>
  <r>
    <s v="CMP1420"/>
    <x v="2"/>
    <x v="0"/>
    <x v="44"/>
    <d v="2024-09-30T00:00:00"/>
    <n v="25246.400000000001"/>
    <n v="24924.800000000003"/>
    <n v="19982.400000000001"/>
    <n v="497.87200000000007"/>
    <n v="1518.432"/>
    <x v="2"/>
    <x v="2"/>
    <x v="1"/>
    <n v="0.80170753626909741"/>
    <n v="1.9974964693798947E-2"/>
    <n v="2.4915525662583076E-2"/>
    <n v="3.0498441366455631"/>
    <n v="0.98726155016160722"/>
  </r>
  <r>
    <s v="CMP1421"/>
    <x v="2"/>
    <x v="2"/>
    <x v="281"/>
    <d v="2024-02-22T00:00:00"/>
    <n v="35716.800000000003"/>
    <n v="18203.2"/>
    <n v="17979.2"/>
    <n v="5118.3040000000001"/>
    <n v="17727.664000000001"/>
    <x v="3"/>
    <x v="4"/>
    <x v="1"/>
    <n v="0.98769447130174914"/>
    <n v="0.28117605695701853"/>
    <n v="0.28467918483581028"/>
    <n v="3.4635816864336313"/>
    <n v="0.50965372037808532"/>
  </r>
  <r>
    <s v="CMP1422"/>
    <x v="5"/>
    <x v="2"/>
    <x v="130"/>
    <d v="2024-03-19T00:00:00"/>
    <n v="68550.400000000009"/>
    <n v="59884.800000000003"/>
    <n v="46432"/>
    <n v="3778.192"/>
    <n v="7504.768"/>
    <x v="2"/>
    <x v="3"/>
    <x v="1"/>
    <n v="0.77535534893662494"/>
    <n v="6.3091001389334184E-2"/>
    <n v="8.1370434183321849E-2"/>
    <n v="1.9863384391264394"/>
    <n v="0.87358790028942201"/>
  </r>
  <r>
    <s v="CMP1423"/>
    <x v="1"/>
    <x v="2"/>
    <x v="284"/>
    <d v="2024-09-17T00:00:00"/>
    <n v="35672"/>
    <n v="10979.2"/>
    <n v="4099.2"/>
    <n v="2940.32"/>
    <n v="9984.4480000000003"/>
    <x v="2"/>
    <x v="4"/>
    <x v="1"/>
    <n v="0.37336053628679683"/>
    <n v="0.26780821917808217"/>
    <n v="0.71729117876658866"/>
    <n v="3.3957011481743482"/>
    <n v="0.30778201390446291"/>
  </r>
  <r>
    <s v="CMP1424"/>
    <x v="3"/>
    <x v="0"/>
    <x v="43"/>
    <d v="2024-03-10T00:00:00"/>
    <n v="45950.400000000001"/>
    <n v="29403.200000000001"/>
    <n v="4497.6000000000004"/>
    <n v="4969.9680000000008"/>
    <n v="19816.128000000001"/>
    <x v="3"/>
    <x v="3"/>
    <x v="0"/>
    <n v="0.15296294280894598"/>
    <n v="0.16902813299232738"/>
    <n v="1.1050266808964782"/>
    <n v="3.9871741628919941"/>
    <n v="0.63988996831365996"/>
  </r>
  <r>
    <s v="CMP1425"/>
    <x v="3"/>
    <x v="2"/>
    <x v="226"/>
    <d v="2024-01-16T00:00:00"/>
    <n v="74648"/>
    <n v="67025.600000000006"/>
    <n v="63571.200000000004"/>
    <n v="6887.0240000000013"/>
    <n v="12615.28"/>
    <x v="0"/>
    <x v="2"/>
    <x v="0"/>
    <n v="0.94846148337351699"/>
    <n v="0.10275214246496862"/>
    <n v="0.10833559851001713"/>
    <n v="1.8317461940019373"/>
    <n v="0.89788875790376177"/>
  </r>
  <r>
    <s v="CMP1426"/>
    <x v="0"/>
    <x v="1"/>
    <x v="294"/>
    <d v="2024-08-10T00:00:00"/>
    <n v="69980.800000000003"/>
    <n v="58568"/>
    <n v="15224"/>
    <n v="3949.1680000000001"/>
    <n v="5673.5519999999997"/>
    <x v="0"/>
    <x v="3"/>
    <x v="0"/>
    <n v="0.2599371670536812"/>
    <n v="6.7428766561945089E-2"/>
    <n v="0.25940409879138204"/>
    <n v="1.4366448831753929"/>
    <n v="0.83691526818784578"/>
  </r>
  <r>
    <s v="CMP1427"/>
    <x v="2"/>
    <x v="1"/>
    <x v="152"/>
    <d v="2024-08-13T00:00:00"/>
    <n v="2609.6000000000004"/>
    <n v="1747.2"/>
    <n v="1715.2"/>
    <n v="696.81600000000003"/>
    <n v="1074.5120000000002"/>
    <x v="3"/>
    <x v="0"/>
    <x v="1"/>
    <n v="0.98168498168498164"/>
    <n v="0.39881868131868131"/>
    <n v="0.40625932835820894"/>
    <n v="1.5420311818327939"/>
    <n v="0.66952789699570803"/>
  </r>
  <r>
    <s v="CMP1428"/>
    <x v="3"/>
    <x v="3"/>
    <x v="238"/>
    <d v="2024-08-02T00:00:00"/>
    <n v="46603.200000000004"/>
    <n v="33563.200000000004"/>
    <n v="12081.6"/>
    <n v="4070"/>
    <n v="6697.8559999999998"/>
    <x v="3"/>
    <x v="1"/>
    <x v="1"/>
    <n v="0.35996567669352142"/>
    <n v="0.12126376507603565"/>
    <n v="0.33687591047543369"/>
    <n v="1.6456648648648649"/>
    <n v="0.72019088817935251"/>
  </r>
  <r>
    <s v="CMP1429"/>
    <x v="4"/>
    <x v="0"/>
    <x v="217"/>
    <d v="2024-07-27T00:00:00"/>
    <n v="5200"/>
    <n v="2009.6000000000001"/>
    <n v="251.20000000000002"/>
    <n v="989.2"/>
    <n v="3609.5680000000002"/>
    <x v="4"/>
    <x v="3"/>
    <x v="1"/>
    <n v="0.125"/>
    <n v="0.4922372611464968"/>
    <n v="3.9378980891719744"/>
    <n v="3.6489769510715728"/>
    <n v="0.38646153846153847"/>
  </r>
  <r>
    <s v="CMP1430"/>
    <x v="0"/>
    <x v="3"/>
    <x v="182"/>
    <d v="2024-08-01T00:00:00"/>
    <n v="61899.200000000004"/>
    <n v="42504"/>
    <n v="3374.4"/>
    <n v="6208.880000000001"/>
    <n v="19346.912"/>
    <x v="2"/>
    <x v="4"/>
    <x v="0"/>
    <n v="7.9390175042348951E-2"/>
    <n v="0.14607754564276307"/>
    <n v="1.8399952584163113"/>
    <n v="3.1160067516202594"/>
    <n v="0.68666477111174296"/>
  </r>
  <r>
    <s v="CMP1431"/>
    <x v="0"/>
    <x v="0"/>
    <x v="250"/>
    <d v="2024-07-06T00:00:00"/>
    <n v="61846.400000000001"/>
    <n v="3152"/>
    <n v="3097.6000000000004"/>
    <n v="1653.1200000000001"/>
    <n v="3794.5760000000005"/>
    <x v="1"/>
    <x v="3"/>
    <x v="1"/>
    <n v="0.98274111675126918"/>
    <n v="0.52446700507614219"/>
    <n v="0.53367768595041321"/>
    <n v="2.2954026325977548"/>
    <n v="5.0964971283696384E-2"/>
  </r>
  <r>
    <s v="CMP1432"/>
    <x v="0"/>
    <x v="2"/>
    <x v="137"/>
    <d v="2024-06-14T00:00:00"/>
    <n v="51499.200000000004"/>
    <n v="11542.400000000001"/>
    <n v="200"/>
    <n v="7763.8880000000008"/>
    <n v="19212.560000000001"/>
    <x v="1"/>
    <x v="4"/>
    <x v="1"/>
    <n v="1.7327418907679509E-2"/>
    <n v="0.67264069864153031"/>
    <n v="38.819440000000007"/>
    <n v="2.4746055069315784"/>
    <n v="0.22412775344083016"/>
  </r>
  <r>
    <s v="CMP1433"/>
    <x v="1"/>
    <x v="1"/>
    <x v="131"/>
    <d v="2024-05-17T00:00:00"/>
    <n v="49836.800000000003"/>
    <n v="8424"/>
    <n v="6361.6"/>
    <n v="5976.9279999999999"/>
    <n v="10040.544000000002"/>
    <x v="3"/>
    <x v="3"/>
    <x v="1"/>
    <n v="0.75517568850902184"/>
    <n v="0.70951187084520417"/>
    <n v="0.93953219315895364"/>
    <n v="1.6798837128370965"/>
    <n v="0.16903171953255425"/>
  </r>
  <r>
    <s v="CMP1434"/>
    <x v="5"/>
    <x v="3"/>
    <x v="104"/>
    <d v="2024-05-02T00:00:00"/>
    <n v="44115.200000000004"/>
    <n v="41406.400000000001"/>
    <n v="37118.400000000001"/>
    <n v="1721.6959999999999"/>
    <n v="6115.8559999999998"/>
    <x v="3"/>
    <x v="0"/>
    <x v="0"/>
    <n v="0.89644112987364277"/>
    <n v="4.1580432010510447E-2"/>
    <n v="4.6383895857580064E-2"/>
    <n v="3.5522275709532924"/>
    <n v="0.93859712752067304"/>
  </r>
  <r>
    <s v="CMP1435"/>
    <x v="0"/>
    <x v="1"/>
    <x v="195"/>
    <d v="2024-04-11T00:00:00"/>
    <n v="44091.200000000004"/>
    <n v="41353.600000000006"/>
    <n v="36214.400000000001"/>
    <n v="4885.4080000000004"/>
    <n v="14340.864000000001"/>
    <x v="2"/>
    <x v="2"/>
    <x v="1"/>
    <n v="0.87572545074673058"/>
    <n v="0.11813742938946065"/>
    <n v="0.13490235928249536"/>
    <n v="2.9354485848469567"/>
    <n v="0.93791051275537984"/>
  </r>
  <r>
    <s v="CMP1436"/>
    <x v="3"/>
    <x v="1"/>
    <x v="197"/>
    <d v="2024-08-27T00:00:00"/>
    <n v="29961.600000000002"/>
    <n v="22027.200000000001"/>
    <n v="14155.2"/>
    <n v="416.048"/>
    <n v="1127.8240000000001"/>
    <x v="1"/>
    <x v="2"/>
    <x v="0"/>
    <n v="0.64262366528655479"/>
    <n v="1.8887920389336819E-2"/>
    <n v="2.9391884254549562E-2"/>
    <n v="2.7108025997000347"/>
    <n v="0.73518103172060234"/>
  </r>
  <r>
    <s v="CMP1437"/>
    <x v="3"/>
    <x v="1"/>
    <x v="52"/>
    <d v="2024-02-13T00:00:00"/>
    <n v="13686.400000000001"/>
    <n v="7993.6"/>
    <n v="7956.8"/>
    <n v="7321.1360000000004"/>
    <n v="9793.5360000000001"/>
    <x v="1"/>
    <x v="4"/>
    <x v="1"/>
    <n v="0.99539631705364284"/>
    <n v="0.91587469975980784"/>
    <n v="0.92011059722501509"/>
    <n v="1.3377071536439153"/>
    <n v="0.58405424362871172"/>
  </r>
  <r>
    <s v="CMP1438"/>
    <x v="5"/>
    <x v="2"/>
    <x v="216"/>
    <d v="2024-03-13T00:00:00"/>
    <n v="2651.2000000000003"/>
    <n v="1555.2"/>
    <n v="409.6"/>
    <n v="6562.7839999999997"/>
    <n v="10826.032000000001"/>
    <x v="3"/>
    <x v="2"/>
    <x v="1"/>
    <n v="0.26337448559670784"/>
    <n v="4.2198971193415638"/>
    <n v="16.022421874999999"/>
    <n v="1.6496096778440372"/>
    <n v="0.58660229330114666"/>
  </r>
  <r>
    <s v="CMP1439"/>
    <x v="3"/>
    <x v="2"/>
    <x v="239"/>
    <d v="2024-08-09T00:00:00"/>
    <n v="72889.600000000006"/>
    <n v="31016"/>
    <n v="24628.800000000003"/>
    <n v="1397.088"/>
    <n v="5116.9760000000006"/>
    <x v="0"/>
    <x v="4"/>
    <x v="0"/>
    <n v="0.79406757802424566"/>
    <n v="4.5044106267732781E-2"/>
    <n v="5.672578444747612E-2"/>
    <n v="3.6626010673629725"/>
    <n v="0.42552023882693824"/>
  </r>
  <r>
    <s v="CMP1440"/>
    <x v="0"/>
    <x v="0"/>
    <x v="277"/>
    <d v="2024-03-06T00:00:00"/>
    <n v="71910.400000000009"/>
    <n v="40806.400000000001"/>
    <n v="20009.600000000002"/>
    <n v="6279.6"/>
    <n v="24628.864000000001"/>
    <x v="1"/>
    <x v="3"/>
    <x v="0"/>
    <n v="0.49035445420326229"/>
    <n v="0.15388762547051443"/>
    <n v="0.31382936190628496"/>
    <n v="3.9220434422574688"/>
    <n v="0.56746173015307932"/>
  </r>
  <r>
    <s v="CMP1441"/>
    <x v="3"/>
    <x v="1"/>
    <x v="100"/>
    <d v="2024-02-09T00:00:00"/>
    <n v="66547.199999999997"/>
    <n v="8792"/>
    <n v="580.80000000000007"/>
    <n v="5801.3120000000008"/>
    <n v="8606"/>
    <x v="0"/>
    <x v="0"/>
    <x v="1"/>
    <n v="6.6060054595086445E-2"/>
    <n v="0.65983985441310289"/>
    <n v="9.9884848484848483"/>
    <n v="1.4834575351230892"/>
    <n v="0.13211675322177344"/>
  </r>
  <r>
    <s v="CMP1442"/>
    <x v="0"/>
    <x v="3"/>
    <x v="55"/>
    <d v="2024-08-15T00:00:00"/>
    <n v="72684.800000000003"/>
    <n v="23833.600000000002"/>
    <n v="2113.6"/>
    <n v="626.22400000000005"/>
    <n v="2023.8720000000003"/>
    <x v="3"/>
    <x v="4"/>
    <x v="1"/>
    <n v="8.8681525241675607E-2"/>
    <n v="2.6274838882921588E-2"/>
    <n v="0.2962831188493566"/>
    <n v="3.2318659137944254"/>
    <n v="0.3279034956414546"/>
  </r>
  <r>
    <s v="CMP1443"/>
    <x v="1"/>
    <x v="1"/>
    <x v="269"/>
    <d v="2024-03-19T00:00:00"/>
    <n v="2688"/>
    <n v="628.80000000000007"/>
    <n v="500.8"/>
    <n v="1499.5680000000002"/>
    <n v="3110.8320000000003"/>
    <x v="4"/>
    <x v="3"/>
    <x v="1"/>
    <n v="0.79643765903307884"/>
    <n v="2.3848091603053434"/>
    <n v="2.9943450479233231"/>
    <n v="2.0744854518101215"/>
    <n v="0.23392857142857146"/>
  </r>
  <r>
    <s v="CMP1444"/>
    <x v="1"/>
    <x v="1"/>
    <x v="150"/>
    <d v="2024-09-07T00:00:00"/>
    <n v="34704"/>
    <n v="31571.200000000001"/>
    <n v="30976"/>
    <n v="2430.8000000000002"/>
    <n v="7722.9600000000009"/>
    <x v="4"/>
    <x v="0"/>
    <x v="0"/>
    <n v="0.98114737482262315"/>
    <n v="7.6994222582606936E-2"/>
    <n v="7.8473657024793392E-2"/>
    <n v="3.1771268718117494"/>
    <n v="0.90972798524665743"/>
  </r>
  <r>
    <s v="CMP1445"/>
    <x v="4"/>
    <x v="0"/>
    <x v="104"/>
    <d v="2024-05-19T00:00:00"/>
    <n v="29571.200000000001"/>
    <n v="25280"/>
    <n v="14368"/>
    <n v="1660.1120000000001"/>
    <n v="3922.752"/>
    <x v="2"/>
    <x v="2"/>
    <x v="1"/>
    <n v="0.56835443037974687"/>
    <n v="6.566898734177215E-2"/>
    <n v="0.1155423162583519"/>
    <n v="2.362944186898233"/>
    <n v="0.85488583486635639"/>
  </r>
  <r>
    <s v="CMP1446"/>
    <x v="3"/>
    <x v="0"/>
    <x v="237"/>
    <d v="2024-05-15T00:00:00"/>
    <n v="44412.800000000003"/>
    <n v="2030.4"/>
    <n v="1643.2"/>
    <n v="6793.3280000000004"/>
    <n v="20166.240000000002"/>
    <x v="0"/>
    <x v="0"/>
    <x v="0"/>
    <n v="0.8092986603624901"/>
    <n v="3.3458077226162333"/>
    <n v="4.1342064264849077"/>
    <n v="2.9685361872708045"/>
    <n v="4.5716550183730817E-2"/>
  </r>
  <r>
    <s v="CMP1447"/>
    <x v="2"/>
    <x v="3"/>
    <x v="113"/>
    <d v="2024-04-26T00:00:00"/>
    <n v="47608"/>
    <n v="36616"/>
    <n v="34996.800000000003"/>
    <n v="443.39200000000005"/>
    <n v="659.12"/>
    <x v="3"/>
    <x v="0"/>
    <x v="1"/>
    <n v="0.95577889447236186"/>
    <n v="1.2109241861481322E-2"/>
    <n v="1.2669501211539341E-2"/>
    <n v="1.486540127020785"/>
    <n v="0.76911443454881534"/>
  </r>
  <r>
    <s v="CMP1448"/>
    <x v="1"/>
    <x v="2"/>
    <x v="199"/>
    <d v="2024-06-29T00:00:00"/>
    <n v="72676.800000000003"/>
    <n v="25252.800000000003"/>
    <n v="20856"/>
    <n v="4467.7760000000007"/>
    <n v="14466.992000000002"/>
    <x v="1"/>
    <x v="2"/>
    <x v="0"/>
    <n v="0.82588861433187599"/>
    <n v="0.17692200468858899"/>
    <n v="0.21422017644802457"/>
    <n v="3.2380746035611452"/>
    <n v="0.34746714219668451"/>
  </r>
  <r>
    <s v="CMP1449"/>
    <x v="1"/>
    <x v="0"/>
    <x v="10"/>
    <d v="2024-01-26T00:00:00"/>
    <n v="13123.2"/>
    <n v="10008"/>
    <n v="5294.4000000000005"/>
    <n v="5906.0320000000002"/>
    <n v="13613.279999999999"/>
    <x v="1"/>
    <x v="1"/>
    <x v="1"/>
    <n v="0.52901678657074347"/>
    <n v="0.59013109512390094"/>
    <n v="1.1155243275914173"/>
    <n v="2.3049790451524812"/>
    <n v="0.76261887344550106"/>
  </r>
  <r>
    <s v="CMP1450"/>
    <x v="4"/>
    <x v="1"/>
    <x v="179"/>
    <d v="2024-04-04T00:00:00"/>
    <n v="75817.600000000006"/>
    <n v="3291.2000000000003"/>
    <n v="2872"/>
    <n v="2408.9119999999998"/>
    <n v="7185.8559999999998"/>
    <x v="3"/>
    <x v="1"/>
    <x v="0"/>
    <n v="0.87263004375303832"/>
    <n v="0.73192513368983947"/>
    <n v="0.83875766016713083"/>
    <n v="2.9830296831100513"/>
    <n v="4.340944582788165E-2"/>
  </r>
  <r>
    <s v="CMP1451"/>
    <x v="4"/>
    <x v="3"/>
    <x v="289"/>
    <d v="2024-08-19T00:00:00"/>
    <n v="64696"/>
    <n v="5011.2000000000007"/>
    <n v="3886.4"/>
    <n v="7225.152000000001"/>
    <n v="9936.3040000000001"/>
    <x v="3"/>
    <x v="2"/>
    <x v="1"/>
    <n v="0.77554278416347378"/>
    <n v="1.4418007662835248"/>
    <n v="1.8590860436393579"/>
    <n v="1.375238057275473"/>
    <n v="7.7457648077160893E-2"/>
  </r>
  <r>
    <s v="CMP1452"/>
    <x v="4"/>
    <x v="3"/>
    <x v="79"/>
    <d v="2024-07-06T00:00:00"/>
    <n v="11945.6"/>
    <n v="4660.8"/>
    <n v="3272"/>
    <n v="5325.5360000000001"/>
    <n v="11581.664000000001"/>
    <x v="3"/>
    <x v="4"/>
    <x v="0"/>
    <n v="0.70202540336422925"/>
    <n v="1.142622725712324"/>
    <n v="1.6276088019559902"/>
    <n v="2.1747414720321112"/>
    <n v="0.39016876506830966"/>
  </r>
  <r>
    <s v="CMP1453"/>
    <x v="4"/>
    <x v="0"/>
    <x v="143"/>
    <d v="2024-07-29T00:00:00"/>
    <n v="45068.800000000003"/>
    <n v="30827.200000000001"/>
    <n v="3142.4"/>
    <n v="5386.5920000000006"/>
    <n v="9401.9679999999989"/>
    <x v="3"/>
    <x v="1"/>
    <x v="0"/>
    <n v="0.1019359526651788"/>
    <n v="0.17473503918617325"/>
    <n v="1.714164969450102"/>
    <n v="1.745439045689742"/>
    <n v="0.684003124112468"/>
  </r>
  <r>
    <s v="CMP1454"/>
    <x v="1"/>
    <x v="1"/>
    <x v="133"/>
    <d v="2024-08-22T00:00:00"/>
    <n v="8136"/>
    <n v="6340.8"/>
    <n v="1528"/>
    <n v="3198.6560000000004"/>
    <n v="10904.720000000001"/>
    <x v="2"/>
    <x v="2"/>
    <x v="1"/>
    <n v="0.24097905627050215"/>
    <n v="0.50445622003532686"/>
    <n v="2.0933612565445028"/>
    <n v="3.4091568458752675"/>
    <n v="0.77935103244837756"/>
  </r>
  <r>
    <s v="CMP1455"/>
    <x v="1"/>
    <x v="2"/>
    <x v="273"/>
    <d v="2024-08-28T00:00:00"/>
    <n v="67745.600000000006"/>
    <n v="18166.400000000001"/>
    <n v="15416"/>
    <n v="1297.8879999999999"/>
    <n v="3447.6959999999999"/>
    <x v="2"/>
    <x v="3"/>
    <x v="1"/>
    <n v="0.84859961247137561"/>
    <n v="7.144442487229169E-2"/>
    <n v="8.4190970420342501E-2"/>
    <n v="2.656389457333761"/>
    <n v="0.26815616069530712"/>
  </r>
  <r>
    <s v="CMP1456"/>
    <x v="3"/>
    <x v="1"/>
    <x v="76"/>
    <d v="2024-09-30T00:00:00"/>
    <n v="10593.6"/>
    <n v="5792"/>
    <n v="2708.8"/>
    <n v="6375.2640000000001"/>
    <n v="24729.040000000001"/>
    <x v="2"/>
    <x v="1"/>
    <x v="1"/>
    <n v="0.46767955801104977"/>
    <n v="1.1007016574585635"/>
    <n v="2.3535380980507972"/>
    <n v="3.8789044657601632"/>
    <n v="0.54674520465186527"/>
  </r>
  <r>
    <s v="CMP1457"/>
    <x v="3"/>
    <x v="3"/>
    <x v="253"/>
    <d v="2024-08-23T00:00:00"/>
    <n v="3118.4"/>
    <n v="1932.8000000000002"/>
    <n v="1411.2"/>
    <n v="5514.4800000000005"/>
    <n v="8374.32"/>
    <x v="1"/>
    <x v="4"/>
    <x v="1"/>
    <n v="0.73013245033112584"/>
    <n v="2.8531043046357616"/>
    <n v="3.9076530612244902"/>
    <n v="1.5186055620838228"/>
    <n v="0.61980502821959982"/>
  </r>
  <r>
    <s v="CMP1458"/>
    <x v="2"/>
    <x v="2"/>
    <x v="294"/>
    <d v="2024-08-19T00:00:00"/>
    <n v="64430.400000000001"/>
    <n v="13488"/>
    <n v="5440"/>
    <n v="1949.4080000000004"/>
    <n v="4367.92"/>
    <x v="1"/>
    <x v="4"/>
    <x v="0"/>
    <n v="0.40332147093712928"/>
    <n v="0.14452906287069991"/>
    <n v="0.35834705882352946"/>
    <n v="2.2406392094420458"/>
    <n v="0.2093421738806526"/>
  </r>
  <r>
    <s v="CMP1459"/>
    <x v="5"/>
    <x v="0"/>
    <x v="93"/>
    <d v="2024-04-21T00:00:00"/>
    <n v="33540.800000000003"/>
    <n v="24609.600000000002"/>
    <n v="19868.800000000003"/>
    <n v="3941.2480000000005"/>
    <n v="5066.0480000000007"/>
    <x v="1"/>
    <x v="3"/>
    <x v="1"/>
    <n v="0.80735972953644108"/>
    <n v="0.16015083544632988"/>
    <n v="0.19836366564664196"/>
    <n v="1.2853918352765419"/>
    <n v="0.73372131851357159"/>
  </r>
  <r>
    <s v="CMP1460"/>
    <x v="4"/>
    <x v="2"/>
    <x v="182"/>
    <d v="2024-07-15T00:00:00"/>
    <n v="27734.400000000001"/>
    <n v="2208"/>
    <n v="1708.8000000000002"/>
    <n v="7604.9279999999999"/>
    <n v="15386.576000000001"/>
    <x v="3"/>
    <x v="1"/>
    <x v="0"/>
    <n v="0.77391304347826095"/>
    <n v="3.4442608695652175"/>
    <n v="4.4504494382022468"/>
    <n v="2.0232375638533333"/>
    <n v="7.9612322602976807E-2"/>
  </r>
  <r>
    <s v="CMP1461"/>
    <x v="2"/>
    <x v="2"/>
    <x v="291"/>
    <d v="2024-03-01T00:00:00"/>
    <n v="68619.199999999997"/>
    <n v="52198.400000000001"/>
    <n v="18694.400000000001"/>
    <n v="4522.4800000000005"/>
    <n v="15102.08"/>
    <x v="1"/>
    <x v="3"/>
    <x v="0"/>
    <n v="0.35814124570868072"/>
    <n v="8.6640203531142726E-2"/>
    <n v="0.24191629578911333"/>
    <n v="3.3393359395729774"/>
    <n v="0.76069671462214661"/>
  </r>
  <r>
    <s v="CMP1462"/>
    <x v="5"/>
    <x v="0"/>
    <x v="225"/>
    <d v="2024-05-13T00:00:00"/>
    <n v="26480"/>
    <n v="23928"/>
    <n v="2332.8000000000002"/>
    <n v="5419.5519999999997"/>
    <n v="21016.128000000001"/>
    <x v="2"/>
    <x v="3"/>
    <x v="0"/>
    <n v="9.7492477432296901E-2"/>
    <n v="0.22649414911400867"/>
    <n v="2.3231961591220847"/>
    <n v="3.8778349206724103"/>
    <n v="0.90362537764350448"/>
  </r>
  <r>
    <s v="CMP1463"/>
    <x v="2"/>
    <x v="3"/>
    <x v="247"/>
    <d v="2024-06-02T00:00:00"/>
    <n v="32252.800000000003"/>
    <n v="28080"/>
    <n v="27808"/>
    <n v="1897.0080000000003"/>
    <n v="7372.2880000000005"/>
    <x v="1"/>
    <x v="0"/>
    <x v="0"/>
    <n v="0.99031339031339027"/>
    <n v="6.7557264957264967E-2"/>
    <n v="6.821806674338321E-2"/>
    <n v="3.8862714337525195"/>
    <n v="0.87062208552435749"/>
  </r>
  <r>
    <s v="CMP1464"/>
    <x v="4"/>
    <x v="2"/>
    <x v="280"/>
    <d v="2024-07-15T00:00:00"/>
    <n v="50060.800000000003"/>
    <n v="29204.800000000003"/>
    <n v="13764.800000000001"/>
    <n v="3901.1360000000004"/>
    <n v="14990.335999999999"/>
    <x v="1"/>
    <x v="3"/>
    <x v="1"/>
    <n v="0.47131978304936173"/>
    <n v="0.13357858982085136"/>
    <n v="0.28341392537486926"/>
    <n v="3.8425566296586426"/>
    <n v="0.58338660189209923"/>
  </r>
  <r>
    <s v="CMP1465"/>
    <x v="5"/>
    <x v="1"/>
    <x v="231"/>
    <d v="2024-03-09T00:00:00"/>
    <n v="54227.200000000004"/>
    <n v="5603.2000000000007"/>
    <n v="2915.2000000000003"/>
    <n v="5450.9920000000002"/>
    <n v="11467.952000000001"/>
    <x v="4"/>
    <x v="1"/>
    <x v="1"/>
    <n v="0.52027412906910331"/>
    <n v="0.97283552255853789"/>
    <n v="1.8698518111964872"/>
    <n v="2.1038284407682126"/>
    <n v="0.10332821904874308"/>
  </r>
  <r>
    <s v="CMP1466"/>
    <x v="3"/>
    <x v="1"/>
    <x v="33"/>
    <d v="2024-06-05T00:00:00"/>
    <n v="69848"/>
    <n v="2876.8"/>
    <n v="329.6"/>
    <n v="5536.64"/>
    <n v="21875.168000000001"/>
    <x v="1"/>
    <x v="4"/>
    <x v="0"/>
    <n v="0.11457174638487208"/>
    <n v="1.9245828698553948"/>
    <n v="16.798058252427186"/>
    <n v="3.9509825453704774"/>
    <n v="4.1186576566258161E-2"/>
  </r>
  <r>
    <s v="CMP1467"/>
    <x v="3"/>
    <x v="3"/>
    <x v="83"/>
    <d v="2024-07-13T00:00:00"/>
    <n v="17817.600000000002"/>
    <n v="1217.6000000000001"/>
    <n v="684.80000000000007"/>
    <n v="2482.3040000000001"/>
    <n v="3644.1760000000004"/>
    <x v="1"/>
    <x v="4"/>
    <x v="0"/>
    <n v="0.5624178712220762"/>
    <n v="2.0386859395532193"/>
    <n v="3.6248598130841119"/>
    <n v="1.4680619295622133"/>
    <n v="6.8336925287356326E-2"/>
  </r>
  <r>
    <s v="CMP1468"/>
    <x v="2"/>
    <x v="3"/>
    <x v="198"/>
    <d v="2024-04-15T00:00:00"/>
    <n v="48425.600000000006"/>
    <n v="10702.400000000001"/>
    <n v="2972.8"/>
    <n v="4077.6800000000003"/>
    <n v="15118.048000000003"/>
    <x v="1"/>
    <x v="1"/>
    <x v="0"/>
    <n v="0.2777694722679025"/>
    <n v="0.38100612946628792"/>
    <n v="1.3716630785791173"/>
    <n v="3.7075121147319066"/>
    <n v="0.22100707064032249"/>
  </r>
  <r>
    <s v="CMP1469"/>
    <x v="5"/>
    <x v="1"/>
    <x v="293"/>
    <d v="2024-02-22T00:00:00"/>
    <n v="43779.200000000004"/>
    <n v="33862.400000000001"/>
    <n v="32396.800000000003"/>
    <n v="5168.9760000000006"/>
    <n v="15688.784"/>
    <x v="0"/>
    <x v="2"/>
    <x v="1"/>
    <n v="0.95671895671895679"/>
    <n v="0.15264647514647517"/>
    <n v="0.15955205452390359"/>
    <n v="3.0351822101708343"/>
    <n v="0.77348147065272999"/>
  </r>
  <r>
    <s v="CMP1470"/>
    <x v="3"/>
    <x v="1"/>
    <x v="114"/>
    <d v="2024-01-30T00:00:00"/>
    <n v="2977.6000000000004"/>
    <n v="2187.2000000000003"/>
    <n v="843.2"/>
    <n v="3099.5200000000004"/>
    <n v="12240.432000000001"/>
    <x v="2"/>
    <x v="1"/>
    <x v="1"/>
    <n v="0.38551572787125088"/>
    <n v="1.4171177761521581"/>
    <n v="3.6759013282732451"/>
    <n v="3.9491379310344823"/>
    <n v="0.73455131649650729"/>
  </r>
  <r>
    <s v="CMP1471"/>
    <x v="0"/>
    <x v="3"/>
    <x v="215"/>
    <d v="2024-03-12T00:00:00"/>
    <n v="55876.800000000003"/>
    <n v="40484.800000000003"/>
    <n v="36091.200000000004"/>
    <n v="7171.0720000000001"/>
    <n v="18650.223999999998"/>
    <x v="4"/>
    <x v="2"/>
    <x v="1"/>
    <n v="0.89147531913211875"/>
    <n v="0.17712998458680787"/>
    <n v="0.19869308861994056"/>
    <n v="2.6007581572183347"/>
    <n v="0.72453683818686831"/>
  </r>
  <r>
    <s v="CMP1472"/>
    <x v="1"/>
    <x v="1"/>
    <x v="228"/>
    <d v="2024-06-26T00:00:00"/>
    <n v="74672"/>
    <n v="13990.400000000001"/>
    <n v="7008"/>
    <n v="6383.9840000000004"/>
    <n v="10062.896000000001"/>
    <x v="4"/>
    <x v="1"/>
    <x v="1"/>
    <n v="0.50091491308325709"/>
    <n v="0.45631175663311985"/>
    <n v="0.91095662100456631"/>
    <n v="1.5762721209827593"/>
    <n v="0.18735804585386759"/>
  </r>
  <r>
    <s v="CMP1473"/>
    <x v="0"/>
    <x v="0"/>
    <x v="122"/>
    <d v="2024-02-04T00:00:00"/>
    <n v="5774.4000000000005"/>
    <n v="582.4"/>
    <n v="508.8"/>
    <n v="2100.0480000000002"/>
    <n v="3477.7760000000003"/>
    <x v="0"/>
    <x v="3"/>
    <x v="1"/>
    <n v="0.87362637362637363"/>
    <n v="3.6058516483516487"/>
    <n v="4.1274528301886795"/>
    <n v="1.6560459570447914"/>
    <n v="0.10085896370185646"/>
  </r>
  <r>
    <s v="CMP1474"/>
    <x v="2"/>
    <x v="1"/>
    <x v="288"/>
    <d v="2024-02-27T00:00:00"/>
    <n v="72566.400000000009"/>
    <n v="66899.199999999997"/>
    <n v="38816"/>
    <n v="5010.96"/>
    <n v="12418.032000000001"/>
    <x v="3"/>
    <x v="0"/>
    <x v="1"/>
    <n v="0.58021620587391187"/>
    <n v="7.49031378551612E-2"/>
    <n v="0.12909521846661171"/>
    <n v="2.4781742420614017"/>
    <n v="0.92190324998897544"/>
  </r>
  <r>
    <s v="CMP1475"/>
    <x v="5"/>
    <x v="0"/>
    <x v="47"/>
    <d v="2024-06-20T00:00:00"/>
    <n v="21086.400000000001"/>
    <n v="6531.2000000000007"/>
    <n v="1766.4"/>
    <n v="6813.04"/>
    <n v="22248.576000000001"/>
    <x v="4"/>
    <x v="2"/>
    <x v="0"/>
    <n v="0.27045565899069079"/>
    <n v="1.0431528662420382"/>
    <n v="3.8570199275362316"/>
    <n v="3.2655871681363973"/>
    <n v="0.30973518476363915"/>
  </r>
  <r>
    <s v="CMP1476"/>
    <x v="2"/>
    <x v="0"/>
    <x v="199"/>
    <d v="2024-07-14T00:00:00"/>
    <n v="11292.800000000001"/>
    <n v="10137.6"/>
    <n v="3936"/>
    <n v="4024.8480000000004"/>
    <n v="8445.84"/>
    <x v="1"/>
    <x v="4"/>
    <x v="1"/>
    <n v="0.38825757575757575"/>
    <n v="0.39702178030303031"/>
    <n v="1.0225731707317074"/>
    <n v="2.0984245864688553"/>
    <n v="0.89770473221875879"/>
  </r>
  <r>
    <s v="CMP1477"/>
    <x v="3"/>
    <x v="1"/>
    <x v="153"/>
    <d v="2024-04-26T00:00:00"/>
    <n v="25200"/>
    <n v="4921.6000000000004"/>
    <n v="2931.2000000000003"/>
    <n v="3370.4480000000003"/>
    <n v="8488.7360000000008"/>
    <x v="1"/>
    <x v="3"/>
    <x v="1"/>
    <n v="0.59557867360208061"/>
    <n v="0.68482769830949286"/>
    <n v="1.1498526200873362"/>
    <n v="2.5185779457211623"/>
    <n v="0.19530158730158731"/>
  </r>
  <r>
    <s v="CMP1478"/>
    <x v="2"/>
    <x v="1"/>
    <x v="76"/>
    <d v="2024-10-23T00:00:00"/>
    <n v="55419.200000000004"/>
    <n v="43776"/>
    <n v="7174.4000000000005"/>
    <n v="7052.72"/>
    <n v="18684.608"/>
    <x v="2"/>
    <x v="3"/>
    <x v="0"/>
    <n v="0.16388888888888889"/>
    <n v="0.16110928362573099"/>
    <n v="0.98303969669937552"/>
    <n v="2.6492768747376898"/>
    <n v="0.78990674712013154"/>
  </r>
  <r>
    <s v="CMP1479"/>
    <x v="3"/>
    <x v="0"/>
    <x v="57"/>
    <d v="2024-10-16T00:00:00"/>
    <n v="26675.200000000001"/>
    <n v="598.4"/>
    <n v="369.6"/>
    <n v="3324.4639999999999"/>
    <n v="9670.6080000000002"/>
    <x v="2"/>
    <x v="4"/>
    <x v="1"/>
    <n v="0.61764705882352944"/>
    <n v="5.5555882352941177"/>
    <n v="8.9947619047619032"/>
    <n v="2.9089224608839199"/>
    <n v="2.2432821497120919E-2"/>
  </r>
  <r>
    <s v="CMP1480"/>
    <x v="2"/>
    <x v="2"/>
    <x v="229"/>
    <d v="2024-05-16T00:00:00"/>
    <n v="12700.800000000001"/>
    <n v="7859.2000000000007"/>
    <n v="1964.8000000000002"/>
    <n v="4412.2240000000002"/>
    <n v="14705.104000000001"/>
    <x v="2"/>
    <x v="4"/>
    <x v="0"/>
    <n v="0.25"/>
    <n v="0.56140879478827355"/>
    <n v="2.2456351791530942"/>
    <n v="3.3328099389332908"/>
    <n v="0.61879566641471406"/>
  </r>
  <r>
    <s v="CMP1481"/>
    <x v="5"/>
    <x v="2"/>
    <x v="209"/>
    <d v="2024-04-15T00:00:00"/>
    <n v="42696"/>
    <n v="628.80000000000007"/>
    <n v="222.4"/>
    <n v="2514.08"/>
    <n v="8159.6480000000001"/>
    <x v="4"/>
    <x v="1"/>
    <x v="1"/>
    <n v="0.35368956743002544"/>
    <n v="3.9982188295165391"/>
    <n v="11.304316546762589"/>
    <n v="3.2455800929166934"/>
    <n v="1.4727374929735809E-2"/>
  </r>
  <r>
    <s v="CMP1482"/>
    <x v="3"/>
    <x v="0"/>
    <x v="128"/>
    <d v="2024-10-14T00:00:00"/>
    <n v="26702.400000000001"/>
    <n v="25656"/>
    <n v="11544"/>
    <n v="3944.3360000000002"/>
    <n v="9184.7839999999997"/>
    <x v="4"/>
    <x v="4"/>
    <x v="1"/>
    <n v="0.44995322731524789"/>
    <n v="0.15373932023698161"/>
    <n v="0.34167844767844768"/>
    <n v="2.3286008088560406"/>
    <n v="0.96081251123494515"/>
  </r>
  <r>
    <s v="CMP1483"/>
    <x v="4"/>
    <x v="1"/>
    <x v="238"/>
    <d v="2024-08-16T00:00:00"/>
    <n v="26987.200000000001"/>
    <n v="18841.600000000002"/>
    <n v="6524.8"/>
    <n v="4889.04"/>
    <n v="11476.832000000002"/>
    <x v="1"/>
    <x v="1"/>
    <x v="0"/>
    <n v="0.34629755434782605"/>
    <n v="0.25948114809782608"/>
    <n v="0.74930112800392346"/>
    <n v="2.3474612602883189"/>
    <n v="0.69816802039485393"/>
  </r>
  <r>
    <s v="CMP1484"/>
    <x v="3"/>
    <x v="2"/>
    <x v="191"/>
    <d v="2024-06-14T00:00:00"/>
    <n v="44974.400000000001"/>
    <n v="20808"/>
    <n v="4086.4"/>
    <n v="6120.3519999999999"/>
    <n v="19510"/>
    <x v="3"/>
    <x v="3"/>
    <x v="1"/>
    <n v="0.19638600538254519"/>
    <n v="0.29413456362937329"/>
    <n v="1.4977368833202818"/>
    <n v="3.1877251504488631"/>
    <n v="0.46266320395602828"/>
  </r>
  <r>
    <s v="CMP1485"/>
    <x v="0"/>
    <x v="3"/>
    <x v="7"/>
    <d v="2024-02-04T00:00:00"/>
    <n v="28659.200000000001"/>
    <n v="24414.400000000001"/>
    <n v="10116.800000000001"/>
    <n v="7058.5440000000008"/>
    <n v="22003.407999999999"/>
    <x v="4"/>
    <x v="3"/>
    <x v="0"/>
    <n v="0.41437839963300349"/>
    <n v="0.28911396552854057"/>
    <n v="0.69770520322631657"/>
    <n v="3.117272910673929"/>
    <n v="0.85188700312639576"/>
  </r>
  <r>
    <s v="CMP1486"/>
    <x v="5"/>
    <x v="2"/>
    <x v="275"/>
    <d v="2024-03-27T00:00:00"/>
    <n v="41409.600000000006"/>
    <n v="21585.600000000002"/>
    <n v="19788.800000000003"/>
    <n v="4284.5600000000004"/>
    <n v="10462.592000000001"/>
    <x v="2"/>
    <x v="3"/>
    <x v="1"/>
    <n v="0.91675932102883406"/>
    <n v="0.1984915869839152"/>
    <n v="0.21651439197930142"/>
    <n v="2.4419291595869819"/>
    <n v="0.5212704300452069"/>
  </r>
  <r>
    <s v="CMP1487"/>
    <x v="5"/>
    <x v="3"/>
    <x v="35"/>
    <d v="2024-10-18T00:00:00"/>
    <n v="11864"/>
    <n v="1537.6000000000001"/>
    <n v="992"/>
    <n v="3731.5040000000004"/>
    <n v="8919.84"/>
    <x v="2"/>
    <x v="0"/>
    <x v="1"/>
    <n v="0.64516129032258063"/>
    <n v="2.4268366285119667"/>
    <n v="3.7615967741935488"/>
    <n v="2.3904141600812969"/>
    <n v="0.12960215778826703"/>
  </r>
  <r>
    <s v="CMP1488"/>
    <x v="5"/>
    <x v="0"/>
    <x v="276"/>
    <d v="2024-05-28T00:00:00"/>
    <n v="14958.400000000001"/>
    <n v="2932.8"/>
    <n v="137.6"/>
    <n v="4990.8960000000006"/>
    <n v="19440.288"/>
    <x v="4"/>
    <x v="3"/>
    <x v="0"/>
    <n v="4.6917621385706487E-2"/>
    <n v="1.7017512274959086"/>
    <n v="36.271046511627915"/>
    <n v="3.8951498889177412"/>
    <n v="0.19606375013370414"/>
  </r>
  <r>
    <s v="CMP1489"/>
    <x v="1"/>
    <x v="0"/>
    <x v="161"/>
    <d v="2024-09-12T00:00:00"/>
    <n v="46148.800000000003"/>
    <n v="23526.400000000001"/>
    <n v="12862.400000000001"/>
    <n v="4633.0559999999996"/>
    <n v="16736.48"/>
    <x v="1"/>
    <x v="1"/>
    <x v="1"/>
    <n v="0.54672198041349296"/>
    <n v="0.19693008705114251"/>
    <n v="0.36020151760169167"/>
    <n v="3.6124061526560443"/>
    <n v="0.50979440418819122"/>
  </r>
  <r>
    <s v="CMP1490"/>
    <x v="5"/>
    <x v="1"/>
    <x v="18"/>
    <d v="2024-08-17T00:00:00"/>
    <n v="79118.400000000009"/>
    <n v="62288"/>
    <n v="15715.2"/>
    <n v="4034.7839999999997"/>
    <n v="5837.3919999999998"/>
    <x v="2"/>
    <x v="3"/>
    <x v="1"/>
    <n v="0.25229899820190088"/>
    <n v="6.4776265091189306E-2"/>
    <n v="0.25674404398289552"/>
    <n v="1.4467669149079605"/>
    <n v="0.78727577908552238"/>
  </r>
  <r>
    <s v="CMP1491"/>
    <x v="4"/>
    <x v="0"/>
    <x v="241"/>
    <d v="2024-01-26T00:00:00"/>
    <n v="55550.400000000001"/>
    <n v="45075.200000000004"/>
    <n v="33972.800000000003"/>
    <n v="7030.880000000001"/>
    <n v="20039.856"/>
    <x v="2"/>
    <x v="4"/>
    <x v="0"/>
    <n v="0.75369160868947893"/>
    <n v="0.15598111600170383"/>
    <n v="0.2069561531578204"/>
    <n v="2.8502628404979173"/>
    <n v="0.81142890060197592"/>
  </r>
  <r>
    <s v="CMP1492"/>
    <x v="1"/>
    <x v="1"/>
    <x v="100"/>
    <d v="2024-01-22T00:00:00"/>
    <n v="4347.2"/>
    <n v="1180.8"/>
    <n v="73.600000000000009"/>
    <n v="7390.576"/>
    <n v="15706.88"/>
    <x v="2"/>
    <x v="0"/>
    <x v="1"/>
    <n v="6.2330623306233075E-2"/>
    <n v="6.2589566395663958"/>
    <n v="100.41543478260868"/>
    <n v="2.1252578960016106"/>
    <n v="0.27162311372837689"/>
  </r>
  <r>
    <s v="CMP1493"/>
    <x v="5"/>
    <x v="3"/>
    <x v="225"/>
    <d v="2024-05-07T00:00:00"/>
    <n v="70232"/>
    <n v="14787.2"/>
    <n v="1598.4"/>
    <n v="4616.2080000000005"/>
    <n v="14076.144"/>
    <x v="2"/>
    <x v="3"/>
    <x v="1"/>
    <n v="0.10809348625838563"/>
    <n v="0.31217593594460075"/>
    <n v="2.8880180180180184"/>
    <n v="3.0492872071622421"/>
    <n v="0.21054789839389454"/>
  </r>
  <r>
    <s v="CMP1494"/>
    <x v="5"/>
    <x v="2"/>
    <x v="146"/>
    <d v="2024-03-25T00:00:00"/>
    <n v="44331.200000000004"/>
    <n v="32656"/>
    <n v="4816"/>
    <n v="7749.152000000001"/>
    <n v="13245.792000000001"/>
    <x v="1"/>
    <x v="2"/>
    <x v="0"/>
    <n v="0.1474767270945615"/>
    <n v="0.23729642332190107"/>
    <n v="1.6090431893687709"/>
    <n v="1.7093214844669455"/>
    <n v="0.73663695095102311"/>
  </r>
  <r>
    <s v="CMP1495"/>
    <x v="3"/>
    <x v="0"/>
    <x v="60"/>
    <d v="2024-09-10T00:00:00"/>
    <n v="74048"/>
    <n v="58864"/>
    <n v="52942.400000000001"/>
    <n v="1921.376"/>
    <n v="2625.8080000000004"/>
    <x v="0"/>
    <x v="3"/>
    <x v="1"/>
    <n v="0.89940201141614573"/>
    <n v="3.2640935036694754E-2"/>
    <n v="3.6291819033515665E-2"/>
    <n v="1.3666289159435741"/>
    <n v="0.7949438202247191"/>
  </r>
  <r>
    <s v="CMP1496"/>
    <x v="3"/>
    <x v="2"/>
    <x v="1"/>
    <d v="2024-05-15T00:00:00"/>
    <n v="3326.4"/>
    <n v="1745.6000000000001"/>
    <n v="219.20000000000002"/>
    <n v="3891.0400000000004"/>
    <n v="14738.544000000002"/>
    <x v="1"/>
    <x v="3"/>
    <x v="1"/>
    <n v="0.12557286892758937"/>
    <n v="2.229055912007333"/>
    <n v="17.751094890510949"/>
    <n v="3.7878161108598216"/>
    <n v="0.52477152477152478"/>
  </r>
  <r>
    <s v="CMP1497"/>
    <x v="4"/>
    <x v="0"/>
    <x v="154"/>
    <d v="2024-03-07T00:00:00"/>
    <n v="38398.400000000001"/>
    <n v="10856"/>
    <n v="1945.6000000000001"/>
    <n v="2673.6959999999999"/>
    <n v="7989.7600000000011"/>
    <x v="0"/>
    <x v="1"/>
    <x v="1"/>
    <n v="0.17921886514369936"/>
    <n v="0.24628739867354457"/>
    <n v="1.3742269736842103"/>
    <n v="2.988282886311683"/>
    <n v="0.28272011333805575"/>
  </r>
  <r>
    <s v="CMP1498"/>
    <x v="2"/>
    <x v="0"/>
    <x v="52"/>
    <d v="2024-02-09T00:00:00"/>
    <n v="36876.800000000003"/>
    <n v="9467.2000000000007"/>
    <n v="8360"/>
    <n v="7416.5119999999997"/>
    <n v="11721.152000000002"/>
    <x v="0"/>
    <x v="1"/>
    <x v="1"/>
    <n v="0.88304884231874259"/>
    <n v="0.78339023153625142"/>
    <n v="0.88714258373205734"/>
    <n v="1.5804130027700356"/>
    <n v="0.25672509545296773"/>
  </r>
  <r>
    <s v="CMP1499"/>
    <x v="3"/>
    <x v="2"/>
    <x v="218"/>
    <d v="2024-02-19T00:00:00"/>
    <n v="6600"/>
    <n v="3003.2000000000003"/>
    <n v="1556.8000000000002"/>
    <n v="1206.576"/>
    <n v="3548.3040000000001"/>
    <x v="2"/>
    <x v="4"/>
    <x v="1"/>
    <n v="0.51838039424613747"/>
    <n v="0.40176345231752791"/>
    <n v="0.77503597122302148"/>
    <n v="2.9408043919322115"/>
    <n v="0.45503030303030306"/>
  </r>
  <r>
    <s v="CMP1500"/>
    <x v="4"/>
    <x v="3"/>
    <x v="7"/>
    <d v="2024-02-03T00:00:00"/>
    <n v="19334.400000000001"/>
    <n v="13012.800000000001"/>
    <n v="12377.6"/>
    <n v="1738.3680000000002"/>
    <n v="3633.3919999999998"/>
    <x v="0"/>
    <x v="3"/>
    <x v="1"/>
    <n v="0.95118652403787041"/>
    <n v="0.13358908151973442"/>
    <n v="0.14044467425025853"/>
    <n v="2.0901167071644204"/>
    <n v="0.67303872889771599"/>
  </r>
  <r>
    <s v="CMP1501"/>
    <x v="2"/>
    <x v="0"/>
    <x v="204"/>
    <d v="2024-11-05T00:00:00"/>
    <n v="41996.800000000003"/>
    <n v="22476.800000000003"/>
    <n v="14369.6"/>
    <n v="816.16000000000008"/>
    <n v="2459.0240000000003"/>
    <x v="1"/>
    <x v="0"/>
    <x v="1"/>
    <n v="0.63930808656036442"/>
    <n v="3.6311218678815489E-2"/>
    <n v="5.6797683999554621E-2"/>
    <n v="3.0129190354832387"/>
    <n v="0.53520268210911315"/>
  </r>
  <r>
    <s v="CMP1502"/>
    <x v="1"/>
    <x v="1"/>
    <x v="153"/>
    <d v="2024-05-12T00:00:00"/>
    <n v="38865.599999999999"/>
    <n v="35179.200000000004"/>
    <n v="5436.8"/>
    <n v="5389.8080000000009"/>
    <n v="16734.495999999999"/>
    <x v="1"/>
    <x v="2"/>
    <x v="1"/>
    <n v="0.1545458680129167"/>
    <n v="0.15321007868285805"/>
    <n v="0.99135668040023561"/>
    <n v="3.1048408403416219"/>
    <n v="0.90515005557613948"/>
  </r>
  <r>
    <s v="CMP1503"/>
    <x v="4"/>
    <x v="1"/>
    <x v="26"/>
    <d v="2024-08-27T00:00:00"/>
    <n v="12024"/>
    <n v="3289.6000000000004"/>
    <n v="1339.2"/>
    <n v="276.91199999999998"/>
    <n v="1031.3920000000001"/>
    <x v="0"/>
    <x v="4"/>
    <x v="1"/>
    <n v="0.40710116731517504"/>
    <n v="8.4178015564202319E-2"/>
    <n v="0.20677419354838708"/>
    <n v="3.7246200959149482"/>
    <n v="0.27358616101131072"/>
  </r>
  <r>
    <s v="CMP1504"/>
    <x v="3"/>
    <x v="1"/>
    <x v="73"/>
    <d v="2024-11-04T00:00:00"/>
    <n v="12980.800000000001"/>
    <n v="9025.6"/>
    <n v="606.4"/>
    <n v="2926.0160000000001"/>
    <n v="9035.7440000000006"/>
    <x v="4"/>
    <x v="2"/>
    <x v="1"/>
    <n v="6.718666903031377E-2"/>
    <n v="0.32419074632157419"/>
    <n v="4.8252242744063327"/>
    <n v="3.0880706052188369"/>
    <n v="0.69530383335387647"/>
  </r>
  <r>
    <s v="CMP1505"/>
    <x v="2"/>
    <x v="3"/>
    <x v="243"/>
    <d v="2024-09-20T00:00:00"/>
    <n v="12721.6"/>
    <n v="7417.6"/>
    <n v="5033.6000000000004"/>
    <n v="7534.72"/>
    <n v="9974.4800000000014"/>
    <x v="4"/>
    <x v="2"/>
    <x v="1"/>
    <n v="0.67860224331320107"/>
    <n v="1.0157894736842106"/>
    <n v="1.4968849332485696"/>
    <n v="1.3238023443472353"/>
    <n v="0.58307131178468119"/>
  </r>
  <r>
    <s v="CMP1506"/>
    <x v="0"/>
    <x v="0"/>
    <x v="241"/>
    <d v="2024-02-05T00:00:00"/>
    <n v="75574.400000000009"/>
    <n v="58856"/>
    <n v="33312"/>
    <n v="3092.08"/>
    <n v="10902.224000000002"/>
    <x v="4"/>
    <x v="3"/>
    <x v="1"/>
    <n v="0.56599157265189615"/>
    <n v="5.2536359929319015E-2"/>
    <n v="9.2821805955811715E-2"/>
    <n v="3.5258544410235189"/>
    <n v="0.7787822331371469"/>
  </r>
  <r>
    <s v="CMP1507"/>
    <x v="3"/>
    <x v="1"/>
    <x v="106"/>
    <d v="2024-08-23T00:00:00"/>
    <n v="37284.800000000003"/>
    <n v="15443.2"/>
    <n v="9590.4"/>
    <n v="7972.8640000000005"/>
    <n v="26594.16"/>
    <x v="1"/>
    <x v="2"/>
    <x v="0"/>
    <n v="0.6210111893907998"/>
    <n v="0.51627020306672189"/>
    <n v="0.83133800467133812"/>
    <n v="3.3355843019522218"/>
    <n v="0.4141955971334163"/>
  </r>
  <r>
    <s v="CMP1508"/>
    <x v="2"/>
    <x v="2"/>
    <x v="68"/>
    <d v="2024-04-10T00:00:00"/>
    <n v="50489.600000000006"/>
    <n v="39390.400000000001"/>
    <n v="38492.800000000003"/>
    <n v="3060.3680000000004"/>
    <n v="8048.0640000000003"/>
    <x v="3"/>
    <x v="4"/>
    <x v="0"/>
    <n v="0.97721272188147368"/>
    <n v="7.7693245054632612E-2"/>
    <n v="7.9504946379582678E-2"/>
    <n v="2.6297700145864811"/>
    <n v="0.78016858917480025"/>
  </r>
  <r>
    <s v="CMP1509"/>
    <x v="2"/>
    <x v="0"/>
    <x v="138"/>
    <d v="2024-02-13T00:00:00"/>
    <n v="13574.400000000001"/>
    <n v="8262.4"/>
    <n v="5606.4000000000005"/>
    <n v="1170.1600000000001"/>
    <n v="4356.4960000000001"/>
    <x v="2"/>
    <x v="4"/>
    <x v="0"/>
    <n v="0.67854376452362519"/>
    <n v="0.14162470952749809"/>
    <n v="0.20871860730593605"/>
    <n v="3.722991727626991"/>
    <n v="0.60867515322960863"/>
  </r>
  <r>
    <s v="CMP1510"/>
    <x v="3"/>
    <x v="3"/>
    <x v="187"/>
    <d v="2024-08-05T00:00:00"/>
    <n v="35008"/>
    <n v="14491.2"/>
    <n v="13913.6"/>
    <n v="1313.04"/>
    <n v="4011.1360000000004"/>
    <x v="4"/>
    <x v="1"/>
    <x v="1"/>
    <n v="0.96014132715027045"/>
    <n v="9.0609473335541563E-2"/>
    <n v="9.4370975160993562E-2"/>
    <n v="3.0548467678060081"/>
    <n v="0.41393967093235834"/>
  </r>
  <r>
    <s v="CMP1511"/>
    <x v="0"/>
    <x v="2"/>
    <x v="164"/>
    <d v="2024-02-26T00:00:00"/>
    <n v="47171.200000000004"/>
    <n v="5390.4000000000005"/>
    <n v="1454.4"/>
    <n v="4932.384"/>
    <n v="9418.0480000000007"/>
    <x v="3"/>
    <x v="4"/>
    <x v="1"/>
    <n v="0.26981300089047194"/>
    <n v="0.91503116651825456"/>
    <n v="3.3913531353135311"/>
    <n v="1.9094312202780646"/>
    <n v="0.11427311579947086"/>
  </r>
  <r>
    <s v="CMP1512"/>
    <x v="5"/>
    <x v="3"/>
    <x v="91"/>
    <d v="2024-06-16T00:00:00"/>
    <n v="59625.600000000006"/>
    <n v="10000"/>
    <n v="1024"/>
    <n v="4593.424"/>
    <n v="12761.424000000001"/>
    <x v="2"/>
    <x v="3"/>
    <x v="1"/>
    <n v="0.1024"/>
    <n v="0.45934239999999998"/>
    <n v="4.485765625"/>
    <n v="2.7781942185176027"/>
    <n v="0.16771319701604678"/>
  </r>
  <r>
    <s v="CMP1513"/>
    <x v="1"/>
    <x v="1"/>
    <x v="31"/>
    <d v="2024-11-13T00:00:00"/>
    <n v="33243.200000000004"/>
    <n v="4585.6000000000004"/>
    <n v="4361.6000000000004"/>
    <n v="7128.5119999999997"/>
    <n v="17977.600000000002"/>
    <x v="2"/>
    <x v="4"/>
    <x v="1"/>
    <n v="0.95115143056524776"/>
    <n v="1.5545429169574319"/>
    <n v="1.6343800440205427"/>
    <n v="2.5219288401282065"/>
    <n v="0.13794099244356739"/>
  </r>
  <r>
    <s v="CMP1514"/>
    <x v="5"/>
    <x v="2"/>
    <x v="194"/>
    <d v="2024-02-20T00:00:00"/>
    <n v="5766.4000000000005"/>
    <n v="929.6"/>
    <n v="798.40000000000009"/>
    <n v="1391.5680000000002"/>
    <n v="2184.0320000000002"/>
    <x v="0"/>
    <x v="4"/>
    <x v="1"/>
    <n v="0.85886402753872637"/>
    <n v="1.4969535283993116"/>
    <n v="1.7429458917835672"/>
    <n v="1.5694755843767605"/>
    <n v="0.16120976692563818"/>
  </r>
  <r>
    <s v="CMP1515"/>
    <x v="2"/>
    <x v="2"/>
    <x v="127"/>
    <d v="2024-09-21T00:00:00"/>
    <n v="44961.600000000006"/>
    <n v="27715.200000000001"/>
    <n v="17459.2"/>
    <n v="6442.9279999999999"/>
    <n v="18619.744000000002"/>
    <x v="0"/>
    <x v="3"/>
    <x v="1"/>
    <n v="0.62995035215333106"/>
    <n v="0.23246911442096754"/>
    <n v="0.36902767595307917"/>
    <n v="2.8899506559750479"/>
    <n v="0.61641934450731284"/>
  </r>
  <r>
    <s v="CMP1516"/>
    <x v="5"/>
    <x v="3"/>
    <x v="26"/>
    <d v="2024-08-29T00:00:00"/>
    <n v="65163.200000000004"/>
    <n v="36620.800000000003"/>
    <n v="19024"/>
    <n v="6745.5039999999999"/>
    <n v="22769.456000000002"/>
    <x v="4"/>
    <x v="0"/>
    <x v="1"/>
    <n v="0.51948619363858783"/>
    <n v="0.18419870674589303"/>
    <n v="0.35457863751051305"/>
    <n v="3.3755010744934704"/>
    <n v="0.56198590615562161"/>
  </r>
  <r>
    <s v="CMP1517"/>
    <x v="5"/>
    <x v="0"/>
    <x v="114"/>
    <d v="2024-02-04T00:00:00"/>
    <n v="40192"/>
    <n v="32472"/>
    <n v="18761.600000000002"/>
    <n v="5521.9040000000005"/>
    <n v="19384.335999999999"/>
    <x v="1"/>
    <x v="3"/>
    <x v="0"/>
    <n v="0.57777777777777783"/>
    <n v="0.17005124414880513"/>
    <n v="0.29431946102677808"/>
    <n v="3.5104442235866467"/>
    <n v="0.80792197452229297"/>
  </r>
  <r>
    <s v="CMP1518"/>
    <x v="1"/>
    <x v="3"/>
    <x v="201"/>
    <d v="2024-03-18T00:00:00"/>
    <n v="31875.200000000001"/>
    <n v="17574.400000000001"/>
    <n v="7473.6"/>
    <n v="2851.4080000000004"/>
    <n v="9856.6240000000016"/>
    <x v="1"/>
    <x v="1"/>
    <x v="1"/>
    <n v="0.42525491624180622"/>
    <n v="0.16224781500364166"/>
    <n v="0.38153072147291806"/>
    <n v="3.4567568022534831"/>
    <n v="0.55135026603754644"/>
  </r>
  <r>
    <s v="CMP1519"/>
    <x v="5"/>
    <x v="2"/>
    <x v="88"/>
    <d v="2024-10-06T00:00:00"/>
    <n v="21035.200000000001"/>
    <n v="9212.8000000000011"/>
    <n v="4849.6000000000004"/>
    <n v="5429.5839999999998"/>
    <n v="19874.704000000002"/>
    <x v="4"/>
    <x v="3"/>
    <x v="0"/>
    <n v="0.52639805488016667"/>
    <n v="0.58935220562695367"/>
    <n v="1.1195941933355327"/>
    <n v="3.660446914533416"/>
    <n v="0.4379706396896631"/>
  </r>
  <r>
    <s v="CMP1520"/>
    <x v="4"/>
    <x v="1"/>
    <x v="63"/>
    <d v="2024-07-01T00:00:00"/>
    <n v="18281.600000000002"/>
    <n v="2635.2000000000003"/>
    <n v="2064"/>
    <n v="6093.68"/>
    <n v="15185.392000000002"/>
    <x v="1"/>
    <x v="1"/>
    <x v="1"/>
    <n v="0.78324225865209463"/>
    <n v="2.3124165148755313"/>
    <n v="2.9523643410852713"/>
    <n v="2.4919903900434548"/>
    <n v="0.14414493260983721"/>
  </r>
  <r>
    <s v="CMP1521"/>
    <x v="0"/>
    <x v="1"/>
    <x v="152"/>
    <d v="2024-08-03T00:00:00"/>
    <n v="40852.800000000003"/>
    <n v="372.8"/>
    <n v="136"/>
    <n v="6773.9360000000006"/>
    <n v="9600.1280000000006"/>
    <x v="1"/>
    <x v="3"/>
    <x v="0"/>
    <n v="0.36480686695278969"/>
    <n v="18.170429184549356"/>
    <n v="49.808352941176473"/>
    <n v="1.4172156335696116"/>
    <n v="9.1254455018995023E-3"/>
  </r>
  <r>
    <s v="CMP1522"/>
    <x v="3"/>
    <x v="2"/>
    <x v="228"/>
    <d v="2024-06-20T00:00:00"/>
    <n v="65996.800000000003"/>
    <n v="19923.2"/>
    <n v="9169.6"/>
    <n v="4513.04"/>
    <n v="13117.407999999999"/>
    <x v="3"/>
    <x v="2"/>
    <x v="0"/>
    <n v="0.46024734982332155"/>
    <n v="0.22652184388050112"/>
    <n v="0.49217414063863196"/>
    <n v="2.9065569992732172"/>
    <n v="0.30188130333591934"/>
  </r>
  <r>
    <s v="CMP1523"/>
    <x v="5"/>
    <x v="3"/>
    <x v="106"/>
    <d v="2024-09-08T00:00:00"/>
    <n v="2974.4"/>
    <n v="1966.4"/>
    <n v="1617.6000000000001"/>
    <n v="2196.1120000000001"/>
    <n v="2791.92"/>
    <x v="0"/>
    <x v="3"/>
    <x v="1"/>
    <n v="0.82262001627339298"/>
    <n v="1.1168185516680227"/>
    <n v="1.3576360039564788"/>
    <n v="1.2713012815375537"/>
    <n v="0.66110812264658425"/>
  </r>
  <r>
    <s v="CMP1524"/>
    <x v="1"/>
    <x v="2"/>
    <x v="92"/>
    <d v="2024-07-09T00:00:00"/>
    <n v="68918.400000000009"/>
    <n v="48484.800000000003"/>
    <n v="32734.400000000001"/>
    <n v="6446.6720000000005"/>
    <n v="9405.8240000000005"/>
    <x v="1"/>
    <x v="3"/>
    <x v="1"/>
    <n v="0.67514767514767515"/>
    <n v="0.13296274296274296"/>
    <n v="0.19693875555990029"/>
    <n v="1.4590200959502826"/>
    <n v="0.70351023819473457"/>
  </r>
  <r>
    <s v="CMP1525"/>
    <x v="4"/>
    <x v="2"/>
    <x v="235"/>
    <d v="2024-05-06T00:00:00"/>
    <n v="18902.400000000001"/>
    <n v="9838.4000000000015"/>
    <n v="9156.8000000000011"/>
    <n v="2993.152"/>
    <n v="4059.1680000000001"/>
    <x v="0"/>
    <x v="1"/>
    <x v="1"/>
    <n v="0.93072044234834928"/>
    <n v="0.30423158237111719"/>
    <n v="0.32687751179451335"/>
    <n v="1.3561516421484776"/>
    <n v="0.52048417132216018"/>
  </r>
  <r>
    <s v="CMP1526"/>
    <x v="1"/>
    <x v="0"/>
    <x v="263"/>
    <d v="2024-05-28T00:00:00"/>
    <n v="63278.400000000001"/>
    <n v="52721.600000000006"/>
    <n v="40548.800000000003"/>
    <n v="2142.864"/>
    <n v="3860.2720000000004"/>
    <x v="1"/>
    <x v="2"/>
    <x v="0"/>
    <n v="0.76911171132894296"/>
    <n v="4.0644896968225541E-2"/>
    <n v="5.2846545397151085E-2"/>
    <n v="1.8014545020122603"/>
    <n v="0.83316898025234531"/>
  </r>
  <r>
    <s v="CMP1527"/>
    <x v="4"/>
    <x v="1"/>
    <x v="255"/>
    <d v="2024-06-14T00:00:00"/>
    <n v="41321.600000000006"/>
    <n v="30694.400000000001"/>
    <n v="28563.200000000001"/>
    <n v="7910.6240000000007"/>
    <n v="22741.008000000002"/>
    <x v="2"/>
    <x v="3"/>
    <x v="1"/>
    <n v="0.9305671392827356"/>
    <n v="0.25772206005004172"/>
    <n v="0.27695160206139369"/>
    <n v="2.874742624602054"/>
    <n v="0.74281731588321842"/>
  </r>
  <r>
    <s v="CMP1528"/>
    <x v="2"/>
    <x v="2"/>
    <x v="85"/>
    <d v="2024-08-17T00:00:00"/>
    <n v="68364.800000000003"/>
    <n v="15392"/>
    <n v="12692.800000000001"/>
    <n v="7039.2800000000007"/>
    <n v="20983.792000000001"/>
    <x v="0"/>
    <x v="1"/>
    <x v="1"/>
    <n v="0.82463617463617467"/>
    <n v="0.4573336798336799"/>
    <n v="0.55458842808521369"/>
    <n v="2.9809571433442055"/>
    <n v="0.22514510391312487"/>
  </r>
  <r>
    <s v="CMP1529"/>
    <x v="4"/>
    <x v="3"/>
    <x v="277"/>
    <d v="2024-03-05T00:00:00"/>
    <n v="21457.600000000002"/>
    <n v="5755.2000000000007"/>
    <n v="5304"/>
    <n v="1175.8399999999999"/>
    <n v="3216.1120000000001"/>
    <x v="0"/>
    <x v="0"/>
    <x v="0"/>
    <n v="0.92160133444537107"/>
    <n v="0.20430914651098134"/>
    <n v="0.22168929110105579"/>
    <n v="2.7351612464280857"/>
    <n v="0.26821266124822907"/>
  </r>
  <r>
    <s v="CMP1530"/>
    <x v="2"/>
    <x v="0"/>
    <x v="7"/>
    <d v="2024-02-02T00:00:00"/>
    <n v="33737.599999999999"/>
    <n v="25988.800000000003"/>
    <n v="16939.2"/>
    <n v="1207.3920000000001"/>
    <n v="4768.5600000000004"/>
    <x v="0"/>
    <x v="4"/>
    <x v="1"/>
    <n v="0.65178846272240343"/>
    <n v="4.6458166594840852E-2"/>
    <n v="7.1277982431283651E-2"/>
    <n v="3.949471257056532"/>
    <n v="0.77032154035853184"/>
  </r>
  <r>
    <s v="CMP1531"/>
    <x v="4"/>
    <x v="0"/>
    <x v="112"/>
    <d v="2024-10-02T00:00:00"/>
    <n v="22304"/>
    <n v="6675.2000000000007"/>
    <n v="896"/>
    <n v="3698.9120000000003"/>
    <n v="12797.744000000001"/>
    <x v="3"/>
    <x v="4"/>
    <x v="1"/>
    <n v="0.13422818791946306"/>
    <n v="0.55412751677852345"/>
    <n v="4.1282500000000004"/>
    <n v="3.4598671176821725"/>
    <n v="0.29928263988522241"/>
  </r>
  <r>
    <s v="CMP1532"/>
    <x v="0"/>
    <x v="0"/>
    <x v="55"/>
    <d v="2024-08-17T00:00:00"/>
    <n v="28396.800000000003"/>
    <n v="20830.400000000001"/>
    <n v="9054.4"/>
    <n v="1917.6480000000001"/>
    <n v="7504.6080000000002"/>
    <x v="2"/>
    <x v="2"/>
    <x v="0"/>
    <n v="0.43467240187418382"/>
    <n v="9.2060066057300868E-2"/>
    <n v="0.21179183601342996"/>
    <n v="3.9134439688618556"/>
    <n v="0.73354744196529187"/>
  </r>
  <r>
    <s v="CMP1533"/>
    <x v="0"/>
    <x v="3"/>
    <x v="175"/>
    <d v="2024-04-17T00:00:00"/>
    <n v="9876.8000000000011"/>
    <n v="3742.4"/>
    <n v="1336"/>
    <n v="2988.7840000000001"/>
    <n v="11754.096000000001"/>
    <x v="0"/>
    <x v="0"/>
    <x v="1"/>
    <n v="0.35699016673792217"/>
    <n v="0.79862761864044463"/>
    <n v="2.23711377245509"/>
    <n v="3.9327351859485331"/>
    <n v="0.37890814838814185"/>
  </r>
  <r>
    <s v="CMP1534"/>
    <x v="5"/>
    <x v="3"/>
    <x v="224"/>
    <d v="2024-09-23T00:00:00"/>
    <n v="53940.800000000003"/>
    <n v="50193.600000000006"/>
    <n v="23307.200000000001"/>
    <n v="3382.8320000000003"/>
    <n v="11486.368"/>
    <x v="2"/>
    <x v="3"/>
    <x v="0"/>
    <n v="0.46434605208632174"/>
    <n v="6.7395683911893142E-2"/>
    <n v="0.14514107228667536"/>
    <n v="3.3954887502542248"/>
    <n v="0.93053124907305795"/>
  </r>
  <r>
    <s v="CMP1535"/>
    <x v="0"/>
    <x v="1"/>
    <x v="289"/>
    <d v="2024-09-12T00:00:00"/>
    <n v="3264"/>
    <n v="2897.6000000000004"/>
    <n v="1523.2"/>
    <n v="6384.0640000000003"/>
    <n v="19465.120000000003"/>
    <x v="4"/>
    <x v="4"/>
    <x v="0"/>
    <n v="0.52567642186637209"/>
    <n v="2.20322473771397"/>
    <n v="4.1912184873949583"/>
    <n v="3.049017052460627"/>
    <n v="0.88774509803921575"/>
  </r>
  <r>
    <s v="CMP1536"/>
    <x v="5"/>
    <x v="2"/>
    <x v="71"/>
    <d v="2024-06-24T00:00:00"/>
    <n v="40340.800000000003"/>
    <n v="39680"/>
    <n v="18958.400000000001"/>
    <n v="2329.3440000000001"/>
    <n v="4340.9120000000003"/>
    <x v="2"/>
    <x v="2"/>
    <x v="1"/>
    <n v="0.47778225806451619"/>
    <n v="5.8703225806451612E-2"/>
    <n v="0.12286606464680563"/>
    <n v="1.8635770414331245"/>
    <n v="0.98361956133740525"/>
  </r>
  <r>
    <s v="CMP1537"/>
    <x v="4"/>
    <x v="0"/>
    <x v="29"/>
    <d v="2024-10-27T00:00:00"/>
    <n v="22947.200000000001"/>
    <n v="13105.6"/>
    <n v="10620.800000000001"/>
    <n v="7232.6240000000007"/>
    <n v="27739.328000000005"/>
    <x v="2"/>
    <x v="1"/>
    <x v="1"/>
    <n v="0.81040166035893058"/>
    <n v="0.55187278720546951"/>
    <n v="0.68098674299487794"/>
    <n v="3.8353062457000395"/>
    <n v="0.57111978803514152"/>
  </r>
  <r>
    <s v="CMP1538"/>
    <x v="5"/>
    <x v="1"/>
    <x v="248"/>
    <d v="2024-04-24T00:00:00"/>
    <n v="27753.600000000002"/>
    <n v="11864"/>
    <n v="9428.8000000000011"/>
    <n v="7468.7039999999997"/>
    <n v="19702.656000000003"/>
    <x v="1"/>
    <x v="1"/>
    <x v="1"/>
    <n v="0.79474039109912353"/>
    <n v="0.62952663519892105"/>
    <n v="0.79211606991345651"/>
    <n v="2.6380287664365869"/>
    <n v="0.42747607517583303"/>
  </r>
  <r>
    <s v="CMP1539"/>
    <x v="3"/>
    <x v="0"/>
    <x v="107"/>
    <d v="2024-02-21T00:00:00"/>
    <n v="16947.2"/>
    <n v="9246.4"/>
    <n v="6720"/>
    <n v="7751.9039999999995"/>
    <n v="18761.232"/>
    <x v="1"/>
    <x v="4"/>
    <x v="1"/>
    <n v="0.72676933725558057"/>
    <n v="0.83836996020072674"/>
    <n v="1.1535571428571427"/>
    <n v="2.4202095381986157"/>
    <n v="0.5456004531722054"/>
  </r>
  <r>
    <s v="CMP1540"/>
    <x v="4"/>
    <x v="1"/>
    <x v="181"/>
    <d v="2024-08-25T00:00:00"/>
    <n v="53532.800000000003"/>
    <n v="28633.600000000002"/>
    <n v="27377.600000000002"/>
    <n v="4474.4480000000003"/>
    <n v="11715.712"/>
    <x v="0"/>
    <x v="1"/>
    <x v="1"/>
    <n v="0.95613544926240501"/>
    <n v="0.15626564595440323"/>
    <n v="0.16343463269242009"/>
    <n v="2.6183591808419719"/>
    <n v="0.53487955048120028"/>
  </r>
  <r>
    <s v="CMP1541"/>
    <x v="5"/>
    <x v="3"/>
    <x v="211"/>
    <d v="2024-11-01T00:00:00"/>
    <n v="49028.800000000003"/>
    <n v="33820.800000000003"/>
    <n v="3756.8"/>
    <n v="1330.48"/>
    <n v="3975.3440000000005"/>
    <x v="4"/>
    <x v="4"/>
    <x v="1"/>
    <n v="0.11107957233418488"/>
    <n v="3.9339104929510829E-2"/>
    <n v="0.35415247018739349"/>
    <n v="2.9879021105165058"/>
    <n v="0.68981496589759494"/>
  </r>
  <r>
    <s v="CMP1542"/>
    <x v="3"/>
    <x v="1"/>
    <x v="105"/>
    <d v="2024-10-03T00:00:00"/>
    <n v="34524.800000000003"/>
    <n v="17272"/>
    <n v="8536"/>
    <n v="2832.0640000000003"/>
    <n v="6122.3519999999999"/>
    <x v="0"/>
    <x v="3"/>
    <x v="1"/>
    <n v="0.49421028253821214"/>
    <n v="0.1639685039370079"/>
    <n v="0.33177881911902535"/>
    <n v="2.1617986034213912"/>
    <n v="0.50027806098804328"/>
  </r>
  <r>
    <s v="CMP1543"/>
    <x v="4"/>
    <x v="1"/>
    <x v="206"/>
    <d v="2024-02-17T00:00:00"/>
    <n v="43721.600000000006"/>
    <n v="12107.2"/>
    <n v="2270.4"/>
    <n v="2789.0560000000005"/>
    <n v="3692.8160000000007"/>
    <x v="4"/>
    <x v="3"/>
    <x v="0"/>
    <n v="0.1875247786441126"/>
    <n v="0.23036342011365141"/>
    <n v="1.2284425651867514"/>
    <n v="1.3240379540604419"/>
    <n v="0.27691575788626216"/>
  </r>
  <r>
    <s v="CMP1544"/>
    <x v="4"/>
    <x v="2"/>
    <x v="65"/>
    <d v="2024-03-21T00:00:00"/>
    <n v="37499.200000000004"/>
    <n v="15208"/>
    <n v="2220.8000000000002"/>
    <n v="5713.4880000000003"/>
    <n v="6858.4639999999999"/>
    <x v="3"/>
    <x v="3"/>
    <x v="1"/>
    <n v="0.14602840610205156"/>
    <n v="0.37568963703314046"/>
    <n v="2.5727161383285302"/>
    <n v="1.2003987756690833"/>
    <n v="0.40555531851346155"/>
  </r>
  <r>
    <s v="CMP1545"/>
    <x v="2"/>
    <x v="3"/>
    <x v="213"/>
    <d v="2024-06-22T00:00:00"/>
    <n v="52960"/>
    <n v="13553.6"/>
    <n v="12348.800000000001"/>
    <n v="5497.6"/>
    <n v="18863.36"/>
    <x v="2"/>
    <x v="0"/>
    <x v="1"/>
    <n v="0.91110848778184395"/>
    <n v="0.40561917129028452"/>
    <n v="0.4451930551956465"/>
    <n v="3.4311990686845166"/>
    <n v="0.25592145015105738"/>
  </r>
  <r>
    <s v="CMP1546"/>
    <x v="5"/>
    <x v="0"/>
    <x v="88"/>
    <d v="2024-10-27T00:00:00"/>
    <n v="29190.400000000001"/>
    <n v="4944"/>
    <n v="1579.2"/>
    <n v="6561.1840000000002"/>
    <n v="24525.440000000002"/>
    <x v="1"/>
    <x v="4"/>
    <x v="1"/>
    <n v="0.31941747572815538"/>
    <n v="1.3271003236245955"/>
    <n v="4.1547517730496457"/>
    <n v="3.7379594902383473"/>
    <n v="0.16937075202806401"/>
  </r>
  <r>
    <s v="CMP1547"/>
    <x v="5"/>
    <x v="1"/>
    <x v="288"/>
    <d v="2024-02-28T00:00:00"/>
    <n v="67275.199999999997"/>
    <n v="4252.8"/>
    <n v="1308.8000000000002"/>
    <n v="2689.8720000000003"/>
    <n v="6497.6"/>
    <x v="1"/>
    <x v="3"/>
    <x v="0"/>
    <n v="0.30775018811136196"/>
    <n v="0.63249435665914222"/>
    <n v="2.0552200488997556"/>
    <n v="2.4155796260937321"/>
    <n v="6.3214973719884895E-2"/>
  </r>
  <r>
    <s v="CMP1548"/>
    <x v="3"/>
    <x v="1"/>
    <x v="202"/>
    <d v="2024-05-26T00:00:00"/>
    <n v="3184"/>
    <n v="3027.2000000000003"/>
    <n v="612.80000000000007"/>
    <n v="4207.12"/>
    <n v="8782.9440000000013"/>
    <x v="0"/>
    <x v="1"/>
    <x v="1"/>
    <n v="0.20243128964059198"/>
    <n v="1.3897727272727272"/>
    <n v="6.8654046997389022"/>
    <n v="2.0876380992222714"/>
    <n v="0.95075376884422114"/>
  </r>
  <r>
    <s v="CMP1549"/>
    <x v="1"/>
    <x v="3"/>
    <x v="76"/>
    <d v="2024-10-25T00:00:00"/>
    <n v="46278.400000000001"/>
    <n v="31134.400000000001"/>
    <n v="27556.800000000003"/>
    <n v="3474.2720000000004"/>
    <n v="9903.4720000000016"/>
    <x v="1"/>
    <x v="2"/>
    <x v="0"/>
    <n v="0.88509173133254537"/>
    <n v="0.11158949586309677"/>
    <n v="0.1260767578238402"/>
    <n v="2.8505171730941044"/>
    <n v="0.67276310330521372"/>
  </r>
  <r>
    <s v="CMP1550"/>
    <x v="1"/>
    <x v="1"/>
    <x v="88"/>
    <d v="2024-10-02T00:00:00"/>
    <n v="9393.6"/>
    <n v="7404.8"/>
    <n v="1364.8000000000002"/>
    <n v="6034.9120000000003"/>
    <n v="19812.784"/>
    <x v="1"/>
    <x v="1"/>
    <x v="0"/>
    <n v="0.18431287813310288"/>
    <n v="0.81500000000000006"/>
    <n v="4.4218288393903862"/>
    <n v="3.2830278221124019"/>
    <n v="0.78828138306932383"/>
  </r>
  <r>
    <s v="CMP1551"/>
    <x v="0"/>
    <x v="1"/>
    <x v="42"/>
    <d v="2024-04-09T00:00:00"/>
    <n v="59601.600000000006"/>
    <n v="33944"/>
    <n v="7307.2000000000007"/>
    <n v="6836.4000000000005"/>
    <n v="23352.720000000001"/>
    <x v="3"/>
    <x v="0"/>
    <x v="0"/>
    <n v="0.21527221305679944"/>
    <n v="0.20140230968654255"/>
    <n v="0.93557039632143635"/>
    <n v="3.415938213094611"/>
    <n v="0.56951491235134621"/>
  </r>
  <r>
    <s v="CMP1552"/>
    <x v="2"/>
    <x v="1"/>
    <x v="81"/>
    <d v="2024-01-20T00:00:00"/>
    <n v="41808"/>
    <n v="17217.600000000002"/>
    <n v="6267.2000000000007"/>
    <n v="743.42399999999998"/>
    <n v="1736.576"/>
    <x v="2"/>
    <x v="2"/>
    <x v="0"/>
    <n v="0.3639996282873339"/>
    <n v="4.3178143295232778E-2"/>
    <n v="0.11862139392392135"/>
    <n v="2.3359159779614327"/>
    <n v="0.41182548794489099"/>
  </r>
  <r>
    <s v="CMP1553"/>
    <x v="3"/>
    <x v="0"/>
    <x v="195"/>
    <d v="2024-04-06T00:00:00"/>
    <n v="24596.800000000003"/>
    <n v="1932.8000000000002"/>
    <n v="219.20000000000002"/>
    <n v="255.71199999999999"/>
    <n v="370.92800000000005"/>
    <x v="2"/>
    <x v="2"/>
    <x v="1"/>
    <n v="0.11341059602649006"/>
    <n v="0.13230132450331125"/>
    <n v="1.1665693430656934"/>
    <n v="1.4505693905643853"/>
    <n v="7.8579327392181098E-2"/>
  </r>
  <r>
    <s v="CMP1554"/>
    <x v="4"/>
    <x v="0"/>
    <x v="275"/>
    <d v="2024-04-04T00:00:00"/>
    <n v="26769.600000000002"/>
    <n v="20009.600000000002"/>
    <n v="19587.2"/>
    <n v="2302.864"/>
    <n v="4071.4080000000004"/>
    <x v="4"/>
    <x v="4"/>
    <x v="1"/>
    <n v="0.97889013273628656"/>
    <n v="0.11508795778026547"/>
    <n v="0.1175698415291619"/>
    <n v="1.7679758769949074"/>
    <n v="0.74747474747474751"/>
  </r>
  <r>
    <s v="CMP1555"/>
    <x v="3"/>
    <x v="1"/>
    <x v="0"/>
    <d v="2024-03-29T00:00:00"/>
    <n v="66320"/>
    <n v="33707.200000000004"/>
    <n v="11988.800000000001"/>
    <n v="5266.6239999999998"/>
    <n v="15725.36"/>
    <x v="1"/>
    <x v="1"/>
    <x v="1"/>
    <n v="0.35567475198177245"/>
    <n v="0.15624626192623531"/>
    <n v="0.43929534231949813"/>
    <n v="2.9858520372823274"/>
    <n v="0.50825090470446332"/>
  </r>
  <r>
    <s v="CMP1556"/>
    <x v="0"/>
    <x v="3"/>
    <x v="114"/>
    <d v="2024-02-15T00:00:00"/>
    <n v="70326.400000000009"/>
    <n v="11568"/>
    <n v="3665.6000000000004"/>
    <n v="3226.6720000000005"/>
    <n v="8644.6080000000002"/>
    <x v="3"/>
    <x v="2"/>
    <x v="0"/>
    <n v="0.31687413554633476"/>
    <n v="0.27893084370677734"/>
    <n v="0.88025752946311664"/>
    <n v="2.6791096213064107"/>
    <n v="0.16449014879191881"/>
  </r>
  <r>
    <s v="CMP1557"/>
    <x v="4"/>
    <x v="1"/>
    <x v="212"/>
    <d v="2024-09-04T00:00:00"/>
    <n v="62545.600000000006"/>
    <n v="8212.8000000000011"/>
    <n v="6500.8"/>
    <n v="2327.8080000000004"/>
    <n v="7799.4720000000007"/>
    <x v="0"/>
    <x v="3"/>
    <x v="0"/>
    <n v="0.79154490551334489"/>
    <n v="0.28343658679135009"/>
    <n v="0.35808023627861191"/>
    <n v="3.3505649950511378"/>
    <n v="0.13130899695582104"/>
  </r>
  <r>
    <s v="CMP1558"/>
    <x v="2"/>
    <x v="0"/>
    <x v="226"/>
    <d v="2024-01-18T00:00:00"/>
    <n v="35867.200000000004"/>
    <n v="736"/>
    <n v="508.8"/>
    <n v="6085.92"/>
    <n v="8442.8320000000003"/>
    <x v="1"/>
    <x v="1"/>
    <x v="1"/>
    <n v="0.69130434782608696"/>
    <n v="8.2689130434782605"/>
    <n v="11.961320754716981"/>
    <n v="1.3872729184741173"/>
    <n v="2.0520140964446622E-2"/>
  </r>
  <r>
    <s v="CMP1559"/>
    <x v="2"/>
    <x v="1"/>
    <x v="247"/>
    <d v="2024-05-14T00:00:00"/>
    <n v="41520"/>
    <n v="29448"/>
    <n v="9795.2000000000007"/>
    <n v="546.56000000000006"/>
    <n v="1864.944"/>
    <x v="1"/>
    <x v="3"/>
    <x v="1"/>
    <n v="0.33262700353164903"/>
    <n v="1.8560173865797339E-2"/>
    <n v="5.5798758575628882E-2"/>
    <n v="3.4121487119437934"/>
    <n v="0.70924855491329475"/>
  </r>
  <r>
    <s v="CMP1560"/>
    <x v="5"/>
    <x v="0"/>
    <x v="167"/>
    <d v="2024-01-24T00:00:00"/>
    <n v="76582.400000000009"/>
    <n v="62620.800000000003"/>
    <n v="34072"/>
    <n v="6366.4480000000003"/>
    <n v="16114.896000000001"/>
    <x v="1"/>
    <x v="3"/>
    <x v="1"/>
    <n v="0.54410036281874385"/>
    <n v="0.10166666666666667"/>
    <n v="0.18685278234327307"/>
    <n v="2.5312224336081908"/>
    <n v="0.81769179341467491"/>
  </r>
  <r>
    <s v="CMP1561"/>
    <x v="4"/>
    <x v="2"/>
    <x v="275"/>
    <d v="2024-03-30T00:00:00"/>
    <n v="33108.800000000003"/>
    <n v="15486.400000000001"/>
    <n v="3822.4"/>
    <n v="1595.5200000000002"/>
    <n v="2181.6480000000001"/>
    <x v="2"/>
    <x v="3"/>
    <x v="1"/>
    <n v="0.24682301890691186"/>
    <n v="0.10302717222853601"/>
    <n v="0.41741314357471748"/>
    <n v="1.367358604091456"/>
    <n v="0.46774271492775332"/>
  </r>
  <r>
    <s v="CMP1562"/>
    <x v="1"/>
    <x v="0"/>
    <x v="97"/>
    <d v="2024-10-01T00:00:00"/>
    <n v="20022.400000000001"/>
    <n v="2078.4"/>
    <n v="614.40000000000009"/>
    <n v="6155.0720000000001"/>
    <n v="8183.2320000000009"/>
    <x v="0"/>
    <x v="1"/>
    <x v="0"/>
    <n v="0.29561200923787534"/>
    <n v="2.9614472671285603"/>
    <n v="10.018020833333331"/>
    <n v="1.3295103615359822"/>
    <n v="0.10380373981141122"/>
  </r>
  <r>
    <s v="CMP1563"/>
    <x v="5"/>
    <x v="2"/>
    <x v="23"/>
    <d v="2024-10-19T00:00:00"/>
    <n v="7646.4000000000005"/>
    <n v="4136"/>
    <n v="236.8"/>
    <n v="7967.4720000000007"/>
    <n v="10057.488000000001"/>
    <x v="3"/>
    <x v="4"/>
    <x v="0"/>
    <n v="5.7253384912959386E-2"/>
    <n v="1.9263713733075436"/>
    <n v="33.646418918918918"/>
    <n v="1.2623185873762719"/>
    <n v="0.54090813977819618"/>
  </r>
  <r>
    <s v="CMP1564"/>
    <x v="0"/>
    <x v="3"/>
    <x v="218"/>
    <d v="2024-01-27T00:00:00"/>
    <n v="22422.400000000001"/>
    <n v="20795.2"/>
    <n v="3764.8"/>
    <n v="4431.8559999999998"/>
    <n v="7426.72"/>
    <x v="1"/>
    <x v="2"/>
    <x v="1"/>
    <n v="0.18104177887204739"/>
    <n v="0.21311918134954219"/>
    <n v="1.1771823204419889"/>
    <n v="1.6757584181435499"/>
    <n v="0.9274297131439988"/>
  </r>
  <r>
    <s v="CMP1565"/>
    <x v="1"/>
    <x v="0"/>
    <x v="188"/>
    <d v="2024-01-16T00:00:00"/>
    <n v="65915.199999999997"/>
    <n v="12521.6"/>
    <n v="8547.2000000000007"/>
    <n v="2755.2000000000003"/>
    <n v="5762.8640000000005"/>
    <x v="2"/>
    <x v="4"/>
    <x v="1"/>
    <n v="0.68259647329414774"/>
    <n v="0.22003577817531308"/>
    <n v="0.32235117933358293"/>
    <n v="2.0916318234610918"/>
    <n v="0.1899652887346166"/>
  </r>
  <r>
    <s v="CMP1566"/>
    <x v="2"/>
    <x v="2"/>
    <x v="68"/>
    <d v="2024-04-13T00:00:00"/>
    <n v="51419.200000000004"/>
    <n v="38398.400000000001"/>
    <n v="37440"/>
    <n v="4108.4480000000003"/>
    <n v="14846.016000000001"/>
    <x v="3"/>
    <x v="4"/>
    <x v="1"/>
    <n v="0.9750406266927788"/>
    <n v="0.10699529147047794"/>
    <n v="0.10973418803418804"/>
    <n v="3.613533869724042"/>
    <n v="0.74677163394218493"/>
  </r>
  <r>
    <s v="CMP1567"/>
    <x v="0"/>
    <x v="0"/>
    <x v="262"/>
    <d v="2024-08-06T00:00:00"/>
    <n v="56233.600000000006"/>
    <n v="4865.6000000000004"/>
    <n v="1385.6000000000001"/>
    <n v="5141.92"/>
    <n v="11603.456"/>
    <x v="1"/>
    <x v="1"/>
    <x v="1"/>
    <n v="0.28477474514962187"/>
    <n v="1.0567905294311082"/>
    <n v="3.7109699769053113"/>
    <n v="2.2566387652861186"/>
    <n v="8.6524782336539E-2"/>
  </r>
  <r>
    <s v="CMP1568"/>
    <x v="5"/>
    <x v="0"/>
    <x v="45"/>
    <d v="2024-06-13T00:00:00"/>
    <n v="28353.600000000002"/>
    <n v="24987.200000000001"/>
    <n v="3059.2000000000003"/>
    <n v="7717.9679999999998"/>
    <n v="9609.9520000000011"/>
    <x v="3"/>
    <x v="1"/>
    <x v="0"/>
    <n v="0.12243068451046937"/>
    <n v="0.30887686495485689"/>
    <n v="2.5228713389121338"/>
    <n v="1.2451401716099368"/>
    <n v="0.88127080864511032"/>
  </r>
  <r>
    <s v="CMP1569"/>
    <x v="5"/>
    <x v="3"/>
    <x v="179"/>
    <d v="2024-03-23T00:00:00"/>
    <n v="54400"/>
    <n v="5500.8"/>
    <n v="2046.4"/>
    <n v="3499.2160000000003"/>
    <n v="7166.3040000000001"/>
    <x v="4"/>
    <x v="2"/>
    <x v="0"/>
    <n v="0.37201861547411286"/>
    <n v="0.63612856311809196"/>
    <n v="1.7099374511336982"/>
    <n v="2.0479741747865807"/>
    <n v="0.10111764705882353"/>
  </r>
  <r>
    <s v="CMP1570"/>
    <x v="0"/>
    <x v="0"/>
    <x v="188"/>
    <d v="2024-01-25T00:00:00"/>
    <n v="70452.800000000003"/>
    <n v="6931.2000000000007"/>
    <n v="1974.4"/>
    <n v="4387.6320000000005"/>
    <n v="8271.8720000000012"/>
    <x v="3"/>
    <x v="2"/>
    <x v="1"/>
    <n v="0.28485687903970452"/>
    <n v="0.63302631578947366"/>
    <n v="2.2222609400324149"/>
    <n v="1.885270232325774"/>
    <n v="9.8380759884631991E-2"/>
  </r>
  <r>
    <s v="CMP1571"/>
    <x v="2"/>
    <x v="2"/>
    <x v="123"/>
    <d v="2024-03-15T00:00:00"/>
    <n v="5649.6"/>
    <n v="3812.8"/>
    <n v="2844.8"/>
    <n v="6522.6559999999999"/>
    <n v="18779.456000000002"/>
    <x v="2"/>
    <x v="4"/>
    <x v="1"/>
    <n v="0.74611833822912299"/>
    <n v="1.7107259756609314"/>
    <n v="2.292834645669291"/>
    <n v="2.879111821932661"/>
    <n v="0.67487963749645996"/>
  </r>
  <r>
    <s v="CMP1572"/>
    <x v="4"/>
    <x v="1"/>
    <x v="31"/>
    <d v="2024-10-26T00:00:00"/>
    <n v="57771.200000000004"/>
    <n v="44387.200000000004"/>
    <n v="32774.400000000001"/>
    <n v="7710.7839999999997"/>
    <n v="29002.592000000001"/>
    <x v="2"/>
    <x v="1"/>
    <x v="1"/>
    <n v="0.73837502703482083"/>
    <n v="0.17371638670607739"/>
    <n v="0.23526850224565513"/>
    <n v="3.761302612030113"/>
    <n v="0.76832747112748223"/>
  </r>
  <r>
    <s v="CMP1573"/>
    <x v="5"/>
    <x v="3"/>
    <x v="282"/>
    <d v="2024-06-09T00:00:00"/>
    <n v="34984"/>
    <n v="7286.4000000000005"/>
    <n v="5864"/>
    <n v="7318.1759999999995"/>
    <n v="9984.7520000000004"/>
    <x v="1"/>
    <x v="4"/>
    <x v="0"/>
    <n v="0.80478700043917428"/>
    <n v="1.0043610013175228"/>
    <n v="1.2479836289222372"/>
    <n v="1.3643771344116349"/>
    <n v="0.20827806997484566"/>
  </r>
  <r>
    <s v="CMP1574"/>
    <x v="1"/>
    <x v="0"/>
    <x v="140"/>
    <d v="2024-09-23T00:00:00"/>
    <n v="69816"/>
    <n v="20115.2"/>
    <n v="5993.6"/>
    <n v="3928.7040000000002"/>
    <n v="4940.1280000000006"/>
    <x v="0"/>
    <x v="3"/>
    <x v="0"/>
    <n v="0.29796372892141265"/>
    <n v="0.19531021317212854"/>
    <n v="0.65548318206086487"/>
    <n v="1.2574446942299549"/>
    <n v="0.2881173370001146"/>
  </r>
  <r>
    <s v="CMP1575"/>
    <x v="5"/>
    <x v="2"/>
    <x v="223"/>
    <d v="2024-08-07T00:00:00"/>
    <n v="69294.400000000009"/>
    <n v="37812.800000000003"/>
    <n v="21766.400000000001"/>
    <n v="665.44"/>
    <n v="1274.8320000000001"/>
    <x v="0"/>
    <x v="4"/>
    <x v="0"/>
    <n v="0.57563576355096691"/>
    <n v="1.7598273600473915E-2"/>
    <n v="3.0571890620405762E-2"/>
    <n v="1.9157730223611444"/>
    <n v="0.54568334526310924"/>
  </r>
  <r>
    <s v="CMP1576"/>
    <x v="2"/>
    <x v="3"/>
    <x v="19"/>
    <d v="2024-08-19T00:00:00"/>
    <n v="1787.2"/>
    <n v="1451.2"/>
    <n v="425.6"/>
    <n v="227.24800000000002"/>
    <n v="441.34399999999999"/>
    <x v="1"/>
    <x v="1"/>
    <x v="1"/>
    <n v="0.29327453142227122"/>
    <n v="0.15659316427783904"/>
    <n v="0.53394736842105261"/>
    <n v="1.9421249031894667"/>
    <n v="0.81199641897940911"/>
  </r>
  <r>
    <s v="CMP1577"/>
    <x v="0"/>
    <x v="3"/>
    <x v="225"/>
    <d v="2024-04-30T00:00:00"/>
    <n v="59553.600000000006"/>
    <n v="49049.600000000006"/>
    <n v="37515.200000000004"/>
    <n v="7799.1360000000004"/>
    <n v="24000.464000000004"/>
    <x v="1"/>
    <x v="0"/>
    <x v="1"/>
    <n v="0.76484211899791232"/>
    <n v="0.15900508872651356"/>
    <n v="0.20789269416129993"/>
    <n v="3.0773234368524927"/>
    <n v="0.82362107412482199"/>
  </r>
  <r>
    <s v="CMP1578"/>
    <x v="3"/>
    <x v="1"/>
    <x v="142"/>
    <d v="2024-02-04T00:00:00"/>
    <n v="10934.400000000001"/>
    <n v="7244.8"/>
    <n v="3217.6000000000004"/>
    <n v="2627.1840000000002"/>
    <n v="3413.8080000000004"/>
    <x v="2"/>
    <x v="2"/>
    <x v="0"/>
    <n v="0.44412544169611312"/>
    <n v="0.36263030035335692"/>
    <n v="0.81650422675285927"/>
    <n v="1.2994171706283231"/>
    <n v="0.66256950541410586"/>
  </r>
  <r>
    <s v="CMP1579"/>
    <x v="1"/>
    <x v="3"/>
    <x v="14"/>
    <d v="2024-08-24T00:00:00"/>
    <n v="32766.400000000001"/>
    <n v="20825.600000000002"/>
    <n v="5096"/>
    <n v="7303.2160000000003"/>
    <n v="19571.920000000002"/>
    <x v="0"/>
    <x v="2"/>
    <x v="0"/>
    <n v="0.24469883220651503"/>
    <n v="0.35068454210202826"/>
    <n v="1.4331271585557301"/>
    <n v="2.6799043051718585"/>
    <n v="0.63557790907759171"/>
  </r>
  <r>
    <s v="CMP1580"/>
    <x v="1"/>
    <x v="3"/>
    <x v="272"/>
    <d v="2024-10-14T00:00:00"/>
    <n v="58364.800000000003"/>
    <n v="28769.600000000002"/>
    <n v="396.8"/>
    <n v="5578.4960000000001"/>
    <n v="15309.376000000002"/>
    <x v="0"/>
    <x v="4"/>
    <x v="1"/>
    <n v="1.3792336355041433E-2"/>
    <n v="0.19390245258884375"/>
    <n v="14.058709677419355"/>
    <n v="2.7443554678537012"/>
    <n v="0.49292724381819181"/>
  </r>
  <r>
    <s v="CMP1581"/>
    <x v="3"/>
    <x v="3"/>
    <x v="51"/>
    <d v="2024-09-12T00:00:00"/>
    <n v="6878.4000000000005"/>
    <n v="3596.8"/>
    <n v="3227.2000000000003"/>
    <n v="4620.6720000000005"/>
    <n v="8071.4240000000009"/>
    <x v="1"/>
    <x v="3"/>
    <x v="1"/>
    <n v="0.89724199288256234"/>
    <n v="1.2846619217081852"/>
    <n v="1.4317897868120972"/>
    <n v="1.7468073907864483"/>
    <n v="0.52291230518725285"/>
  </r>
  <r>
    <s v="CMP1582"/>
    <x v="3"/>
    <x v="2"/>
    <x v="184"/>
    <d v="2024-08-11T00:00:00"/>
    <n v="58420.800000000003"/>
    <n v="17889.600000000002"/>
    <n v="6801.6"/>
    <n v="689.23199999999997"/>
    <n v="2741.84"/>
    <x v="1"/>
    <x v="2"/>
    <x v="1"/>
    <n v="0.3801985511134961"/>
    <n v="3.852696538771129E-2"/>
    <n v="0.10133380381086803"/>
    <n v="3.9781089676625583"/>
    <n v="0.30621970257168679"/>
  </r>
  <r>
    <s v="CMP1583"/>
    <x v="0"/>
    <x v="1"/>
    <x v="264"/>
    <d v="2024-08-16T00:00:00"/>
    <n v="57892.800000000003"/>
    <n v="15372.800000000001"/>
    <n v="13243.2"/>
    <n v="5939.9360000000006"/>
    <n v="15732.656000000001"/>
    <x v="0"/>
    <x v="1"/>
    <x v="0"/>
    <n v="0.86146960865945044"/>
    <n v="0.38639258950874272"/>
    <n v="0.44852724417059325"/>
    <n v="2.6486238235563482"/>
    <n v="0.26553906530691207"/>
  </r>
  <r>
    <s v="CMP1584"/>
    <x v="4"/>
    <x v="3"/>
    <x v="247"/>
    <d v="2024-05-24T00:00:00"/>
    <n v="16640"/>
    <n v="16395.2"/>
    <n v="13939.2"/>
    <n v="2638.08"/>
    <n v="9789.7440000000006"/>
    <x v="3"/>
    <x v="4"/>
    <x v="1"/>
    <n v="0.85020005855372305"/>
    <n v="0.16090563091636575"/>
    <n v="0.18925619834710741"/>
    <n v="3.7109352256186319"/>
    <n v="0.98528846153846161"/>
  </r>
  <r>
    <s v="CMP1585"/>
    <x v="5"/>
    <x v="1"/>
    <x v="37"/>
    <d v="2024-11-07T00:00:00"/>
    <n v="16139.2"/>
    <n v="7531.2000000000007"/>
    <n v="923.2"/>
    <n v="306.88000000000005"/>
    <n v="593.40800000000002"/>
    <x v="0"/>
    <x v="1"/>
    <x v="0"/>
    <n v="0.12258338644571913"/>
    <n v="4.0747822392181859E-2"/>
    <n v="0.33240901213171581"/>
    <n v="1.9336809176225231"/>
    <n v="0.46664022999900867"/>
  </r>
  <r>
    <s v="CMP1586"/>
    <x v="3"/>
    <x v="0"/>
    <x v="297"/>
    <d v="2024-05-01T00:00:00"/>
    <n v="67121.600000000006"/>
    <n v="52470.400000000001"/>
    <n v="21924.800000000003"/>
    <n v="7844.6559999999999"/>
    <n v="23315.360000000001"/>
    <x v="4"/>
    <x v="2"/>
    <x v="0"/>
    <n v="0.41785082637067761"/>
    <n v="0.14950631213026772"/>
    <n v="0.35779829234474197"/>
    <n v="2.9721328761898547"/>
    <n v="0.78172153226383156"/>
  </r>
  <r>
    <s v="CMP1587"/>
    <x v="2"/>
    <x v="3"/>
    <x v="297"/>
    <d v="2024-05-13T00:00:00"/>
    <n v="11419.2"/>
    <n v="10267.200000000001"/>
    <n v="3945.6000000000004"/>
    <n v="4088.0800000000004"/>
    <n v="6540.8"/>
    <x v="2"/>
    <x v="2"/>
    <x v="1"/>
    <n v="0.38429172510518933"/>
    <n v="0.39816892628954342"/>
    <n v="1.0361111111111112"/>
    <n v="1.5999686894581318"/>
    <n v="0.89911727616645654"/>
  </r>
  <r>
    <s v="CMP1588"/>
    <x v="5"/>
    <x v="0"/>
    <x v="116"/>
    <d v="2024-08-02T00:00:00"/>
    <n v="75027.199999999997"/>
    <n v="61240"/>
    <n v="53995.200000000004"/>
    <n v="7139.8559999999998"/>
    <n v="16597.583999999999"/>
    <x v="1"/>
    <x v="3"/>
    <x v="1"/>
    <n v="0.88169823644676693"/>
    <n v="0.11658811234487262"/>
    <n v="0.13223130944972886"/>
    <n v="2.3246384801038005"/>
    <n v="0.81623731126844667"/>
  </r>
  <r>
    <s v="CMP1589"/>
    <x v="4"/>
    <x v="2"/>
    <x v="255"/>
    <d v="2024-06-17T00:00:00"/>
    <n v="41393.600000000006"/>
    <n v="28168"/>
    <n v="19656"/>
    <n v="5855.232"/>
    <n v="20412.256000000001"/>
    <x v="3"/>
    <x v="3"/>
    <x v="0"/>
    <n v="0.69781312127236583"/>
    <n v="0.20786821925589322"/>
    <n v="0.29788522588522587"/>
    <n v="3.4861566544246241"/>
    <n v="0.68049167020988743"/>
  </r>
  <r>
    <s v="CMP1590"/>
    <x v="4"/>
    <x v="1"/>
    <x v="164"/>
    <d v="2024-03-24T00:00:00"/>
    <n v="21792"/>
    <n v="5467.2000000000007"/>
    <n v="4606.4000000000005"/>
    <n v="7928.1440000000002"/>
    <n v="19262.960000000003"/>
    <x v="2"/>
    <x v="1"/>
    <x v="1"/>
    <n v="0.8425519461515949"/>
    <n v="1.4501287679250803"/>
    <n v="1.7211149704758595"/>
    <n v="2.4296935070805983"/>
    <n v="0.25088105726872251"/>
  </r>
  <r>
    <s v="CMP1591"/>
    <x v="1"/>
    <x v="3"/>
    <x v="124"/>
    <d v="2024-08-11T00:00:00"/>
    <n v="23600"/>
    <n v="11622.400000000001"/>
    <n v="8336"/>
    <n v="1516.88"/>
    <n v="5363.8720000000003"/>
    <x v="3"/>
    <x v="2"/>
    <x v="1"/>
    <n v="0.71723568281938321"/>
    <n v="0.13051349118942732"/>
    <n v="0.18196737044145875"/>
    <n v="3.5361215125784504"/>
    <n v="0.49247457627118651"/>
  </r>
  <r>
    <s v="CMP1592"/>
    <x v="4"/>
    <x v="2"/>
    <x v="286"/>
    <d v="2024-06-25T00:00:00"/>
    <n v="54267.200000000004"/>
    <n v="6873.6"/>
    <n v="1457.6000000000001"/>
    <n v="5751.6320000000005"/>
    <n v="9670.0640000000003"/>
    <x v="4"/>
    <x v="4"/>
    <x v="1"/>
    <n v="0.21205772811918064"/>
    <n v="0.83677141527001864"/>
    <n v="3.94596048298573"/>
    <n v="1.6812730717125155"/>
    <n v="0.12666214582657664"/>
  </r>
  <r>
    <s v="CMP1593"/>
    <x v="5"/>
    <x v="3"/>
    <x v="247"/>
    <d v="2024-05-26T00:00:00"/>
    <n v="55160"/>
    <n v="6803.2000000000007"/>
    <n v="310.40000000000003"/>
    <n v="5868.192"/>
    <n v="22476.256000000001"/>
    <x v="0"/>
    <x v="1"/>
    <x v="1"/>
    <n v="4.5625587958607716E-2"/>
    <n v="0.86256349952963307"/>
    <n v="18.905257731958759"/>
    <n v="3.8301841521204487"/>
    <n v="0.12333575054387239"/>
  </r>
  <r>
    <s v="CMP1594"/>
    <x v="2"/>
    <x v="1"/>
    <x v="107"/>
    <d v="2024-02-06T00:00:00"/>
    <n v="12912"/>
    <n v="249.60000000000002"/>
    <n v="105.60000000000001"/>
    <n v="896.38400000000001"/>
    <n v="2038.4160000000002"/>
    <x v="3"/>
    <x v="0"/>
    <x v="1"/>
    <n v="0.42307692307692307"/>
    <n v="3.5912820512820511"/>
    <n v="8.4884848484848483"/>
    <n v="2.2740432671712125"/>
    <n v="1.9330855018587362E-2"/>
  </r>
  <r>
    <s v="CMP1595"/>
    <x v="0"/>
    <x v="1"/>
    <x v="81"/>
    <d v="2024-01-27T00:00:00"/>
    <n v="74312"/>
    <n v="30233.600000000002"/>
    <n v="9385.6"/>
    <n v="4754.8"/>
    <n v="9086.5439999999999"/>
    <x v="2"/>
    <x v="1"/>
    <x v="0"/>
    <n v="0.31043607112616428"/>
    <n v="0.15726873412362405"/>
    <n v="0.50660586430276167"/>
    <n v="1.9110254900311263"/>
    <n v="0.40684680805253531"/>
  </r>
  <r>
    <s v="CMP1596"/>
    <x v="5"/>
    <x v="3"/>
    <x v="161"/>
    <d v="2024-09-07T00:00:00"/>
    <n v="11614.400000000001"/>
    <n v="8961.6"/>
    <n v="4385.6000000000004"/>
    <n v="7851.2800000000007"/>
    <n v="13274.08"/>
    <x v="4"/>
    <x v="0"/>
    <x v="1"/>
    <n v="0.48937689698268166"/>
    <n v="0.87610248169969651"/>
    <n v="1.7902407880335645"/>
    <n v="1.6906899257191184"/>
    <n v="0.77159388345502133"/>
  </r>
  <r>
    <s v="CMP1597"/>
    <x v="0"/>
    <x v="2"/>
    <x v="120"/>
    <d v="2024-03-07T00:00:00"/>
    <n v="70550.400000000009"/>
    <n v="18100.8"/>
    <n v="12363.2"/>
    <n v="743.63200000000006"/>
    <n v="2050.2240000000002"/>
    <x v="3"/>
    <x v="2"/>
    <x v="1"/>
    <n v="0.6830195350481747"/>
    <n v="4.1082825068505267E-2"/>
    <n v="6.0148828782192312E-2"/>
    <n v="2.7570411171116898"/>
    <n v="0.25656551911824732"/>
  </r>
  <r>
    <s v="CMP1598"/>
    <x v="5"/>
    <x v="1"/>
    <x v="112"/>
    <d v="2024-10-12T00:00:00"/>
    <n v="69009.600000000006"/>
    <n v="6604.8"/>
    <n v="1320"/>
    <n v="265.23200000000003"/>
    <n v="599.61599999999999"/>
    <x v="4"/>
    <x v="3"/>
    <x v="0"/>
    <n v="0.19985465116279069"/>
    <n v="4.0157461240310083E-2"/>
    <n v="0.20093333333333335"/>
    <n v="2.2607226880617719"/>
    <n v="9.5708423175905957E-2"/>
  </r>
  <r>
    <s v="CMP1599"/>
    <x v="3"/>
    <x v="0"/>
    <x v="197"/>
    <d v="2024-08-12T00:00:00"/>
    <n v="65403.200000000004"/>
    <n v="25611.200000000001"/>
    <n v="21764.800000000003"/>
    <n v="1630.5280000000002"/>
    <n v="5604.8"/>
    <x v="3"/>
    <x v="3"/>
    <x v="1"/>
    <n v="0.8498157056287875"/>
    <n v="6.3664646717061291E-2"/>
    <n v="7.4915827391016696E-2"/>
    <n v="3.4374141382423358"/>
    <n v="0.39158940235340167"/>
  </r>
  <r>
    <s v="CMP1600"/>
    <x v="1"/>
    <x v="3"/>
    <x v="211"/>
    <d v="2024-10-26T00:00:00"/>
    <n v="10401.6"/>
    <n v="10326.400000000001"/>
    <n v="2184"/>
    <n v="7179.04"/>
    <n v="12572.336000000001"/>
    <x v="0"/>
    <x v="3"/>
    <x v="0"/>
    <n v="0.21149674620390452"/>
    <n v="0.69521227145955988"/>
    <n v="3.2871062271062272"/>
    <n v="1.7512558782232723"/>
    <n v="0.99277034302415024"/>
  </r>
  <r>
    <s v="CMP1601"/>
    <x v="5"/>
    <x v="1"/>
    <x v="2"/>
    <d v="2024-03-31T00:00:00"/>
    <n v="31182.400000000001"/>
    <n v="1860.8000000000002"/>
    <n v="1484.8000000000002"/>
    <n v="7798.8"/>
    <n v="21721.664000000004"/>
    <x v="1"/>
    <x v="3"/>
    <x v="0"/>
    <n v="0.79793637145313845"/>
    <n v="4.1911006018916588"/>
    <n v="5.2524245689655169"/>
    <n v="2.7852572190593428"/>
    <n v="5.9674688285699627E-2"/>
  </r>
  <r>
    <s v="CMP1602"/>
    <x v="0"/>
    <x v="3"/>
    <x v="34"/>
    <d v="2024-04-16T00:00:00"/>
    <n v="49608"/>
    <n v="48979.200000000004"/>
    <n v="26320"/>
    <n v="5448.384"/>
    <n v="13175.567999999999"/>
    <x v="3"/>
    <x v="1"/>
    <x v="1"/>
    <n v="0.53737096563439168"/>
    <n v="0.11123872990983927"/>
    <n v="0.20700547112462006"/>
    <n v="2.4182524579765303"/>
    <n v="0.98732462506047425"/>
  </r>
  <r>
    <s v="CMP1603"/>
    <x v="2"/>
    <x v="1"/>
    <x v="128"/>
    <d v="2024-10-07T00:00:00"/>
    <n v="71206.400000000009"/>
    <n v="54833.600000000006"/>
    <n v="15304"/>
    <n v="4377.9360000000006"/>
    <n v="14369.392000000002"/>
    <x v="4"/>
    <x v="2"/>
    <x v="1"/>
    <n v="0.27909894663126256"/>
    <n v="7.9840389833970418E-2"/>
    <n v="0.2860648196549922"/>
    <n v="3.2822297996133338"/>
    <n v="0.77006561207981306"/>
  </r>
  <r>
    <s v="CMP1604"/>
    <x v="4"/>
    <x v="1"/>
    <x v="66"/>
    <d v="2024-11-05T00:00:00"/>
    <n v="67259.199999999997"/>
    <n v="42708.800000000003"/>
    <n v="22745.600000000002"/>
    <n v="4515.6320000000005"/>
    <n v="17686.944"/>
    <x v="2"/>
    <x v="0"/>
    <x v="1"/>
    <n v="0.53257408309294574"/>
    <n v="0.10573071591803095"/>
    <n v="0.19852771525042207"/>
    <n v="3.9168258175156874"/>
    <n v="0.63498822465922888"/>
  </r>
  <r>
    <s v="CMP1605"/>
    <x v="0"/>
    <x v="3"/>
    <x v="68"/>
    <d v="2024-04-01T00:00:00"/>
    <n v="2336"/>
    <n v="894.40000000000009"/>
    <n v="81.600000000000009"/>
    <n v="4346.1440000000002"/>
    <n v="6037.2000000000007"/>
    <x v="2"/>
    <x v="3"/>
    <x v="1"/>
    <n v="9.1234347048300538E-2"/>
    <n v="4.8592844364937386"/>
    <n v="53.261568627450977"/>
    <n v="1.3890934124594123"/>
    <n v="0.38287671232876719"/>
  </r>
  <r>
    <s v="CMP1606"/>
    <x v="3"/>
    <x v="0"/>
    <x v="130"/>
    <d v="2024-03-31T00:00:00"/>
    <n v="30918.400000000001"/>
    <n v="27688"/>
    <n v="180.8"/>
    <n v="6351.2160000000003"/>
    <n v="23689.135999999999"/>
    <x v="4"/>
    <x v="0"/>
    <x v="0"/>
    <n v="6.5299046518347299E-3"/>
    <n v="0.22938514880092459"/>
    <n v="35.128407079646017"/>
    <n v="3.7298583452365652"/>
    <n v="0.89551852618505479"/>
  </r>
  <r>
    <s v="CMP1607"/>
    <x v="1"/>
    <x v="1"/>
    <x v="33"/>
    <d v="2024-06-08T00:00:00"/>
    <n v="12697.6"/>
    <n v="4617.6000000000004"/>
    <n v="2200"/>
    <n v="4441.9679999999998"/>
    <n v="6787.4240000000009"/>
    <x v="4"/>
    <x v="0"/>
    <x v="1"/>
    <n v="0.47643797643797642"/>
    <n v="0.96196465696465683"/>
    <n v="2.0190763636363638"/>
    <n v="1.5280218137546244"/>
    <n v="0.36365927419354843"/>
  </r>
  <r>
    <s v="CMP1608"/>
    <x v="0"/>
    <x v="2"/>
    <x v="9"/>
    <d v="2024-06-03T00:00:00"/>
    <n v="71851.199999999997"/>
    <n v="44795.200000000004"/>
    <n v="10694.400000000001"/>
    <n v="517.32799999999997"/>
    <n v="791.80799999999999"/>
    <x v="2"/>
    <x v="3"/>
    <x v="0"/>
    <n v="0.23873986498553418"/>
    <n v="1.1548737364717647E-2"/>
    <n v="4.8373728306403345E-2"/>
    <n v="1.5305724801286611"/>
    <n v="0.62344400650232712"/>
  </r>
  <r>
    <s v="CMP1609"/>
    <x v="0"/>
    <x v="2"/>
    <x v="106"/>
    <d v="2024-08-21T00:00:00"/>
    <n v="77587.199999999997"/>
    <n v="577.6"/>
    <n v="124.80000000000001"/>
    <n v="3354.1280000000002"/>
    <n v="12537.248"/>
    <x v="4"/>
    <x v="0"/>
    <x v="1"/>
    <n v="0.21606648199445985"/>
    <n v="5.8070083102493077"/>
    <n v="26.876025641025638"/>
    <n v="3.7378561581430403"/>
    <n v="7.4445269322774895E-3"/>
  </r>
  <r>
    <s v="CMP1610"/>
    <x v="4"/>
    <x v="0"/>
    <x v="9"/>
    <d v="2024-06-08T00:00:00"/>
    <n v="20273.600000000002"/>
    <n v="7070.4000000000005"/>
    <n v="3416"/>
    <n v="499.50400000000002"/>
    <n v="696.27200000000005"/>
    <x v="3"/>
    <x v="4"/>
    <x v="1"/>
    <n v="0.48314098212265216"/>
    <n v="7.0647205250056577E-2"/>
    <n v="0.14622482435597189"/>
    <n v="1.3939267753611584"/>
    <n v="0.34874911214584481"/>
  </r>
  <r>
    <s v="CMP1611"/>
    <x v="3"/>
    <x v="1"/>
    <x v="24"/>
    <d v="2024-03-27T00:00:00"/>
    <n v="44603.200000000004"/>
    <n v="26380.800000000003"/>
    <n v="6328"/>
    <n v="6766.7520000000004"/>
    <n v="11254.864000000001"/>
    <x v="1"/>
    <x v="4"/>
    <x v="0"/>
    <n v="0.23987142163998057"/>
    <n v="0.25650291120815139"/>
    <n v="1.0693350189633377"/>
    <n v="1.6632594189945191"/>
    <n v="0.59145532159127601"/>
  </r>
  <r>
    <s v="CMP1612"/>
    <x v="4"/>
    <x v="3"/>
    <x v="281"/>
    <d v="2024-02-26T00:00:00"/>
    <n v="69992"/>
    <n v="46828.800000000003"/>
    <n v="19833.600000000002"/>
    <n v="1479.5520000000001"/>
    <n v="4998.9120000000003"/>
    <x v="2"/>
    <x v="2"/>
    <x v="0"/>
    <n v="0.42353423534235346"/>
    <n v="3.1594915949159495E-2"/>
    <n v="7.4598257502420134E-2"/>
    <n v="3.3786659745652736"/>
    <n v="0.66905932106526467"/>
  </r>
  <r>
    <s v="CMP1613"/>
    <x v="1"/>
    <x v="2"/>
    <x v="75"/>
    <d v="2024-10-13T00:00:00"/>
    <n v="33668.800000000003"/>
    <n v="27934.400000000001"/>
    <n v="18731.2"/>
    <n v="5277.2800000000007"/>
    <n v="16333.184000000001"/>
    <x v="4"/>
    <x v="4"/>
    <x v="1"/>
    <n v="0.67054241365484846"/>
    <n v="0.18891689100177561"/>
    <n v="0.28173742205518071"/>
    <n v="3.095000454779735"/>
    <n v="0.82968207955139472"/>
  </r>
  <r>
    <s v="CMP1614"/>
    <x v="1"/>
    <x v="3"/>
    <x v="213"/>
    <d v="2024-06-25T00:00:00"/>
    <n v="25145.600000000002"/>
    <n v="10184"/>
    <n v="7688"/>
    <n v="3179.6320000000001"/>
    <n v="8030.576"/>
    <x v="0"/>
    <x v="0"/>
    <x v="1"/>
    <n v="0.75490966221523959"/>
    <n v="0.31221838177533384"/>
    <n v="0.4135837669094693"/>
    <n v="2.5256306390173453"/>
    <n v="0.40500127258844487"/>
  </r>
  <r>
    <s v="CMP1615"/>
    <x v="1"/>
    <x v="2"/>
    <x v="95"/>
    <d v="2024-02-18T00:00:00"/>
    <n v="43032"/>
    <n v="31542.400000000001"/>
    <n v="10494.400000000001"/>
    <n v="2035.9840000000002"/>
    <n v="6240.2720000000008"/>
    <x v="1"/>
    <x v="0"/>
    <x v="1"/>
    <n v="0.33270772040174501"/>
    <n v="6.4547529674343102E-2"/>
    <n v="0.19400670833968592"/>
    <n v="3.0649906875496078"/>
    <n v="0.73299869864287048"/>
  </r>
  <r>
    <s v="CMP1616"/>
    <x v="3"/>
    <x v="2"/>
    <x v="218"/>
    <d v="2024-02-09T00:00:00"/>
    <n v="42118.400000000001"/>
    <n v="20049.600000000002"/>
    <n v="9657.6"/>
    <n v="952.64"/>
    <n v="2845.2960000000003"/>
    <x v="3"/>
    <x v="3"/>
    <x v="1"/>
    <n v="0.48168542015800808"/>
    <n v="4.7514164871119619E-2"/>
    <n v="9.8641484426772688E-2"/>
    <n v="2.9867484044339943"/>
    <n v="0.47602947880261359"/>
  </r>
  <r>
    <s v="CMP1617"/>
    <x v="4"/>
    <x v="1"/>
    <x v="205"/>
    <d v="2024-06-29T00:00:00"/>
    <n v="30979.200000000001"/>
    <n v="13843.2"/>
    <n v="12118.400000000001"/>
    <n v="5766.5440000000008"/>
    <n v="14092.432000000001"/>
    <x v="3"/>
    <x v="3"/>
    <x v="0"/>
    <n v="0.87540453074433666"/>
    <n v="0.41656148867313919"/>
    <n v="0.47585027726432533"/>
    <n v="2.4438263195425196"/>
    <n v="0.44685466377440347"/>
  </r>
  <r>
    <s v="CMP1618"/>
    <x v="2"/>
    <x v="0"/>
    <x v="111"/>
    <d v="2024-08-22T00:00:00"/>
    <n v="78372.800000000003"/>
    <n v="19590.400000000001"/>
    <n v="15552"/>
    <n v="702.28800000000001"/>
    <n v="1053.5200000000002"/>
    <x v="2"/>
    <x v="0"/>
    <x v="1"/>
    <n v="0.79385821626919306"/>
    <n v="3.5848578895785688E-2"/>
    <n v="4.515740740740741E-2"/>
    <n v="1.5001253047182925"/>
    <n v="0.24996427331931487"/>
  </r>
  <r>
    <s v="CMP1619"/>
    <x v="5"/>
    <x v="0"/>
    <x v="232"/>
    <d v="2024-10-11T00:00:00"/>
    <n v="18507.2"/>
    <n v="6217.6"/>
    <n v="4894.4000000000005"/>
    <n v="403.80799999999999"/>
    <n v="1022.5600000000001"/>
    <x v="3"/>
    <x v="0"/>
    <x v="1"/>
    <n v="0.78718476582604224"/>
    <n v="6.4945959855892937E-2"/>
    <n v="8.2504086302713289E-2"/>
    <n v="2.5322925746889613"/>
    <n v="0.33595573614593238"/>
  </r>
  <r>
    <s v="CMP1620"/>
    <x v="1"/>
    <x v="2"/>
    <x v="170"/>
    <d v="2024-04-19T00:00:00"/>
    <n v="32846.400000000001"/>
    <n v="537.6"/>
    <n v="422.40000000000003"/>
    <n v="4961.6640000000007"/>
    <n v="8520.2720000000008"/>
    <x v="4"/>
    <x v="2"/>
    <x v="1"/>
    <n v="0.7857142857142857"/>
    <n v="9.2292857142857159"/>
    <n v="11.746363636363636"/>
    <n v="1.7172206743544101"/>
    <n v="1.6367090457401725E-2"/>
  </r>
  <r>
    <s v="CMP1621"/>
    <x v="4"/>
    <x v="2"/>
    <x v="204"/>
    <d v="2024-11-10T00:00:00"/>
    <n v="49864"/>
    <n v="4907.2"/>
    <n v="1955.2"/>
    <n v="4765.232"/>
    <n v="9133.9359999999997"/>
    <x v="4"/>
    <x v="1"/>
    <x v="1"/>
    <n v="0.39843495272253021"/>
    <n v="0.97106944897293779"/>
    <n v="2.4372094926350245"/>
    <n v="1.916787262404013"/>
    <n v="9.8411679768971597E-2"/>
  </r>
  <r>
    <s v="CMP1622"/>
    <x v="5"/>
    <x v="3"/>
    <x v="245"/>
    <d v="2024-03-15T00:00:00"/>
    <n v="44281.600000000006"/>
    <n v="15427.2"/>
    <n v="11363.2"/>
    <n v="1009.792"/>
    <n v="2564.9120000000003"/>
    <x v="0"/>
    <x v="4"/>
    <x v="1"/>
    <n v="0.73656917651939435"/>
    <n v="6.5455299730346403E-2"/>
    <n v="8.8865108420163333E-2"/>
    <n v="2.5400399290150846"/>
    <n v="0.34838849544731892"/>
  </r>
  <r>
    <s v="CMP1623"/>
    <x v="1"/>
    <x v="3"/>
    <x v="80"/>
    <d v="2024-11-15T00:00:00"/>
    <n v="43211.200000000004"/>
    <n v="7808"/>
    <n v="5604.8"/>
    <n v="2667.328"/>
    <n v="5037.0720000000001"/>
    <x v="2"/>
    <x v="0"/>
    <x v="1"/>
    <n v="0.71782786885245908"/>
    <n v="0.34161475409836067"/>
    <n v="0.47590065658007419"/>
    <n v="1.8884336684502243"/>
    <n v="0.1806938941755841"/>
  </r>
  <r>
    <s v="CMP1624"/>
    <x v="4"/>
    <x v="3"/>
    <x v="84"/>
    <d v="2024-06-13T00:00:00"/>
    <n v="4606.4000000000005"/>
    <n v="1963.2"/>
    <n v="1849.6000000000001"/>
    <n v="3078.4160000000002"/>
    <n v="6239.4560000000001"/>
    <x v="3"/>
    <x v="4"/>
    <x v="1"/>
    <n v="0.94213528932355339"/>
    <n v="1.5680603096984516"/>
    <n v="1.6643685121107266"/>
    <n v="2.0268397773400344"/>
    <n v="0.4261896491837443"/>
  </r>
  <r>
    <s v="CMP1625"/>
    <x v="2"/>
    <x v="3"/>
    <x v="59"/>
    <d v="2024-05-19T00:00:00"/>
    <n v="16584"/>
    <n v="16024"/>
    <n v="2750.4"/>
    <n v="441.36000000000007"/>
    <n v="1301.44"/>
    <x v="1"/>
    <x v="0"/>
    <x v="0"/>
    <n v="0.17164253619570644"/>
    <n v="2.7543684473290069E-2"/>
    <n v="0.16047120418848171"/>
    <n v="2.9487040058002534"/>
    <n v="0.9662325132657984"/>
  </r>
  <r>
    <s v="CMP1626"/>
    <x v="2"/>
    <x v="2"/>
    <x v="65"/>
    <d v="2024-03-30T00:00:00"/>
    <n v="14875.2"/>
    <n v="1545.6000000000001"/>
    <n v="836.80000000000007"/>
    <n v="3307.424"/>
    <n v="5661.0879999999997"/>
    <x v="1"/>
    <x v="3"/>
    <x v="1"/>
    <n v="0.54140786749482406"/>
    <n v="2.1398964803312626"/>
    <n v="3.9524665391969402"/>
    <n v="1.7116305620325667"/>
    <n v="0.10390448531784446"/>
  </r>
  <r>
    <s v="CMP1627"/>
    <x v="5"/>
    <x v="0"/>
    <x v="246"/>
    <d v="2024-07-20T00:00:00"/>
    <n v="3896"/>
    <n v="1147.2"/>
    <n v="865.6"/>
    <n v="7206.7520000000004"/>
    <n v="13790.800000000001"/>
    <x v="3"/>
    <x v="2"/>
    <x v="0"/>
    <n v="0.75453277545327757"/>
    <n v="6.2820362622036265"/>
    <n v="8.3257301293900188"/>
    <n v="1.9135943626199432"/>
    <n v="0.29445585215605752"/>
  </r>
  <r>
    <s v="CMP1628"/>
    <x v="0"/>
    <x v="1"/>
    <x v="280"/>
    <d v="2024-07-27T00:00:00"/>
    <n v="1849.6000000000001"/>
    <n v="470.40000000000003"/>
    <n v="292.8"/>
    <n v="6610.4160000000011"/>
    <n v="13045.616000000002"/>
    <x v="1"/>
    <x v="1"/>
    <x v="1"/>
    <n v="0.62244897959183676"/>
    <n v="14.052755102040818"/>
    <n v="22.576557377049184"/>
    <n v="1.9734939525742403"/>
    <n v="0.25432525951557095"/>
  </r>
  <r>
    <s v="CMP1629"/>
    <x v="1"/>
    <x v="3"/>
    <x v="100"/>
    <d v="2024-01-20T00:00:00"/>
    <n v="13648"/>
    <n v="6068.8"/>
    <n v="2059.2000000000003"/>
    <n v="7562.7360000000008"/>
    <n v="16255.648000000001"/>
    <x v="1"/>
    <x v="3"/>
    <x v="1"/>
    <n v="0.33930925388874245"/>
    <n v="1.2461666227260744"/>
    <n v="3.6726573426573426"/>
    <n v="2.1494400968115244"/>
    <n v="0.44466588511137162"/>
  </r>
  <r>
    <s v="CMP1630"/>
    <x v="5"/>
    <x v="0"/>
    <x v="43"/>
    <d v="2024-02-25T00:00:00"/>
    <n v="11768"/>
    <n v="819.2"/>
    <n v="772.80000000000007"/>
    <n v="6288.0480000000007"/>
    <n v="17838.736000000001"/>
    <x v="3"/>
    <x v="0"/>
    <x v="0"/>
    <n v="0.943359375"/>
    <n v="7.6758398437500004"/>
    <n v="8.1367080745341624"/>
    <n v="2.8369274534799986"/>
    <n v="6.961250849762067E-2"/>
  </r>
  <r>
    <s v="CMP1631"/>
    <x v="1"/>
    <x v="1"/>
    <x v="85"/>
    <d v="2024-08-15T00:00:00"/>
    <n v="51555.200000000004"/>
    <n v="42675.200000000004"/>
    <n v="307.20000000000005"/>
    <n v="7899.92"/>
    <n v="17439.28"/>
    <x v="1"/>
    <x v="1"/>
    <x v="1"/>
    <n v="7.1985602879424118E-3"/>
    <n v="0.18511735152969405"/>
    <n v="25.715885416666662"/>
    <n v="2.2075261521635658"/>
    <n v="0.82775743280988145"/>
  </r>
  <r>
    <s v="CMP1632"/>
    <x v="5"/>
    <x v="0"/>
    <x v="185"/>
    <d v="2024-10-19T00:00:00"/>
    <n v="58380.800000000003"/>
    <n v="51592"/>
    <n v="44192"/>
    <n v="841.072"/>
    <n v="2580.7040000000002"/>
    <x v="0"/>
    <x v="0"/>
    <x v="1"/>
    <n v="0.85656690959838733"/>
    <n v="1.6302372460846645E-2"/>
    <n v="1.903222302679218E-2"/>
    <n v="3.068350866513212"/>
    <n v="0.88371519403639553"/>
  </r>
  <r>
    <s v="CMP1633"/>
    <x v="1"/>
    <x v="3"/>
    <x v="138"/>
    <d v="2024-02-13T00:00:00"/>
    <n v="40753.600000000006"/>
    <n v="35568"/>
    <n v="7774.4000000000005"/>
    <n v="4587.7280000000001"/>
    <n v="9380.6560000000009"/>
    <x v="1"/>
    <x v="0"/>
    <x v="0"/>
    <n v="0.21857849752586597"/>
    <n v="0.12898470535312639"/>
    <n v="0.59010701790491871"/>
    <n v="2.0447280222367152"/>
    <n v="0.87275725334694343"/>
  </r>
  <r>
    <s v="CMP1634"/>
    <x v="4"/>
    <x v="1"/>
    <x v="152"/>
    <d v="2024-07-20T00:00:00"/>
    <n v="70808"/>
    <n v="17515.2"/>
    <n v="13824"/>
    <n v="5985.2480000000005"/>
    <n v="18409.856"/>
    <x v="4"/>
    <x v="1"/>
    <x v="1"/>
    <n v="0.78925733077555493"/>
    <n v="0.34171736548826165"/>
    <n v="0.43296064814814816"/>
    <n v="3.0758718769882214"/>
    <n v="0.2473618800135578"/>
  </r>
  <r>
    <s v="CMP1635"/>
    <x v="2"/>
    <x v="3"/>
    <x v="244"/>
    <d v="2024-03-31T00:00:00"/>
    <n v="23430.400000000001"/>
    <n v="17368"/>
    <n v="6318.4000000000005"/>
    <n v="2399.8880000000004"/>
    <n v="8436.1600000000017"/>
    <x v="3"/>
    <x v="2"/>
    <x v="1"/>
    <n v="0.36379548595117461"/>
    <n v="0.13817871948410873"/>
    <n v="0.37982527222081541"/>
    <n v="3.5152307107665024"/>
    <n v="0.74125921879267953"/>
  </r>
  <r>
    <s v="CMP1636"/>
    <x v="3"/>
    <x v="2"/>
    <x v="182"/>
    <d v="2024-07-20T00:00:00"/>
    <n v="72528"/>
    <n v="606.4"/>
    <n v="603.20000000000005"/>
    <n v="2892.1120000000001"/>
    <n v="4256.0640000000003"/>
    <x v="3"/>
    <x v="3"/>
    <x v="1"/>
    <n v="0.99472295514511888"/>
    <n v="4.7693139841688659"/>
    <n v="4.7946153846153843"/>
    <n v="1.4716110579396648"/>
    <n v="8.3609088903595849E-3"/>
  </r>
  <r>
    <s v="CMP1637"/>
    <x v="3"/>
    <x v="2"/>
    <x v="127"/>
    <d v="2024-09-27T00:00:00"/>
    <n v="24780.800000000003"/>
    <n v="14412.800000000001"/>
    <n v="1958.4"/>
    <n v="4294.4160000000002"/>
    <n v="11571.312"/>
    <x v="0"/>
    <x v="4"/>
    <x v="0"/>
    <n v="0.13587921847246892"/>
    <n v="0.29795848134991115"/>
    <n v="2.1928186274509804"/>
    <n v="2.6945018833759931"/>
    <n v="0.58161157024793386"/>
  </r>
  <r>
    <s v="CMP1638"/>
    <x v="2"/>
    <x v="1"/>
    <x v="76"/>
    <d v="2024-10-23T00:00:00"/>
    <n v="63934.400000000001"/>
    <n v="23892.800000000003"/>
    <n v="16137.6"/>
    <n v="7370.9600000000009"/>
    <n v="27317.392"/>
    <x v="3"/>
    <x v="3"/>
    <x v="1"/>
    <n v="0.67541686198352635"/>
    <n v="0.30850130583271951"/>
    <n v="0.45675689073963915"/>
    <n v="3.7060833324288827"/>
    <n v="0.37370805075202085"/>
  </r>
  <r>
    <s v="CMP1639"/>
    <x v="4"/>
    <x v="0"/>
    <x v="86"/>
    <d v="2024-09-12T00:00:00"/>
    <n v="63510.400000000001"/>
    <n v="5526.4000000000005"/>
    <n v="1097.6000000000001"/>
    <n v="659.82400000000007"/>
    <n v="1631.5360000000001"/>
    <x v="4"/>
    <x v="0"/>
    <x v="1"/>
    <n v="0.19861030689056167"/>
    <n v="0.11939490445859872"/>
    <n v="0.60115160349854224"/>
    <n v="2.4726836247241688"/>
    <n v="8.7015669874540236E-2"/>
  </r>
  <r>
    <s v="CMP1640"/>
    <x v="0"/>
    <x v="0"/>
    <x v="284"/>
    <d v="2024-09-30T00:00:00"/>
    <n v="73792"/>
    <n v="9720"/>
    <n v="5230.4000000000005"/>
    <n v="7267.0880000000006"/>
    <n v="12432.688000000002"/>
    <x v="3"/>
    <x v="1"/>
    <x v="1"/>
    <n v="0.53810699588477373"/>
    <n v="0.74764279835390957"/>
    <n v="1.3893943101866013"/>
    <n v="1.7108211707357885"/>
    <n v="0.13172159583694709"/>
  </r>
  <r>
    <s v="CMP1641"/>
    <x v="5"/>
    <x v="0"/>
    <x v="3"/>
    <d v="2024-04-18T00:00:00"/>
    <n v="3659.2000000000003"/>
    <n v="2958.4"/>
    <n v="611.20000000000005"/>
    <n v="3530.72"/>
    <n v="5803.5680000000002"/>
    <x v="1"/>
    <x v="2"/>
    <x v="0"/>
    <n v="0.20659816116819904"/>
    <n v="1.1934559221200649"/>
    <n v="5.7767015706806273"/>
    <n v="1.6437349888974488"/>
    <n v="0.80848272846523828"/>
  </r>
  <r>
    <s v="CMP1642"/>
    <x v="4"/>
    <x v="2"/>
    <x v="244"/>
    <d v="2024-04-24T00:00:00"/>
    <n v="26809.600000000002"/>
    <n v="14283.2"/>
    <n v="7848"/>
    <n v="3468.9440000000004"/>
    <n v="7830.8"/>
    <x v="2"/>
    <x v="0"/>
    <x v="0"/>
    <n v="0.54945670437997085"/>
    <n v="0.24286882491318473"/>
    <n v="0.44201630988786955"/>
    <n v="2.2574016761296809"/>
    <n v="0.53276438290761519"/>
  </r>
  <r>
    <s v="CMP1643"/>
    <x v="3"/>
    <x v="0"/>
    <x v="207"/>
    <d v="2024-06-09T00:00:00"/>
    <n v="57822.400000000001"/>
    <n v="32422.400000000001"/>
    <n v="7920"/>
    <n v="4164.4800000000005"/>
    <n v="14372.224"/>
    <x v="1"/>
    <x v="0"/>
    <x v="1"/>
    <n v="0.24427556257402289"/>
    <n v="0.12844453217528623"/>
    <n v="0.52581818181818185"/>
    <n v="3.451144920854464"/>
    <n v="0.56072387171753513"/>
  </r>
  <r>
    <s v="CMP1644"/>
    <x v="2"/>
    <x v="3"/>
    <x v="68"/>
    <d v="2024-04-15T00:00:00"/>
    <n v="33200"/>
    <n v="19238.400000000001"/>
    <n v="8120"/>
    <n v="5820.6720000000005"/>
    <n v="17451.760000000002"/>
    <x v="4"/>
    <x v="3"/>
    <x v="1"/>
    <n v="0.42207252162341979"/>
    <n v="0.30255489021956089"/>
    <n v="0.7168315270935961"/>
    <n v="2.9982380041342305"/>
    <n v="0.57946987951807238"/>
  </r>
  <r>
    <s v="CMP1645"/>
    <x v="1"/>
    <x v="3"/>
    <x v="1"/>
    <d v="2024-05-26T00:00:00"/>
    <n v="60504"/>
    <n v="22953.600000000002"/>
    <n v="777.6"/>
    <n v="4389.3599999999997"/>
    <n v="11345.472000000002"/>
    <x v="1"/>
    <x v="3"/>
    <x v="0"/>
    <n v="3.3877038895859468E-2"/>
    <n v="0.19122751986616476"/>
    <n v="5.6447530864197528"/>
    <n v="2.5847667997156765"/>
    <n v="0.37937326457754861"/>
  </r>
  <r>
    <s v="CMP1646"/>
    <x v="2"/>
    <x v="2"/>
    <x v="75"/>
    <d v="2024-10-03T00:00:00"/>
    <n v="50891.200000000004"/>
    <n v="23004.800000000003"/>
    <n v="388.8"/>
    <n v="3394.8320000000003"/>
    <n v="5399.0720000000001"/>
    <x v="1"/>
    <x v="3"/>
    <x v="0"/>
    <n v="1.6900820698289052E-2"/>
    <n v="0.14757059396299901"/>
    <n v="8.7315637860082305"/>
    <n v="1.5903797301309754"/>
    <n v="0.4520388593705788"/>
  </r>
  <r>
    <s v="CMP1647"/>
    <x v="4"/>
    <x v="0"/>
    <x v="174"/>
    <d v="2024-06-02T00:00:00"/>
    <n v="57899.200000000004"/>
    <n v="43216"/>
    <n v="30142.400000000001"/>
    <n v="572.72"/>
    <n v="1948.9759999999999"/>
    <x v="1"/>
    <x v="3"/>
    <x v="1"/>
    <n v="0.69748241392077015"/>
    <n v="1.3252499074416883E-2"/>
    <n v="1.9000477732363713E-2"/>
    <n v="3.4030171811705543"/>
    <n v="0.74640064111421223"/>
  </r>
  <r>
    <s v="CMP1648"/>
    <x v="2"/>
    <x v="3"/>
    <x v="90"/>
    <d v="2024-07-30T00:00:00"/>
    <n v="6188.8"/>
    <n v="2035.2"/>
    <n v="680"/>
    <n v="4120.4000000000005"/>
    <n v="11711.664000000001"/>
    <x v="0"/>
    <x v="0"/>
    <x v="0"/>
    <n v="0.33411949685534592"/>
    <n v="2.0245676100628933"/>
    <n v="6.0594117647058834"/>
    <n v="2.8423609358314725"/>
    <n v="0.32885211995863495"/>
  </r>
  <r>
    <s v="CMP1649"/>
    <x v="5"/>
    <x v="1"/>
    <x v="277"/>
    <d v="2024-03-25T00:00:00"/>
    <n v="8193.6"/>
    <n v="3859.2000000000003"/>
    <n v="790.40000000000009"/>
    <n v="4526.8480000000009"/>
    <n v="7256.2080000000005"/>
    <x v="3"/>
    <x v="4"/>
    <x v="1"/>
    <n v="0.20480928689883915"/>
    <n v="1.1730016583747929"/>
    <n v="5.7272874493927128"/>
    <n v="1.6029272465079454"/>
    <n v="0.47100175746924428"/>
  </r>
  <r>
    <s v="CMP1650"/>
    <x v="5"/>
    <x v="2"/>
    <x v="284"/>
    <d v="2024-09-24T00:00:00"/>
    <n v="8508.8000000000011"/>
    <n v="3038.4"/>
    <n v="712"/>
    <n v="5568.0480000000007"/>
    <n v="21454.592000000004"/>
    <x v="1"/>
    <x v="0"/>
    <x v="1"/>
    <n v="0.23433385992627698"/>
    <n v="1.8325592417061614"/>
    <n v="7.8202921348314618"/>
    <n v="3.8531621853834594"/>
    <n v="0.35708913125235048"/>
  </r>
  <r>
    <s v="CMP1651"/>
    <x v="4"/>
    <x v="1"/>
    <x v="157"/>
    <d v="2024-10-02T00:00:00"/>
    <n v="43355.200000000004"/>
    <n v="35753.599999999999"/>
    <n v="2587.2000000000003"/>
    <n v="2725.1360000000004"/>
    <n v="10298.336000000001"/>
    <x v="2"/>
    <x v="1"/>
    <x v="1"/>
    <n v="7.2361943972075543E-2"/>
    <n v="7.6219905128434629E-2"/>
    <n v="1.0533147804576377"/>
    <n v="3.779017267395095"/>
    <n v="0.82466693729933194"/>
  </r>
  <r>
    <s v="CMP1652"/>
    <x v="1"/>
    <x v="0"/>
    <x v="295"/>
    <d v="2024-08-21T00:00:00"/>
    <n v="23230.400000000001"/>
    <n v="5574.4000000000005"/>
    <n v="3468.8"/>
    <n v="4507.7120000000004"/>
    <n v="11429.232000000002"/>
    <x v="4"/>
    <x v="4"/>
    <x v="1"/>
    <n v="0.62227324913892079"/>
    <n v="0.80864523536165323"/>
    <n v="1.2995018450184503"/>
    <n v="2.535484077066148"/>
    <n v="0.23996142985054067"/>
  </r>
  <r>
    <s v="CMP1653"/>
    <x v="1"/>
    <x v="0"/>
    <x v="183"/>
    <d v="2024-07-29T00:00:00"/>
    <n v="50784"/>
    <n v="33188.800000000003"/>
    <n v="7113.6"/>
    <n v="562.24"/>
    <n v="1411.424"/>
    <x v="0"/>
    <x v="2"/>
    <x v="0"/>
    <n v="0.21433736682254254"/>
    <n v="1.6940654678686783E-2"/>
    <n v="7.9037336932073765E-2"/>
    <n v="2.5103585657370515"/>
    <n v="0.65352867044738505"/>
  </r>
  <r>
    <s v="CMP1654"/>
    <x v="2"/>
    <x v="2"/>
    <x v="265"/>
    <d v="2024-09-11T00:00:00"/>
    <n v="5099.2000000000007"/>
    <n v="1105.6000000000001"/>
    <n v="236.8"/>
    <n v="4842.3519999999999"/>
    <n v="18081.135999999999"/>
    <x v="0"/>
    <x v="4"/>
    <x v="0"/>
    <n v="0.21418234442836467"/>
    <n v="4.3798408104196813"/>
    <n v="20.449121621621622"/>
    <n v="3.7339573826933687"/>
    <n v="0.21681832444304988"/>
  </r>
  <r>
    <s v="CMP1655"/>
    <x v="5"/>
    <x v="2"/>
    <x v="193"/>
    <d v="2024-06-04T00:00:00"/>
    <n v="62105.600000000006"/>
    <n v="52003.200000000004"/>
    <n v="7804.8"/>
    <n v="5151.7440000000006"/>
    <n v="8544.4480000000003"/>
    <x v="3"/>
    <x v="1"/>
    <x v="1"/>
    <n v="0.15008307181096547"/>
    <n v="9.9065903636699287E-2"/>
    <n v="0.66007380073800748"/>
    <n v="1.658554462333532"/>
    <n v="0.83733511953833473"/>
  </r>
  <r>
    <s v="CMP1656"/>
    <x v="2"/>
    <x v="2"/>
    <x v="144"/>
    <d v="2024-04-14T00:00:00"/>
    <n v="63264"/>
    <n v="38686.400000000001"/>
    <n v="14379.2"/>
    <n v="1934.816"/>
    <n v="7650.9759999999997"/>
    <x v="0"/>
    <x v="2"/>
    <x v="0"/>
    <n v="0.3716861739526035"/>
    <n v="5.0012821043053886E-2"/>
    <n v="0.13455658172916435"/>
    <n v="3.9543687875229478"/>
    <n v="0.61150733434496718"/>
  </r>
  <r>
    <s v="CMP1657"/>
    <x v="0"/>
    <x v="0"/>
    <x v="235"/>
    <d v="2024-04-24T00:00:00"/>
    <n v="62664"/>
    <n v="38736"/>
    <n v="26337.600000000002"/>
    <n v="4046.8960000000002"/>
    <n v="12320"/>
    <x v="0"/>
    <x v="4"/>
    <x v="1"/>
    <n v="0.67992565055762089"/>
    <n v="0.10447377116893845"/>
    <n v="0.15365469898548081"/>
    <n v="3.0443085268314283"/>
    <n v="0.618153963998468"/>
  </r>
  <r>
    <s v="CMP1658"/>
    <x v="0"/>
    <x v="1"/>
    <x v="21"/>
    <d v="2024-07-06T00:00:00"/>
    <n v="53334.400000000001"/>
    <n v="23491.200000000001"/>
    <n v="11113.6"/>
    <n v="7099.0880000000006"/>
    <n v="14480.944000000001"/>
    <x v="1"/>
    <x v="1"/>
    <x v="1"/>
    <n v="0.47309630840484945"/>
    <n v="0.30220201607410435"/>
    <n v="0.63877483443708616"/>
    <n v="2.0398315952697024"/>
    <n v="0.44045119097618046"/>
  </r>
  <r>
    <s v="CMP1659"/>
    <x v="4"/>
    <x v="3"/>
    <x v="242"/>
    <d v="2024-02-20T00:00:00"/>
    <n v="26696"/>
    <n v="4764.8"/>
    <n v="3472"/>
    <n v="2321.2959999999998"/>
    <n v="3509.2000000000003"/>
    <x v="4"/>
    <x v="4"/>
    <x v="1"/>
    <n v="0.72867696440564134"/>
    <n v="0.48717595701813293"/>
    <n v="0.66857603686635936"/>
    <n v="1.5117417166961906"/>
    <n v="0.17848366796523824"/>
  </r>
  <r>
    <s v="CMP1660"/>
    <x v="2"/>
    <x v="1"/>
    <x v="140"/>
    <d v="2024-09-15T00:00:00"/>
    <n v="45960"/>
    <n v="45660.800000000003"/>
    <n v="28369.600000000002"/>
    <n v="1821.0720000000001"/>
    <n v="3335.4720000000002"/>
    <x v="3"/>
    <x v="3"/>
    <x v="1"/>
    <n v="0.6213119349639078"/>
    <n v="3.9882612656808467E-2"/>
    <n v="6.4190964976594669E-2"/>
    <n v="1.8315980916734758"/>
    <n v="0.99348999129677984"/>
  </r>
  <r>
    <s v="CMP1661"/>
    <x v="4"/>
    <x v="3"/>
    <x v="96"/>
    <d v="2024-02-22T00:00:00"/>
    <n v="70806.400000000009"/>
    <n v="26464"/>
    <n v="17017.600000000002"/>
    <n v="1201.04"/>
    <n v="2226.16"/>
    <x v="1"/>
    <x v="4"/>
    <x v="1"/>
    <n v="0.6430471584038695"/>
    <n v="4.5383917775090689E-2"/>
    <n v="7.057634449040992E-2"/>
    <n v="1.8535269433157928"/>
    <n v="0.37375152528584982"/>
  </r>
  <r>
    <s v="CMP1662"/>
    <x v="1"/>
    <x v="0"/>
    <x v="21"/>
    <d v="2024-07-09T00:00:00"/>
    <n v="63123.200000000004"/>
    <n v="21532.800000000003"/>
    <n v="4040"/>
    <n v="1258.9280000000001"/>
    <n v="4186.7040000000006"/>
    <x v="2"/>
    <x v="0"/>
    <x v="1"/>
    <n v="0.18762074602466933"/>
    <n v="5.8465596671124977E-2"/>
    <n v="0.31161584158415845"/>
    <n v="3.3256103605607312"/>
    <n v="0.34112339044915341"/>
  </r>
  <r>
    <s v="CMP1663"/>
    <x v="1"/>
    <x v="0"/>
    <x v="122"/>
    <d v="2024-02-24T00:00:00"/>
    <n v="29532.800000000003"/>
    <n v="27443.200000000001"/>
    <n v="21094.400000000001"/>
    <n v="7202.2880000000005"/>
    <n v="24915.664000000004"/>
    <x v="4"/>
    <x v="3"/>
    <x v="1"/>
    <n v="0.76865671641791045"/>
    <n v="0.26244344682835824"/>
    <n v="0.3414312803398058"/>
    <n v="3.4594095654047718"/>
    <n v="0.92924477191461685"/>
  </r>
  <r>
    <s v="CMP1664"/>
    <x v="4"/>
    <x v="3"/>
    <x v="30"/>
    <d v="2024-08-11T00:00:00"/>
    <n v="3960"/>
    <n v="1888"/>
    <n v="1064"/>
    <n v="5894.6720000000005"/>
    <n v="13733.632000000001"/>
    <x v="1"/>
    <x v="2"/>
    <x v="1"/>
    <n v="0.56355932203389836"/>
    <n v="3.1221779661016953"/>
    <n v="5.5401052631578951"/>
    <n v="2.3298381996487678"/>
    <n v="0.47676767676767678"/>
  </r>
  <r>
    <s v="CMP1665"/>
    <x v="1"/>
    <x v="0"/>
    <x v="25"/>
    <d v="2024-10-31T00:00:00"/>
    <n v="4976"/>
    <n v="636.80000000000007"/>
    <n v="619.20000000000005"/>
    <n v="6980.8"/>
    <n v="25840.400000000001"/>
    <x v="4"/>
    <x v="1"/>
    <x v="1"/>
    <n v="0.97236180904522607"/>
    <n v="10.962311557788944"/>
    <n v="11.27390180878553"/>
    <n v="3.7016387806555122"/>
    <n v="0.1279742765273312"/>
  </r>
  <r>
    <s v="CMP1666"/>
    <x v="2"/>
    <x v="3"/>
    <x v="79"/>
    <d v="2024-07-10T00:00:00"/>
    <n v="47222.400000000001"/>
    <n v="35489.599999999999"/>
    <n v="3164.8"/>
    <n v="6799.0880000000006"/>
    <n v="18652.048000000003"/>
    <x v="1"/>
    <x v="3"/>
    <x v="1"/>
    <n v="8.9175420404851005E-2"/>
    <n v="0.19157973039989182"/>
    <n v="2.148346814964611"/>
    <n v="2.7433161624029578"/>
    <n v="0.75154164125499756"/>
  </r>
  <r>
    <s v="CMP1667"/>
    <x v="3"/>
    <x v="3"/>
    <x v="263"/>
    <d v="2024-05-14T00:00:00"/>
    <n v="74180.800000000003"/>
    <n v="55739.200000000004"/>
    <n v="38875.200000000004"/>
    <n v="821.85599999999999"/>
    <n v="2515.2800000000002"/>
    <x v="4"/>
    <x v="3"/>
    <x v="0"/>
    <n v="0.69744811550937225"/>
    <n v="1.4744668025375319E-2"/>
    <n v="2.114088159031979E-2"/>
    <n v="3.0604874819919794"/>
    <n v="0.75139658779630314"/>
  </r>
  <r>
    <s v="CMP1668"/>
    <x v="3"/>
    <x v="0"/>
    <x v="45"/>
    <d v="2024-06-23T00:00:00"/>
    <n v="78220.800000000003"/>
    <n v="47001.600000000006"/>
    <n v="32507.200000000001"/>
    <n v="6607.3280000000004"/>
    <n v="8348.848"/>
    <x v="4"/>
    <x v="4"/>
    <x v="1"/>
    <n v="0.69161900871459692"/>
    <n v="0.14057666122004356"/>
    <n v="0.20325737067480437"/>
    <n v="1.2635740196339578"/>
    <n v="0.60088365243004427"/>
  </r>
  <r>
    <s v="CMP1669"/>
    <x v="4"/>
    <x v="3"/>
    <x v="52"/>
    <d v="2024-02-04T00:00:00"/>
    <n v="34596.800000000003"/>
    <n v="15654.400000000001"/>
    <n v="7811.2000000000007"/>
    <n v="2911.4080000000004"/>
    <n v="8636.5120000000006"/>
    <x v="2"/>
    <x v="3"/>
    <x v="1"/>
    <n v="0.49897792313982009"/>
    <n v="0.18598017170891251"/>
    <n v="0.37272224498156492"/>
    <n v="2.9664382319482532"/>
    <n v="0.45248115432641167"/>
  </r>
  <r>
    <s v="CMP1670"/>
    <x v="1"/>
    <x v="3"/>
    <x v="76"/>
    <d v="2024-10-14T00:00:00"/>
    <n v="10908.800000000001"/>
    <n v="174.4"/>
    <n v="128"/>
    <n v="4955.12"/>
    <n v="14317.632000000001"/>
    <x v="2"/>
    <x v="2"/>
    <x v="1"/>
    <n v="0.7339449541284403"/>
    <n v="28.412385321100917"/>
    <n v="38.711874999999999"/>
    <n v="2.8894622128222931"/>
    <n v="1.5987092989146377E-2"/>
  </r>
  <r>
    <s v="CMP1671"/>
    <x v="5"/>
    <x v="2"/>
    <x v="205"/>
    <d v="2024-07-09T00:00:00"/>
    <n v="12340.800000000001"/>
    <n v="9204.8000000000011"/>
    <n v="5411.2000000000007"/>
    <n v="4546.8959999999997"/>
    <n v="10467.696000000002"/>
    <x v="3"/>
    <x v="4"/>
    <x v="0"/>
    <n v="0.58786719972188428"/>
    <n v="0.49397010255518853"/>
    <n v="0.84027498521584842"/>
    <n v="2.3021630580510313"/>
    <n v="0.74588357318812393"/>
  </r>
  <r>
    <s v="CMP1672"/>
    <x v="1"/>
    <x v="3"/>
    <x v="43"/>
    <d v="2024-03-03T00:00:00"/>
    <n v="6198.4000000000005"/>
    <n v="6150.4000000000005"/>
    <n v="830.40000000000009"/>
    <n v="4886.0480000000007"/>
    <n v="18373.007999999998"/>
    <x v="2"/>
    <x v="1"/>
    <x v="1"/>
    <n v="0.13501560874089491"/>
    <n v="0.79442767950052029"/>
    <n v="5.8839691714836224"/>
    <n v="3.7603003490755711"/>
    <n v="0.99225606608156947"/>
  </r>
  <r>
    <s v="CMP1673"/>
    <x v="1"/>
    <x v="3"/>
    <x v="297"/>
    <d v="2024-05-02T00:00:00"/>
    <n v="69540.800000000003"/>
    <n v="68652.800000000003"/>
    <n v="43988.800000000003"/>
    <n v="3202.08"/>
    <n v="5486.2080000000005"/>
    <x v="2"/>
    <x v="0"/>
    <x v="0"/>
    <n v="0.6407429849911439"/>
    <n v="4.6641651906404395E-2"/>
    <n v="7.2793074600807472E-2"/>
    <n v="1.713326337880378"/>
    <n v="0.98723051791178706"/>
  </r>
  <r>
    <s v="CMP1674"/>
    <x v="4"/>
    <x v="3"/>
    <x v="290"/>
    <d v="2024-03-28T00:00:00"/>
    <n v="38608"/>
    <n v="36233.599999999999"/>
    <n v="35643.200000000004"/>
    <n v="4480.576"/>
    <n v="10770.784"/>
    <x v="1"/>
    <x v="2"/>
    <x v="1"/>
    <n v="0.98370573169654696"/>
    <n v="0.1236580411551709"/>
    <n v="0.12570633388696861"/>
    <n v="2.4038837863703235"/>
    <n v="0.93849979278905926"/>
  </r>
  <r>
    <s v="CMP1675"/>
    <x v="3"/>
    <x v="3"/>
    <x v="115"/>
    <d v="2024-07-20T00:00:00"/>
    <n v="48003.200000000004"/>
    <n v="38550.400000000001"/>
    <n v="32363.200000000001"/>
    <n v="757.26400000000012"/>
    <n v="2365.2159999999999"/>
    <x v="2"/>
    <x v="2"/>
    <x v="1"/>
    <n v="0.83950361085747482"/>
    <n v="1.9643479704490745E-2"/>
    <n v="2.3398922232659321E-2"/>
    <n v="3.1233704494073393"/>
    <n v="0.80307979468035462"/>
  </r>
  <r>
    <s v="CMP1676"/>
    <x v="2"/>
    <x v="0"/>
    <x v="229"/>
    <d v="2024-05-16T00:00:00"/>
    <n v="79273.600000000006"/>
    <n v="24907.200000000001"/>
    <n v="12739.2"/>
    <n v="6696.2880000000005"/>
    <n v="17435.84"/>
    <x v="2"/>
    <x v="0"/>
    <x v="0"/>
    <n v="0.51146656388514167"/>
    <n v="0.26884948930429758"/>
    <n v="0.52564431047475513"/>
    <n v="2.6038067657782937"/>
    <n v="0.31419287127114198"/>
  </r>
  <r>
    <s v="CMP1677"/>
    <x v="1"/>
    <x v="0"/>
    <x v="239"/>
    <d v="2024-08-02T00:00:00"/>
    <n v="47734.400000000001"/>
    <n v="25070.400000000001"/>
    <n v="4174.4000000000005"/>
    <n v="1078.432"/>
    <n v="3552.8160000000007"/>
    <x v="0"/>
    <x v="0"/>
    <x v="1"/>
    <n v="0.16650711596145257"/>
    <n v="4.301614653136767E-2"/>
    <n v="0.2583441931774626"/>
    <n v="3.2944274650603846"/>
    <n v="0.52520614064490179"/>
  </r>
  <r>
    <s v="CMP1678"/>
    <x v="4"/>
    <x v="2"/>
    <x v="221"/>
    <d v="2024-03-18T00:00:00"/>
    <n v="50265.600000000006"/>
    <n v="5716.8"/>
    <n v="916.80000000000007"/>
    <n v="4500.9279999999999"/>
    <n v="13437.904000000002"/>
    <x v="0"/>
    <x v="2"/>
    <x v="1"/>
    <n v="0.16036943744752311"/>
    <n v="0.78731598096837385"/>
    <n v="4.9093891797556717"/>
    <n v="2.9855851948753687"/>
    <n v="0.1137318563789152"/>
  </r>
  <r>
    <s v="CMP1679"/>
    <x v="4"/>
    <x v="2"/>
    <x v="74"/>
    <d v="2024-07-09T00:00:00"/>
    <n v="41360"/>
    <n v="6363.2000000000007"/>
    <n v="3913.6000000000004"/>
    <n v="7174"/>
    <n v="21952.784"/>
    <x v="2"/>
    <x v="1"/>
    <x v="1"/>
    <n v="0.61503645964294695"/>
    <n v="1.1274201659542367"/>
    <n v="1.8330948487326246"/>
    <n v="3.060047950933928"/>
    <n v="0.15384912959381047"/>
  </r>
  <r>
    <s v="CMP1680"/>
    <x v="5"/>
    <x v="3"/>
    <x v="155"/>
    <d v="2024-05-25T00:00:00"/>
    <n v="67382.400000000009"/>
    <n v="59096"/>
    <n v="56532.800000000003"/>
    <n v="7973.1039999999994"/>
    <n v="27155.072"/>
    <x v="3"/>
    <x v="3"/>
    <x v="1"/>
    <n v="0.95662650602409649"/>
    <n v="0.13491782861784216"/>
    <n v="0.14103500976424305"/>
    <n v="3.4058344153042532"/>
    <n v="0.87702426746450102"/>
  </r>
  <r>
    <s v="CMP1681"/>
    <x v="0"/>
    <x v="2"/>
    <x v="49"/>
    <d v="2024-03-05T00:00:00"/>
    <n v="24523.200000000001"/>
    <n v="16720"/>
    <n v="1249.6000000000001"/>
    <n v="6455.1360000000004"/>
    <n v="15002.016000000001"/>
    <x v="3"/>
    <x v="4"/>
    <x v="1"/>
    <n v="7.4736842105263171E-2"/>
    <n v="0.38607272727272729"/>
    <n v="5.1657618437900128"/>
    <n v="2.324043366398477"/>
    <n v="0.68180335355907873"/>
  </r>
  <r>
    <s v="CMP1682"/>
    <x v="4"/>
    <x v="1"/>
    <x v="250"/>
    <d v="2024-06-30T00:00:00"/>
    <n v="68619.199999999997"/>
    <n v="53718.400000000001"/>
    <n v="52259.200000000004"/>
    <n v="4346.9760000000006"/>
    <n v="15301.888000000001"/>
    <x v="0"/>
    <x v="1"/>
    <x v="1"/>
    <n v="0.97283612319056423"/>
    <n v="8.0921546434741171E-2"/>
    <n v="8.3181066682995533E-2"/>
    <n v="3.5201224943500953"/>
    <n v="0.78284794926201418"/>
  </r>
  <r>
    <s v="CMP1683"/>
    <x v="0"/>
    <x v="1"/>
    <x v="95"/>
    <d v="2024-01-29T00:00:00"/>
    <n v="31768"/>
    <n v="11419.2"/>
    <n v="10081.6"/>
    <n v="2617.8560000000002"/>
    <n v="7838.5920000000006"/>
    <x v="4"/>
    <x v="1"/>
    <x v="1"/>
    <n v="0.88286394843771887"/>
    <n v="0.22925038531595909"/>
    <n v="0.25966671956832249"/>
    <n v="2.9942792880891842"/>
    <n v="0.359456056408965"/>
  </r>
  <r>
    <s v="CMP1684"/>
    <x v="0"/>
    <x v="2"/>
    <x v="22"/>
    <d v="2024-10-02T00:00:00"/>
    <n v="72550.400000000009"/>
    <n v="35017.599999999999"/>
    <n v="11256"/>
    <n v="1187.088"/>
    <n v="3198"/>
    <x v="1"/>
    <x v="0"/>
    <x v="0"/>
    <n v="0.32143836242346707"/>
    <n v="3.389975326692863E-2"/>
    <n v="0.10546268656716418"/>
    <n v="2.6939873033844166"/>
    <n v="0.48266584333098089"/>
  </r>
  <r>
    <s v="CMP1685"/>
    <x v="4"/>
    <x v="3"/>
    <x v="25"/>
    <d v="2024-11-19T00:00:00"/>
    <n v="17844.8"/>
    <n v="289.60000000000002"/>
    <n v="73.600000000000009"/>
    <n v="6203.6160000000009"/>
    <n v="13991.168"/>
    <x v="2"/>
    <x v="4"/>
    <x v="0"/>
    <n v="0.2541436464088398"/>
    <n v="21.42132596685083"/>
    <n v="84.288260869565221"/>
    <n v="2.2553246364700841"/>
    <n v="1.6228817358558238E-2"/>
  </r>
  <r>
    <s v="CMP1686"/>
    <x v="4"/>
    <x v="0"/>
    <x v="266"/>
    <d v="2024-05-12T00:00:00"/>
    <n v="10296"/>
    <n v="4081.6000000000004"/>
    <n v="2001.6000000000001"/>
    <n v="4680.4800000000005"/>
    <n v="8753.5679999999993"/>
    <x v="1"/>
    <x v="1"/>
    <x v="1"/>
    <n v="0.49039592316738534"/>
    <n v="1.1467267738141906"/>
    <n v="2.3383693045563549"/>
    <n v="1.8702286944928721"/>
    <n v="0.39642579642579645"/>
  </r>
  <r>
    <s v="CMP1687"/>
    <x v="2"/>
    <x v="3"/>
    <x v="291"/>
    <d v="2024-03-09T00:00:00"/>
    <n v="19830.400000000001"/>
    <n v="9244.8000000000011"/>
    <n v="779.2"/>
    <n v="6888.0160000000005"/>
    <n v="15418.784"/>
    <x v="0"/>
    <x v="0"/>
    <x v="0"/>
    <n v="8.4285219799238489E-2"/>
    <n v="0.74506922810661125"/>
    <n v="8.8398562628336759"/>
    <n v="2.2384942195256223"/>
    <n v="0.46619331934807168"/>
  </r>
  <r>
    <s v="CMP1688"/>
    <x v="5"/>
    <x v="2"/>
    <x v="229"/>
    <d v="2024-06-01T00:00:00"/>
    <n v="67467.199999999997"/>
    <n v="47897.600000000006"/>
    <n v="23144"/>
    <n v="6584.0479999999998"/>
    <n v="10424.272000000001"/>
    <x v="3"/>
    <x v="2"/>
    <x v="1"/>
    <n v="0.4831974879743452"/>
    <n v="0.13746091662212717"/>
    <n v="0.28448185274801241"/>
    <n v="1.5832618474227407"/>
    <n v="0.70993905186520279"/>
  </r>
  <r>
    <s v="CMP1689"/>
    <x v="5"/>
    <x v="3"/>
    <x v="134"/>
    <d v="2024-07-12T00:00:00"/>
    <n v="14505.6"/>
    <n v="4030.4"/>
    <n v="2606.4"/>
    <n v="538.89600000000007"/>
    <n v="1136.7840000000001"/>
    <x v="1"/>
    <x v="0"/>
    <x v="1"/>
    <n v="0.64668519253672097"/>
    <n v="0.13370782056371577"/>
    <n v="0.20675874769797423"/>
    <n v="2.1094682461922152"/>
    <n v="0.27785131259651447"/>
  </r>
  <r>
    <s v="CMP1690"/>
    <x v="3"/>
    <x v="3"/>
    <x v="85"/>
    <d v="2024-07-22T00:00:00"/>
    <n v="6996.8"/>
    <n v="939.2"/>
    <n v="606.4"/>
    <n v="4608.7519999999995"/>
    <n v="12113.056"/>
    <x v="2"/>
    <x v="1"/>
    <x v="1"/>
    <n v="0.64565587734241903"/>
    <n v="4.9071039182282785"/>
    <n v="7.6001846965699205"/>
    <n v="2.628272469423393"/>
    <n v="0.13423279213354677"/>
  </r>
  <r>
    <s v="CMP1691"/>
    <x v="3"/>
    <x v="3"/>
    <x v="31"/>
    <d v="2024-11-07T00:00:00"/>
    <n v="45027.200000000004"/>
    <n v="19446.400000000001"/>
    <n v="8491.2000000000007"/>
    <n v="6607.6160000000009"/>
    <n v="19835.968000000001"/>
    <x v="4"/>
    <x v="0"/>
    <x v="1"/>
    <n v="0.43664637156491692"/>
    <n v="0.3397860786572322"/>
    <n v="0.77817222536272856"/>
    <n v="3.001985587540196"/>
    <n v="0.43188117404591003"/>
  </r>
  <r>
    <s v="CMP1692"/>
    <x v="2"/>
    <x v="1"/>
    <x v="17"/>
    <d v="2024-04-19T00:00:00"/>
    <n v="72072"/>
    <n v="24825.600000000002"/>
    <n v="23646.400000000001"/>
    <n v="4597.0559999999996"/>
    <n v="14937.712"/>
    <x v="4"/>
    <x v="3"/>
    <x v="0"/>
    <n v="0.95250064449600413"/>
    <n v="0.18517401392111366"/>
    <n v="0.19440828202178764"/>
    <n v="3.2494083169750381"/>
    <n v="0.34445554445554449"/>
  </r>
  <r>
    <s v="CMP1693"/>
    <x v="2"/>
    <x v="2"/>
    <x v="207"/>
    <d v="2024-06-16T00:00:00"/>
    <n v="28408"/>
    <n v="4552"/>
    <n v="1675.2"/>
    <n v="4290.3680000000004"/>
    <n v="13784.976000000002"/>
    <x v="1"/>
    <x v="2"/>
    <x v="1"/>
    <n v="0.36801405975395429"/>
    <n v="0.94252372583479793"/>
    <n v="2.5611079274116526"/>
    <n v="3.2130055044229309"/>
    <n v="0.16023655308363841"/>
  </r>
  <r>
    <s v="CMP1694"/>
    <x v="2"/>
    <x v="1"/>
    <x v="252"/>
    <d v="2024-07-27T00:00:00"/>
    <n v="4811.2"/>
    <n v="950.40000000000009"/>
    <n v="265.60000000000002"/>
    <n v="3125.0080000000003"/>
    <n v="8670.0960000000014"/>
    <x v="3"/>
    <x v="2"/>
    <x v="1"/>
    <n v="0.27946127946127947"/>
    <n v="3.2880976430976432"/>
    <n v="11.765843373493976"/>
    <n v="2.7744236174755397"/>
    <n v="0.19753907549052213"/>
  </r>
  <r>
    <s v="CMP1695"/>
    <x v="0"/>
    <x v="1"/>
    <x v="278"/>
    <d v="2024-03-26T00:00:00"/>
    <n v="60635.200000000004"/>
    <n v="2070.4"/>
    <n v="1176"/>
    <n v="6523.12"/>
    <n v="15655.312"/>
    <x v="4"/>
    <x v="3"/>
    <x v="1"/>
    <n v="0.56800618238021638"/>
    <n v="3.1506568778979904"/>
    <n v="5.5468707482993196"/>
    <n v="2.3999730190461008"/>
    <n v="3.4145182996015516E-2"/>
  </r>
  <r>
    <s v="CMP1696"/>
    <x v="2"/>
    <x v="1"/>
    <x v="105"/>
    <d v="2024-10-04T00:00:00"/>
    <n v="34560"/>
    <n v="17140.8"/>
    <n v="3246.4"/>
    <n v="2984.0640000000003"/>
    <n v="7881.7280000000001"/>
    <x v="1"/>
    <x v="2"/>
    <x v="0"/>
    <n v="0.18939606086063662"/>
    <n v="0.1740912909549146"/>
    <n v="0.91919172005914251"/>
    <n v="2.6412731094239263"/>
    <n v="0.4959722222222222"/>
  </r>
  <r>
    <s v="CMP1697"/>
    <x v="4"/>
    <x v="3"/>
    <x v="295"/>
    <d v="2024-09-04T00:00:00"/>
    <n v="51342.400000000001"/>
    <n v="34262.400000000001"/>
    <n v="34000"/>
    <n v="7923.2960000000012"/>
    <n v="26921.248"/>
    <x v="3"/>
    <x v="1"/>
    <x v="1"/>
    <n v="0.99234145885869052"/>
    <n v="0.23125338563556555"/>
    <n v="0.23303811764705887"/>
    <n v="3.3977334684959386"/>
    <n v="0.66733148430926492"/>
  </r>
  <r>
    <s v="CMP1698"/>
    <x v="4"/>
    <x v="2"/>
    <x v="9"/>
    <d v="2024-06-14T00:00:00"/>
    <n v="52526.400000000001"/>
    <n v="34547.200000000004"/>
    <n v="33584"/>
    <n v="2633.0080000000003"/>
    <n v="5851.68"/>
    <x v="2"/>
    <x v="4"/>
    <x v="1"/>
    <n v="0.97211930344572051"/>
    <n v="7.6214801778436453E-2"/>
    <n v="7.8400666984278236E-2"/>
    <n v="2.2224315307815243"/>
    <n v="0.65771117000213231"/>
  </r>
  <r>
    <s v="CMP1699"/>
    <x v="1"/>
    <x v="3"/>
    <x v="186"/>
    <d v="2024-05-27T00:00:00"/>
    <n v="36873.599999999999"/>
    <n v="10601.6"/>
    <n v="10264"/>
    <n v="3055.7280000000001"/>
    <n v="9845.728000000001"/>
    <x v="1"/>
    <x v="2"/>
    <x v="0"/>
    <n v="0.96815575007546029"/>
    <n v="0.28823271958949592"/>
    <n v="0.29771317225253313"/>
    <n v="3.2220564133980516"/>
    <n v="0.28751193265642627"/>
  </r>
  <r>
    <s v="CMP1700"/>
    <x v="1"/>
    <x v="1"/>
    <x v="160"/>
    <d v="2024-08-15T00:00:00"/>
    <n v="18208"/>
    <n v="15894.400000000001"/>
    <n v="11665.6"/>
    <n v="3142.6240000000003"/>
    <n v="7044.3679999999995"/>
    <x v="2"/>
    <x v="2"/>
    <x v="1"/>
    <n v="0.733944030601973"/>
    <n v="0.19771894503724582"/>
    <n v="0.26939240159100264"/>
    <n v="2.2415561008889382"/>
    <n v="0.87293497363796146"/>
  </r>
  <r>
    <s v="CMP1701"/>
    <x v="1"/>
    <x v="1"/>
    <x v="189"/>
    <d v="2024-10-08T00:00:00"/>
    <n v="2817.6000000000004"/>
    <n v="2332.8000000000002"/>
    <n v="1025.6000000000001"/>
    <n v="1368.2560000000001"/>
    <n v="3207.9360000000001"/>
    <x v="3"/>
    <x v="1"/>
    <x v="1"/>
    <n v="0.43964334705075447"/>
    <n v="0.58652949245541841"/>
    <n v="1.3341029641185647"/>
    <n v="2.3445437111183871"/>
    <n v="0.82793867120954001"/>
  </r>
  <r>
    <s v="CMP1702"/>
    <x v="1"/>
    <x v="2"/>
    <x v="68"/>
    <d v="2024-04-15T00:00:00"/>
    <n v="75132.800000000003"/>
    <n v="38001.599999999999"/>
    <n v="19924.800000000003"/>
    <n v="4191.3120000000008"/>
    <n v="12081.184000000001"/>
    <x v="1"/>
    <x v="2"/>
    <x v="1"/>
    <n v="0.52431476569407609"/>
    <n v="0.11029304029304032"/>
    <n v="0.21035654059262829"/>
    <n v="2.8824349034383503"/>
    <n v="0.50579241023893684"/>
  </r>
  <r>
    <s v="CMP1703"/>
    <x v="5"/>
    <x v="3"/>
    <x v="177"/>
    <d v="2024-07-02T00:00:00"/>
    <n v="1870.4"/>
    <n v="731.2"/>
    <n v="464"/>
    <n v="4602.72"/>
    <n v="13721.376000000002"/>
    <x v="2"/>
    <x v="3"/>
    <x v="1"/>
    <n v="0.6345733041575492"/>
    <n v="6.2947483588621447"/>
    <n v="9.919655172413794"/>
    <n v="2.9811450620502664"/>
    <n v="0.39093242087254065"/>
  </r>
  <r>
    <s v="CMP1704"/>
    <x v="3"/>
    <x v="2"/>
    <x v="18"/>
    <d v="2024-08-04T00:00:00"/>
    <n v="58686.400000000001"/>
    <n v="28105.600000000002"/>
    <n v="19235.2"/>
    <n v="817.05600000000004"/>
    <n v="1472.7200000000003"/>
    <x v="0"/>
    <x v="4"/>
    <x v="0"/>
    <n v="0.68439029944210406"/>
    <n v="2.9070932483206195E-2"/>
    <n v="4.2477125270337715E-2"/>
    <n v="1.8024713116359223"/>
    <n v="0.47891163881239951"/>
  </r>
  <r>
    <s v="CMP1705"/>
    <x v="2"/>
    <x v="0"/>
    <x v="55"/>
    <d v="2024-08-24T00:00:00"/>
    <n v="43704"/>
    <n v="19001.600000000002"/>
    <n v="10046.400000000001"/>
    <n v="5690.9279999999999"/>
    <n v="12431.536"/>
    <x v="2"/>
    <x v="1"/>
    <x v="1"/>
    <n v="0.52871337150555742"/>
    <n v="0.29949730549006398"/>
    <n v="0.56646440516005725"/>
    <n v="2.1844479494381233"/>
    <n v="0.43477942522423579"/>
  </r>
  <r>
    <s v="CMP1706"/>
    <x v="5"/>
    <x v="3"/>
    <x v="270"/>
    <d v="2024-02-29T00:00:00"/>
    <n v="75504"/>
    <n v="28070.400000000001"/>
    <n v="20596.800000000003"/>
    <n v="5136.2880000000005"/>
    <n v="8092.1440000000002"/>
    <x v="4"/>
    <x v="0"/>
    <x v="1"/>
    <n v="0.73375512995896042"/>
    <n v="0.18297879616963064"/>
    <n v="0.24937310650198088"/>
    <n v="1.5754848637771091"/>
    <n v="0.37177368086458995"/>
  </r>
  <r>
    <s v="CMP1707"/>
    <x v="3"/>
    <x v="2"/>
    <x v="204"/>
    <d v="2024-10-25T00:00:00"/>
    <n v="51027.200000000004"/>
    <n v="21955.200000000001"/>
    <n v="4078.4"/>
    <n v="1308.3360000000002"/>
    <n v="2516.8960000000002"/>
    <x v="2"/>
    <x v="2"/>
    <x v="0"/>
    <n v="0.18576009328086285"/>
    <n v="5.9591167468299087E-2"/>
    <n v="0.32079639074146732"/>
    <n v="1.9237382446099471"/>
    <n v="0.43026464317070107"/>
  </r>
  <r>
    <s v="CMP1708"/>
    <x v="0"/>
    <x v="3"/>
    <x v="194"/>
    <d v="2024-02-16T00:00:00"/>
    <n v="65571.199999999997"/>
    <n v="64182.400000000001"/>
    <n v="54620.800000000003"/>
    <n v="6725.7280000000001"/>
    <n v="24305.456000000002"/>
    <x v="4"/>
    <x v="4"/>
    <x v="1"/>
    <n v="0.85102457994715064"/>
    <n v="0.10479084608864736"/>
    <n v="0.12313492295975159"/>
    <n v="3.6138029964934653"/>
    <n v="0.97881996974281393"/>
  </r>
  <r>
    <s v="CMP1709"/>
    <x v="3"/>
    <x v="2"/>
    <x v="272"/>
    <d v="2024-10-24T00:00:00"/>
    <n v="18625.600000000002"/>
    <n v="9286.4"/>
    <n v="4867.2"/>
    <n v="7334.6240000000007"/>
    <n v="27857.296000000002"/>
    <x v="0"/>
    <x v="3"/>
    <x v="1"/>
    <n v="0.52412129565816679"/>
    <n v="0.78982425913163345"/>
    <n v="1.506949375410914"/>
    <n v="3.7980537243626937"/>
    <n v="0.49858259599690741"/>
  </r>
  <r>
    <s v="CMP1710"/>
    <x v="5"/>
    <x v="2"/>
    <x v="1"/>
    <d v="2024-05-29T00:00:00"/>
    <n v="5219.2000000000007"/>
    <n v="2088"/>
    <n v="1264"/>
    <n v="1514.1760000000002"/>
    <n v="1995.0240000000003"/>
    <x v="4"/>
    <x v="4"/>
    <x v="1"/>
    <n v="0.6053639846743295"/>
    <n v="0.7251800766283526"/>
    <n v="1.1979240506329114"/>
    <n v="1.3175641404962171"/>
    <n v="0.40006131207847939"/>
  </r>
  <r>
    <s v="CMP1711"/>
    <x v="1"/>
    <x v="0"/>
    <x v="14"/>
    <d v="2024-08-12T00:00:00"/>
    <n v="54462.400000000001"/>
    <n v="28401.600000000002"/>
    <n v="24272"/>
    <n v="3699.232"/>
    <n v="9526.08"/>
    <x v="1"/>
    <x v="3"/>
    <x v="1"/>
    <n v="0.85459974085966983"/>
    <n v="0.13024731001070361"/>
    <n v="0.15240738299274884"/>
    <n v="2.5751507339901902"/>
    <n v="0.52149005552454542"/>
  </r>
  <r>
    <s v="CMP1712"/>
    <x v="2"/>
    <x v="3"/>
    <x v="130"/>
    <d v="2024-04-10T00:00:00"/>
    <n v="58248"/>
    <n v="29742.400000000001"/>
    <n v="1472"/>
    <n v="6260.7360000000008"/>
    <n v="18110.240000000002"/>
    <x v="3"/>
    <x v="0"/>
    <x v="1"/>
    <n v="4.9491634837807302E-2"/>
    <n v="0.21049868201624619"/>
    <n v="4.2532173913043483"/>
    <n v="2.8926694880601898"/>
    <n v="0.51061667353385531"/>
  </r>
  <r>
    <s v="CMP1713"/>
    <x v="3"/>
    <x v="3"/>
    <x v="9"/>
    <d v="2024-06-02T00:00:00"/>
    <n v="34331.200000000004"/>
    <n v="29451.200000000001"/>
    <n v="17473.600000000002"/>
    <n v="5564.4639999999999"/>
    <n v="14999.856"/>
    <x v="0"/>
    <x v="3"/>
    <x v="1"/>
    <n v="0.59330689411636883"/>
    <n v="0.18893844732982018"/>
    <n v="0.3184497756615694"/>
    <n v="2.6956515488284225"/>
    <n v="0.85785524537446978"/>
  </r>
  <r>
    <s v="CMP1714"/>
    <x v="2"/>
    <x v="1"/>
    <x v="118"/>
    <d v="2024-08-09T00:00:00"/>
    <n v="15742.400000000001"/>
    <n v="12169.6"/>
    <n v="7080"/>
    <n v="1879.8880000000001"/>
    <n v="4308.0480000000007"/>
    <x v="3"/>
    <x v="1"/>
    <x v="1"/>
    <n v="0.58177754404417559"/>
    <n v="0.15447409939521431"/>
    <n v="0.26552090395480227"/>
    <n v="2.2916514175312575"/>
    <n v="0.77304604126435605"/>
  </r>
  <r>
    <s v="CMP1715"/>
    <x v="1"/>
    <x v="3"/>
    <x v="200"/>
    <d v="2024-07-05T00:00:00"/>
    <n v="16020.800000000001"/>
    <n v="11568"/>
    <n v="3460.8"/>
    <n v="4217.9040000000005"/>
    <n v="12158.992"/>
    <x v="2"/>
    <x v="0"/>
    <x v="0"/>
    <n v="0.29917012448132779"/>
    <n v="0.36461825726141084"/>
    <n v="1.2187656033287102"/>
    <n v="2.8827095163853893"/>
    <n v="0.72206132028363124"/>
  </r>
  <r>
    <s v="CMP1716"/>
    <x v="1"/>
    <x v="0"/>
    <x v="189"/>
    <d v="2024-09-22T00:00:00"/>
    <n v="22638.400000000001"/>
    <n v="3017.6000000000004"/>
    <n v="1900.8000000000002"/>
    <n v="5142.0160000000005"/>
    <n v="17616.832000000002"/>
    <x v="3"/>
    <x v="4"/>
    <x v="1"/>
    <n v="0.62990455991516436"/>
    <n v="1.7040084835630964"/>
    <n v="2.7051851851851851"/>
    <n v="3.4260554615154835"/>
    <n v="0.13329563926779278"/>
  </r>
  <r>
    <s v="CMP1717"/>
    <x v="4"/>
    <x v="3"/>
    <x v="59"/>
    <d v="2024-04-27T00:00:00"/>
    <n v="19112"/>
    <n v="16316.800000000001"/>
    <n v="3588.8"/>
    <n v="1078.144"/>
    <n v="1619.9040000000002"/>
    <x v="1"/>
    <x v="3"/>
    <x v="1"/>
    <n v="0.21994508727201412"/>
    <n v="6.6075701117866245E-2"/>
    <n v="0.30041908158716002"/>
    <n v="1.5024931734536391"/>
    <n v="0.85374633737965677"/>
  </r>
  <r>
    <s v="CMP1718"/>
    <x v="5"/>
    <x v="1"/>
    <x v="202"/>
    <d v="2024-06-12T00:00:00"/>
    <n v="71025.600000000006"/>
    <n v="18451.2"/>
    <n v="10249.6"/>
    <n v="1024.7840000000001"/>
    <n v="1898.4639999999999"/>
    <x v="3"/>
    <x v="0"/>
    <x v="1"/>
    <n v="0.55549774540409291"/>
    <n v="5.5540235865417974E-2"/>
    <n v="9.9982828598189202E-2"/>
    <n v="1.8525503911068086"/>
    <n v="0.25978238832195716"/>
  </r>
  <r>
    <s v="CMP1719"/>
    <x v="3"/>
    <x v="0"/>
    <x v="293"/>
    <d v="2024-01-28T00:00:00"/>
    <n v="19795.2"/>
    <n v="16971.2"/>
    <n v="7041.6"/>
    <n v="4237.2"/>
    <n v="12824.096000000001"/>
    <x v="3"/>
    <x v="0"/>
    <x v="0"/>
    <n v="0.41491467898557555"/>
    <n v="0.24967002922598283"/>
    <n v="0.60173824130879339"/>
    <n v="3.0265496082318517"/>
    <n v="0.85733915292596186"/>
  </r>
  <r>
    <s v="CMP1720"/>
    <x v="3"/>
    <x v="3"/>
    <x v="245"/>
    <d v="2024-03-23T00:00:00"/>
    <n v="36089.599999999999"/>
    <n v="2548.8000000000002"/>
    <n v="36.800000000000004"/>
    <n v="6078.72"/>
    <n v="11743.248"/>
    <x v="1"/>
    <x v="3"/>
    <x v="0"/>
    <n v="1.4438166980539863E-2"/>
    <n v="2.3849340866290016"/>
    <n v="165.18260869565216"/>
    <n v="1.9318619709412506"/>
    <n v="7.0624224153218659E-2"/>
  </r>
  <r>
    <s v="CMP1721"/>
    <x v="2"/>
    <x v="3"/>
    <x v="282"/>
    <d v="2024-05-14T00:00:00"/>
    <n v="75854.400000000009"/>
    <n v="68204.800000000003"/>
    <n v="66776"/>
    <n v="5679.4560000000001"/>
    <n v="11702.432000000001"/>
    <x v="3"/>
    <x v="1"/>
    <x v="0"/>
    <n v="0.97905132776578774"/>
    <n v="8.3270620249601204E-2"/>
    <n v="8.5052354139211694E-2"/>
    <n v="2.0604846661370386"/>
    <n v="0.89915416903963374"/>
  </r>
  <r>
    <s v="CMP1722"/>
    <x v="0"/>
    <x v="2"/>
    <x v="21"/>
    <d v="2024-06-29T00:00:00"/>
    <n v="59851.200000000004"/>
    <n v="39635.200000000004"/>
    <n v="6224"/>
    <n v="1036.08"/>
    <n v="1886.6400000000003"/>
    <x v="4"/>
    <x v="1"/>
    <x v="1"/>
    <n v="0.15703213305344743"/>
    <n v="2.6140400452123361E-2"/>
    <n v="0.16646529562982004"/>
    <n v="1.8209404679175358"/>
    <n v="0.66222899457320827"/>
  </r>
  <r>
    <s v="CMP1723"/>
    <x v="3"/>
    <x v="2"/>
    <x v="272"/>
    <d v="2024-10-20T00:00:00"/>
    <n v="64577.600000000006"/>
    <n v="20798.400000000001"/>
    <n v="16404.8"/>
    <n v="7106.6399999999994"/>
    <n v="13493.407999999999"/>
    <x v="3"/>
    <x v="4"/>
    <x v="1"/>
    <n v="0.7887529809985383"/>
    <n v="0.34169166858989147"/>
    <n v="0.43320491563444846"/>
    <n v="1.8987043103351233"/>
    <n v="0.32206833329203932"/>
  </r>
  <r>
    <s v="CMP1724"/>
    <x v="5"/>
    <x v="2"/>
    <x v="130"/>
    <d v="2024-04-13T00:00:00"/>
    <n v="48307.200000000004"/>
    <n v="9854.4000000000015"/>
    <n v="3619.2000000000003"/>
    <n v="4891.7280000000001"/>
    <n v="11742.256000000001"/>
    <x v="1"/>
    <x v="0"/>
    <x v="1"/>
    <n v="0.36726741354115927"/>
    <n v="0.49640038967364825"/>
    <n v="1.3516047745358089"/>
    <n v="2.4004310951058607"/>
    <n v="0.20399443561208269"/>
  </r>
  <r>
    <s v="CMP1725"/>
    <x v="0"/>
    <x v="2"/>
    <x v="0"/>
    <d v="2024-04-15T00:00:00"/>
    <n v="59907.200000000004"/>
    <n v="24232"/>
    <n v="22009.600000000002"/>
    <n v="360.56"/>
    <n v="737.32799999999997"/>
    <x v="0"/>
    <x v="3"/>
    <x v="1"/>
    <n v="0.90828656322218559"/>
    <n v="1.4879498184219214E-2"/>
    <n v="1.6381942425123582E-2"/>
    <n v="2.0449522964277791"/>
    <n v="0.40449228139522458"/>
  </r>
  <r>
    <s v="CMP1726"/>
    <x v="2"/>
    <x v="0"/>
    <x v="227"/>
    <d v="2024-10-19T00:00:00"/>
    <n v="78358.400000000009"/>
    <n v="37526.400000000001"/>
    <n v="31902.400000000001"/>
    <n v="956.12800000000016"/>
    <n v="2533.4240000000004"/>
    <x v="0"/>
    <x v="2"/>
    <x v="1"/>
    <n v="0.85013217361644067"/>
    <n v="2.5478809584719028E-2"/>
    <n v="2.99704097497367E-2"/>
    <n v="2.6496703370260049"/>
    <n v="0.47890717523583937"/>
  </r>
  <r>
    <s v="CMP1727"/>
    <x v="4"/>
    <x v="0"/>
    <x v="188"/>
    <d v="2024-01-17T00:00:00"/>
    <n v="20648"/>
    <n v="13732.800000000001"/>
    <n v="5584"/>
    <n v="1445.4560000000001"/>
    <n v="3467.2480000000005"/>
    <x v="2"/>
    <x v="4"/>
    <x v="1"/>
    <n v="0.40661773272748453"/>
    <n v="0.105255738086916"/>
    <n v="0.25885673352435534"/>
    <n v="2.3987226176376177"/>
    <n v="0.66509104998062774"/>
  </r>
  <r>
    <s v="CMP1728"/>
    <x v="3"/>
    <x v="0"/>
    <x v="132"/>
    <d v="2024-04-29T00:00:00"/>
    <n v="47372.800000000003"/>
    <n v="11432"/>
    <n v="5240"/>
    <n v="2804.2880000000005"/>
    <n v="10374.912"/>
    <x v="0"/>
    <x v="1"/>
    <x v="1"/>
    <n v="0.45836249125262424"/>
    <n v="0.24530160951714489"/>
    <n v="0.53516946564885504"/>
    <n v="3.6996599493347326"/>
    <n v="0.2413199135368819"/>
  </r>
  <r>
    <s v="CMP1729"/>
    <x v="1"/>
    <x v="2"/>
    <x v="94"/>
    <d v="2024-04-27T00:00:00"/>
    <n v="65665.600000000006"/>
    <n v="46137.600000000006"/>
    <n v="37148.800000000003"/>
    <n v="1886.7520000000002"/>
    <n v="3575.6320000000001"/>
    <x v="2"/>
    <x v="3"/>
    <x v="0"/>
    <n v="0.80517408794562351"/>
    <n v="4.0894021362186152E-2"/>
    <n v="5.0789042983891808E-2"/>
    <n v="1.8951255914926814"/>
    <n v="0.70261445871201966"/>
  </r>
  <r>
    <s v="CMP1730"/>
    <x v="1"/>
    <x v="3"/>
    <x v="212"/>
    <d v="2024-09-26T00:00:00"/>
    <n v="3812.8"/>
    <n v="3464"/>
    <n v="1585.6000000000001"/>
    <n v="4928.192"/>
    <n v="10624.992"/>
    <x v="4"/>
    <x v="0"/>
    <x v="1"/>
    <n v="0.45773672055427256"/>
    <n v="1.4226882217090069"/>
    <n v="3.1080928355196766"/>
    <n v="2.1559614560471672"/>
    <n v="0.90851867394041119"/>
  </r>
  <r>
    <s v="CMP1731"/>
    <x v="4"/>
    <x v="0"/>
    <x v="155"/>
    <d v="2024-05-18T00:00:00"/>
    <n v="48878.400000000001"/>
    <n v="17740.8"/>
    <n v="13051.2"/>
    <n v="805.58400000000006"/>
    <n v="2230.5120000000002"/>
    <x v="3"/>
    <x v="2"/>
    <x v="1"/>
    <n v="0.73566017316017318"/>
    <n v="4.5408549783549787E-2"/>
    <n v="6.1724898859874956E-2"/>
    <n v="2.7688136805100401"/>
    <n v="0.36295787096140625"/>
  </r>
  <r>
    <s v="CMP1732"/>
    <x v="5"/>
    <x v="1"/>
    <x v="213"/>
    <d v="2024-06-27T00:00:00"/>
    <n v="55635.200000000004"/>
    <n v="44566.400000000001"/>
    <n v="1168"/>
    <n v="7421.7920000000004"/>
    <n v="11932.752"/>
    <x v="2"/>
    <x v="3"/>
    <x v="1"/>
    <n v="2.620808501471961E-2"/>
    <n v="0.16653335248079271"/>
    <n v="6.3542739726027397"/>
    <n v="1.6077993023787247"/>
    <n v="0.80104681927988031"/>
  </r>
  <r>
    <s v="CMP1733"/>
    <x v="0"/>
    <x v="1"/>
    <x v="216"/>
    <d v="2024-02-14T00:00:00"/>
    <n v="72004.800000000003"/>
    <n v="56595.200000000004"/>
    <n v="26542.400000000001"/>
    <n v="5628.64"/>
    <n v="10995.648000000001"/>
    <x v="0"/>
    <x v="0"/>
    <x v="0"/>
    <n v="0.46898676919597421"/>
    <n v="9.9454370688680307E-2"/>
    <n v="0.21206220989812527"/>
    <n v="1.9535177236419456"/>
    <n v="0.78599204497477948"/>
  </r>
  <r>
    <s v="CMP1734"/>
    <x v="4"/>
    <x v="0"/>
    <x v="233"/>
    <d v="2024-06-06T00:00:00"/>
    <n v="10771.2"/>
    <n v="8961.6"/>
    <n v="8894.4"/>
    <n v="7640.1120000000001"/>
    <n v="22202.128000000001"/>
    <x v="0"/>
    <x v="0"/>
    <x v="1"/>
    <n v="0.99250133904659876"/>
    <n v="0.85253883235136585"/>
    <n v="0.85898003237992449"/>
    <n v="2.9059950953598586"/>
    <n v="0.83199643493761144"/>
  </r>
  <r>
    <s v="CMP1735"/>
    <x v="4"/>
    <x v="3"/>
    <x v="282"/>
    <d v="2024-06-09T00:00:00"/>
    <n v="26776"/>
    <n v="3118.4"/>
    <n v="2608"/>
    <n v="4137.4880000000003"/>
    <n v="15608.576000000001"/>
    <x v="0"/>
    <x v="3"/>
    <x v="1"/>
    <n v="0.83632632119035399"/>
    <n v="1.3267983581323757"/>
    <n v="1.5864601226993866"/>
    <n v="3.7724764398108226"/>
    <n v="0.11646250373468778"/>
  </r>
  <r>
    <s v="CMP1736"/>
    <x v="5"/>
    <x v="2"/>
    <x v="247"/>
    <d v="2024-05-26T00:00:00"/>
    <n v="36206.400000000001"/>
    <n v="6347.2000000000007"/>
    <n v="6278.4000000000005"/>
    <n v="1142.7520000000002"/>
    <n v="2761.84"/>
    <x v="4"/>
    <x v="2"/>
    <x v="1"/>
    <n v="0.98916057474161834"/>
    <n v="0.18004033274514747"/>
    <n v="0.18201325178389399"/>
    <n v="2.4168323485760688"/>
    <n v="0.17530602324450928"/>
  </r>
  <r>
    <s v="CMP1737"/>
    <x v="0"/>
    <x v="0"/>
    <x v="286"/>
    <d v="2024-06-15T00:00:00"/>
    <n v="8579.2000000000007"/>
    <n v="5552"/>
    <n v="2516.8000000000002"/>
    <n v="181.04000000000002"/>
    <n v="237.72800000000004"/>
    <x v="4"/>
    <x v="4"/>
    <x v="1"/>
    <n v="0.45331412103746399"/>
    <n v="3.2608069164265133E-2"/>
    <n v="7.1932612841703755E-2"/>
    <n v="1.3131241714538224"/>
    <n v="0.64714658709436768"/>
  </r>
  <r>
    <s v="CMP1738"/>
    <x v="1"/>
    <x v="0"/>
    <x v="203"/>
    <d v="2024-06-22T00:00:00"/>
    <n v="58828.800000000003"/>
    <n v="2160"/>
    <n v="1056"/>
    <n v="2620.8000000000002"/>
    <n v="8271.52"/>
    <x v="1"/>
    <x v="1"/>
    <x v="1"/>
    <n v="0.48888888888888887"/>
    <n v="1.2133333333333334"/>
    <n v="2.4818181818181819"/>
    <n v="3.156105006105006"/>
    <n v="3.671671018276762E-2"/>
  </r>
  <r>
    <s v="CMP1739"/>
    <x v="1"/>
    <x v="0"/>
    <x v="120"/>
    <d v="2024-03-13T00:00:00"/>
    <n v="28771.200000000001"/>
    <n v="11433.6"/>
    <n v="8329.6"/>
    <n v="4257.1840000000002"/>
    <n v="8279.0880000000016"/>
    <x v="2"/>
    <x v="1"/>
    <x v="1"/>
    <n v="0.72851945144136576"/>
    <n v="0.37233977050097955"/>
    <n v="0.51109104878985789"/>
    <n v="1.944733420026008"/>
    <n v="0.39739739739739738"/>
  </r>
  <r>
    <s v="CMP1740"/>
    <x v="0"/>
    <x v="3"/>
    <x v="174"/>
    <d v="2024-05-08T00:00:00"/>
    <n v="36014.400000000001"/>
    <n v="26163.200000000001"/>
    <n v="20571.2"/>
    <n v="2449.2959999999998"/>
    <n v="4328.6720000000005"/>
    <x v="2"/>
    <x v="3"/>
    <x v="0"/>
    <n v="0.78626467710371817"/>
    <n v="9.3616071428571423E-2"/>
    <n v="0.11906432293692151"/>
    <n v="1.7673127298619689"/>
    <n v="0.72646496956772844"/>
  </r>
  <r>
    <s v="CMP1741"/>
    <x v="1"/>
    <x v="1"/>
    <x v="213"/>
    <d v="2024-06-28T00:00:00"/>
    <n v="41856"/>
    <n v="16296"/>
    <n v="11036.800000000001"/>
    <n v="1542.2240000000002"/>
    <n v="6114.2400000000007"/>
    <x v="0"/>
    <x v="2"/>
    <x v="1"/>
    <n v="0.67727049582719689"/>
    <n v="9.4638193421698588E-2"/>
    <n v="0.13973470571180052"/>
    <n v="3.9645602714002637"/>
    <n v="0.38933486238532111"/>
  </r>
  <r>
    <s v="CMP1742"/>
    <x v="3"/>
    <x v="1"/>
    <x v="103"/>
    <d v="2024-07-06T00:00:00"/>
    <n v="56617.600000000006"/>
    <n v="17065.600000000002"/>
    <n v="13875.2"/>
    <n v="4277.5199999999995"/>
    <n v="9106.4480000000003"/>
    <x v="1"/>
    <x v="4"/>
    <x v="0"/>
    <n v="0.8130508156759797"/>
    <n v="0.25065160322520152"/>
    <n v="0.3082852859778597"/>
    <n v="2.1289083394116219"/>
    <n v="0.30141864014016845"/>
  </r>
  <r>
    <s v="CMP1743"/>
    <x v="2"/>
    <x v="0"/>
    <x v="162"/>
    <d v="2024-10-26T00:00:00"/>
    <n v="9380.8000000000011"/>
    <n v="4931.2000000000007"/>
    <n v="1022.4000000000001"/>
    <n v="4082.1760000000004"/>
    <n v="6266.192"/>
    <x v="3"/>
    <x v="3"/>
    <x v="0"/>
    <n v="0.20733290071382218"/>
    <n v="0.82782608695652171"/>
    <n v="3.992738654147105"/>
    <n v="1.5350126991094943"/>
    <n v="0.52566945249872077"/>
  </r>
  <r>
    <s v="CMP1744"/>
    <x v="1"/>
    <x v="0"/>
    <x v="268"/>
    <d v="2024-09-27T00:00:00"/>
    <n v="48761.600000000006"/>
    <n v="13364.800000000001"/>
    <n v="1761.6000000000001"/>
    <n v="2031.152"/>
    <n v="2881.7440000000001"/>
    <x v="2"/>
    <x v="0"/>
    <x v="1"/>
    <n v="0.13180893092302168"/>
    <n v="0.15197773255117922"/>
    <n v="1.1530154405086284"/>
    <n v="1.4187731888110786"/>
    <n v="0.27408452552828455"/>
  </r>
  <r>
    <s v="CMP1745"/>
    <x v="5"/>
    <x v="0"/>
    <x v="89"/>
    <d v="2024-02-16T00:00:00"/>
    <n v="62392"/>
    <n v="46654.400000000001"/>
    <n v="23726.400000000001"/>
    <n v="3813.84"/>
    <n v="5618.6720000000005"/>
    <x v="0"/>
    <x v="1"/>
    <x v="0"/>
    <n v="0.50855653486059194"/>
    <n v="8.1746630542885557E-2"/>
    <n v="0.16074246409063322"/>
    <n v="1.4732322278858054"/>
    <n v="0.74776253365816137"/>
  </r>
  <r>
    <s v="CMP1746"/>
    <x v="1"/>
    <x v="3"/>
    <x v="219"/>
    <d v="2024-01-15T00:00:00"/>
    <n v="33126.400000000001"/>
    <n v="16052.800000000001"/>
    <n v="11198.400000000001"/>
    <n v="4459.6000000000004"/>
    <n v="16307.088000000002"/>
    <x v="0"/>
    <x v="4"/>
    <x v="0"/>
    <n v="0.6975979268414233"/>
    <n v="0.27780823283165557"/>
    <n v="0.39823546220888695"/>
    <n v="3.6566257063413761"/>
    <n v="0.48459234930448225"/>
  </r>
  <r>
    <s v="CMP1747"/>
    <x v="5"/>
    <x v="3"/>
    <x v="87"/>
    <d v="2024-03-06T00:00:00"/>
    <n v="54515.200000000004"/>
    <n v="19782.400000000001"/>
    <n v="12878.400000000001"/>
    <n v="1104.48"/>
    <n v="2172.6880000000001"/>
    <x v="1"/>
    <x v="0"/>
    <x v="0"/>
    <n v="0.65100291167906832"/>
    <n v="5.5831446133937236E-2"/>
    <n v="8.5762206485277673E-2"/>
    <n v="1.9671592061422571"/>
    <n v="0.36287861000234795"/>
  </r>
  <r>
    <s v="CMP1748"/>
    <x v="0"/>
    <x v="3"/>
    <x v="25"/>
    <d v="2024-11-13T00:00:00"/>
    <n v="47203.200000000004"/>
    <n v="40164.800000000003"/>
    <n v="25616"/>
    <n v="2826.7200000000003"/>
    <n v="7425.04"/>
    <x v="2"/>
    <x v="2"/>
    <x v="1"/>
    <n v="0.63777237780344975"/>
    <n v="7.0378042465044019E-2"/>
    <n v="0.11034978138663336"/>
    <n v="2.6267334578592854"/>
    <n v="0.85089146498542467"/>
  </r>
  <r>
    <s v="CMP1749"/>
    <x v="0"/>
    <x v="0"/>
    <x v="159"/>
    <d v="2024-07-16T00:00:00"/>
    <n v="66904"/>
    <n v="1595.2"/>
    <n v="1352"/>
    <n v="1011.248"/>
    <n v="2634.6400000000003"/>
    <x v="3"/>
    <x v="3"/>
    <x v="1"/>
    <n v="0.84754262788365098"/>
    <n v="0.63393179538615851"/>
    <n v="0.74796449704142021"/>
    <n v="2.6053351897852952"/>
    <n v="2.38431184981466E-2"/>
  </r>
  <r>
    <s v="CMP1750"/>
    <x v="2"/>
    <x v="3"/>
    <x v="186"/>
    <d v="2024-05-09T00:00:00"/>
    <n v="55840"/>
    <n v="17915.2"/>
    <n v="3928"/>
    <n v="7888.2560000000003"/>
    <n v="15797.248000000001"/>
    <x v="0"/>
    <x v="3"/>
    <x v="0"/>
    <n v="0.21925515763150843"/>
    <n v="0.44031079753505403"/>
    <n v="2.0082118126272914"/>
    <n v="2.0026287179320752"/>
    <n v="0.32083094555873926"/>
  </r>
  <r>
    <s v="CMP1751"/>
    <x v="2"/>
    <x v="0"/>
    <x v="171"/>
    <d v="2024-05-23T00:00:00"/>
    <n v="53236.800000000003"/>
    <n v="27344"/>
    <n v="12809.6"/>
    <n v="7563.1039999999994"/>
    <n v="12709.328000000001"/>
    <x v="3"/>
    <x v="0"/>
    <x v="0"/>
    <n v="0.46846108835576361"/>
    <n v="0.27659098888238731"/>
    <n v="0.59042468148888327"/>
    <n v="1.680438084680576"/>
    <n v="0.51362966970216084"/>
  </r>
  <r>
    <s v="CMP1752"/>
    <x v="4"/>
    <x v="0"/>
    <x v="265"/>
    <d v="2024-09-18T00:00:00"/>
    <n v="20304"/>
    <n v="4235.2"/>
    <n v="459.20000000000005"/>
    <n v="3897.0239999999999"/>
    <n v="14895.423999999999"/>
    <x v="3"/>
    <x v="0"/>
    <x v="1"/>
    <n v="0.10842463165848132"/>
    <n v="0.92015111446921038"/>
    <n v="8.4865505226480824"/>
    <n v="3.822256162651295"/>
    <n v="0.20858944050433412"/>
  </r>
  <r>
    <s v="CMP1753"/>
    <x v="3"/>
    <x v="2"/>
    <x v="171"/>
    <d v="2024-04-28T00:00:00"/>
    <n v="42086.400000000001"/>
    <n v="31998.400000000001"/>
    <n v="19886.400000000001"/>
    <n v="5239.5040000000008"/>
    <n v="20656.944000000003"/>
    <x v="1"/>
    <x v="4"/>
    <x v="0"/>
    <n v="0.62148107405370268"/>
    <n v="0.16374268713435675"/>
    <n v="0.26347171936599889"/>
    <n v="3.942538072306081"/>
    <n v="0.76030261557177614"/>
  </r>
  <r>
    <s v="CMP1754"/>
    <x v="5"/>
    <x v="1"/>
    <x v="105"/>
    <d v="2024-09-28T00:00:00"/>
    <n v="79489.600000000006"/>
    <n v="2697.6000000000004"/>
    <n v="1716.8000000000002"/>
    <n v="1726.144"/>
    <n v="4081.3760000000002"/>
    <x v="3"/>
    <x v="1"/>
    <x v="0"/>
    <n v="0.63641755634638197"/>
    <n v="0.63988137603795958"/>
    <n v="1.0054426840633737"/>
    <n v="2.3644469986281562"/>
    <n v="3.393651496547976E-2"/>
  </r>
  <r>
    <s v="CMP1755"/>
    <x v="5"/>
    <x v="2"/>
    <x v="250"/>
    <d v="2024-07-24T00:00:00"/>
    <n v="75652.800000000003"/>
    <n v="74158.400000000009"/>
    <n v="43115.200000000004"/>
    <n v="1636.9760000000001"/>
    <n v="4107.0080000000007"/>
    <x v="4"/>
    <x v="0"/>
    <x v="1"/>
    <n v="0.5813933418196725"/>
    <n v="2.2074046905003343E-2"/>
    <n v="3.7967491743051175E-2"/>
    <n v="2.5088993363372465"/>
    <n v="0.98024660025802091"/>
  </r>
  <r>
    <s v="CMP1756"/>
    <x v="2"/>
    <x v="2"/>
    <x v="107"/>
    <d v="2024-02-01T00:00:00"/>
    <n v="53035.200000000004"/>
    <n v="28728"/>
    <n v="8654.4"/>
    <n v="5686.0960000000005"/>
    <n v="8514.7039999999997"/>
    <x v="3"/>
    <x v="2"/>
    <x v="1"/>
    <n v="0.30125313283208016"/>
    <n v="0.19792871066555279"/>
    <n v="0.65701793307450551"/>
    <n v="1.4974604720004725"/>
    <n v="0.54167797990768396"/>
  </r>
  <r>
    <s v="CMP1757"/>
    <x v="5"/>
    <x v="1"/>
    <x v="203"/>
    <d v="2024-06-14T00:00:00"/>
    <n v="43584"/>
    <n v="11883.2"/>
    <n v="3328"/>
    <n v="4957.3919999999998"/>
    <n v="12457.92"/>
    <x v="2"/>
    <x v="2"/>
    <x v="1"/>
    <n v="0.28005924330146759"/>
    <n v="0.41717651810960005"/>
    <n v="1.4896009615384616"/>
    <n v="2.5129987703211691"/>
    <n v="0.27265051395007345"/>
  </r>
  <r>
    <s v="CMP1758"/>
    <x v="1"/>
    <x v="0"/>
    <x v="197"/>
    <d v="2024-08-24T00:00:00"/>
    <n v="16182.400000000001"/>
    <n v="3660.8"/>
    <n v="1776"/>
    <n v="7715.8559999999998"/>
    <n v="14396.416000000001"/>
    <x v="2"/>
    <x v="0"/>
    <x v="1"/>
    <n v="0.4851398601398601"/>
    <n v="2.1076966783216782"/>
    <n v="4.3445135135135136"/>
    <n v="1.8658222755841998"/>
    <n v="0.2262210796915167"/>
  </r>
  <r>
    <s v="CMP1759"/>
    <x v="0"/>
    <x v="2"/>
    <x v="13"/>
    <d v="2024-05-05T00:00:00"/>
    <n v="18307.2"/>
    <n v="10633.6"/>
    <n v="10632"/>
    <n v="7846.4480000000003"/>
    <n v="20323.04"/>
    <x v="3"/>
    <x v="1"/>
    <x v="0"/>
    <n v="0.9998495335540174"/>
    <n v="0.73789196509178456"/>
    <n v="0.7380030097817909"/>
    <n v="2.5900942694069977"/>
    <n v="0.58084251005069043"/>
  </r>
  <r>
    <s v="CMP1760"/>
    <x v="0"/>
    <x v="3"/>
    <x v="296"/>
    <d v="2024-08-13T00:00:00"/>
    <n v="32032"/>
    <n v="15222.400000000001"/>
    <n v="15102.400000000001"/>
    <n v="416.608"/>
    <n v="620.20800000000008"/>
    <x v="2"/>
    <x v="3"/>
    <x v="0"/>
    <n v="0.99211688038679835"/>
    <n v="2.7368089131805759E-2"/>
    <n v="2.75855493166649E-2"/>
    <n v="1.4887088102004764"/>
    <n v="0.4752247752247753"/>
  </r>
  <r>
    <s v="CMP1761"/>
    <x v="0"/>
    <x v="0"/>
    <x v="52"/>
    <d v="2024-02-06T00:00:00"/>
    <n v="57092.800000000003"/>
    <n v="42344"/>
    <n v="41820.800000000003"/>
    <n v="1860.6880000000001"/>
    <n v="6326.4000000000005"/>
    <x v="0"/>
    <x v="1"/>
    <x v="1"/>
    <n v="0.9876440581900624"/>
    <n v="4.3942187795201211E-2"/>
    <n v="4.4491927461932819E-2"/>
    <n v="3.4000326760854049"/>
    <n v="0.74166970265952969"/>
  </r>
  <r>
    <s v="CMP1762"/>
    <x v="1"/>
    <x v="0"/>
    <x v="120"/>
    <d v="2024-02-22T00:00:00"/>
    <n v="22246.400000000001"/>
    <n v="2816"/>
    <n v="1232"/>
    <n v="1240.5280000000002"/>
    <n v="4935.5680000000002"/>
    <x v="2"/>
    <x v="2"/>
    <x v="0"/>
    <n v="0.4375"/>
    <n v="0.44052840909090918"/>
    <n v="1.0069220779220782"/>
    <n v="3.9786026595127231"/>
    <n v="0.12658227848101264"/>
  </r>
  <r>
    <s v="CMP1763"/>
    <x v="4"/>
    <x v="0"/>
    <x v="64"/>
    <d v="2024-03-11T00:00:00"/>
    <n v="52046.400000000001"/>
    <n v="9641.6"/>
    <n v="5078.4000000000005"/>
    <n v="713.39200000000005"/>
    <n v="2715.0560000000005"/>
    <x v="0"/>
    <x v="2"/>
    <x v="1"/>
    <n v="0.52671755725190839"/>
    <n v="7.3991038831729181E-2"/>
    <n v="0.14047574039067423"/>
    <n v="3.8058402673424991"/>
    <n v="0.18525008453994898"/>
  </r>
  <r>
    <s v="CMP1764"/>
    <x v="1"/>
    <x v="0"/>
    <x v="109"/>
    <d v="2024-10-01T00:00:00"/>
    <n v="33009.599999999999"/>
    <n v="752"/>
    <n v="353.6"/>
    <n v="2176.56"/>
    <n v="4295.7120000000004"/>
    <x v="1"/>
    <x v="4"/>
    <x v="0"/>
    <n v="0.47021276595744682"/>
    <n v="2.8943617021276595"/>
    <n v="6.1554298642533931"/>
    <n v="1.9736244348880805"/>
    <n v="2.2781251514710874E-2"/>
  </r>
  <r>
    <s v="CMP1765"/>
    <x v="0"/>
    <x v="2"/>
    <x v="159"/>
    <d v="2024-07-30T00:00:00"/>
    <n v="3931.2000000000003"/>
    <n v="3390.4"/>
    <n v="2902.4"/>
    <n v="7814.5119999999997"/>
    <n v="11711.472000000002"/>
    <x v="0"/>
    <x v="3"/>
    <x v="1"/>
    <n v="0.85606418121755545"/>
    <n v="2.3048938178386029"/>
    <n v="2.6924310915104739"/>
    <n v="1.498682451316218"/>
    <n v="0.86243386243386244"/>
  </r>
  <r>
    <s v="CMP1766"/>
    <x v="2"/>
    <x v="3"/>
    <x v="107"/>
    <d v="2024-02-01T00:00:00"/>
    <n v="19408"/>
    <n v="15056"/>
    <n v="9865.6"/>
    <n v="2589.6000000000004"/>
    <n v="9489.68"/>
    <x v="1"/>
    <x v="3"/>
    <x v="0"/>
    <n v="0.65526036131774712"/>
    <n v="0.1719978746014878"/>
    <n v="0.26248783652286739"/>
    <n v="3.6645350633302436"/>
    <n v="0.77576257213520194"/>
  </r>
  <r>
    <s v="CMP1767"/>
    <x v="3"/>
    <x v="3"/>
    <x v="86"/>
    <d v="2024-09-05T00:00:00"/>
    <n v="26382.400000000001"/>
    <n v="4748.8"/>
    <n v="4256"/>
    <n v="2677.4720000000002"/>
    <n v="5306.8960000000006"/>
    <x v="2"/>
    <x v="2"/>
    <x v="0"/>
    <n v="0.89622641509433953"/>
    <n v="0.56382075471698112"/>
    <n v="0.62910526315789483"/>
    <n v="1.9820547142976659"/>
    <n v="0.17999878707016798"/>
  </r>
  <r>
    <s v="CMP1768"/>
    <x v="5"/>
    <x v="0"/>
    <x v="164"/>
    <d v="2024-03-06T00:00:00"/>
    <n v="35025.599999999999"/>
    <n v="16052.800000000001"/>
    <n v="2944"/>
    <n v="1481.7280000000001"/>
    <n v="4540.7839999999997"/>
    <x v="0"/>
    <x v="1"/>
    <x v="1"/>
    <n v="0.18339479716934115"/>
    <n v="9.2303398784012752E-2"/>
    <n v="0.50330434782608702"/>
    <n v="3.0645192639944709"/>
    <n v="0.4583162030058015"/>
  </r>
  <r>
    <s v="CMP1769"/>
    <x v="2"/>
    <x v="2"/>
    <x v="28"/>
    <d v="2024-02-18T00:00:00"/>
    <n v="9203.2000000000007"/>
    <n v="5212.8"/>
    <n v="1531.2"/>
    <n v="4194.8160000000007"/>
    <n v="10148.224000000002"/>
    <x v="1"/>
    <x v="2"/>
    <x v="0"/>
    <n v="0.29373848987108653"/>
    <n v="0.80471454880294668"/>
    <n v="2.7395611285266463"/>
    <n v="2.4192298303429758"/>
    <n v="0.56641168289290678"/>
  </r>
  <r>
    <s v="CMP1770"/>
    <x v="1"/>
    <x v="3"/>
    <x v="117"/>
    <d v="2024-03-14T00:00:00"/>
    <n v="48948.800000000003"/>
    <n v="18801.600000000002"/>
    <n v="6328"/>
    <n v="4294.8480000000009"/>
    <n v="14398.560000000001"/>
    <x v="1"/>
    <x v="1"/>
    <x v="1"/>
    <n v="0.33656710067228318"/>
    <n v="0.22842992085779937"/>
    <n v="0.67870543615676371"/>
    <n v="3.3525191112700607"/>
    <n v="0.38410747556630603"/>
  </r>
  <r>
    <s v="CMP1771"/>
    <x v="0"/>
    <x v="0"/>
    <x v="213"/>
    <d v="2024-06-08T00:00:00"/>
    <n v="25908.800000000003"/>
    <n v="1406.4"/>
    <n v="252.8"/>
    <n v="1027.376"/>
    <n v="3973.6480000000006"/>
    <x v="4"/>
    <x v="0"/>
    <x v="1"/>
    <n v="0.17974971558589306"/>
    <n v="0.73050056882821379"/>
    <n v="4.0639873417721519"/>
    <n v="3.8677640902649086"/>
    <n v="5.4282714753288455E-2"/>
  </r>
  <r>
    <s v="CMP1772"/>
    <x v="0"/>
    <x v="0"/>
    <x v="243"/>
    <d v="2024-09-10T00:00:00"/>
    <n v="56001.600000000006"/>
    <n v="20348.800000000003"/>
    <n v="9921.6"/>
    <n v="5320.4639999999999"/>
    <n v="17173.824000000001"/>
    <x v="2"/>
    <x v="4"/>
    <x v="1"/>
    <n v="0.48757666299732655"/>
    <n v="0.26146328038999839"/>
    <n v="0.5362506047411707"/>
    <n v="3.2278808765551275"/>
    <n v="0.36336104682723352"/>
  </r>
  <r>
    <s v="CMP1773"/>
    <x v="5"/>
    <x v="2"/>
    <x v="193"/>
    <d v="2024-05-27T00:00:00"/>
    <n v="10417.6"/>
    <n v="3721.6000000000004"/>
    <n v="3225.6000000000004"/>
    <n v="3194.48"/>
    <n v="11498.928"/>
    <x v="3"/>
    <x v="2"/>
    <x v="0"/>
    <n v="0.86672398968185727"/>
    <n v="0.85836199484092857"/>
    <n v="0.99035218253968238"/>
    <n v="3.5996243520072122"/>
    <n v="0.35724159115343268"/>
  </r>
  <r>
    <s v="CMP1774"/>
    <x v="0"/>
    <x v="0"/>
    <x v="94"/>
    <d v="2024-05-18T00:00:00"/>
    <n v="77387.199999999997"/>
    <n v="70094.400000000009"/>
    <n v="1481.6000000000001"/>
    <n v="4247.3760000000002"/>
    <n v="13132.992000000002"/>
    <x v="2"/>
    <x v="0"/>
    <x v="0"/>
    <n v="2.1137209249241024E-2"/>
    <n v="6.0595083202081762E-2"/>
    <n v="2.8667494600431964"/>
    <n v="3.0920248172047873"/>
    <n v="0.90576219323092211"/>
  </r>
  <r>
    <s v="CMP1775"/>
    <x v="0"/>
    <x v="2"/>
    <x v="143"/>
    <d v="2024-08-01T00:00:00"/>
    <n v="26166.400000000001"/>
    <n v="8934.4"/>
    <n v="4779.2"/>
    <n v="334.11200000000002"/>
    <n v="1022.1120000000001"/>
    <x v="3"/>
    <x v="0"/>
    <x v="1"/>
    <n v="0.53492120343839544"/>
    <n v="3.7396131805157599E-2"/>
    <n v="6.9909608302644796E-2"/>
    <n v="3.0591897327842159"/>
    <n v="0.34144551791610611"/>
  </r>
  <r>
    <s v="CMP1776"/>
    <x v="1"/>
    <x v="1"/>
    <x v="167"/>
    <d v="2024-01-09T00:00:00"/>
    <n v="8033.6"/>
    <n v="176"/>
    <n v="80"/>
    <n v="1541.9040000000002"/>
    <n v="5024.0960000000005"/>
    <x v="0"/>
    <x v="0"/>
    <x v="0"/>
    <n v="0.45454545454545453"/>
    <n v="8.7608181818181823"/>
    <n v="19.273800000000001"/>
    <n v="3.2583714680031957"/>
    <n v="2.19079864568811E-2"/>
  </r>
  <r>
    <s v="CMP1777"/>
    <x v="4"/>
    <x v="2"/>
    <x v="281"/>
    <d v="2024-02-26T00:00:00"/>
    <n v="69840"/>
    <n v="54988.800000000003"/>
    <n v="49364.800000000003"/>
    <n v="790.84799999999996"/>
    <n v="1833.1680000000001"/>
    <x v="0"/>
    <x v="4"/>
    <x v="1"/>
    <n v="0.8977246275605214"/>
    <n v="1.4381983240223462E-2"/>
    <n v="1.602048423167925E-2"/>
    <n v="2.3179776644816705"/>
    <n v="0.78735395189003443"/>
  </r>
  <r>
    <s v="CMP1778"/>
    <x v="3"/>
    <x v="0"/>
    <x v="287"/>
    <d v="2024-05-29T00:00:00"/>
    <n v="1966.4"/>
    <n v="1665.6000000000001"/>
    <n v="284.8"/>
    <n v="2108.3200000000002"/>
    <n v="4779.2160000000003"/>
    <x v="1"/>
    <x v="3"/>
    <x v="1"/>
    <n v="0.17098943323727184"/>
    <n v="1.2658021133525457"/>
    <n v="7.4028089887640451"/>
    <n v="2.2668361539045305"/>
    <n v="0.84703010577705451"/>
  </r>
  <r>
    <s v="CMP1779"/>
    <x v="5"/>
    <x v="2"/>
    <x v="281"/>
    <d v="2024-03-09T00:00:00"/>
    <n v="15624"/>
    <n v="14878.400000000001"/>
    <n v="7852.8"/>
    <n v="2992.2400000000002"/>
    <n v="9669.0079999999998"/>
    <x v="4"/>
    <x v="1"/>
    <x v="1"/>
    <n v="0.52779868803097107"/>
    <n v="0.20111302290568878"/>
    <n v="0.38104115729421356"/>
    <n v="3.2313611207657136"/>
    <n v="0.95227854582693305"/>
  </r>
  <r>
    <s v="CMP1780"/>
    <x v="1"/>
    <x v="2"/>
    <x v="46"/>
    <d v="2024-05-15T00:00:00"/>
    <n v="28777.600000000002"/>
    <n v="20787.2"/>
    <n v="2561.6000000000004"/>
    <n v="3905.3440000000005"/>
    <n v="7216.848"/>
    <x v="0"/>
    <x v="0"/>
    <x v="0"/>
    <n v="0.12322967980295568"/>
    <n v="0.18787253694581282"/>
    <n v="1.524572142410993"/>
    <n v="1.8479416922043228"/>
    <n v="0.72233959746469478"/>
  </r>
  <r>
    <s v="CMP1781"/>
    <x v="0"/>
    <x v="2"/>
    <x v="43"/>
    <d v="2024-03-18T00:00:00"/>
    <n v="30163.200000000001"/>
    <n v="7096"/>
    <n v="4112"/>
    <n v="7378.4639999999999"/>
    <n v="28126.288"/>
    <x v="1"/>
    <x v="0"/>
    <x v="1"/>
    <n v="0.57948139797068776"/>
    <n v="1.0398060879368658"/>
    <n v="1.7943735408560311"/>
    <n v="3.8119435156151744"/>
    <n v="0.23525355399957565"/>
  </r>
  <r>
    <s v="CMP1782"/>
    <x v="2"/>
    <x v="1"/>
    <x v="13"/>
    <d v="2024-04-21T00:00:00"/>
    <n v="73657.600000000006"/>
    <n v="52016"/>
    <n v="35350.400000000001"/>
    <n v="4058.5920000000001"/>
    <n v="12010.592000000001"/>
    <x v="3"/>
    <x v="0"/>
    <x v="0"/>
    <n v="0.67960627499231008"/>
    <n v="7.8025838203629655E-2"/>
    <n v="0.11481035575269304"/>
    <n v="2.959300171093818"/>
    <n v="0.70618646276826824"/>
  </r>
  <r>
    <s v="CMP1783"/>
    <x v="1"/>
    <x v="3"/>
    <x v="285"/>
    <d v="2024-03-24T00:00:00"/>
    <n v="9094.4"/>
    <n v="4259.2"/>
    <n v="3532.8"/>
    <n v="5478.1760000000004"/>
    <n v="12017.504000000001"/>
    <x v="0"/>
    <x v="4"/>
    <x v="1"/>
    <n v="0.82945154019534195"/>
    <n v="1.2861983471074381"/>
    <n v="1.550661231884058"/>
    <n v="2.1937053501019319"/>
    <n v="0.46833216045038706"/>
  </r>
  <r>
    <s v="CMP1784"/>
    <x v="3"/>
    <x v="2"/>
    <x v="88"/>
    <d v="2024-10-11T00:00:00"/>
    <n v="38531.200000000004"/>
    <n v="32966.400000000001"/>
    <n v="28430.400000000001"/>
    <n v="2115.7919999999999"/>
    <n v="5251.5839999999998"/>
    <x v="4"/>
    <x v="2"/>
    <x v="1"/>
    <n v="0.86240535818287711"/>
    <n v="6.4180256260920207E-2"/>
    <n v="7.4420057403342899E-2"/>
    <n v="2.4820889766101772"/>
    <n v="0.85557677933726428"/>
  </r>
  <r>
    <s v="CMP1785"/>
    <x v="4"/>
    <x v="2"/>
    <x v="52"/>
    <d v="2024-02-05T00:00:00"/>
    <n v="36915.200000000004"/>
    <n v="15944"/>
    <n v="6619.2000000000007"/>
    <n v="834.84799999999996"/>
    <n v="2573.2640000000001"/>
    <x v="3"/>
    <x v="4"/>
    <x v="1"/>
    <n v="0.41515303562468647"/>
    <n v="5.2361264425489211E-2"/>
    <n v="0.12612521150592215"/>
    <n v="3.0823143853731461"/>
    <n v="0.4319088072122052"/>
  </r>
  <r>
    <s v="CMP1786"/>
    <x v="4"/>
    <x v="3"/>
    <x v="107"/>
    <d v="2024-02-15T00:00:00"/>
    <n v="10195.200000000001"/>
    <n v="3086.4"/>
    <n v="2811.2000000000003"/>
    <n v="3997.7440000000006"/>
    <n v="5397.9520000000002"/>
    <x v="1"/>
    <x v="2"/>
    <x v="0"/>
    <n v="0.91083462934162784"/>
    <n v="1.2952773457750131"/>
    <n v="1.4220774046670461"/>
    <n v="1.3502495407409778"/>
    <n v="0.3027306967984934"/>
  </r>
  <r>
    <s v="CMP1787"/>
    <x v="4"/>
    <x v="2"/>
    <x v="226"/>
    <d v="2024-01-06T00:00:00"/>
    <n v="74598.400000000009"/>
    <n v="18579.2"/>
    <n v="18339.2"/>
    <n v="1418.64"/>
    <n v="5656.2560000000003"/>
    <x v="4"/>
    <x v="1"/>
    <x v="1"/>
    <n v="0.98708232862555978"/>
    <n v="7.6356355494316228E-2"/>
    <n v="7.7355609841214451E-2"/>
    <n v="3.987097501832741"/>
    <n v="0.24905628002745364"/>
  </r>
  <r>
    <s v="CMP1788"/>
    <x v="5"/>
    <x v="2"/>
    <x v="233"/>
    <d v="2024-05-31T00:00:00"/>
    <n v="8206.4"/>
    <n v="4782.4000000000005"/>
    <n v="4366.4000000000005"/>
    <n v="1510.4960000000001"/>
    <n v="3169.5520000000001"/>
    <x v="0"/>
    <x v="4"/>
    <x v="1"/>
    <n v="0.91301438608230179"/>
    <n v="0.31584476413516227"/>
    <n v="0.34593624038109194"/>
    <n v="2.0983517996737495"/>
    <n v="0.58276467147592137"/>
  </r>
  <r>
    <s v="CMP1789"/>
    <x v="1"/>
    <x v="3"/>
    <x v="191"/>
    <d v="2024-06-08T00:00:00"/>
    <n v="29816"/>
    <n v="19145.600000000002"/>
    <n v="9331.2000000000007"/>
    <n v="2061.84"/>
    <n v="8172.9759999999997"/>
    <x v="1"/>
    <x v="1"/>
    <x v="1"/>
    <n v="0.48738091258565935"/>
    <n v="0.10769262911582818"/>
    <n v="0.2209619341563786"/>
    <n v="3.963923485818492"/>
    <n v="0.64212503353903949"/>
  </r>
  <r>
    <s v="CMP1790"/>
    <x v="1"/>
    <x v="1"/>
    <x v="226"/>
    <d v="2024-01-19T00:00:00"/>
    <n v="40155.200000000004"/>
    <n v="18651.2"/>
    <n v="5022.4000000000005"/>
    <n v="1414.1440000000002"/>
    <n v="4482.5440000000008"/>
    <x v="0"/>
    <x v="2"/>
    <x v="0"/>
    <n v="0.26928026078750966"/>
    <n v="7.5820537016385012E-2"/>
    <n v="0.28156737814590638"/>
    <n v="3.1697931752353368"/>
    <n v="0.46447782603498422"/>
  </r>
  <r>
    <s v="CMP1791"/>
    <x v="3"/>
    <x v="3"/>
    <x v="234"/>
    <d v="2024-10-08T00:00:00"/>
    <n v="44075.200000000004"/>
    <n v="36480"/>
    <n v="8251.2000000000007"/>
    <n v="6234.7040000000006"/>
    <n v="22572.832000000002"/>
    <x v="1"/>
    <x v="1"/>
    <x v="1"/>
    <n v="0.22618421052631582"/>
    <n v="0.17090745614035088"/>
    <n v="0.75561178980027144"/>
    <n v="3.6205138207042387"/>
    <n v="0.82767633499110604"/>
  </r>
  <r>
    <s v="CMP1792"/>
    <x v="5"/>
    <x v="2"/>
    <x v="199"/>
    <d v="2024-07-10T00:00:00"/>
    <n v="50310.400000000001"/>
    <n v="18955.2"/>
    <n v="1644.8000000000002"/>
    <n v="4705.1680000000006"/>
    <n v="14577.712"/>
    <x v="1"/>
    <x v="0"/>
    <x v="1"/>
    <n v="8.677302270617035E-2"/>
    <n v="0.24822571115050227"/>
    <n v="2.8606322957198445"/>
    <n v="3.0982341119381918"/>
    <n v="0.37676504261544336"/>
  </r>
  <r>
    <s v="CMP1793"/>
    <x v="1"/>
    <x v="0"/>
    <x v="138"/>
    <d v="2024-02-21T00:00:00"/>
    <n v="30380.800000000003"/>
    <n v="24875.200000000001"/>
    <n v="17080"/>
    <n v="1298.5920000000001"/>
    <n v="3412.2559999999999"/>
    <x v="4"/>
    <x v="2"/>
    <x v="1"/>
    <n v="0.68662764520486264"/>
    <n v="5.2204283784652993E-2"/>
    <n v="7.6029976580796257E-2"/>
    <n v="2.6276582637194745"/>
    <n v="0.81878028228354749"/>
  </r>
  <r>
    <s v="CMP1794"/>
    <x v="5"/>
    <x v="3"/>
    <x v="194"/>
    <d v="2024-02-11T00:00:00"/>
    <n v="33478.400000000001"/>
    <n v="3134.4"/>
    <n v="1105.6000000000001"/>
    <n v="5432"/>
    <n v="14094.528"/>
    <x v="2"/>
    <x v="2"/>
    <x v="1"/>
    <n v="0.3527309851965289"/>
    <n v="1.733027054619704"/>
    <n v="4.9131693198263378"/>
    <n v="2.5947216494845362"/>
    <n v="9.3624545975912826E-2"/>
  </r>
  <r>
    <s v="CMP1795"/>
    <x v="4"/>
    <x v="2"/>
    <x v="26"/>
    <d v="2024-09-03T00:00:00"/>
    <n v="75664"/>
    <n v="20689.600000000002"/>
    <n v="7579.2000000000007"/>
    <n v="1589.92"/>
    <n v="5764.5760000000009"/>
    <x v="4"/>
    <x v="4"/>
    <x v="1"/>
    <n v="0.36632897687727167"/>
    <n v="7.6846338256902014E-2"/>
    <n v="0.20977411864048975"/>
    <n v="3.6257019221092888"/>
    <n v="0.273440473673081"/>
  </r>
  <r>
    <s v="CMP1796"/>
    <x v="1"/>
    <x v="2"/>
    <x v="91"/>
    <d v="2024-06-21T00:00:00"/>
    <n v="40785.600000000006"/>
    <n v="3270.4"/>
    <n v="3.2"/>
    <n v="7997.5039999999999"/>
    <n v="27667.728000000003"/>
    <x v="2"/>
    <x v="4"/>
    <x v="1"/>
    <n v="9.7847358121330719E-4"/>
    <n v="2.4454207436399216"/>
    <n v="2499.2199999999998"/>
    <n v="3.4595453781579857"/>
    <n v="8.0185163391000736E-2"/>
  </r>
  <r>
    <s v="CMP1797"/>
    <x v="3"/>
    <x v="3"/>
    <x v="165"/>
    <d v="2024-05-18T00:00:00"/>
    <n v="21646.400000000001"/>
    <n v="7467.2000000000007"/>
    <n v="5923.2000000000007"/>
    <n v="5147.152"/>
    <n v="19032.864000000001"/>
    <x v="0"/>
    <x v="2"/>
    <x v="1"/>
    <n v="0.79322905506749519"/>
    <n v="0.68930147846582379"/>
    <n v="0.86898163155051311"/>
    <n v="3.6977466373637307"/>
    <n v="0.34496267277699755"/>
  </r>
  <r>
    <s v="CMP1798"/>
    <x v="4"/>
    <x v="3"/>
    <x v="107"/>
    <d v="2024-01-30T00:00:00"/>
    <n v="2019.2"/>
    <n v="224"/>
    <n v="62.400000000000006"/>
    <n v="5027.6320000000005"/>
    <n v="19457.344000000001"/>
    <x v="0"/>
    <x v="0"/>
    <x v="0"/>
    <n v="0.27857142857142858"/>
    <n v="22.444785714285718"/>
    <n v="80.571025641025642"/>
    <n v="3.8700811833483435"/>
    <n v="0.11093502377179081"/>
  </r>
  <r>
    <s v="CMP1799"/>
    <x v="4"/>
    <x v="0"/>
    <x v="42"/>
    <d v="2024-04-22T00:00:00"/>
    <n v="16344"/>
    <n v="11992"/>
    <n v="4336"/>
    <n v="6455.3760000000002"/>
    <n v="15794.960000000001"/>
    <x v="4"/>
    <x v="3"/>
    <x v="1"/>
    <n v="0.36157438292194799"/>
    <n v="0.53830687124749832"/>
    <n v="1.4887859778597787"/>
    <n v="2.4467916353749186"/>
    <n v="0.73372491434165443"/>
  </r>
  <r>
    <s v="CMP1800"/>
    <x v="1"/>
    <x v="1"/>
    <x v="163"/>
    <d v="2024-02-20T00:00:00"/>
    <n v="46979.200000000004"/>
    <n v="36371.200000000004"/>
    <n v="9558.4"/>
    <n v="3172.5120000000002"/>
    <n v="10707.184000000001"/>
    <x v="4"/>
    <x v="4"/>
    <x v="0"/>
    <n v="0.26280133732183703"/>
    <n v="8.7225937005102935E-2"/>
    <n v="0.33190826916638771"/>
    <n v="3.3749861308641229"/>
    <n v="0.77419794291941968"/>
  </r>
  <r>
    <s v="CMP1801"/>
    <x v="1"/>
    <x v="0"/>
    <x v="159"/>
    <d v="2024-07-18T00:00:00"/>
    <n v="1968"/>
    <n v="1339.2"/>
    <n v="158.4"/>
    <n v="2674.96"/>
    <n v="7305.0880000000006"/>
    <x v="2"/>
    <x v="4"/>
    <x v="1"/>
    <n v="0.11827956989247312"/>
    <n v="1.9974313022700119"/>
    <n v="16.887373737373736"/>
    <n v="2.7309148548015671"/>
    <n v="0.68048780487804883"/>
  </r>
  <r>
    <s v="CMP1802"/>
    <x v="1"/>
    <x v="0"/>
    <x v="169"/>
    <d v="2024-01-19T00:00:00"/>
    <n v="73468.800000000003"/>
    <n v="34771.200000000004"/>
    <n v="23148.800000000003"/>
    <n v="2070.384"/>
    <n v="2774.8960000000002"/>
    <x v="3"/>
    <x v="3"/>
    <x v="1"/>
    <n v="0.66574636480765692"/>
    <n v="5.9543070127001649E-2"/>
    <n v="8.9438070223942484E-2"/>
    <n v="1.340280836791629"/>
    <n v="0.47327845289428988"/>
  </r>
  <r>
    <s v="CMP1803"/>
    <x v="4"/>
    <x v="3"/>
    <x v="24"/>
    <d v="2024-03-17T00:00:00"/>
    <n v="48395.200000000004"/>
    <n v="1515.2"/>
    <n v="262.40000000000003"/>
    <n v="5338.768"/>
    <n v="16612.8"/>
    <x v="2"/>
    <x v="2"/>
    <x v="1"/>
    <n v="0.17317845828933476"/>
    <n v="3.5234741288278775"/>
    <n v="20.345914634146339"/>
    <n v="3.1117291479981897"/>
    <n v="3.1308890137864913E-2"/>
  </r>
  <r>
    <s v="CMP1804"/>
    <x v="5"/>
    <x v="1"/>
    <x v="89"/>
    <d v="2024-02-15T00:00:00"/>
    <n v="60979.200000000004"/>
    <n v="33856"/>
    <n v="14771.2"/>
    <n v="1535.616"/>
    <n v="2424.3520000000003"/>
    <x v="3"/>
    <x v="2"/>
    <x v="1"/>
    <n v="0.43629489603024579"/>
    <n v="4.5357277882797732E-2"/>
    <n v="0.10396013864818024"/>
    <n v="1.5787488538801369"/>
    <n v="0.55520570948782533"/>
  </r>
  <r>
    <s v="CMP1805"/>
    <x v="2"/>
    <x v="1"/>
    <x v="219"/>
    <d v="2024-02-04T00:00:00"/>
    <n v="9420.8000000000011"/>
    <n v="2504"/>
    <n v="1312"/>
    <n v="4725.3280000000004"/>
    <n v="9950.9279999999999"/>
    <x v="2"/>
    <x v="2"/>
    <x v="1"/>
    <n v="0.52396166134185307"/>
    <n v="1.8871118210862621"/>
    <n v="3.6016219512195127"/>
    <n v="2.1058703226527342"/>
    <n v="0.26579483695652173"/>
  </r>
  <r>
    <s v="CMP1806"/>
    <x v="5"/>
    <x v="1"/>
    <x v="237"/>
    <d v="2024-05-19T00:00:00"/>
    <n v="60316.800000000003"/>
    <n v="16878.400000000001"/>
    <n v="9905.6"/>
    <n v="2326.7200000000003"/>
    <n v="7680.5280000000002"/>
    <x v="3"/>
    <x v="4"/>
    <x v="1"/>
    <n v="0.58688027301165979"/>
    <n v="0.137851929092805"/>
    <n v="0.23488935551607174"/>
    <n v="3.3010108650804564"/>
    <n v="0.27982916865616214"/>
  </r>
  <r>
    <s v="CMP1807"/>
    <x v="2"/>
    <x v="2"/>
    <x v="52"/>
    <d v="2024-01-27T00:00:00"/>
    <n v="48742.400000000001"/>
    <n v="5969.6"/>
    <n v="3980.8"/>
    <n v="5086.6080000000002"/>
    <n v="13867.856"/>
    <x v="0"/>
    <x v="3"/>
    <x v="0"/>
    <n v="0.66684534977217902"/>
    <n v="0.85208523184132934"/>
    <n v="1.2777853697749195"/>
    <n v="2.7263465161852456"/>
    <n v="0.12247242647058824"/>
  </r>
  <r>
    <s v="CMP1808"/>
    <x v="2"/>
    <x v="3"/>
    <x v="152"/>
    <d v="2024-07-16T00:00:00"/>
    <n v="76132.800000000003"/>
    <n v="39064"/>
    <n v="18307.2"/>
    <n v="4487.0879999999997"/>
    <n v="12722.992"/>
    <x v="2"/>
    <x v="4"/>
    <x v="0"/>
    <n v="0.46864632398115913"/>
    <n v="0.11486504198238787"/>
    <n v="0.24509963293130568"/>
    <n v="2.8354674568450631"/>
    <n v="0.51310341928840131"/>
  </r>
  <r>
    <s v="CMP1809"/>
    <x v="4"/>
    <x v="3"/>
    <x v="195"/>
    <d v="2024-04-17T00:00:00"/>
    <n v="72619.199999999997"/>
    <n v="41539.200000000004"/>
    <n v="19736"/>
    <n v="3092"/>
    <n v="10320.656000000001"/>
    <x v="4"/>
    <x v="0"/>
    <x v="1"/>
    <n v="0.4751174793929589"/>
    <n v="7.4435713735459513E-2"/>
    <n v="0.15666801783542764"/>
    <n v="3.3378576972833121"/>
    <n v="0.5720140128230552"/>
  </r>
  <r>
    <s v="CMP1810"/>
    <x v="2"/>
    <x v="1"/>
    <x v="264"/>
    <d v="2024-08-04T00:00:00"/>
    <n v="17512"/>
    <n v="1891.2"/>
    <n v="1473.6000000000001"/>
    <n v="5393.1840000000002"/>
    <n v="14788.224"/>
    <x v="1"/>
    <x v="1"/>
    <x v="1"/>
    <n v="0.77918781725888331"/>
    <n v="2.8517258883248733"/>
    <n v="3.6598697068403907"/>
    <n v="2.7420210398903504"/>
    <n v="0.1079945180447693"/>
  </r>
  <r>
    <s v="CMP1811"/>
    <x v="4"/>
    <x v="2"/>
    <x v="214"/>
    <d v="2024-06-21T00:00:00"/>
    <n v="17276.8"/>
    <n v="795.2"/>
    <n v="400"/>
    <n v="2813.2160000000003"/>
    <n v="8571.3279999999995"/>
    <x v="0"/>
    <x v="1"/>
    <x v="1"/>
    <n v="0.50301810865191143"/>
    <n v="3.5377464788732396"/>
    <n v="7.0330400000000006"/>
    <n v="3.0468076393707411"/>
    <n v="4.6027042044823122E-2"/>
  </r>
  <r>
    <s v="CMP1812"/>
    <x v="1"/>
    <x v="1"/>
    <x v="274"/>
    <d v="2024-07-08T00:00:00"/>
    <n v="29649.600000000002"/>
    <n v="16950.400000000001"/>
    <n v="5550.4000000000005"/>
    <n v="5991.0080000000007"/>
    <n v="22247.472000000002"/>
    <x v="2"/>
    <x v="3"/>
    <x v="1"/>
    <n v="0.32744949971682086"/>
    <n v="0.35344345856144987"/>
    <n v="1.0793831075237821"/>
    <n v="3.713477264593871"/>
    <n v="0.57169068048135563"/>
  </r>
  <r>
    <s v="CMP1813"/>
    <x v="0"/>
    <x v="0"/>
    <x v="114"/>
    <d v="2024-01-29T00:00:00"/>
    <n v="72377.600000000006"/>
    <n v="38817.599999999999"/>
    <n v="21302.400000000001"/>
    <n v="2319.4880000000003"/>
    <n v="7951.8880000000008"/>
    <x v="0"/>
    <x v="0"/>
    <x v="0"/>
    <n v="0.54878199579572162"/>
    <n v="5.9753513869997124E-2"/>
    <n v="0.10888388162836113"/>
    <n v="3.4282945201699686"/>
    <n v="0.53632062958705451"/>
  </r>
  <r>
    <s v="CMP1814"/>
    <x v="5"/>
    <x v="2"/>
    <x v="284"/>
    <d v="2024-09-11T00:00:00"/>
    <n v="54379.200000000004"/>
    <n v="51819.200000000004"/>
    <n v="31577.600000000002"/>
    <n v="635.29600000000005"/>
    <n v="1549.1040000000003"/>
    <x v="2"/>
    <x v="0"/>
    <x v="0"/>
    <n v="0.60938030691326761"/>
    <n v="1.2259857350171365E-2"/>
    <n v="2.011856505877584E-2"/>
    <n v="2.438397219563794"/>
    <n v="0.95292317650866509"/>
  </r>
  <r>
    <s v="CMP1815"/>
    <x v="0"/>
    <x v="2"/>
    <x v="46"/>
    <d v="2024-06-02T00:00:00"/>
    <n v="39320"/>
    <n v="9876.8000000000011"/>
    <n v="7433.6"/>
    <n v="7068.1120000000001"/>
    <n v="27201.152000000002"/>
    <x v="2"/>
    <x v="2"/>
    <x v="0"/>
    <n v="0.7526324315567795"/>
    <n v="0.71562773367892429"/>
    <n v="0.95083297460180793"/>
    <n v="3.8484325092754617"/>
    <n v="0.25119023397761958"/>
  </r>
  <r>
    <s v="CMP1816"/>
    <x v="0"/>
    <x v="1"/>
    <x v="204"/>
    <d v="2024-11-05T00:00:00"/>
    <n v="55576"/>
    <n v="38715.200000000004"/>
    <n v="8555.2000000000007"/>
    <n v="2385.6640000000002"/>
    <n v="4670.2719999999999"/>
    <x v="4"/>
    <x v="4"/>
    <x v="0"/>
    <n v="0.22097780716617763"/>
    <n v="6.1620862090341774E-2"/>
    <n v="0.27885543295305781"/>
    <n v="1.9576403047537287"/>
    <n v="0.69661724485389387"/>
  </r>
  <r>
    <s v="CMP1817"/>
    <x v="5"/>
    <x v="2"/>
    <x v="33"/>
    <d v="2024-06-18T00:00:00"/>
    <n v="21912"/>
    <n v="17595.2"/>
    <n v="7420.8"/>
    <n v="1956.3040000000001"/>
    <n v="6536.3360000000002"/>
    <x v="0"/>
    <x v="0"/>
    <x v="1"/>
    <n v="0.42175138674183865"/>
    <n v="0.11118395926161681"/>
    <n v="0.26362440707201379"/>
    <n v="3.3411657901839384"/>
    <n v="0.80299379335523913"/>
  </r>
  <r>
    <s v="CMP1818"/>
    <x v="5"/>
    <x v="0"/>
    <x v="13"/>
    <d v="2024-05-01T00:00:00"/>
    <n v="6048"/>
    <n v="5670.4000000000005"/>
    <n v="1953.6000000000001"/>
    <n v="7316.4320000000007"/>
    <n v="19503.488000000001"/>
    <x v="1"/>
    <x v="0"/>
    <x v="0"/>
    <n v="0.34452595936794583"/>
    <n v="1.2902849887133183"/>
    <n v="3.7451023751023751"/>
    <n v="2.6657102806395248"/>
    <n v="0.9375661375661376"/>
  </r>
  <r>
    <s v="CMP1819"/>
    <x v="2"/>
    <x v="2"/>
    <x v="43"/>
    <d v="2024-03-14T00:00:00"/>
    <n v="45844.800000000003"/>
    <n v="45075.200000000004"/>
    <n v="32676.800000000003"/>
    <n v="3878.5280000000002"/>
    <n v="5502.7040000000006"/>
    <x v="0"/>
    <x v="3"/>
    <x v="0"/>
    <n v="0.72493965639642199"/>
    <n v="8.6045719153769698E-2"/>
    <n v="0.11869362973118543"/>
    <n v="1.4187609319824428"/>
    <n v="0.98321292709314911"/>
  </r>
  <r>
    <s v="CMP1820"/>
    <x v="3"/>
    <x v="0"/>
    <x v="104"/>
    <d v="2024-05-16T00:00:00"/>
    <n v="6211.2000000000007"/>
    <n v="1446.4"/>
    <n v="1347.2"/>
    <n v="3804.96"/>
    <n v="6078.2080000000005"/>
    <x v="3"/>
    <x v="2"/>
    <x v="1"/>
    <n v="0.93141592920353977"/>
    <n v="2.6306415929203539"/>
    <n v="2.8243467933491684"/>
    <n v="1.5974433371178673"/>
    <n v="0.23286965481710456"/>
  </r>
  <r>
    <s v="CMP1821"/>
    <x v="2"/>
    <x v="2"/>
    <x v="105"/>
    <d v="2024-10-15T00:00:00"/>
    <n v="62176"/>
    <n v="55089.600000000006"/>
    <n v="15056"/>
    <n v="4535.7120000000004"/>
    <n v="17086.704000000002"/>
    <x v="2"/>
    <x v="0"/>
    <x v="1"/>
    <n v="0.27330022363567713"/>
    <n v="8.2333362376927774E-2"/>
    <n v="0.30125611052072265"/>
    <n v="3.7671492369885917"/>
    <n v="0.88602676273803405"/>
  </r>
  <r>
    <s v="CMP1822"/>
    <x v="2"/>
    <x v="0"/>
    <x v="246"/>
    <d v="2024-07-08T00:00:00"/>
    <n v="34499.200000000004"/>
    <n v="4041.6000000000004"/>
    <n v="281.60000000000002"/>
    <n v="4272"/>
    <n v="11138.432000000001"/>
    <x v="0"/>
    <x v="0"/>
    <x v="1"/>
    <n v="6.9675376088677757E-2"/>
    <n v="1.0570071258907363"/>
    <n v="15.170454545454545"/>
    <n v="2.6073108614232212"/>
    <n v="0.11715054262127816"/>
  </r>
  <r>
    <s v="CMP1823"/>
    <x v="0"/>
    <x v="0"/>
    <x v="290"/>
    <d v="2024-03-28T00:00:00"/>
    <n v="1860.8000000000002"/>
    <n v="1448"/>
    <n v="574.4"/>
    <n v="5818.4480000000003"/>
    <n v="7515.9520000000011"/>
    <x v="2"/>
    <x v="1"/>
    <x v="1"/>
    <n v="0.39668508287292814"/>
    <n v="4.0182651933701656"/>
    <n v="10.129610027855154"/>
    <n v="1.291745152659266"/>
    <n v="0.77815993121238169"/>
  </r>
  <r>
    <s v="CMP1824"/>
    <x v="1"/>
    <x v="0"/>
    <x v="162"/>
    <d v="2024-10-23T00:00:00"/>
    <n v="48430.400000000001"/>
    <n v="36665.599999999999"/>
    <n v="19454.400000000001"/>
    <n v="4690.0480000000007"/>
    <n v="12314.400000000001"/>
    <x v="2"/>
    <x v="0"/>
    <x v="0"/>
    <n v="0.53058998079944153"/>
    <n v="0.12791412113806949"/>
    <n v="0.24107903610494286"/>
    <n v="2.6256447695204823"/>
    <n v="0.75707819881727179"/>
  </r>
  <r>
    <s v="CMP1825"/>
    <x v="4"/>
    <x v="0"/>
    <x v="83"/>
    <d v="2024-07-17T00:00:00"/>
    <n v="73760"/>
    <n v="12427.2"/>
    <n v="11766.400000000001"/>
    <n v="5297.9680000000008"/>
    <n v="19951.456000000002"/>
    <x v="1"/>
    <x v="0"/>
    <x v="1"/>
    <n v="0.94682631646710447"/>
    <n v="0.42632032959958804"/>
    <n v="0.45026244220832201"/>
    <n v="3.7658694805253634"/>
    <n v="0.16848156182212581"/>
  </r>
  <r>
    <s v="CMP1826"/>
    <x v="3"/>
    <x v="0"/>
    <x v="44"/>
    <d v="2024-09-14T00:00:00"/>
    <n v="60230.400000000001"/>
    <n v="854.40000000000009"/>
    <n v="435.20000000000005"/>
    <n v="3147.8720000000003"/>
    <n v="10288.144"/>
    <x v="1"/>
    <x v="0"/>
    <x v="1"/>
    <n v="0.50936329588014984"/>
    <n v="3.6843071161048688"/>
    <n v="7.2331617647058826"/>
    <n v="3.2682853686553961"/>
    <n v="1.4185527574115397E-2"/>
  </r>
  <r>
    <s v="CMP1827"/>
    <x v="0"/>
    <x v="1"/>
    <x v="164"/>
    <d v="2024-03-03T00:00:00"/>
    <n v="69321.600000000006"/>
    <n v="49292.800000000003"/>
    <n v="3100.8"/>
    <n v="229.34400000000002"/>
    <n v="397.68000000000006"/>
    <x v="0"/>
    <x v="3"/>
    <x v="1"/>
    <n v="6.2905738769150871E-2"/>
    <n v="4.6526876136068554E-3"/>
    <n v="7.3962848297213626E-2"/>
    <n v="1.7339891167852659"/>
    <n v="0.71107418178460968"/>
  </r>
  <r>
    <s v="CMP1828"/>
    <x v="4"/>
    <x v="1"/>
    <x v="223"/>
    <d v="2024-07-29T00:00:00"/>
    <n v="18536"/>
    <n v="6673.6"/>
    <n v="5468.8"/>
    <n v="930.7360000000001"/>
    <n v="1485.5360000000001"/>
    <x v="3"/>
    <x v="1"/>
    <x v="1"/>
    <n v="0.81946775353632217"/>
    <n v="0.13946535602972909"/>
    <n v="0.17019016968987713"/>
    <n v="1.5960873975004726"/>
    <n v="0.36003452740612862"/>
  </r>
  <r>
    <s v="CMP1829"/>
    <x v="1"/>
    <x v="0"/>
    <x v="62"/>
    <d v="2024-04-22T00:00:00"/>
    <n v="50072"/>
    <n v="46636.800000000003"/>
    <n v="36587.200000000004"/>
    <n v="5689.7760000000007"/>
    <n v="7613.1679999999997"/>
    <x v="3"/>
    <x v="3"/>
    <x v="1"/>
    <n v="0.784513517222451"/>
    <n v="0.12200185261424455"/>
    <n v="0.1555127476275856"/>
    <n v="1.3380435363360523"/>
    <n v="0.93139479150023974"/>
  </r>
  <r>
    <s v="CMP1830"/>
    <x v="2"/>
    <x v="2"/>
    <x v="285"/>
    <d v="2024-03-01T00:00:00"/>
    <n v="67712"/>
    <n v="47980.800000000003"/>
    <n v="1862.4"/>
    <n v="6402.9279999999999"/>
    <n v="19266.464000000004"/>
    <x v="2"/>
    <x v="3"/>
    <x v="0"/>
    <n v="3.8815526210484196E-2"/>
    <n v="0.13344771241830064"/>
    <n v="3.4379982817869412"/>
    <n v="3.0090083786667607"/>
    <n v="0.70860113421550097"/>
  </r>
  <r>
    <s v="CMP1831"/>
    <x v="4"/>
    <x v="2"/>
    <x v="195"/>
    <d v="2024-04-16T00:00:00"/>
    <n v="51875.200000000004"/>
    <n v="29308.800000000003"/>
    <n v="29056"/>
    <n v="4135.3120000000008"/>
    <n v="11436.944000000001"/>
    <x v="3"/>
    <x v="1"/>
    <x v="1"/>
    <n v="0.9913746042144338"/>
    <n v="0.14109455180696584"/>
    <n v="0.14232213656387668"/>
    <n v="2.7656786235234487"/>
    <n v="0.56498673740053051"/>
  </r>
  <r>
    <s v="CMP1832"/>
    <x v="3"/>
    <x v="0"/>
    <x v="219"/>
    <d v="2024-01-07T00:00:00"/>
    <n v="56828.800000000003"/>
    <n v="16401.600000000002"/>
    <n v="13076.800000000001"/>
    <n v="1759.1040000000003"/>
    <n v="5893.7440000000006"/>
    <x v="1"/>
    <x v="2"/>
    <x v="1"/>
    <n v="0.79728806945663833"/>
    <n v="0.10725197541703249"/>
    <n v="0.13452098372690569"/>
    <n v="3.3504238521429088"/>
    <n v="0.28861422377386114"/>
  </r>
  <r>
    <s v="CMP1833"/>
    <x v="4"/>
    <x v="0"/>
    <x v="209"/>
    <d v="2024-05-01T00:00:00"/>
    <n v="40096"/>
    <n v="5859.2000000000007"/>
    <n v="3481.6000000000004"/>
    <n v="6213.7280000000001"/>
    <n v="10055.072"/>
    <x v="4"/>
    <x v="2"/>
    <x v="1"/>
    <n v="0.59421081376297102"/>
    <n v="1.0605079191698523"/>
    <n v="1.7847334558823529"/>
    <n v="1.618202792268989"/>
    <n v="0.1461292897047087"/>
  </r>
  <r>
    <s v="CMP1834"/>
    <x v="2"/>
    <x v="0"/>
    <x v="207"/>
    <d v="2024-06-18T00:00:00"/>
    <n v="21244.800000000003"/>
    <n v="5929.6"/>
    <n v="1505.6000000000001"/>
    <n v="2304.88"/>
    <n v="3172.2560000000003"/>
    <x v="2"/>
    <x v="1"/>
    <x v="1"/>
    <n v="0.25391257420399355"/>
    <n v="0.38870750134916349"/>
    <n v="1.5308714133900105"/>
    <n v="1.3763215438547778"/>
    <n v="0.27910829944268711"/>
  </r>
  <r>
    <s v="CMP1835"/>
    <x v="4"/>
    <x v="1"/>
    <x v="138"/>
    <d v="2024-01-27T00:00:00"/>
    <n v="5481.6"/>
    <n v="4748.8"/>
    <n v="835.2"/>
    <n v="1361.4560000000001"/>
    <n v="2696.768"/>
    <x v="3"/>
    <x v="4"/>
    <x v="0"/>
    <n v="0.17587601078167117"/>
    <n v="0.28669474393530997"/>
    <n v="1.6300957854406131"/>
    <n v="1.980797029063003"/>
    <n v="0.86631640396964382"/>
  </r>
  <r>
    <s v="CMP1836"/>
    <x v="0"/>
    <x v="3"/>
    <x v="233"/>
    <d v="2024-06-05T00:00:00"/>
    <n v="13102.400000000001"/>
    <n v="12193.6"/>
    <n v="10355.200000000001"/>
    <n v="4886.8"/>
    <n v="9703.0560000000005"/>
    <x v="4"/>
    <x v="3"/>
    <x v="0"/>
    <n v="0.84923238420154834"/>
    <n v="0.40076761579845166"/>
    <n v="0.4719174907292954"/>
    <n v="1.9855643775067529"/>
    <n v="0.93063866161924524"/>
  </r>
  <r>
    <s v="CMP1837"/>
    <x v="2"/>
    <x v="1"/>
    <x v="80"/>
    <d v="2024-10-27T00:00:00"/>
    <n v="65577.600000000006"/>
    <n v="20862.400000000001"/>
    <n v="17297.600000000002"/>
    <n v="2963.7759999999998"/>
    <n v="8352.1759999999995"/>
    <x v="1"/>
    <x v="1"/>
    <x v="0"/>
    <n v="0.82912800061354408"/>
    <n v="0.14206304164429787"/>
    <n v="0.17134030154472293"/>
    <n v="2.8180861171694485"/>
    <n v="0.31813302103157176"/>
  </r>
  <r>
    <s v="CMP1838"/>
    <x v="0"/>
    <x v="0"/>
    <x v="254"/>
    <d v="2024-01-20T00:00:00"/>
    <n v="54408"/>
    <n v="21425.600000000002"/>
    <n v="2017.6000000000001"/>
    <n v="1072.576"/>
    <n v="2334.192"/>
    <x v="0"/>
    <x v="4"/>
    <x v="1"/>
    <n v="9.4167724591143295E-2"/>
    <n v="5.0060488387723097E-2"/>
    <n v="0.5316098334655035"/>
    <n v="2.1762485828510054"/>
    <n v="0.39379503014262612"/>
  </r>
  <r>
    <s v="CMP1839"/>
    <x v="5"/>
    <x v="3"/>
    <x v="51"/>
    <d v="2024-08-18T00:00:00"/>
    <n v="74724.800000000003"/>
    <n v="71176"/>
    <n v="32052.800000000003"/>
    <n v="3691.424"/>
    <n v="6984.1600000000008"/>
    <x v="4"/>
    <x v="4"/>
    <x v="1"/>
    <n v="0.45033157244014843"/>
    <n v="5.1863324716196472E-2"/>
    <n v="0.11516697449208804"/>
    <n v="1.891996151078825"/>
    <n v="0.95250840417103821"/>
  </r>
  <r>
    <s v="CMP1840"/>
    <x v="1"/>
    <x v="2"/>
    <x v="31"/>
    <d v="2024-11-03T00:00:00"/>
    <n v="4668.8"/>
    <n v="2432"/>
    <n v="1768"/>
    <n v="5331.6320000000005"/>
    <n v="7299.6640000000007"/>
    <x v="1"/>
    <x v="2"/>
    <x v="1"/>
    <n v="0.72697368421052633"/>
    <n v="2.1922828947368425"/>
    <n v="3.0156289592760186"/>
    <n v="1.369123750476402"/>
    <n v="0.5209047292666209"/>
  </r>
  <r>
    <s v="CMP1841"/>
    <x v="4"/>
    <x v="2"/>
    <x v="82"/>
    <d v="2024-08-24T00:00:00"/>
    <n v="27560"/>
    <n v="27529.600000000002"/>
    <n v="425.6"/>
    <n v="2363.2640000000001"/>
    <n v="8474.7199999999993"/>
    <x v="3"/>
    <x v="4"/>
    <x v="1"/>
    <n v="1.5459723352318959E-2"/>
    <n v="8.5844472858305237E-2"/>
    <n v="5.5527819548872177"/>
    <n v="3.5860233981476464"/>
    <n v="0.99889695210449936"/>
  </r>
  <r>
    <s v="CMP1842"/>
    <x v="0"/>
    <x v="2"/>
    <x v="291"/>
    <d v="2024-03-07T00:00:00"/>
    <n v="30924.800000000003"/>
    <n v="22457.600000000002"/>
    <n v="22436.800000000003"/>
    <n v="7290.3360000000002"/>
    <n v="10862.304"/>
    <x v="1"/>
    <x v="1"/>
    <x v="0"/>
    <n v="0.99907381020233688"/>
    <n v="0.3246266742661727"/>
    <n v="0.32492761891178773"/>
    <n v="1.4899593105173754"/>
    <n v="0.72620033112582782"/>
  </r>
  <r>
    <s v="CMP1843"/>
    <x v="2"/>
    <x v="0"/>
    <x v="136"/>
    <d v="2024-03-29T00:00:00"/>
    <n v="45257.600000000006"/>
    <n v="45070.400000000001"/>
    <n v="24316.800000000003"/>
    <n v="2445.6"/>
    <n v="3328.4639999999999"/>
    <x v="1"/>
    <x v="0"/>
    <x v="1"/>
    <n v="0.53952926976463489"/>
    <n v="5.4261777130888561E-2"/>
    <n v="0.10057244374259769"/>
    <n v="1.3610009813542689"/>
    <n v="0.99586367814466514"/>
  </r>
  <r>
    <s v="CMP1844"/>
    <x v="5"/>
    <x v="1"/>
    <x v="98"/>
    <d v="2024-10-02T00:00:00"/>
    <n v="4300.8"/>
    <n v="3993.6000000000004"/>
    <n v="960"/>
    <n v="224.624"/>
    <n v="679.85600000000011"/>
    <x v="0"/>
    <x v="3"/>
    <x v="1"/>
    <n v="0.24038461538461536"/>
    <n v="5.6245993589743581E-2"/>
    <n v="0.23398333333333332"/>
    <n v="3.0266400740793511"/>
    <n v="0.9285714285714286"/>
  </r>
  <r>
    <s v="CMP1845"/>
    <x v="3"/>
    <x v="3"/>
    <x v="78"/>
    <d v="2024-09-12T00:00:00"/>
    <n v="65702.400000000009"/>
    <n v="52217.600000000006"/>
    <n v="9691.2000000000007"/>
    <n v="5461.0560000000005"/>
    <n v="8223.7119999999995"/>
    <x v="0"/>
    <x v="1"/>
    <x v="0"/>
    <n v="0.18559259713200146"/>
    <n v="0.10458266944478489"/>
    <n v="0.5635066864784547"/>
    <n v="1.505883111251743"/>
    <n v="0.79475939996103639"/>
  </r>
  <r>
    <s v="CMP1846"/>
    <x v="3"/>
    <x v="1"/>
    <x v="129"/>
    <d v="2024-10-29T00:00:00"/>
    <n v="48798.400000000001"/>
    <n v="44190.400000000001"/>
    <n v="42908.800000000003"/>
    <n v="498.75200000000007"/>
    <n v="915.15200000000004"/>
    <x v="1"/>
    <x v="3"/>
    <x v="0"/>
    <n v="0.97099822585901019"/>
    <n v="1.1286433252471126E-2"/>
    <n v="1.1623536430755463E-2"/>
    <n v="1.8348838701398689"/>
    <n v="0.90557067444834261"/>
  </r>
  <r>
    <s v="CMP1847"/>
    <x v="2"/>
    <x v="3"/>
    <x v="287"/>
    <d v="2024-05-12T00:00:00"/>
    <n v="75361.600000000006"/>
    <n v="54596.800000000003"/>
    <n v="2329.6"/>
    <n v="7245.2000000000007"/>
    <n v="18357.472000000002"/>
    <x v="1"/>
    <x v="2"/>
    <x v="0"/>
    <n v="4.2669167423731787E-2"/>
    <n v="0.13270374820502301"/>
    <n v="3.1100618131868134"/>
    <n v="2.5337426158008061"/>
    <n v="0.72446444873781868"/>
  </r>
  <r>
    <s v="CMP1848"/>
    <x v="3"/>
    <x v="3"/>
    <x v="291"/>
    <d v="2024-02-24T00:00:00"/>
    <n v="37708.800000000003"/>
    <n v="25508.800000000003"/>
    <n v="11304"/>
    <n v="4265.12"/>
    <n v="13205.520000000002"/>
    <x v="1"/>
    <x v="0"/>
    <x v="1"/>
    <n v="0.4431411904911246"/>
    <n v="0.16720190679294986"/>
    <n v="0.37731068648266097"/>
    <n v="3.0961661102149534"/>
    <n v="0.67646809232858118"/>
  </r>
  <r>
    <s v="CMP1849"/>
    <x v="0"/>
    <x v="1"/>
    <x v="217"/>
    <d v="2024-07-05T00:00:00"/>
    <n v="7516.8"/>
    <n v="5232"/>
    <n v="5187.2000000000007"/>
    <n v="7140.1120000000001"/>
    <n v="24306.304000000004"/>
    <x v="3"/>
    <x v="0"/>
    <x v="1"/>
    <n v="0.99143730886850168"/>
    <n v="1.3647003058103975"/>
    <n v="1.3764867365823563"/>
    <n v="3.4041908586307894"/>
    <n v="0.69604086845466151"/>
  </r>
  <r>
    <s v="CMP1850"/>
    <x v="5"/>
    <x v="2"/>
    <x v="66"/>
    <d v="2024-10-29T00:00:00"/>
    <n v="22523.200000000001"/>
    <n v="5371.2000000000007"/>
    <n v="3060.8"/>
    <n v="3328.5280000000002"/>
    <n v="11310.080000000002"/>
    <x v="1"/>
    <x v="4"/>
    <x v="1"/>
    <n v="0.56985403634197196"/>
    <n v="0.6196991361334524"/>
    <n v="1.0874699424986931"/>
    <n v="3.3979224449967074"/>
    <n v="0.23847410669887054"/>
  </r>
  <r>
    <s v="CMP1851"/>
    <x v="5"/>
    <x v="1"/>
    <x v="296"/>
    <d v="2024-08-12T00:00:00"/>
    <n v="24729.600000000002"/>
    <n v="1329.6000000000001"/>
    <n v="638.40000000000009"/>
    <n v="472.096"/>
    <n v="1566.9440000000002"/>
    <x v="4"/>
    <x v="3"/>
    <x v="1"/>
    <n v="0.48014440433212996"/>
    <n v="0.35506618531889289"/>
    <n v="0.73949874686716777"/>
    <n v="3.319121534603132"/>
    <n v="5.376552795031056E-2"/>
  </r>
  <r>
    <s v="CMP1852"/>
    <x v="2"/>
    <x v="3"/>
    <x v="168"/>
    <d v="2024-07-02T00:00:00"/>
    <n v="40131.200000000004"/>
    <n v="5497.6"/>
    <n v="356.8"/>
    <n v="2038.4160000000002"/>
    <n v="2835.1040000000003"/>
    <x v="0"/>
    <x v="3"/>
    <x v="1"/>
    <n v="6.4901047729918504E-2"/>
    <n v="0.37078288707799767"/>
    <n v="5.71304932735426"/>
    <n v="1.3908368066184724"/>
    <n v="0.13699067060043058"/>
  </r>
  <r>
    <s v="CMP1853"/>
    <x v="2"/>
    <x v="0"/>
    <x v="63"/>
    <d v="2024-06-04T00:00:00"/>
    <n v="20099.2"/>
    <n v="16608"/>
    <n v="15907.2"/>
    <n v="7803.5839999999998"/>
    <n v="14328.512000000001"/>
    <x v="0"/>
    <x v="1"/>
    <x v="1"/>
    <n v="0.95780346820809248"/>
    <n v="0.46986897880539497"/>
    <n v="0.49056930195131759"/>
    <n v="1.8361450328464461"/>
    <n v="0.82630154434007319"/>
  </r>
  <r>
    <s v="CMP1854"/>
    <x v="1"/>
    <x v="2"/>
    <x v="186"/>
    <d v="2024-05-09T00:00:00"/>
    <n v="79078.400000000009"/>
    <n v="18881.600000000002"/>
    <n v="5046.4000000000005"/>
    <n v="7097.9520000000011"/>
    <n v="13143.296"/>
    <x v="0"/>
    <x v="4"/>
    <x v="0"/>
    <n v="0.26726548597576477"/>
    <n v="0.37591898991610884"/>
    <n v="1.4065377298668358"/>
    <n v="1.8517025756161776"/>
    <n v="0.23877063774684365"/>
  </r>
  <r>
    <s v="CMP1855"/>
    <x v="2"/>
    <x v="2"/>
    <x v="259"/>
    <d v="2024-05-27T00:00:00"/>
    <n v="16028.800000000001"/>
    <n v="7192"/>
    <n v="59.2"/>
    <n v="3096.7200000000003"/>
    <n v="5226.5760000000009"/>
    <x v="3"/>
    <x v="2"/>
    <x v="0"/>
    <n v="8.2313681868743053E-3"/>
    <n v="0.43057842046718581"/>
    <n v="52.309459459459461"/>
    <n v="1.6877780361156323"/>
    <n v="0.44869235376322614"/>
  </r>
  <r>
    <s v="CMP1856"/>
    <x v="1"/>
    <x v="3"/>
    <x v="92"/>
    <d v="2024-07-03T00:00:00"/>
    <n v="67088"/>
    <n v="41198.400000000001"/>
    <n v="862.40000000000009"/>
    <n v="2320.7840000000001"/>
    <n v="3344.288"/>
    <x v="1"/>
    <x v="1"/>
    <x v="0"/>
    <n v="2.0932851761233447E-2"/>
    <n v="5.6331896384325605E-2"/>
    <n v="2.6910760667903522"/>
    <n v="1.4410164840846886"/>
    <n v="0.61409492010493683"/>
  </r>
  <r>
    <s v="CMP1857"/>
    <x v="5"/>
    <x v="2"/>
    <x v="166"/>
    <d v="2024-05-07T00:00:00"/>
    <n v="40384"/>
    <n v="2473.6000000000004"/>
    <n v="257.60000000000002"/>
    <n v="335.47199999999998"/>
    <n v="1293.7440000000001"/>
    <x v="1"/>
    <x v="2"/>
    <x v="1"/>
    <n v="0.10413971539456662"/>
    <n v="0.13562095730918497"/>
    <n v="1.3022981366459625"/>
    <n v="3.8564887680641013"/>
    <n v="6.1251980982567365E-2"/>
  </r>
  <r>
    <s v="CMP1858"/>
    <x v="0"/>
    <x v="3"/>
    <x v="181"/>
    <d v="2024-08-28T00:00:00"/>
    <n v="22587.200000000001"/>
    <n v="17022.400000000001"/>
    <n v="1472"/>
    <n v="4356.88"/>
    <n v="11633.344000000001"/>
    <x v="4"/>
    <x v="0"/>
    <x v="0"/>
    <n v="8.6474292696682012E-2"/>
    <n v="0.25594980731271733"/>
    <n v="2.9598369565217393"/>
    <n v="2.6701088852573402"/>
    <n v="0.75363037472550831"/>
  </r>
  <r>
    <s v="CMP1859"/>
    <x v="4"/>
    <x v="3"/>
    <x v="184"/>
    <d v="2024-08-10T00:00:00"/>
    <n v="28059.200000000001"/>
    <n v="6078.4000000000005"/>
    <n v="83.2"/>
    <n v="5403.2800000000007"/>
    <n v="9910.9600000000009"/>
    <x v="4"/>
    <x v="0"/>
    <x v="1"/>
    <n v="1.3687812582258489E-2"/>
    <n v="0.88893129770992374"/>
    <n v="64.943269230769232"/>
    <n v="1.8342488266386343"/>
    <n v="0.21662770143125964"/>
  </r>
  <r>
    <s v="CMP1860"/>
    <x v="4"/>
    <x v="1"/>
    <x v="19"/>
    <d v="2024-08-01T00:00:00"/>
    <n v="26545.600000000002"/>
    <n v="18558.400000000001"/>
    <n v="8187.2000000000007"/>
    <n v="2799.616"/>
    <n v="8590.6880000000001"/>
    <x v="1"/>
    <x v="4"/>
    <x v="1"/>
    <n v="0.44115872057936029"/>
    <n v="0.15085438399862056"/>
    <n v="0.34195036153996478"/>
    <n v="3.0685236832479883"/>
    <n v="0.6991139774576578"/>
  </r>
  <r>
    <s v="CMP1861"/>
    <x v="4"/>
    <x v="0"/>
    <x v="228"/>
    <d v="2024-06-13T00:00:00"/>
    <n v="5246.4000000000005"/>
    <n v="3932.8"/>
    <n v="115.2"/>
    <n v="2113.0400000000004"/>
    <n v="4007.5360000000001"/>
    <x v="0"/>
    <x v="0"/>
    <x v="0"/>
    <n v="2.9292107404393815E-2"/>
    <n v="0.53728641171684299"/>
    <n v="18.342361111111114"/>
    <n v="1.8965736569113691"/>
    <n v="0.74961878621530953"/>
  </r>
  <r>
    <s v="CMP1862"/>
    <x v="5"/>
    <x v="0"/>
    <x v="36"/>
    <d v="2024-01-31T00:00:00"/>
    <n v="22769.600000000002"/>
    <n v="10193.6"/>
    <n v="9868.8000000000011"/>
    <n v="1239.6320000000001"/>
    <n v="2766.944"/>
    <x v="2"/>
    <x v="0"/>
    <x v="0"/>
    <n v="0.96813687019306238"/>
    <n v="0.1216088526134045"/>
    <n v="0.12561121919584953"/>
    <n v="2.2320688720523507"/>
    <n v="0.44768463214110038"/>
  </r>
  <r>
    <s v="CMP1863"/>
    <x v="4"/>
    <x v="2"/>
    <x v="16"/>
    <d v="2024-06-21T00:00:00"/>
    <n v="43744"/>
    <n v="22662.400000000001"/>
    <n v="1142.4000000000001"/>
    <n v="161.04000000000002"/>
    <n v="269.69600000000003"/>
    <x v="0"/>
    <x v="1"/>
    <x v="0"/>
    <n v="5.0409488844959049E-2"/>
    <n v="7.1060434905393958E-3"/>
    <n v="0.14096638655462185"/>
    <n v="1.6747143566815696"/>
    <n v="0.51806876371616684"/>
  </r>
  <r>
    <s v="CMP1864"/>
    <x v="5"/>
    <x v="0"/>
    <x v="224"/>
    <d v="2024-09-30T00:00:00"/>
    <n v="74488"/>
    <n v="37729.599999999999"/>
    <n v="37307.200000000004"/>
    <n v="5929.3919999999998"/>
    <n v="18674.560000000001"/>
    <x v="0"/>
    <x v="2"/>
    <x v="1"/>
    <n v="0.9888045460328232"/>
    <n v="0.15715491285356856"/>
    <n v="0.15893425397778443"/>
    <n v="3.1494898633789101"/>
    <n v="0.50651917087316078"/>
  </r>
  <r>
    <s v="CMP1865"/>
    <x v="2"/>
    <x v="1"/>
    <x v="119"/>
    <d v="2024-06-21T00:00:00"/>
    <n v="37705.599999999999"/>
    <n v="21468.800000000003"/>
    <n v="15756.800000000001"/>
    <n v="1455.9520000000002"/>
    <n v="2273.8880000000004"/>
    <x v="2"/>
    <x v="4"/>
    <x v="0"/>
    <n v="0.73393948427485467"/>
    <n v="6.7817111342972122E-2"/>
    <n v="9.2401502843216909E-2"/>
    <n v="1.5617877512445466"/>
    <n v="0.56937961469914289"/>
  </r>
  <r>
    <s v="CMP1866"/>
    <x v="2"/>
    <x v="1"/>
    <x v="103"/>
    <d v="2024-07-04T00:00:00"/>
    <n v="77929.600000000006"/>
    <n v="77414.400000000009"/>
    <n v="28936"/>
    <n v="3592.0160000000005"/>
    <n v="8094.8"/>
    <x v="4"/>
    <x v="3"/>
    <x v="1"/>
    <n v="0.37378058862433861"/>
    <n v="4.6399842923280428E-2"/>
    <n v="0.12413657727398399"/>
    <n v="2.2535534362875884"/>
    <n v="0.9933889048577178"/>
  </r>
  <r>
    <s v="CMP1867"/>
    <x v="0"/>
    <x v="2"/>
    <x v="154"/>
    <d v="2024-02-12T00:00:00"/>
    <n v="9640"/>
    <n v="5281.6"/>
    <n v="932.80000000000007"/>
    <n v="4494.9920000000002"/>
    <n v="15083.616000000002"/>
    <x v="4"/>
    <x v="0"/>
    <x v="0"/>
    <n v="0.1766131475310512"/>
    <n v="0.85106634353226296"/>
    <n v="4.8188164665523159"/>
    <n v="3.3556491312999004"/>
    <n v="0.5478838174273859"/>
  </r>
  <r>
    <s v="CMP1868"/>
    <x v="3"/>
    <x v="0"/>
    <x v="44"/>
    <d v="2024-09-09T00:00:00"/>
    <n v="41128"/>
    <n v="36310.400000000001"/>
    <n v="12571.2"/>
    <n v="2113.6640000000002"/>
    <n v="6115.76"/>
    <x v="3"/>
    <x v="0"/>
    <x v="1"/>
    <n v="0.3462148585529215"/>
    <n v="5.8210980876002474E-2"/>
    <n v="0.16813542064401171"/>
    <n v="2.8934400169563372"/>
    <n v="0.88286325617584127"/>
  </r>
  <r>
    <s v="CMP1869"/>
    <x v="2"/>
    <x v="2"/>
    <x v="249"/>
    <d v="2024-03-02T00:00:00"/>
    <n v="24436.800000000003"/>
    <n v="1993.6000000000001"/>
    <n v="3.2"/>
    <n v="3283.2640000000001"/>
    <n v="4720.0800000000008"/>
    <x v="3"/>
    <x v="2"/>
    <x v="1"/>
    <n v="1.6051364365971107E-3"/>
    <n v="1.6469020866773676"/>
    <n v="1026.02"/>
    <n v="1.4376181750843064"/>
    <n v="8.1581876514109863E-2"/>
  </r>
  <r>
    <s v="CMP1870"/>
    <x v="3"/>
    <x v="3"/>
    <x v="173"/>
    <d v="2024-07-31T00:00:00"/>
    <n v="40580.800000000003"/>
    <n v="34982.400000000001"/>
    <n v="555.20000000000005"/>
    <n v="202.4"/>
    <n v="652.03200000000004"/>
    <x v="4"/>
    <x v="2"/>
    <x v="1"/>
    <n v="1.5870837907061838E-2"/>
    <n v="5.7857665568971824E-3"/>
    <n v="0.36455331412103742"/>
    <n v="3.2215019762845851"/>
    <n v="0.8620431336986949"/>
  </r>
  <r>
    <s v="CMP1871"/>
    <x v="5"/>
    <x v="1"/>
    <x v="124"/>
    <d v="2024-08-01T00:00:00"/>
    <n v="41683.200000000004"/>
    <n v="16158.400000000001"/>
    <n v="4771.2"/>
    <n v="6193.9680000000008"/>
    <n v="14836.656000000001"/>
    <x v="3"/>
    <x v="2"/>
    <x v="1"/>
    <n v="0.29527676007525494"/>
    <n v="0.38332805228240419"/>
    <n v="1.2981991951710263"/>
    <n v="2.3953394657511953"/>
    <n v="0.38764778136035621"/>
  </r>
  <r>
    <s v="CMP1872"/>
    <x v="1"/>
    <x v="2"/>
    <x v="136"/>
    <d v="2024-04-19T00:00:00"/>
    <n v="77443.199999999997"/>
    <n v="4656"/>
    <n v="875.2"/>
    <n v="6622.1280000000006"/>
    <n v="8478.768"/>
    <x v="0"/>
    <x v="3"/>
    <x v="1"/>
    <n v="0.18797250859106529"/>
    <n v="1.4222783505154641"/>
    <n v="7.5664168190127974"/>
    <n v="1.2803690898152376"/>
    <n v="6.0121482583364326E-2"/>
  </r>
  <r>
    <s v="CMP1873"/>
    <x v="0"/>
    <x v="0"/>
    <x v="247"/>
    <d v="2024-06-03T00:00:00"/>
    <n v="60771.200000000004"/>
    <n v="12457.6"/>
    <n v="5254.4000000000005"/>
    <n v="5488.4320000000007"/>
    <n v="10565.536"/>
    <x v="1"/>
    <x v="4"/>
    <x v="1"/>
    <n v="0.42178268687387621"/>
    <n v="0.44056896994605704"/>
    <n v="1.0445401948842874"/>
    <n v="1.9250554621064813"/>
    <n v="0.20499183823916592"/>
  </r>
  <r>
    <s v="CMP1874"/>
    <x v="1"/>
    <x v="3"/>
    <x v="31"/>
    <d v="2024-10-22T00:00:00"/>
    <n v="49420.800000000003"/>
    <n v="44804.800000000003"/>
    <n v="20478.400000000001"/>
    <n v="7145.4720000000007"/>
    <n v="20726.672000000002"/>
    <x v="3"/>
    <x v="2"/>
    <x v="1"/>
    <n v="0.45705817233867801"/>
    <n v="0.15948005570831697"/>
    <n v="0.34892725994218299"/>
    <n v="2.900672201920321"/>
    <n v="0.90659803159803165"/>
  </r>
  <r>
    <s v="CMP1875"/>
    <x v="3"/>
    <x v="3"/>
    <x v="195"/>
    <d v="2024-04-06T00:00:00"/>
    <n v="2184"/>
    <n v="1457.6000000000001"/>
    <n v="412.8"/>
    <n v="5574.2560000000003"/>
    <n v="12126.048000000001"/>
    <x v="3"/>
    <x v="3"/>
    <x v="0"/>
    <n v="0.28320526893523601"/>
    <n v="3.824270032930845"/>
    <n v="13.503527131782946"/>
    <n v="2.1753661833973896"/>
    <n v="0.66739926739926747"/>
  </r>
  <r>
    <s v="CMP1876"/>
    <x v="0"/>
    <x v="0"/>
    <x v="273"/>
    <d v="2024-09-09T00:00:00"/>
    <n v="76998.400000000009"/>
    <n v="70936"/>
    <n v="45176"/>
    <n v="3018.768"/>
    <n v="8761.44"/>
    <x v="4"/>
    <x v="1"/>
    <x v="1"/>
    <n v="0.63685575730235711"/>
    <n v="4.2556219690989064E-2"/>
    <n v="6.6822383566495488E-2"/>
    <n v="2.9023230668935143"/>
    <n v="0.92126589643421153"/>
  </r>
  <r>
    <s v="CMP1877"/>
    <x v="2"/>
    <x v="1"/>
    <x v="40"/>
    <d v="2024-02-01T00:00:00"/>
    <n v="31060.800000000003"/>
    <n v="11635.2"/>
    <n v="1177.6000000000001"/>
    <n v="6488.5920000000006"/>
    <n v="22876.912"/>
    <x v="1"/>
    <x v="3"/>
    <x v="1"/>
    <n v="0.10121012101210121"/>
    <n v="0.55766914191419148"/>
    <n v="5.5100135869565214"/>
    <n v="3.5257128202852019"/>
    <n v="0.37459434399629116"/>
  </r>
  <r>
    <s v="CMP1878"/>
    <x v="5"/>
    <x v="3"/>
    <x v="224"/>
    <d v="2024-09-25T00:00:00"/>
    <n v="33240"/>
    <n v="12718.400000000001"/>
    <n v="6585.6"/>
    <n v="7603.92"/>
    <n v="28204.815999999999"/>
    <x v="4"/>
    <x v="3"/>
    <x v="0"/>
    <n v="0.51780098125550378"/>
    <n v="0.59786765630896965"/>
    <n v="1.1546282798833818"/>
    <n v="3.7092468095403421"/>
    <n v="0.38262334536702775"/>
  </r>
  <r>
    <s v="CMP1879"/>
    <x v="3"/>
    <x v="1"/>
    <x v="103"/>
    <d v="2024-07-22T00:00:00"/>
    <n v="10742.400000000001"/>
    <n v="7968"/>
    <n v="6507.2000000000007"/>
    <n v="4660.32"/>
    <n v="16678.784"/>
    <x v="2"/>
    <x v="4"/>
    <x v="0"/>
    <n v="0.81666666666666676"/>
    <n v="0.58487951807228911"/>
    <n v="0.71617900172117022"/>
    <n v="3.5788924365708792"/>
    <n v="0.7417336907953529"/>
  </r>
  <r>
    <s v="CMP1880"/>
    <x v="3"/>
    <x v="0"/>
    <x v="50"/>
    <d v="2024-06-24T00:00:00"/>
    <n v="25612.800000000003"/>
    <n v="7876.8"/>
    <n v="3680"/>
    <n v="988.11200000000008"/>
    <n v="2672.5120000000002"/>
    <x v="4"/>
    <x v="2"/>
    <x v="1"/>
    <n v="0.46719479991874874"/>
    <n v="0.1254458663416616"/>
    <n v="0.26850869565217395"/>
    <n v="2.7046650582120244"/>
    <n v="0.30753373313343324"/>
  </r>
  <r>
    <s v="CMP1881"/>
    <x v="5"/>
    <x v="0"/>
    <x v="118"/>
    <d v="2024-08-22T00:00:00"/>
    <n v="21270.400000000001"/>
    <n v="18414.400000000001"/>
    <n v="2654.4"/>
    <n v="7481.4240000000009"/>
    <n v="10946.64"/>
    <x v="4"/>
    <x v="1"/>
    <x v="0"/>
    <n v="0.14414805804153272"/>
    <n v="0.40628117125727692"/>
    <n v="2.8184990958408682"/>
    <n v="1.4631759943026887"/>
    <n v="0.86572890025575444"/>
  </r>
  <r>
    <s v="CMP1882"/>
    <x v="4"/>
    <x v="3"/>
    <x v="100"/>
    <d v="2024-01-27T00:00:00"/>
    <n v="34825.599999999999"/>
    <n v="27155.200000000001"/>
    <n v="5054.4000000000005"/>
    <n v="1926.2720000000002"/>
    <n v="5231.9040000000005"/>
    <x v="4"/>
    <x v="2"/>
    <x v="0"/>
    <n v="0.18613009662974311"/>
    <n v="7.0935658732029228E-2"/>
    <n v="0.38110794555238997"/>
    <n v="2.7160774802312444"/>
    <n v="0.7797482311862538"/>
  </r>
  <r>
    <s v="CMP1883"/>
    <x v="0"/>
    <x v="2"/>
    <x v="145"/>
    <d v="2024-08-26T00:00:00"/>
    <n v="24320"/>
    <n v="19824"/>
    <n v="5590.4000000000005"/>
    <n v="6552.5440000000008"/>
    <n v="12306.960000000001"/>
    <x v="4"/>
    <x v="0"/>
    <x v="1"/>
    <n v="0.28200161420500408"/>
    <n v="0.33053591606133981"/>
    <n v="1.1721064682312536"/>
    <n v="1.8781957053626803"/>
    <n v="0.81513157894736843"/>
  </r>
  <r>
    <s v="CMP1884"/>
    <x v="4"/>
    <x v="1"/>
    <x v="83"/>
    <d v="2024-07-29T00:00:00"/>
    <n v="41366.400000000001"/>
    <n v="31356.800000000003"/>
    <n v="20092.800000000003"/>
    <n v="6997.6"/>
    <n v="11957.12"/>
    <x v="1"/>
    <x v="2"/>
    <x v="1"/>
    <n v="0.64077967139504033"/>
    <n v="0.22316052658434532"/>
    <n v="0.34826405478579386"/>
    <n v="1.7087458557219619"/>
    <n v="0.7580258373946005"/>
  </r>
  <r>
    <s v="CMP1885"/>
    <x v="5"/>
    <x v="1"/>
    <x v="288"/>
    <d v="2024-02-16T00:00:00"/>
    <n v="66296"/>
    <n v="4851.2"/>
    <n v="2321.6"/>
    <n v="5511.8879999999999"/>
    <n v="20568.048000000003"/>
    <x v="1"/>
    <x v="0"/>
    <x v="1"/>
    <n v="0.47856200527704484"/>
    <n v="1.1361906332453826"/>
    <n v="2.3741764300482426"/>
    <n v="3.7315794515418315"/>
    <n v="7.3174852178110289E-2"/>
  </r>
  <r>
    <s v="CMP1886"/>
    <x v="1"/>
    <x v="2"/>
    <x v="68"/>
    <d v="2024-04-01T00:00:00"/>
    <n v="72283.199999999997"/>
    <n v="52489.600000000006"/>
    <n v="17630.400000000001"/>
    <n v="699.84"/>
    <n v="1478.7840000000001"/>
    <x v="0"/>
    <x v="3"/>
    <x v="0"/>
    <n v="0.33588367981466805"/>
    <n v="1.3332926903615192E-2"/>
    <n v="3.9695072148107816E-2"/>
    <n v="2.113031550068587"/>
    <n v="0.72616596940921274"/>
  </r>
  <r>
    <s v="CMP1887"/>
    <x v="2"/>
    <x v="2"/>
    <x v="86"/>
    <d v="2024-09-20T00:00:00"/>
    <n v="33012.800000000003"/>
    <n v="25115.200000000001"/>
    <n v="4910.4000000000005"/>
    <n v="1676.848"/>
    <n v="4716.88"/>
    <x v="3"/>
    <x v="1"/>
    <x v="1"/>
    <n v="0.19551506657323056"/>
    <n v="6.6766261068994068E-2"/>
    <n v="0.34148908439231013"/>
    <n v="2.812944285946013"/>
    <n v="0.76077157950855423"/>
  </r>
  <r>
    <s v="CMP1888"/>
    <x v="3"/>
    <x v="1"/>
    <x v="178"/>
    <d v="2024-03-22T00:00:00"/>
    <n v="9832"/>
    <n v="8243.2000000000007"/>
    <n v="2894.4"/>
    <n v="3738.6720000000005"/>
    <n v="9456.6720000000005"/>
    <x v="0"/>
    <x v="0"/>
    <x v="0"/>
    <n v="0.35112577639751552"/>
    <n v="0.45354619565217391"/>
    <n v="1.2916915422885573"/>
    <n v="2.5294200721539624"/>
    <n v="0.83840520748576086"/>
  </r>
  <r>
    <s v="CMP1889"/>
    <x v="4"/>
    <x v="1"/>
    <x v="76"/>
    <d v="2024-10-01T00:00:00"/>
    <n v="30856"/>
    <n v="28140.800000000003"/>
    <n v="25536"/>
    <n v="5138.2560000000003"/>
    <n v="15787.584000000001"/>
    <x v="1"/>
    <x v="4"/>
    <x v="1"/>
    <n v="0.90743688878780981"/>
    <n v="0.18259097111667044"/>
    <n v="0.20121616541353385"/>
    <n v="3.0725569142526181"/>
    <n v="0.912004148301789"/>
  </r>
  <r>
    <s v="CMP1890"/>
    <x v="3"/>
    <x v="3"/>
    <x v="184"/>
    <d v="2024-08-27T00:00:00"/>
    <n v="63974.400000000001"/>
    <n v="51883.200000000004"/>
    <n v="18529.600000000002"/>
    <n v="6372.56"/>
    <n v="24827.648000000001"/>
    <x v="4"/>
    <x v="3"/>
    <x v="1"/>
    <n v="0.35714065439294418"/>
    <n v="0.12282511487340796"/>
    <n v="0.34391244279423189"/>
    <n v="3.8960242037736794"/>
    <n v="0.81099939975990398"/>
  </r>
  <r>
    <s v="CMP1891"/>
    <x v="5"/>
    <x v="2"/>
    <x v="125"/>
    <d v="2024-01-27T00:00:00"/>
    <n v="26257.600000000002"/>
    <n v="16292.800000000001"/>
    <n v="14118.400000000001"/>
    <n v="7890.1759999999995"/>
    <n v="15096.592000000002"/>
    <x v="1"/>
    <x v="2"/>
    <x v="1"/>
    <n v="0.86654227634292447"/>
    <n v="0.48427378964941564"/>
    <n v="0.55885766092475053"/>
    <n v="1.9133403361344543"/>
    <n v="0.62049844616415817"/>
  </r>
  <r>
    <s v="CMP1892"/>
    <x v="1"/>
    <x v="3"/>
    <x v="219"/>
    <d v="2024-02-02T00:00:00"/>
    <n v="73940.800000000003"/>
    <n v="8592"/>
    <n v="4380.8"/>
    <n v="6993.6160000000009"/>
    <n v="22456.736000000001"/>
    <x v="1"/>
    <x v="4"/>
    <x v="1"/>
    <n v="0.50986964618249542"/>
    <n v="0.81396834264432039"/>
    <n v="1.5964243973703434"/>
    <n v="3.2110336055053637"/>
    <n v="0.11620106896327873"/>
  </r>
  <r>
    <s v="CMP1893"/>
    <x v="5"/>
    <x v="0"/>
    <x v="214"/>
    <d v="2024-06-17T00:00:00"/>
    <n v="61636.800000000003"/>
    <n v="33859.200000000004"/>
    <n v="20640"/>
    <n v="3852.4320000000002"/>
    <n v="8280.4160000000011"/>
    <x v="2"/>
    <x v="2"/>
    <x v="1"/>
    <n v="0.60958321519705128"/>
    <n v="0.11377799829883753"/>
    <n v="0.18664883720930234"/>
    <n v="2.1493996519601124"/>
    <n v="0.54933416400591861"/>
  </r>
  <r>
    <s v="CMP1894"/>
    <x v="0"/>
    <x v="2"/>
    <x v="29"/>
    <d v="2024-10-10T00:00:00"/>
    <n v="19683.2"/>
    <n v="14288"/>
    <n v="5792"/>
    <n v="7111.9039999999995"/>
    <n v="11872.960000000001"/>
    <x v="0"/>
    <x v="1"/>
    <x v="1"/>
    <n v="0.4053751399776036"/>
    <n v="0.49775363941769313"/>
    <n v="1.2278839779005524"/>
    <n v="1.6694488564525058"/>
    <n v="0.72589822793041781"/>
  </r>
  <r>
    <s v="CMP1895"/>
    <x v="3"/>
    <x v="2"/>
    <x v="101"/>
    <d v="2024-06-11T00:00:00"/>
    <n v="25584"/>
    <n v="19896"/>
    <n v="7550.4000000000005"/>
    <n v="6492.0960000000005"/>
    <n v="22769.520000000004"/>
    <x v="0"/>
    <x v="0"/>
    <x v="1"/>
    <n v="0.37949336550060314"/>
    <n v="0.32630156815440292"/>
    <n v="0.85983471074380169"/>
    <n v="3.5072679147073615"/>
    <n v="0.77767354596622884"/>
  </r>
  <r>
    <s v="CMP1896"/>
    <x v="5"/>
    <x v="2"/>
    <x v="279"/>
    <d v="2024-08-17T00:00:00"/>
    <n v="78051.199999999997"/>
    <n v="12064"/>
    <n v="1022.4000000000001"/>
    <n v="6482.768"/>
    <n v="10674.368"/>
    <x v="4"/>
    <x v="1"/>
    <x v="1"/>
    <n v="8.4748010610079583E-2"/>
    <n v="0.53736472148541115"/>
    <n v="6.3407355242566501"/>
    <n v="1.6465756602735129"/>
    <n v="0.15456520847853716"/>
  </r>
  <r>
    <s v="CMP1897"/>
    <x v="5"/>
    <x v="0"/>
    <x v="201"/>
    <d v="2024-04-09T00:00:00"/>
    <n v="50470.400000000001"/>
    <n v="41020.800000000003"/>
    <n v="29451.200000000001"/>
    <n v="5690.4800000000005"/>
    <n v="10225.808000000001"/>
    <x v="0"/>
    <x v="3"/>
    <x v="0"/>
    <n v="0.71795771901084326"/>
    <n v="0.13872181917466261"/>
    <n v="0.1932172543054273"/>
    <n v="1.7970027133036228"/>
    <n v="0.81276946487446111"/>
  </r>
  <r>
    <s v="CMP1898"/>
    <x v="2"/>
    <x v="3"/>
    <x v="266"/>
    <d v="2024-05-16T00:00:00"/>
    <n v="69083.199999999997"/>
    <n v="53883.200000000004"/>
    <n v="35185.599999999999"/>
    <n v="6638.0800000000008"/>
    <n v="21707.360000000001"/>
    <x v="1"/>
    <x v="3"/>
    <x v="0"/>
    <n v="0.6529975947976363"/>
    <n v="0.1231938711880512"/>
    <n v="0.18865899686235282"/>
    <n v="3.2701263015811799"/>
    <n v="0.77997544989230383"/>
  </r>
  <r>
    <s v="CMP1899"/>
    <x v="3"/>
    <x v="0"/>
    <x v="39"/>
    <d v="2024-05-15T00:00:00"/>
    <n v="35425.599999999999"/>
    <n v="8713.6"/>
    <n v="4926.4000000000005"/>
    <n v="2606.16"/>
    <n v="10265.344000000001"/>
    <x v="3"/>
    <x v="0"/>
    <x v="0"/>
    <n v="0.56536907822254867"/>
    <n v="0.29909107601909657"/>
    <n v="0.52901916206560562"/>
    <n v="3.9388771218958167"/>
    <n v="0.24596901675624408"/>
  </r>
  <r>
    <s v="CMP1900"/>
    <x v="2"/>
    <x v="2"/>
    <x v="121"/>
    <d v="2024-03-01T00:00:00"/>
    <n v="5659.2000000000007"/>
    <n v="3476.8"/>
    <n v="2851.2000000000003"/>
    <n v="2643.9840000000004"/>
    <n v="3649.1360000000004"/>
    <x v="1"/>
    <x v="1"/>
    <x v="0"/>
    <n v="0.820064427059365"/>
    <n v="0.76046479521398991"/>
    <n v="0.92732323232323233"/>
    <n v="1.380165689353642"/>
    <n v="0.61436245405711054"/>
  </r>
  <r>
    <s v="CMP1901"/>
    <x v="5"/>
    <x v="1"/>
    <x v="214"/>
    <d v="2024-06-21T00:00:00"/>
    <n v="70296"/>
    <n v="1294.4000000000001"/>
    <n v="296"/>
    <n v="2189.232"/>
    <n v="7268.3360000000002"/>
    <x v="1"/>
    <x v="0"/>
    <x v="0"/>
    <n v="0.22867737948084052"/>
    <n v="1.691310259579728"/>
    <n v="7.396054054054054"/>
    <n v="3.3200391735549273"/>
    <n v="1.8413565494480484E-2"/>
  </r>
  <r>
    <s v="CMP1902"/>
    <x v="1"/>
    <x v="1"/>
    <x v="6"/>
    <d v="2024-04-14T00:00:00"/>
    <n v="50974.400000000001"/>
    <n v="25836.800000000003"/>
    <n v="6833.6"/>
    <n v="911.31200000000013"/>
    <n v="2105.7599999999998"/>
    <x v="3"/>
    <x v="0"/>
    <x v="0"/>
    <n v="0.26449095863264799"/>
    <n v="3.5271860292296259E-2"/>
    <n v="0.13335752751112154"/>
    <n v="2.3106905209192896"/>
    <n v="0.50685834458080925"/>
  </r>
  <r>
    <s v="CMP1903"/>
    <x v="1"/>
    <x v="0"/>
    <x v="141"/>
    <d v="2024-06-13T00:00:00"/>
    <n v="68859.199999999997"/>
    <n v="44417.600000000006"/>
    <n v="19480"/>
    <n v="6182.0160000000005"/>
    <n v="15500.544000000002"/>
    <x v="0"/>
    <x v="1"/>
    <x v="0"/>
    <n v="0.43856489319549002"/>
    <n v="0.13917942437232086"/>
    <n v="0.31735195071868588"/>
    <n v="2.5073607056338902"/>
    <n v="0.64504960847642734"/>
  </r>
  <r>
    <s v="CMP1904"/>
    <x v="4"/>
    <x v="2"/>
    <x v="64"/>
    <d v="2024-03-02T00:00:00"/>
    <n v="33385.599999999999"/>
    <n v="9000"/>
    <n v="1547.2"/>
    <n v="7349.9840000000004"/>
    <n v="13361.776000000002"/>
    <x v="1"/>
    <x v="3"/>
    <x v="1"/>
    <n v="0.17191111111111113"/>
    <n v="0.81666488888888888"/>
    <n v="4.7505067218200621"/>
    <n v="1.8179326648874339"/>
    <n v="0.26957730278922648"/>
  </r>
  <r>
    <s v="CMP1905"/>
    <x v="4"/>
    <x v="3"/>
    <x v="236"/>
    <d v="2024-10-30T00:00:00"/>
    <n v="67160"/>
    <n v="21283.200000000001"/>
    <n v="13769.6"/>
    <n v="1030.24"/>
    <n v="4058.7839999999997"/>
    <x v="2"/>
    <x v="3"/>
    <x v="1"/>
    <n v="0.64697038039392574"/>
    <n v="4.8406254698541575E-2"/>
    <n v="7.4819893097838722E-2"/>
    <n v="3.9396490138220215"/>
    <n v="0.3169029184038118"/>
  </r>
  <r>
    <s v="CMP1906"/>
    <x v="1"/>
    <x v="3"/>
    <x v="106"/>
    <d v="2024-09-06T00:00:00"/>
    <n v="79643.200000000012"/>
    <n v="7206.4000000000005"/>
    <n v="620.80000000000007"/>
    <n v="1904.5439999999999"/>
    <n v="3399.6800000000003"/>
    <x v="3"/>
    <x v="1"/>
    <x v="0"/>
    <n v="8.6145648312611012E-2"/>
    <n v="0.264285079928952"/>
    <n v="3.067886597938144"/>
    <n v="1.7850362081422118"/>
    <n v="9.0483556662715708E-2"/>
  </r>
  <r>
    <s v="CMP1907"/>
    <x v="3"/>
    <x v="1"/>
    <x v="13"/>
    <d v="2024-04-14T00:00:00"/>
    <n v="22016"/>
    <n v="7144"/>
    <n v="2662.4"/>
    <n v="4112.3040000000001"/>
    <n v="5611.1040000000003"/>
    <x v="3"/>
    <x v="1"/>
    <x v="0"/>
    <n v="0.3726763717805151"/>
    <n v="0.57563045912653976"/>
    <n v="1.5445853365384614"/>
    <n v="1.3644672183768516"/>
    <n v="0.32449127906976744"/>
  </r>
  <r>
    <s v="CMP1908"/>
    <x v="0"/>
    <x v="0"/>
    <x v="52"/>
    <d v="2024-02-10T00:00:00"/>
    <n v="52584"/>
    <n v="7632"/>
    <n v="3062.4"/>
    <n v="4343.424"/>
    <n v="9327.4080000000013"/>
    <x v="1"/>
    <x v="1"/>
    <x v="1"/>
    <n v="0.40125786163522015"/>
    <n v="0.56910691823899373"/>
    <n v="1.4183072100313479"/>
    <n v="2.1474781186455667"/>
    <n v="0.14513920584208123"/>
  </r>
  <r>
    <s v="CMP1909"/>
    <x v="3"/>
    <x v="3"/>
    <x v="289"/>
    <d v="2024-08-14T00:00:00"/>
    <n v="79236.800000000003"/>
    <n v="34676.800000000003"/>
    <n v="32136"/>
    <n v="6297.424"/>
    <n v="15785.44"/>
    <x v="3"/>
    <x v="0"/>
    <x v="1"/>
    <n v="0.92672910995247537"/>
    <n v="0.18160337747427674"/>
    <n v="0.19596166293253672"/>
    <n v="2.5066503382970562"/>
    <n v="0.43763503826504857"/>
  </r>
  <r>
    <s v="CMP1910"/>
    <x v="4"/>
    <x v="2"/>
    <x v="67"/>
    <d v="2024-04-23T00:00:00"/>
    <n v="44344"/>
    <n v="6153.6"/>
    <n v="4558.4000000000005"/>
    <n v="5180"/>
    <n v="12270.752"/>
    <x v="2"/>
    <x v="3"/>
    <x v="0"/>
    <n v="0.7407696307852315"/>
    <n v="0.84178367134685383"/>
    <n v="1.1363636363636362"/>
    <n v="2.3688710424710426"/>
    <n v="0.13876961933970774"/>
  </r>
  <r>
    <s v="CMP1911"/>
    <x v="0"/>
    <x v="2"/>
    <x v="270"/>
    <d v="2024-02-09T00:00:00"/>
    <n v="23224"/>
    <n v="16136"/>
    <n v="4993.6000000000004"/>
    <n v="381.6"/>
    <n v="1257.92"/>
    <x v="3"/>
    <x v="4"/>
    <x v="1"/>
    <n v="0.30946950917203769"/>
    <n v="2.3648983639067925E-2"/>
    <n v="7.6417814802947778E-2"/>
    <n v="3.2964360587002095"/>
    <n v="0.69479848432655877"/>
  </r>
  <r>
    <s v="CMP1912"/>
    <x v="1"/>
    <x v="2"/>
    <x v="206"/>
    <d v="2024-03-05T00:00:00"/>
    <n v="36632"/>
    <n v="15350.400000000001"/>
    <n v="8273.6"/>
    <n v="5340.0960000000005"/>
    <n v="9915.0400000000009"/>
    <x v="0"/>
    <x v="3"/>
    <x v="1"/>
    <n v="0.53898269751928285"/>
    <n v="0.34787992495309566"/>
    <n v="0.64543801972539161"/>
    <n v="1.8567156845120387"/>
    <n v="0.41904345927058312"/>
  </r>
  <r>
    <s v="CMP1913"/>
    <x v="4"/>
    <x v="2"/>
    <x v="298"/>
    <d v="2024-05-22T00:00:00"/>
    <n v="3641.6000000000004"/>
    <n v="1244.8000000000002"/>
    <n v="368"/>
    <n v="4372.1279999999997"/>
    <n v="13677.904000000002"/>
    <x v="1"/>
    <x v="3"/>
    <x v="1"/>
    <n v="0.29562982005141386"/>
    <n v="3.5123136246786624"/>
    <n v="11.880782608695652"/>
    <n v="3.1284317385035396"/>
    <n v="0.34182776801405979"/>
  </r>
  <r>
    <s v="CMP1914"/>
    <x v="2"/>
    <x v="2"/>
    <x v="20"/>
    <d v="2024-09-01T00:00:00"/>
    <n v="12480"/>
    <n v="3568"/>
    <n v="3515.2000000000003"/>
    <n v="1963.0240000000003"/>
    <n v="3847.0080000000003"/>
    <x v="4"/>
    <x v="4"/>
    <x v="1"/>
    <n v="0.98520179372197314"/>
    <n v="0.55017488789237678"/>
    <n v="0.55843878015475656"/>
    <n v="1.9597355916178303"/>
    <n v="0.28589743589743588"/>
  </r>
  <r>
    <s v="CMP1915"/>
    <x v="5"/>
    <x v="3"/>
    <x v="214"/>
    <d v="2024-07-06T00:00:00"/>
    <n v="75692.800000000003"/>
    <n v="49700.800000000003"/>
    <n v="37912"/>
    <n v="2338.8000000000002"/>
    <n v="9016.6880000000001"/>
    <x v="4"/>
    <x v="1"/>
    <x v="0"/>
    <n v="0.76280462286321338"/>
    <n v="4.7057592634323797E-2"/>
    <n v="6.1690230006330456E-2"/>
    <n v="3.8552625277920298"/>
    <n v="0.65661198951551536"/>
  </r>
  <r>
    <s v="CMP1916"/>
    <x v="5"/>
    <x v="2"/>
    <x v="171"/>
    <d v="2024-05-21T00:00:00"/>
    <n v="23300.800000000003"/>
    <n v="14435.2"/>
    <n v="8427.2000000000007"/>
    <n v="5139.4720000000007"/>
    <n v="18159.648000000001"/>
    <x v="2"/>
    <x v="3"/>
    <x v="1"/>
    <n v="0.58379516736865444"/>
    <n v="0.35603746397694525"/>
    <n v="0.60986709701917607"/>
    <n v="3.5333684082722892"/>
    <n v="0.61951520977820496"/>
  </r>
  <r>
    <s v="CMP1917"/>
    <x v="4"/>
    <x v="0"/>
    <x v="45"/>
    <d v="2024-06-18T00:00:00"/>
    <n v="63742.400000000001"/>
    <n v="38380.800000000003"/>
    <n v="17600"/>
    <n v="395.48800000000006"/>
    <n v="895.53600000000006"/>
    <x v="1"/>
    <x v="2"/>
    <x v="1"/>
    <n v="0.45856261464065362"/>
    <n v="1.0304318826079708E-2"/>
    <n v="2.2470909090909093E-2"/>
    <n v="2.2643822315721334"/>
    <n v="0.60212354727779316"/>
  </r>
  <r>
    <s v="CMP1918"/>
    <x v="5"/>
    <x v="1"/>
    <x v="188"/>
    <d v="2024-01-21T00:00:00"/>
    <n v="37718.400000000001"/>
    <n v="4668.8"/>
    <n v="3096"/>
    <n v="1524.96"/>
    <n v="4094.6239999999998"/>
    <x v="1"/>
    <x v="4"/>
    <x v="1"/>
    <n v="0.66312542837559973"/>
    <n v="0.32662782727895817"/>
    <n v="0.49255813953488375"/>
    <n v="2.6850697723218966"/>
    <n v="0.12378043607364045"/>
  </r>
  <r>
    <s v="CMP1919"/>
    <x v="2"/>
    <x v="2"/>
    <x v="157"/>
    <d v="2024-09-27T00:00:00"/>
    <n v="62025.600000000006"/>
    <n v="24377.600000000002"/>
    <n v="5011.2000000000007"/>
    <n v="3032.192"/>
    <n v="11189.696000000002"/>
    <x v="3"/>
    <x v="1"/>
    <x v="1"/>
    <n v="0.20556576529272777"/>
    <n v="0.12438435284851666"/>
    <n v="0.60508301404853115"/>
    <n v="3.6902992950314499"/>
    <n v="0.39302481556002683"/>
  </r>
  <r>
    <s v="CMP1920"/>
    <x v="3"/>
    <x v="3"/>
    <x v="294"/>
    <d v="2024-08-10T00:00:00"/>
    <n v="32472"/>
    <n v="19851.2"/>
    <n v="11238.400000000001"/>
    <n v="3035.8560000000002"/>
    <n v="5960.7040000000006"/>
    <x v="2"/>
    <x v="3"/>
    <x v="1"/>
    <n v="0.56613202224550663"/>
    <n v="0.1529306036914645"/>
    <n v="0.27013240318906606"/>
    <n v="1.9634343657933711"/>
    <n v="0.61133284060113335"/>
  </r>
  <r>
    <s v="CMP1921"/>
    <x v="4"/>
    <x v="3"/>
    <x v="169"/>
    <d v="2024-01-21T00:00:00"/>
    <n v="55947.200000000004"/>
    <n v="23294.400000000001"/>
    <n v="12342.400000000001"/>
    <n v="4526.6239999999998"/>
    <n v="11415.952000000001"/>
    <x v="0"/>
    <x v="2"/>
    <x v="1"/>
    <n v="0.52984408269798755"/>
    <n v="0.19432241225358882"/>
    <n v="0.36675395385014253"/>
    <n v="2.5219572025421155"/>
    <n v="0.41636400034318072"/>
  </r>
  <r>
    <s v="CMP1922"/>
    <x v="1"/>
    <x v="1"/>
    <x v="99"/>
    <d v="2024-06-13T00:00:00"/>
    <n v="41616"/>
    <n v="33033.599999999999"/>
    <n v="15603.2"/>
    <n v="4080.0480000000007"/>
    <n v="11564.304"/>
    <x v="4"/>
    <x v="4"/>
    <x v="1"/>
    <n v="0.47234331105298849"/>
    <n v="0.12351206044754434"/>
    <n v="0.26148789991796556"/>
    <n v="2.8343548899424706"/>
    <n v="0.7937716262975778"/>
  </r>
  <r>
    <s v="CMP1923"/>
    <x v="3"/>
    <x v="0"/>
    <x v="24"/>
    <d v="2024-03-09T00:00:00"/>
    <n v="13814.400000000001"/>
    <n v="11830.400000000001"/>
    <n v="10382.400000000001"/>
    <n v="6232.5280000000002"/>
    <n v="22602.752"/>
    <x v="0"/>
    <x v="1"/>
    <x v="1"/>
    <n v="0.87760346226670272"/>
    <n v="0.52682309981065722"/>
    <n v="0.60029742641393125"/>
    <n v="3.6265784927079348"/>
    <n v="0.85638174658327548"/>
  </r>
  <r>
    <s v="CMP1924"/>
    <x v="1"/>
    <x v="3"/>
    <x v="141"/>
    <d v="2024-05-31T00:00:00"/>
    <n v="26747.200000000001"/>
    <n v="1700.8000000000002"/>
    <n v="25.6"/>
    <n v="6205.6959999999999"/>
    <n v="13710.24"/>
    <x v="0"/>
    <x v="1"/>
    <x v="1"/>
    <n v="1.5051740357478832E-2"/>
    <n v="3.6486923800564437"/>
    <n v="242.41"/>
    <n v="2.2092993275854957"/>
    <n v="6.3587964347670042E-2"/>
  </r>
  <r>
    <s v="CMP1925"/>
    <x v="2"/>
    <x v="0"/>
    <x v="79"/>
    <d v="2024-07-09T00:00:00"/>
    <n v="46888"/>
    <n v="8513.6"/>
    <n v="7755.2000000000007"/>
    <n v="7044.7360000000008"/>
    <n v="12315.824000000001"/>
    <x v="4"/>
    <x v="4"/>
    <x v="1"/>
    <n v="0.91091900018793459"/>
    <n v="0.8274685209547078"/>
    <n v="0.90838869403754896"/>
    <n v="1.7482307356869013"/>
    <n v="0.18157311039071833"/>
  </r>
  <r>
    <s v="CMP1926"/>
    <x v="0"/>
    <x v="0"/>
    <x v="62"/>
    <d v="2024-04-25T00:00:00"/>
    <n v="18356.8"/>
    <n v="16801.600000000002"/>
    <n v="12244.800000000001"/>
    <n v="846.83199999999999"/>
    <n v="2241.4240000000004"/>
    <x v="0"/>
    <x v="0"/>
    <x v="1"/>
    <n v="0.72878773450147605"/>
    <n v="5.0401866488905808E-2"/>
    <n v="6.9158499934666134E-2"/>
    <n v="2.6468343189676351"/>
    <n v="0.9152793515209624"/>
  </r>
  <r>
    <s v="CMP1927"/>
    <x v="1"/>
    <x v="1"/>
    <x v="227"/>
    <d v="2024-10-18T00:00:00"/>
    <n v="70108.800000000003"/>
    <n v="3465.6000000000004"/>
    <n v="155.20000000000002"/>
    <n v="2427.232"/>
    <n v="7024.2720000000008"/>
    <x v="4"/>
    <x v="4"/>
    <x v="0"/>
    <n v="4.4783010156971378E-2"/>
    <n v="0.70037857802400727"/>
    <n v="15.639381443298968"/>
    <n v="2.8939433890126698"/>
    <n v="4.943174038066548E-2"/>
  </r>
  <r>
    <s v="CMP1928"/>
    <x v="3"/>
    <x v="3"/>
    <x v="11"/>
    <d v="2024-10-26T00:00:00"/>
    <n v="34123.200000000004"/>
    <n v="713.6"/>
    <n v="577.6"/>
    <n v="5754.2560000000003"/>
    <n v="17530.976000000002"/>
    <x v="4"/>
    <x v="3"/>
    <x v="1"/>
    <n v="0.8094170403587444"/>
    <n v="8.0636995515695062"/>
    <n v="9.9623545706371193"/>
    <n v="3.0466103697854252"/>
    <n v="2.0912458386083365E-2"/>
  </r>
  <r>
    <s v="CMP1929"/>
    <x v="5"/>
    <x v="0"/>
    <x v="140"/>
    <d v="2024-09-10T00:00:00"/>
    <n v="55481.600000000006"/>
    <n v="2216"/>
    <n v="1888"/>
    <n v="3701.0400000000004"/>
    <n v="6427.6959999999999"/>
    <x v="0"/>
    <x v="2"/>
    <x v="0"/>
    <n v="0.85198555956678701"/>
    <n v="1.6701444043321301"/>
    <n v="1.9602966101694916"/>
    <n v="1.7367269740397291"/>
    <n v="3.9941169685084779E-2"/>
  </r>
  <r>
    <s v="CMP1930"/>
    <x v="2"/>
    <x v="2"/>
    <x v="69"/>
    <d v="2024-11-23T00:00:00"/>
    <n v="31252.800000000003"/>
    <n v="10380.800000000001"/>
    <n v="4148.8"/>
    <n v="4349.2640000000001"/>
    <n v="12462.368"/>
    <x v="3"/>
    <x v="0"/>
    <x v="1"/>
    <n v="0.39966091245376079"/>
    <n v="0.41897194821208383"/>
    <n v="1.0483185499421519"/>
    <n v="2.8653969959055141"/>
    <n v="0.33215583883684024"/>
  </r>
  <r>
    <s v="CMP1931"/>
    <x v="2"/>
    <x v="2"/>
    <x v="169"/>
    <d v="2024-02-07T00:00:00"/>
    <n v="53824"/>
    <n v="33184"/>
    <n v="15195.2"/>
    <n v="6079.424"/>
    <n v="20972.048000000003"/>
    <x v="1"/>
    <x v="4"/>
    <x v="0"/>
    <n v="0.45790742526518807"/>
    <n v="0.18320347155255545"/>
    <n v="0.40008844898388962"/>
    <n v="3.4496768114874046"/>
    <n v="0.61652794292508917"/>
  </r>
  <r>
    <s v="CMP1932"/>
    <x v="4"/>
    <x v="2"/>
    <x v="181"/>
    <d v="2024-08-24T00:00:00"/>
    <n v="39264"/>
    <n v="12476.800000000001"/>
    <n v="1550.4"/>
    <n v="5644.8480000000009"/>
    <n v="17097.552"/>
    <x v="1"/>
    <x v="0"/>
    <x v="1"/>
    <n v="0.12426263144395999"/>
    <n v="0.45242754552449349"/>
    <n v="3.6408978328173376"/>
    <n v="3.0288773054650893"/>
    <n v="0.3177669111654442"/>
  </r>
  <r>
    <s v="CMP1933"/>
    <x v="0"/>
    <x v="0"/>
    <x v="144"/>
    <d v="2024-04-22T00:00:00"/>
    <n v="61744"/>
    <n v="29089.600000000002"/>
    <n v="6822.4000000000005"/>
    <n v="995.48799999999994"/>
    <n v="2993.6000000000004"/>
    <x v="2"/>
    <x v="2"/>
    <x v="1"/>
    <n v="0.23453055387492439"/>
    <n v="3.4221439964798414E-2"/>
    <n v="0.14591463414634145"/>
    <n v="3.0071683435661711"/>
    <n v="0.47113241772479919"/>
  </r>
  <r>
    <s v="CMP1934"/>
    <x v="1"/>
    <x v="1"/>
    <x v="64"/>
    <d v="2024-03-18T00:00:00"/>
    <n v="73596.800000000003"/>
    <n v="57896"/>
    <n v="10281.6"/>
    <n v="5087.12"/>
    <n v="8793.2479999999996"/>
    <x v="1"/>
    <x v="0"/>
    <x v="1"/>
    <n v="0.17758739809313251"/>
    <n v="8.7866519275943064E-2"/>
    <n v="0.49477902272019914"/>
    <n v="1.728531664281558"/>
    <n v="0.78666463759293881"/>
  </r>
  <r>
    <s v="CMP1935"/>
    <x v="5"/>
    <x v="1"/>
    <x v="2"/>
    <d v="2024-04-05T00:00:00"/>
    <n v="74467.199999999997"/>
    <n v="41337.600000000006"/>
    <n v="3588.8"/>
    <n v="3838.4960000000001"/>
    <n v="14869.584000000001"/>
    <x v="0"/>
    <x v="2"/>
    <x v="1"/>
    <n v="8.6816844712803834E-2"/>
    <n v="9.2857253444805693E-2"/>
    <n v="1.0695764600980828"/>
    <n v="3.8738047401899078"/>
    <n v="0.55511151218254495"/>
  </r>
  <r>
    <s v="CMP1936"/>
    <x v="0"/>
    <x v="0"/>
    <x v="179"/>
    <d v="2024-03-25T00:00:00"/>
    <n v="3819.2000000000003"/>
    <n v="3809.6000000000004"/>
    <n v="1696"/>
    <n v="3974.6559999999999"/>
    <n v="12426.144"/>
    <x v="0"/>
    <x v="1"/>
    <x v="1"/>
    <n v="0.4451910961780764"/>
    <n v="1.0433263334733305"/>
    <n v="2.3435471698113206"/>
    <n v="3.1263445188715702"/>
    <n v="0.99748638458315875"/>
  </r>
  <r>
    <s v="CMP1937"/>
    <x v="2"/>
    <x v="0"/>
    <x v="260"/>
    <d v="2024-09-05T00:00:00"/>
    <n v="4577.6000000000004"/>
    <n v="169.60000000000002"/>
    <n v="65.600000000000009"/>
    <n v="2210.56"/>
    <n v="6005.12"/>
    <x v="4"/>
    <x v="1"/>
    <x v="1"/>
    <n v="0.3867924528301887"/>
    <n v="13.033962264150942"/>
    <n v="33.697560975609754"/>
    <n v="2.7165605095541401"/>
    <n v="3.704998252359315E-2"/>
  </r>
  <r>
    <s v="CMP1938"/>
    <x v="4"/>
    <x v="3"/>
    <x v="116"/>
    <d v="2024-08-21T00:00:00"/>
    <n v="67814.400000000009"/>
    <n v="61320"/>
    <n v="9792"/>
    <n v="7106.9600000000009"/>
    <n v="17674.192000000003"/>
    <x v="4"/>
    <x v="0"/>
    <x v="1"/>
    <n v="0.15968688845401174"/>
    <n v="0.11589954337899545"/>
    <n v="0.72579248366013083"/>
    <n v="2.4868849691007124"/>
    <n v="0.90423272933182319"/>
  </r>
  <r>
    <s v="CMP1939"/>
    <x v="4"/>
    <x v="3"/>
    <x v="207"/>
    <d v="2024-06-03T00:00:00"/>
    <n v="41284.800000000003"/>
    <n v="16550.400000000001"/>
    <n v="15779.2"/>
    <n v="3376.9120000000003"/>
    <n v="10866.768"/>
    <x v="0"/>
    <x v="4"/>
    <x v="1"/>
    <n v="0.95340293890177874"/>
    <n v="0.20403808971384377"/>
    <n v="0.21401034272966946"/>
    <n v="3.2179600771355603"/>
    <n v="0.40088361818393209"/>
  </r>
  <r>
    <s v="CMP1940"/>
    <x v="1"/>
    <x v="3"/>
    <x v="201"/>
    <d v="2024-03-12T00:00:00"/>
    <n v="79072"/>
    <n v="57584"/>
    <n v="46958.400000000001"/>
    <n v="1041.4880000000001"/>
    <n v="2936.7040000000002"/>
    <x v="3"/>
    <x v="4"/>
    <x v="1"/>
    <n v="0.81547652125590442"/>
    <n v="1.8086412892470132E-2"/>
    <n v="2.2178949879041877E-2"/>
    <n v="2.8197194782849153"/>
    <n v="0.72824767300687976"/>
  </r>
  <r>
    <s v="CMP1941"/>
    <x v="0"/>
    <x v="2"/>
    <x v="175"/>
    <d v="2024-04-16T00:00:00"/>
    <n v="64812.800000000003"/>
    <n v="40993.600000000006"/>
    <n v="40241.600000000006"/>
    <n v="1730.7040000000002"/>
    <n v="2837.2160000000003"/>
    <x v="1"/>
    <x v="4"/>
    <x v="1"/>
    <n v="0.98165567308067603"/>
    <n v="4.2218882947582061E-2"/>
    <n v="4.3007832690549079E-2"/>
    <n v="1.6393421405393414"/>
    <n v="0.63249234719067848"/>
  </r>
  <r>
    <s v="CMP1942"/>
    <x v="4"/>
    <x v="1"/>
    <x v="30"/>
    <d v="2024-08-17T00:00:00"/>
    <n v="2820.8"/>
    <n v="753.6"/>
    <n v="200"/>
    <n v="4328.6239999999998"/>
    <n v="10142.256000000001"/>
    <x v="3"/>
    <x v="1"/>
    <x v="1"/>
    <n v="0.26539278131634819"/>
    <n v="5.7439278131634817"/>
    <n v="21.64312"/>
    <n v="2.3430669884933413"/>
    <n v="0.2671582529778786"/>
  </r>
  <r>
    <s v="CMP1943"/>
    <x v="4"/>
    <x v="2"/>
    <x v="265"/>
    <d v="2024-09-18T00:00:00"/>
    <n v="6600"/>
    <n v="5419.2000000000007"/>
    <n v="2640"/>
    <n v="5082.4800000000005"/>
    <n v="11673.824000000001"/>
    <x v="1"/>
    <x v="0"/>
    <x v="1"/>
    <n v="0.48715677590788303"/>
    <n v="0.93786536758193084"/>
    <n v="1.9251818181818183"/>
    <n v="2.2968755410744359"/>
    <n v="0.8210909090909092"/>
  </r>
  <r>
    <s v="CMP1944"/>
    <x v="1"/>
    <x v="1"/>
    <x v="77"/>
    <d v="2024-04-01T00:00:00"/>
    <n v="32172.800000000003"/>
    <n v="29476.800000000003"/>
    <n v="13456"/>
    <n v="6547.52"/>
    <n v="17225.504000000001"/>
    <x v="0"/>
    <x v="3"/>
    <x v="1"/>
    <n v="0.45649459914237633"/>
    <n v="0.22212451826521196"/>
    <n v="0.48658739595719386"/>
    <n v="2.6308440447680952"/>
    <n v="0.9162025064650885"/>
  </r>
  <r>
    <s v="CMP1945"/>
    <x v="5"/>
    <x v="2"/>
    <x v="146"/>
    <d v="2024-03-04T00:00:00"/>
    <n v="23782.400000000001"/>
    <n v="18616"/>
    <n v="2166.4"/>
    <n v="3547.7760000000003"/>
    <n v="11636.720000000001"/>
    <x v="1"/>
    <x v="1"/>
    <x v="1"/>
    <n v="0.11637301246239794"/>
    <n v="0.19057670820799313"/>
    <n v="1.6376366322008864"/>
    <n v="3.2800041490781831"/>
    <n v="0.78276372443487618"/>
  </r>
  <r>
    <s v="CMP1946"/>
    <x v="4"/>
    <x v="1"/>
    <x v="285"/>
    <d v="2024-03-10T00:00:00"/>
    <n v="5801.6"/>
    <n v="5472"/>
    <n v="2420.8000000000002"/>
    <n v="2852.7200000000003"/>
    <n v="7490.9920000000002"/>
    <x v="2"/>
    <x v="1"/>
    <x v="1"/>
    <n v="0.44239766081871346"/>
    <n v="0.52133040935672514"/>
    <n v="1.1784203569068077"/>
    <n v="2.6259121119492974"/>
    <n v="0.94318808604522886"/>
  </r>
  <r>
    <s v="CMP1947"/>
    <x v="2"/>
    <x v="1"/>
    <x v="226"/>
    <d v="2024-01-09T00:00:00"/>
    <n v="18347.2"/>
    <n v="15356.800000000001"/>
    <n v="4451.2"/>
    <n v="7722.1759999999995"/>
    <n v="19105.727999999999"/>
    <x v="1"/>
    <x v="2"/>
    <x v="0"/>
    <n v="0.28985205251093976"/>
    <n v="0.50285059387372366"/>
    <n v="1.7348526240115025"/>
    <n v="2.4741378595877639"/>
    <n v="0.83701055201883667"/>
  </r>
  <r>
    <s v="CMP1948"/>
    <x v="1"/>
    <x v="3"/>
    <x v="200"/>
    <d v="2024-07-11T00:00:00"/>
    <n v="23659.200000000001"/>
    <n v="20699.2"/>
    <n v="14953.6"/>
    <n v="386.33600000000001"/>
    <n v="1175.424"/>
    <x v="4"/>
    <x v="2"/>
    <x v="1"/>
    <n v="0.72242405503594342"/>
    <n v="1.8664296204684239E-2"/>
    <n v="2.5835651615664455E-2"/>
    <n v="3.0424915099809491"/>
    <n v="0.87489010617434237"/>
  </r>
  <r>
    <s v="CMP1949"/>
    <x v="4"/>
    <x v="3"/>
    <x v="88"/>
    <d v="2024-10-06T00:00:00"/>
    <n v="22374.400000000001"/>
    <n v="4150.4000000000005"/>
    <n v="1124.8"/>
    <n v="3387.6000000000004"/>
    <n v="9068.8960000000006"/>
    <x v="3"/>
    <x v="3"/>
    <x v="1"/>
    <n v="0.27101002313030065"/>
    <n v="0.81621048573631461"/>
    <n v="3.0117354196301571"/>
    <n v="2.6770858424843547"/>
    <n v="0.18549771167048057"/>
  </r>
  <r>
    <s v="CMP1950"/>
    <x v="5"/>
    <x v="2"/>
    <x v="178"/>
    <d v="2024-03-08T00:00:00"/>
    <n v="13132.800000000001"/>
    <n v="265.60000000000002"/>
    <n v="182.4"/>
    <n v="5154.8960000000006"/>
    <n v="13651.104000000001"/>
    <x v="3"/>
    <x v="2"/>
    <x v="0"/>
    <n v="0.68674698795180722"/>
    <n v="19.408493975903614"/>
    <n v="28.261491228070177"/>
    <n v="2.6481822329684244"/>
    <n v="2.0224171539961013E-2"/>
  </r>
  <r>
    <s v="CMP1951"/>
    <x v="0"/>
    <x v="1"/>
    <x v="211"/>
    <d v="2024-11-09T00:00:00"/>
    <n v="47283.200000000004"/>
    <n v="28222.400000000001"/>
    <n v="2166.4"/>
    <n v="2225.5040000000004"/>
    <n v="7268.7039999999997"/>
    <x v="4"/>
    <x v="2"/>
    <x v="1"/>
    <n v="7.6761721186008283E-2"/>
    <n v="7.8855944214524645E-2"/>
    <n v="1.0272821270310193"/>
    <n v="3.2660934332178231"/>
    <n v="0.59688007579859226"/>
  </r>
  <r>
    <s v="CMP1952"/>
    <x v="2"/>
    <x v="2"/>
    <x v="48"/>
    <d v="2024-08-26T00:00:00"/>
    <n v="30424"/>
    <n v="7555.2000000000007"/>
    <n v="2443.2000000000003"/>
    <n v="6127.4720000000007"/>
    <n v="7477.7920000000004"/>
    <x v="1"/>
    <x v="0"/>
    <x v="1"/>
    <n v="0.32337992376111818"/>
    <n v="0.81102710715798387"/>
    <n v="2.5079698755730191"/>
    <n v="1.220371468037716"/>
    <n v="0.24833026557980545"/>
  </r>
  <r>
    <s v="CMP1953"/>
    <x v="1"/>
    <x v="3"/>
    <x v="277"/>
    <d v="2024-03-08T00:00:00"/>
    <n v="66627.199999999997"/>
    <n v="8782.4"/>
    <n v="3532.8"/>
    <n v="3230.7200000000003"/>
    <n v="8933.1839999999993"/>
    <x v="4"/>
    <x v="1"/>
    <x v="0"/>
    <n v="0.40225906358170893"/>
    <n v="0.36786299872472222"/>
    <n v="0.91449275362318838"/>
    <n v="2.7650752773375591"/>
    <n v="0.13181403390807359"/>
  </r>
  <r>
    <s v="CMP1954"/>
    <x v="2"/>
    <x v="1"/>
    <x v="134"/>
    <d v="2024-07-30T00:00:00"/>
    <n v="40872"/>
    <n v="14270.400000000001"/>
    <n v="3769.6000000000004"/>
    <n v="1764.864"/>
    <n v="5328.6080000000002"/>
    <x v="3"/>
    <x v="0"/>
    <x v="1"/>
    <n v="0.26415517434689989"/>
    <n v="0.12367305751765892"/>
    <n v="0.46818336162988111"/>
    <n v="3.0192740063823615"/>
    <n v="0.34914856136230188"/>
  </r>
  <r>
    <s v="CMP1955"/>
    <x v="2"/>
    <x v="0"/>
    <x v="117"/>
    <d v="2024-03-13T00:00:00"/>
    <n v="48059.200000000004"/>
    <n v="4865.6000000000004"/>
    <n v="22.400000000000002"/>
    <n v="7639.152000000001"/>
    <n v="18152.351999999999"/>
    <x v="0"/>
    <x v="0"/>
    <x v="1"/>
    <n v="4.6037487668530086E-3"/>
    <n v="1.5700328839197633"/>
    <n v="341.03357142857146"/>
    <n v="2.3762260523157539"/>
    <n v="0.10124180177780737"/>
  </r>
  <r>
    <s v="CMP1956"/>
    <x v="4"/>
    <x v="0"/>
    <x v="238"/>
    <d v="2024-08-07T00:00:00"/>
    <n v="37934.400000000001"/>
    <n v="9262.4"/>
    <n v="3532.8"/>
    <n v="5884.880000000001"/>
    <n v="7916.4320000000007"/>
    <x v="0"/>
    <x v="1"/>
    <x v="0"/>
    <n v="0.3814130247020211"/>
    <n v="0.6353515287614443"/>
    <n v="1.6657835144927537"/>
    <n v="1.3452155354059894"/>
    <n v="0.24416888101564804"/>
  </r>
  <r>
    <s v="CMP1957"/>
    <x v="4"/>
    <x v="2"/>
    <x v="238"/>
    <d v="2024-08-25T00:00:00"/>
    <n v="31624"/>
    <n v="10315.200000000001"/>
    <n v="1224"/>
    <n v="2979.9520000000002"/>
    <n v="5401.1680000000006"/>
    <x v="3"/>
    <x v="1"/>
    <x v="1"/>
    <n v="0.11865984178687761"/>
    <n v="0.28888940592523654"/>
    <n v="2.4346013071895425"/>
    <n v="1.8125016778793752"/>
    <n v="0.32618264609157605"/>
  </r>
  <r>
    <s v="CMP1958"/>
    <x v="3"/>
    <x v="3"/>
    <x v="271"/>
    <d v="2024-05-04T00:00:00"/>
    <n v="76736"/>
    <n v="60163.200000000004"/>
    <n v="4003.2000000000003"/>
    <n v="3842.9120000000003"/>
    <n v="10563.552000000001"/>
    <x v="0"/>
    <x v="4"/>
    <x v="1"/>
    <n v="6.6539013882240303E-2"/>
    <n v="6.3874793893941809E-2"/>
    <n v="0.95996003197442048"/>
    <n v="2.748840462649158"/>
    <n v="0.78402835696413686"/>
  </r>
  <r>
    <s v="CMP1959"/>
    <x v="4"/>
    <x v="3"/>
    <x v="15"/>
    <d v="2024-03-01T00:00:00"/>
    <n v="7372.8"/>
    <n v="4972.8"/>
    <n v="4817.6000000000004"/>
    <n v="216.624"/>
    <n v="573.80799999999999"/>
    <x v="2"/>
    <x v="0"/>
    <x v="1"/>
    <n v="0.96879021879021887"/>
    <n v="4.356177606177606E-2"/>
    <n v="4.4965127864496843E-2"/>
    <n v="2.6488662382746142"/>
    <n v="0.67447916666666663"/>
  </r>
  <r>
    <s v="CMP1960"/>
    <x v="4"/>
    <x v="1"/>
    <x v="265"/>
    <d v="2024-09-15T00:00:00"/>
    <n v="30688"/>
    <n v="27940.800000000003"/>
    <n v="23308.800000000003"/>
    <n v="5517.5680000000002"/>
    <n v="12315.744000000001"/>
    <x v="3"/>
    <x v="4"/>
    <x v="1"/>
    <n v="0.8342209242398213"/>
    <n v="0.19747351543262898"/>
    <n v="0.23671609006040634"/>
    <n v="2.2320964598895747"/>
    <n v="0.9104796663190825"/>
  </r>
  <r>
    <s v="CMP1961"/>
    <x v="2"/>
    <x v="2"/>
    <x v="118"/>
    <d v="2024-08-04T00:00:00"/>
    <n v="11230.400000000001"/>
    <n v="552"/>
    <n v="283.2"/>
    <n v="5386.4639999999999"/>
    <n v="16899.536"/>
    <x v="0"/>
    <x v="0"/>
    <x v="1"/>
    <n v="0.51304347826086949"/>
    <n v="9.7580869565217387"/>
    <n v="19.02"/>
    <n v="3.1374081401082416"/>
    <n v="4.9152300897563748E-2"/>
  </r>
  <r>
    <s v="CMP1962"/>
    <x v="4"/>
    <x v="0"/>
    <x v="213"/>
    <d v="2024-06-13T00:00:00"/>
    <n v="47140.800000000003"/>
    <n v="15910.400000000001"/>
    <n v="15136"/>
    <n v="4338.6400000000003"/>
    <n v="16380.976000000002"/>
    <x v="2"/>
    <x v="0"/>
    <x v="0"/>
    <n v="0.95132743362831851"/>
    <n v="0.27269207562349157"/>
    <n v="0.28664376321353069"/>
    <n v="3.7756015709992075"/>
    <n v="0.3375080609578115"/>
  </r>
  <r>
    <s v="CMP1963"/>
    <x v="3"/>
    <x v="3"/>
    <x v="187"/>
    <d v="2024-07-16T00:00:00"/>
    <n v="23121.600000000002"/>
    <n v="13121.6"/>
    <n v="10504"/>
    <n v="2038.944"/>
    <n v="6913.9039999999995"/>
    <x v="1"/>
    <x v="3"/>
    <x v="0"/>
    <n v="0.80051213266674792"/>
    <n v="0.15538836727228386"/>
    <n v="0.19411119573495811"/>
    <n v="3.3909239292496505"/>
    <n v="0.56750397896339355"/>
  </r>
  <r>
    <s v="CMP1964"/>
    <x v="1"/>
    <x v="1"/>
    <x v="208"/>
    <d v="2024-06-09T00:00:00"/>
    <n v="2968"/>
    <n v="649.6"/>
    <n v="320"/>
    <n v="6677.2320000000009"/>
    <n v="26654.335999999999"/>
    <x v="0"/>
    <x v="2"/>
    <x v="0"/>
    <n v="0.49261083743842365"/>
    <n v="10.278990147783253"/>
    <n v="20.866350000000004"/>
    <n v="3.9918241570758655"/>
    <n v="0.21886792452830189"/>
  </r>
  <r>
    <s v="CMP1965"/>
    <x v="0"/>
    <x v="2"/>
    <x v="231"/>
    <d v="2024-03-16T00:00:00"/>
    <n v="40128"/>
    <n v="19665.600000000002"/>
    <n v="4062.4"/>
    <n v="6332.3680000000004"/>
    <n v="11405.536"/>
    <x v="0"/>
    <x v="2"/>
    <x v="0"/>
    <n v="0.20657391587340329"/>
    <n v="0.32200227808965909"/>
    <n v="1.5587751083103585"/>
    <n v="1.8011486382345434"/>
    <n v="0.49007177033492827"/>
  </r>
  <r>
    <s v="CMP1966"/>
    <x v="4"/>
    <x v="0"/>
    <x v="30"/>
    <d v="2024-08-27T00:00:00"/>
    <n v="29240"/>
    <n v="3353.6000000000004"/>
    <n v="977.6"/>
    <n v="4781.5839999999998"/>
    <n v="17059.151999999998"/>
    <x v="0"/>
    <x v="2"/>
    <x v="0"/>
    <n v="0.29150763358778625"/>
    <n v="1.4258062977099235"/>
    <n v="4.8911456628477898"/>
    <n v="3.5676779912263381"/>
    <n v="0.11469220246238031"/>
  </r>
  <r>
    <s v="CMP1967"/>
    <x v="0"/>
    <x v="3"/>
    <x v="120"/>
    <d v="2024-03-02T00:00:00"/>
    <n v="44267.200000000004"/>
    <n v="3740.8"/>
    <n v="2051.2000000000003"/>
    <n v="683.95200000000011"/>
    <n v="1303.8879999999999"/>
    <x v="1"/>
    <x v="3"/>
    <x v="0"/>
    <n v="0.54833190761334483"/>
    <n v="0.18283575705731397"/>
    <n v="0.3334399375975039"/>
    <n v="1.9064027884997774"/>
    <n v="8.4505005963783561E-2"/>
  </r>
  <r>
    <s v="CMP1968"/>
    <x v="2"/>
    <x v="3"/>
    <x v="48"/>
    <d v="2024-08-25T00:00:00"/>
    <n v="39779.200000000004"/>
    <n v="18524.8"/>
    <n v="10721.6"/>
    <n v="7054.4160000000011"/>
    <n v="8906.5120000000006"/>
    <x v="0"/>
    <x v="4"/>
    <x v="1"/>
    <n v="0.57877008118846096"/>
    <n v="0.38080929348764908"/>
    <n v="0.65796299059841823"/>
    <n v="1.2625441992646875"/>
    <n v="0.4656906121792293"/>
  </r>
  <r>
    <s v="CMP1969"/>
    <x v="1"/>
    <x v="0"/>
    <x v="55"/>
    <d v="2024-08-03T00:00:00"/>
    <n v="43020.800000000003"/>
    <n v="7060.8"/>
    <n v="5048"/>
    <n v="7044.2880000000005"/>
    <n v="13735.824000000001"/>
    <x v="0"/>
    <x v="0"/>
    <x v="1"/>
    <n v="0.71493315205075914"/>
    <n v="0.99766145479265811"/>
    <n v="1.3954611727416799"/>
    <n v="1.94992368284772"/>
    <n v="0.16412526033918476"/>
  </r>
  <r>
    <s v="CMP1970"/>
    <x v="3"/>
    <x v="1"/>
    <x v="119"/>
    <d v="2024-07-05T00:00:00"/>
    <n v="52718.400000000001"/>
    <n v="4878.4000000000005"/>
    <n v="2518.4"/>
    <n v="5598.112000000001"/>
    <n v="13192.096"/>
    <x v="1"/>
    <x v="2"/>
    <x v="0"/>
    <n v="0.51623483109216128"/>
    <n v="1.1475303378156774"/>
    <n v="2.2228843710292252"/>
    <n v="2.3565259144511574"/>
    <n v="9.253695104555526E-2"/>
  </r>
  <r>
    <s v="CMP1971"/>
    <x v="2"/>
    <x v="0"/>
    <x v="68"/>
    <d v="2024-04-06T00:00:00"/>
    <n v="62345.600000000006"/>
    <n v="46016"/>
    <n v="42812.800000000003"/>
    <n v="7008.5920000000006"/>
    <n v="21778.800000000003"/>
    <x v="4"/>
    <x v="3"/>
    <x v="0"/>
    <n v="0.93038942976356054"/>
    <n v="0.15230771905424201"/>
    <n v="0.16370319156887661"/>
    <n v="3.1074429785611719"/>
    <n v="0.7380793512292767"/>
  </r>
  <r>
    <s v="CMP1972"/>
    <x v="3"/>
    <x v="3"/>
    <x v="85"/>
    <d v="2024-07-21T00:00:00"/>
    <n v="45259.200000000004"/>
    <n v="2408"/>
    <n v="564.80000000000007"/>
    <n v="5829.4560000000001"/>
    <n v="22909.84"/>
    <x v="3"/>
    <x v="3"/>
    <x v="1"/>
    <n v="0.23455149501661132"/>
    <n v="2.4208704318936878"/>
    <n v="10.32127478753541"/>
    <n v="3.9300133665988728"/>
    <n v="5.3204652313783712E-2"/>
  </r>
  <r>
    <s v="CMP1973"/>
    <x v="2"/>
    <x v="2"/>
    <x v="264"/>
    <d v="2024-08-17T00:00:00"/>
    <n v="52345.600000000006"/>
    <n v="51379.200000000004"/>
    <n v="30572.800000000003"/>
    <n v="5903.0720000000001"/>
    <n v="22965.904000000002"/>
    <x v="4"/>
    <x v="3"/>
    <x v="1"/>
    <n v="0.59504235176880915"/>
    <n v="0.11489225211758844"/>
    <n v="0.1930824785430186"/>
    <n v="3.8905004038575171"/>
    <n v="0.98153808534050613"/>
  </r>
  <r>
    <s v="CMP1974"/>
    <x v="1"/>
    <x v="2"/>
    <x v="125"/>
    <d v="2024-02-02T00:00:00"/>
    <n v="50899.200000000004"/>
    <n v="37361.599999999999"/>
    <n v="22276.800000000003"/>
    <n v="6806.1280000000006"/>
    <n v="22566.624"/>
    <x v="0"/>
    <x v="1"/>
    <x v="1"/>
    <n v="0.59624855466575322"/>
    <n v="0.18216907198835169"/>
    <n v="0.30552538964303672"/>
    <n v="3.3156332058403835"/>
    <n v="0.73403118320130756"/>
  </r>
  <r>
    <s v="CMP1975"/>
    <x v="0"/>
    <x v="2"/>
    <x v="199"/>
    <d v="2024-07-20T00:00:00"/>
    <n v="20188.800000000003"/>
    <n v="13720"/>
    <n v="11979.2"/>
    <n v="927.90400000000011"/>
    <n v="2311.3119999999999"/>
    <x v="4"/>
    <x v="0"/>
    <x v="0"/>
    <n v="0.87311953352769689"/>
    <n v="6.7631486880466482E-2"/>
    <n v="7.7459596634165892E-2"/>
    <n v="2.490895609890678"/>
    <n v="0.67958472024092553"/>
  </r>
  <r>
    <s v="CMP1976"/>
    <x v="0"/>
    <x v="2"/>
    <x v="122"/>
    <d v="2024-02-11T00:00:00"/>
    <n v="27945.600000000002"/>
    <n v="6539.2000000000007"/>
    <n v="4971.2000000000007"/>
    <n v="6362.6080000000002"/>
    <n v="11999.984"/>
    <x v="3"/>
    <x v="2"/>
    <x v="0"/>
    <n v="0.76021531685833132"/>
    <n v="0.97299486175678973"/>
    <n v="1.279893788220148"/>
    <n v="1.8860165517033267"/>
    <n v="0.23399748081987862"/>
  </r>
  <r>
    <s v="CMP1977"/>
    <x v="1"/>
    <x v="2"/>
    <x v="123"/>
    <d v="2024-03-23T00:00:00"/>
    <n v="21888"/>
    <n v="16155.2"/>
    <n v="6435.2000000000007"/>
    <n v="3578.5440000000003"/>
    <n v="4452.6400000000003"/>
    <x v="3"/>
    <x v="4"/>
    <x v="1"/>
    <n v="0.39833613944736063"/>
    <n v="0.2215103496087947"/>
    <n v="0.55608901044256587"/>
    <n v="1.2442602354477128"/>
    <n v="0.73808479532163751"/>
  </r>
  <r>
    <s v="CMP1978"/>
    <x v="5"/>
    <x v="1"/>
    <x v="3"/>
    <d v="2024-05-10T00:00:00"/>
    <n v="48603.200000000004"/>
    <n v="5776"/>
    <n v="5204.8"/>
    <n v="4423.68"/>
    <n v="13756.976000000002"/>
    <x v="3"/>
    <x v="1"/>
    <x v="1"/>
    <n v="0.90110803324099731"/>
    <n v="0.76587257617728532"/>
    <n v="0.84992314786351064"/>
    <n v="3.1098488136574076"/>
    <n v="0.11883991177535634"/>
  </r>
  <r>
    <s v="CMP1979"/>
    <x v="2"/>
    <x v="1"/>
    <x v="60"/>
    <d v="2024-09-09T00:00:00"/>
    <n v="7523.2000000000007"/>
    <n v="2092.8000000000002"/>
    <n v="1662.4"/>
    <n v="1879.1840000000002"/>
    <n v="2990.6240000000003"/>
    <x v="1"/>
    <x v="1"/>
    <x v="1"/>
    <n v="0.79434250764525993"/>
    <n v="0.89792813455657494"/>
    <n v="1.1304042348411936"/>
    <n v="1.5914482030498343"/>
    <n v="0.27817949808592091"/>
  </r>
  <r>
    <s v="CMP1980"/>
    <x v="3"/>
    <x v="1"/>
    <x v="77"/>
    <d v="2024-03-18T00:00:00"/>
    <n v="65448"/>
    <n v="61534.400000000001"/>
    <n v="57022.400000000001"/>
    <n v="4448.3680000000004"/>
    <n v="17033.184000000001"/>
    <x v="1"/>
    <x v="2"/>
    <x v="0"/>
    <n v="0.92667516056059696"/>
    <n v="7.229075118957852E-2"/>
    <n v="7.8010886949689953E-2"/>
    <n v="3.8290860828060986"/>
    <n v="0.94020290917980687"/>
  </r>
  <r>
    <s v="CMP1981"/>
    <x v="1"/>
    <x v="2"/>
    <x v="158"/>
    <d v="2024-09-10T00:00:00"/>
    <n v="41478.400000000001"/>
    <n v="30195.200000000001"/>
    <n v="14206.400000000001"/>
    <n v="1740.048"/>
    <n v="2807.5520000000001"/>
    <x v="2"/>
    <x v="3"/>
    <x v="1"/>
    <n v="0.47048537515896571"/>
    <n v="5.7626642645188637E-2"/>
    <n v="0.12248338776889288"/>
    <n v="1.6134911220839885"/>
    <n v="0.7279740780743712"/>
  </r>
  <r>
    <s v="CMP1982"/>
    <x v="1"/>
    <x v="3"/>
    <x v="280"/>
    <d v="2024-07-05T00:00:00"/>
    <n v="11713.6"/>
    <n v="7976"/>
    <n v="4257.6000000000004"/>
    <n v="2159.4560000000001"/>
    <n v="3769.5839999999998"/>
    <x v="1"/>
    <x v="0"/>
    <x v="0"/>
    <n v="0.533801404212638"/>
    <n v="0.27074423269809428"/>
    <n v="0.50720030063885757"/>
    <n v="1.7456174147563088"/>
    <n v="0.68091790738970082"/>
  </r>
  <r>
    <s v="CMP1983"/>
    <x v="2"/>
    <x v="2"/>
    <x v="209"/>
    <d v="2024-05-03T00:00:00"/>
    <n v="12262.400000000001"/>
    <n v="6800"/>
    <n v="2521.6000000000004"/>
    <n v="7593.9520000000011"/>
    <n v="23230.176000000003"/>
    <x v="1"/>
    <x v="2"/>
    <x v="1"/>
    <n v="0.37082352941176477"/>
    <n v="1.1167576470588236"/>
    <n v="3.0115609137055839"/>
    <n v="3.0590364542730848"/>
    <n v="0.55454070981210846"/>
  </r>
  <r>
    <s v="CMP1984"/>
    <x v="1"/>
    <x v="2"/>
    <x v="229"/>
    <d v="2024-05-24T00:00:00"/>
    <n v="5139.2000000000007"/>
    <n v="872"/>
    <n v="825.6"/>
    <n v="3426.72"/>
    <n v="6569.7440000000006"/>
    <x v="2"/>
    <x v="3"/>
    <x v="1"/>
    <n v="0.94678899082568813"/>
    <n v="3.9297247706422018"/>
    <n v="4.1505813953488371"/>
    <n v="1.9172106270719524"/>
    <n v="0.16967621419676213"/>
  </r>
  <r>
    <s v="CMP1985"/>
    <x v="5"/>
    <x v="0"/>
    <x v="263"/>
    <d v="2024-06-05T00:00:00"/>
    <n v="46302.400000000001"/>
    <n v="31078.400000000001"/>
    <n v="4588.8"/>
    <n v="486.46400000000006"/>
    <n v="1650.7200000000003"/>
    <x v="2"/>
    <x v="1"/>
    <x v="0"/>
    <n v="0.14765238879736409"/>
    <n v="1.5652800658978585E-2"/>
    <n v="0.10601115760111576"/>
    <n v="3.3933035126956979"/>
    <n v="0.67120494833961086"/>
  </r>
  <r>
    <s v="CMP1986"/>
    <x v="2"/>
    <x v="2"/>
    <x v="80"/>
    <d v="2024-10-25T00:00:00"/>
    <n v="52480"/>
    <n v="7364.8"/>
    <n v="1430.4"/>
    <n v="4075.76"/>
    <n v="11109.984"/>
    <x v="3"/>
    <x v="3"/>
    <x v="0"/>
    <n v="0.1942211601129698"/>
    <n v="0.5534108190310667"/>
    <n v="2.8493847874720357"/>
    <n v="2.7258680589632363"/>
    <n v="0.14033536585365855"/>
  </r>
  <r>
    <s v="CMP1987"/>
    <x v="3"/>
    <x v="1"/>
    <x v="138"/>
    <d v="2024-02-08T00:00:00"/>
    <n v="40158.400000000001"/>
    <n v="22088"/>
    <n v="9169.6"/>
    <n v="4649.2480000000005"/>
    <n v="16408.64"/>
    <x v="1"/>
    <x v="3"/>
    <x v="1"/>
    <n v="0.41513944223107574"/>
    <n v="0.21048750452734519"/>
    <n v="0.50702844180771245"/>
    <n v="3.5293105465658097"/>
    <n v="0.55002191322363436"/>
  </r>
  <r>
    <s v="CMP1988"/>
    <x v="2"/>
    <x v="0"/>
    <x v="137"/>
    <d v="2024-06-14T00:00:00"/>
    <n v="63348.800000000003"/>
    <n v="53097.600000000006"/>
    <n v="84.800000000000011"/>
    <n v="1255.04"/>
    <n v="3405.0080000000003"/>
    <x v="0"/>
    <x v="2"/>
    <x v="1"/>
    <n v="1.597059000783463E-3"/>
    <n v="2.3636473211595246E-2"/>
    <n v="14.799999999999997"/>
    <n v="2.7130673125956148"/>
    <n v="0.83817846589043521"/>
  </r>
  <r>
    <s v="CMP1989"/>
    <x v="5"/>
    <x v="1"/>
    <x v="27"/>
    <d v="2024-03-22T00:00:00"/>
    <n v="2838.4"/>
    <n v="2585.6000000000004"/>
    <n v="1702.4"/>
    <n v="7238.4480000000003"/>
    <n v="20389.024000000001"/>
    <x v="0"/>
    <x v="4"/>
    <x v="1"/>
    <n v="0.65841584158415833"/>
    <n v="2.7995235148514848"/>
    <n v="4.2519078947368421"/>
    <n v="2.8167673512333029"/>
    <n v="0.91093573844419407"/>
  </r>
  <r>
    <s v="CMP1990"/>
    <x v="3"/>
    <x v="2"/>
    <x v="282"/>
    <d v="2024-05-16T00:00:00"/>
    <n v="36168"/>
    <n v="11201.6"/>
    <n v="9552"/>
    <n v="6746.1440000000002"/>
    <n v="22514.576000000001"/>
    <x v="4"/>
    <x v="1"/>
    <x v="0"/>
    <n v="0.85273532352521064"/>
    <n v="0.60224825024996431"/>
    <n v="0.70625460636515913"/>
    <n v="3.3373992609704151"/>
    <n v="0.30971024109710243"/>
  </r>
  <r>
    <s v="CMP1991"/>
    <x v="5"/>
    <x v="1"/>
    <x v="167"/>
    <d v="2024-01-15T00:00:00"/>
    <n v="31924.800000000003"/>
    <n v="4699.2"/>
    <n v="3216"/>
    <n v="7574.2880000000005"/>
    <n v="12553.168"/>
    <x v="0"/>
    <x v="2"/>
    <x v="1"/>
    <n v="0.68437180796731356"/>
    <n v="1.611824991487913"/>
    <n v="2.3551890547263685"/>
    <n v="1.6573396733792007"/>
    <n v="0.1471959103894151"/>
  </r>
  <r>
    <s v="CMP1992"/>
    <x v="5"/>
    <x v="1"/>
    <x v="60"/>
    <d v="2024-08-31T00:00:00"/>
    <n v="49363.200000000004"/>
    <n v="33644.800000000003"/>
    <n v="11419.2"/>
    <n v="3696.9120000000003"/>
    <n v="10366.576000000001"/>
    <x v="3"/>
    <x v="1"/>
    <x v="0"/>
    <n v="0.33940460338596157"/>
    <n v="0.10988063534335173"/>
    <n v="0.32374527112232032"/>
    <n v="2.8041175986877698"/>
    <n v="0.68157655905613901"/>
  </r>
  <r>
    <s v="CMP1993"/>
    <x v="5"/>
    <x v="0"/>
    <x v="64"/>
    <d v="2024-03-01T00:00:00"/>
    <n v="59276.800000000003"/>
    <n v="27001.600000000002"/>
    <n v="7601.6"/>
    <n v="4526.0160000000005"/>
    <n v="15655.567999999999"/>
    <x v="2"/>
    <x v="1"/>
    <x v="1"/>
    <n v="0.28152405783360984"/>
    <n v="0.1676202891680493"/>
    <n v="0.59540307303725537"/>
    <n v="3.4590173786394032"/>
    <n v="0.45551716691859212"/>
  </r>
  <r>
    <s v="CMP1994"/>
    <x v="1"/>
    <x v="1"/>
    <x v="129"/>
    <d v="2024-10-29T00:00:00"/>
    <n v="13444.800000000001"/>
    <n v="1259.2"/>
    <n v="388.8"/>
    <n v="5269.1840000000002"/>
    <n v="12203.056"/>
    <x v="0"/>
    <x v="1"/>
    <x v="0"/>
    <n v="0.30876747141041933"/>
    <n v="4.1845489199491741"/>
    <n v="13.552427983539095"/>
    <n v="2.3159289939390995"/>
    <n v="9.3657027252171843E-2"/>
  </r>
  <r>
    <s v="CMP1995"/>
    <x v="2"/>
    <x v="1"/>
    <x v="296"/>
    <d v="2024-08-02T00:00:00"/>
    <n v="72044.800000000003"/>
    <n v="53483.200000000004"/>
    <n v="18400"/>
    <n v="5276.16"/>
    <n v="19789.120000000003"/>
    <x v="2"/>
    <x v="2"/>
    <x v="1"/>
    <n v="0.34403326652107574"/>
    <n v="9.8650791276512995E-2"/>
    <n v="0.28674782608695654"/>
    <n v="3.7506671518680257"/>
    <n v="0.74236030914097895"/>
  </r>
  <r>
    <s v="CMP1996"/>
    <x v="3"/>
    <x v="3"/>
    <x v="241"/>
    <d v="2024-02-03T00:00:00"/>
    <n v="44468.800000000003"/>
    <n v="40398.400000000001"/>
    <n v="12140.800000000001"/>
    <n v="1424.2719999999999"/>
    <n v="5573.2480000000005"/>
    <x v="4"/>
    <x v="0"/>
    <x v="0"/>
    <n v="0.30052675353479347"/>
    <n v="3.5255653689255019E-2"/>
    <n v="0.11731286241433841"/>
    <n v="3.9130503162317316"/>
    <n v="0.90846616054402185"/>
  </r>
  <r>
    <s v="CMP1997"/>
    <x v="1"/>
    <x v="0"/>
    <x v="253"/>
    <d v="2024-08-16T00:00:00"/>
    <n v="49792"/>
    <n v="18830.400000000001"/>
    <n v="7768"/>
    <n v="5380.72"/>
    <n v="14687.552"/>
    <x v="0"/>
    <x v="3"/>
    <x v="1"/>
    <n v="0.41252442858356697"/>
    <n v="0.28574645254482112"/>
    <n v="0.69267765190525232"/>
    <n v="2.7296629447360203"/>
    <n v="0.378181233933162"/>
  </r>
  <r>
    <s v="CMP1998"/>
    <x v="5"/>
    <x v="1"/>
    <x v="21"/>
    <d v="2024-07-07T00:00:00"/>
    <n v="13043.2"/>
    <n v="11891.2"/>
    <n v="3123.2000000000003"/>
    <n v="6669.12"/>
    <n v="9944.6880000000019"/>
    <x v="4"/>
    <x v="2"/>
    <x v="1"/>
    <n v="0.26264800861141013"/>
    <n v="0.56084499461786863"/>
    <n v="2.1353483606557373"/>
    <n v="1.4911544551605012"/>
    <n v="0.91167811579980373"/>
  </r>
  <r>
    <s v="CMP1999"/>
    <x v="2"/>
    <x v="0"/>
    <x v="93"/>
    <d v="2024-04-26T00:00:00"/>
    <n v="61086.400000000001"/>
    <n v="45625.600000000006"/>
    <n v="42048"/>
    <n v="6828.3520000000008"/>
    <n v="18457.968000000001"/>
    <x v="3"/>
    <x v="3"/>
    <x v="1"/>
    <n v="0.92158788048814688"/>
    <n v="0.1496605414504138"/>
    <n v="0.16239421613394217"/>
    <n v="2.7031365694094269"/>
    <n v="0.7469027475837503"/>
  </r>
  <r>
    <s v="CMP2000"/>
    <x v="1"/>
    <x v="0"/>
    <x v="242"/>
    <d v="2024-02-18T00:00:00"/>
    <n v="3809.6000000000004"/>
    <n v="1168"/>
    <n v="403.20000000000005"/>
    <n v="6356.2240000000002"/>
    <n v="19246.351999999999"/>
    <x v="1"/>
    <x v="2"/>
    <x v="0"/>
    <n v="0.34520547945205482"/>
    <n v="5.4419726027397264"/>
    <n v="15.764444444444443"/>
    <n v="3.0279537033307822"/>
    <n v="0.3065938681226375"/>
  </r>
  <r>
    <m/>
    <x v="6"/>
    <x v="4"/>
    <x v="299"/>
    <m/>
    <m/>
    <m/>
    <m/>
    <m/>
    <m/>
    <x v="5"/>
    <x v="5"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CF459A-3FA6-4F9B-8B9A-C33F44270B2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12:C17" firstHeaderRow="0" firstDataRow="1" firstDataCol="1"/>
  <pivotFields count="21">
    <pivotField showAll="0"/>
    <pivotField showAll="0"/>
    <pivotField axis="axisRow" showAll="0">
      <items count="6">
        <item x="2"/>
        <item x="0"/>
        <item x="1"/>
        <item x="3"/>
        <item h="1" x="4"/>
        <item t="default"/>
      </items>
    </pivotField>
    <pivotField showAll="0">
      <items count="301">
        <item x="10"/>
        <item x="81"/>
        <item x="226"/>
        <item x="188"/>
        <item x="32"/>
        <item x="219"/>
        <item x="167"/>
        <item x="7"/>
        <item x="148"/>
        <item x="241"/>
        <item x="125"/>
        <item x="192"/>
        <item x="36"/>
        <item x="100"/>
        <item x="52"/>
        <item x="40"/>
        <item x="114"/>
        <item x="169"/>
        <item x="254"/>
        <item x="218"/>
        <item x="194"/>
        <item x="95"/>
        <item x="138"/>
        <item x="293"/>
        <item x="163"/>
        <item x="172"/>
        <item x="122"/>
        <item x="142"/>
        <item x="107"/>
        <item x="242"/>
        <item x="28"/>
        <item x="270"/>
        <item x="222"/>
        <item x="96"/>
        <item x="102"/>
        <item x="87"/>
        <item x="154"/>
        <item x="89"/>
        <item x="15"/>
        <item x="121"/>
        <item x="281"/>
        <item x="61"/>
        <item x="216"/>
        <item x="288"/>
        <item x="206"/>
        <item x="291"/>
        <item x="215"/>
        <item x="64"/>
        <item x="120"/>
        <item x="251"/>
        <item x="231"/>
        <item x="43"/>
        <item x="49"/>
        <item x="164"/>
        <item x="277"/>
        <item x="249"/>
        <item x="221"/>
        <item x="24"/>
        <item x="285"/>
        <item x="178"/>
        <item x="258"/>
        <item x="117"/>
        <item x="146"/>
        <item x="210"/>
        <item x="220"/>
        <item x="65"/>
        <item x="27"/>
        <item x="77"/>
        <item x="278"/>
        <item x="201"/>
        <item x="269"/>
        <item x="245"/>
        <item x="179"/>
        <item x="123"/>
        <item x="130"/>
        <item x="275"/>
        <item x="2"/>
        <item x="290"/>
        <item x="70"/>
        <item x="195"/>
        <item x="136"/>
        <item x="6"/>
        <item x="0"/>
        <item x="144"/>
        <item x="267"/>
        <item x="68"/>
        <item x="175"/>
        <item x="244"/>
        <item x="62"/>
        <item x="42"/>
        <item x="257"/>
        <item x="198"/>
        <item x="132"/>
        <item x="93"/>
        <item x="113"/>
        <item x="170"/>
        <item x="209"/>
        <item x="126"/>
        <item x="67"/>
        <item x="149"/>
        <item x="166"/>
        <item x="17"/>
        <item x="3"/>
        <item x="13"/>
        <item x="248"/>
        <item x="34"/>
        <item x="225"/>
        <item x="153"/>
        <item x="190"/>
        <item x="59"/>
        <item x="235"/>
        <item x="94"/>
        <item x="297"/>
        <item x="171"/>
        <item x="104"/>
        <item x="271"/>
        <item x="266"/>
        <item x="39"/>
        <item x="237"/>
        <item x="155"/>
        <item x="131"/>
        <item x="287"/>
        <item x="229"/>
        <item x="276"/>
        <item x="174"/>
        <item x="193"/>
        <item x="263"/>
        <item x="298"/>
        <item x="186"/>
        <item x="247"/>
        <item x="1"/>
        <item x="282"/>
        <item x="165"/>
        <item x="139"/>
        <item x="46"/>
        <item x="208"/>
        <item x="259"/>
        <item x="101"/>
        <item x="54"/>
        <item x="137"/>
        <item x="9"/>
        <item x="47"/>
        <item x="141"/>
        <item x="233"/>
        <item x="202"/>
        <item x="99"/>
        <item x="207"/>
        <item x="255"/>
        <item x="33"/>
        <item x="110"/>
        <item x="213"/>
        <item x="50"/>
        <item x="63"/>
        <item x="177"/>
        <item x="91"/>
        <item x="286"/>
        <item x="119"/>
        <item x="191"/>
        <item x="45"/>
        <item x="53"/>
        <item x="228"/>
        <item x="79"/>
        <item x="203"/>
        <item x="84"/>
        <item x="274"/>
        <item x="214"/>
        <item x="168"/>
        <item x="16"/>
        <item x="71"/>
        <item x="21"/>
        <item x="205"/>
        <item x="92"/>
        <item x="108"/>
        <item x="199"/>
        <item x="147"/>
        <item x="115"/>
        <item x="200"/>
        <item x="230"/>
        <item x="217"/>
        <item x="250"/>
        <item x="74"/>
        <item x="103"/>
        <item x="183"/>
        <item x="280"/>
        <item x="83"/>
        <item x="246"/>
        <item x="173"/>
        <item x="256"/>
        <item x="182"/>
        <item x="159"/>
        <item x="134"/>
        <item x="252"/>
        <item x="187"/>
        <item x="124"/>
        <item x="143"/>
        <item x="152"/>
        <item x="296"/>
        <item x="72"/>
        <item x="223"/>
        <item x="85"/>
        <item x="18"/>
        <item x="19"/>
        <item x="160"/>
        <item x="90"/>
        <item x="118"/>
        <item x="116"/>
        <item x="240"/>
        <item x="264"/>
        <item x="55"/>
        <item x="145"/>
        <item x="30"/>
        <item x="238"/>
        <item x="197"/>
        <item x="239"/>
        <item x="176"/>
        <item x="14"/>
        <item x="262"/>
        <item x="82"/>
        <item x="253"/>
        <item x="48"/>
        <item x="294"/>
        <item x="184"/>
        <item x="20"/>
        <item x="295"/>
        <item x="111"/>
        <item x="289"/>
        <item x="260"/>
        <item x="279"/>
        <item x="26"/>
        <item x="51"/>
        <item x="273"/>
        <item x="133"/>
        <item x="106"/>
        <item x="38"/>
        <item x="181"/>
        <item x="86"/>
        <item x="5"/>
        <item x="151"/>
        <item x="78"/>
        <item x="265"/>
        <item x="12"/>
        <item x="212"/>
        <item x="60"/>
        <item x="44"/>
        <item x="284"/>
        <item x="161"/>
        <item x="140"/>
        <item x="150"/>
        <item x="268"/>
        <item x="243"/>
        <item x="8"/>
        <item x="158"/>
        <item x="234"/>
        <item x="224"/>
        <item x="22"/>
        <item x="189"/>
        <item x="109"/>
        <item x="127"/>
        <item x="180"/>
        <item x="157"/>
        <item x="56"/>
        <item x="128"/>
        <item x="135"/>
        <item x="112"/>
        <item x="105"/>
        <item x="41"/>
        <item x="97"/>
        <item x="98"/>
        <item x="76"/>
        <item x="283"/>
        <item x="57"/>
        <item x="261"/>
        <item x="29"/>
        <item x="88"/>
        <item x="75"/>
        <item x="129"/>
        <item x="232"/>
        <item x="272"/>
        <item x="185"/>
        <item x="156"/>
        <item x="11"/>
        <item x="227"/>
        <item x="292"/>
        <item x="73"/>
        <item x="23"/>
        <item x="211"/>
        <item x="35"/>
        <item x="31"/>
        <item x="196"/>
        <item x="236"/>
        <item x="162"/>
        <item x="37"/>
        <item x="66"/>
        <item x="80"/>
        <item x="25"/>
        <item x="204"/>
        <item x="58"/>
        <item x="4"/>
        <item x="69"/>
        <item x="29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eturn on Ad Spend (ROAS)" fld="16" subtotal="average" baseField="2" baseItem="0" numFmtId="9"/>
    <dataField name="Sum of Total_Spend" fld="8" baseField="0" baseItem="0" numFmtId="165"/>
  </dataFields>
  <formats count="12">
    <format dxfId="223">
      <pivotArea outline="0" collapsedLevelsAreSubtotals="1" fieldPosition="0"/>
    </format>
    <format dxfId="2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1">
      <pivotArea dataOnly="0" labelOnly="1" fieldPosition="0">
        <references count="1">
          <reference field="2" count="1">
            <x v="3"/>
          </reference>
        </references>
      </pivotArea>
    </format>
    <format dxfId="220">
      <pivotArea collapsedLevelsAreSubtotals="1" fieldPosition="0">
        <references count="2">
          <reference field="4294967294" count="1" selected="0">
            <x v="0"/>
          </reference>
          <reference field="2" count="1">
            <x v="0"/>
          </reference>
        </references>
      </pivotArea>
    </format>
    <format dxfId="2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1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1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15">
      <pivotArea dataOnly="0" labelOnly="1" fieldPosition="0">
        <references count="1">
          <reference field="2" count="1">
            <x v="3"/>
          </reference>
        </references>
      </pivotArea>
    </format>
    <format dxfId="214">
      <pivotArea dataOnly="0" labelOnly="1" fieldPosition="0">
        <references count="1">
          <reference field="2" count="1">
            <x v="1"/>
          </reference>
        </references>
      </pivotArea>
    </format>
    <format dxfId="21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12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84F149-390E-426A-82C3-C57C8E323646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3">
  <location ref="Y1:AB14" firstHeaderRow="0" firstDataRow="1" firstDataCol="1"/>
  <pivotFields count="21">
    <pivotField showAll="0"/>
    <pivotField showAll="0">
      <items count="8">
        <item x="1"/>
        <item x="2"/>
        <item x="5"/>
        <item x="0"/>
        <item x="3"/>
        <item x="4"/>
        <item h="1" x="6"/>
        <item t="default"/>
      </items>
    </pivotField>
    <pivotField showAll="0">
      <items count="6">
        <item x="2"/>
        <item x="0"/>
        <item x="1"/>
        <item x="3"/>
        <item h="1" x="4"/>
        <item t="default"/>
      </items>
    </pivotField>
    <pivotField showAll="0">
      <items count="301">
        <item x="10"/>
        <item x="81"/>
        <item x="226"/>
        <item x="188"/>
        <item x="32"/>
        <item x="219"/>
        <item x="167"/>
        <item x="7"/>
        <item x="148"/>
        <item x="241"/>
        <item x="125"/>
        <item x="192"/>
        <item x="36"/>
        <item x="100"/>
        <item x="52"/>
        <item x="40"/>
        <item x="114"/>
        <item x="169"/>
        <item x="254"/>
        <item x="218"/>
        <item x="194"/>
        <item x="95"/>
        <item x="138"/>
        <item x="293"/>
        <item x="163"/>
        <item x="172"/>
        <item x="122"/>
        <item x="142"/>
        <item x="107"/>
        <item x="242"/>
        <item x="28"/>
        <item x="270"/>
        <item x="222"/>
        <item x="96"/>
        <item x="102"/>
        <item x="87"/>
        <item x="154"/>
        <item x="89"/>
        <item x="15"/>
        <item x="121"/>
        <item x="281"/>
        <item x="61"/>
        <item x="216"/>
        <item x="288"/>
        <item x="206"/>
        <item x="291"/>
        <item x="215"/>
        <item x="64"/>
        <item x="120"/>
        <item x="251"/>
        <item x="231"/>
        <item x="43"/>
        <item x="49"/>
        <item x="164"/>
        <item x="277"/>
        <item x="249"/>
        <item x="221"/>
        <item x="24"/>
        <item x="285"/>
        <item x="178"/>
        <item x="258"/>
        <item x="117"/>
        <item x="146"/>
        <item x="210"/>
        <item x="220"/>
        <item x="65"/>
        <item x="27"/>
        <item x="77"/>
        <item x="278"/>
        <item x="201"/>
        <item x="269"/>
        <item x="245"/>
        <item x="179"/>
        <item x="123"/>
        <item x="130"/>
        <item x="275"/>
        <item x="2"/>
        <item x="290"/>
        <item x="70"/>
        <item x="195"/>
        <item x="136"/>
        <item x="6"/>
        <item x="0"/>
        <item x="144"/>
        <item x="267"/>
        <item x="68"/>
        <item x="175"/>
        <item x="244"/>
        <item x="62"/>
        <item x="42"/>
        <item x="257"/>
        <item x="198"/>
        <item x="132"/>
        <item x="93"/>
        <item x="113"/>
        <item x="170"/>
        <item x="209"/>
        <item x="126"/>
        <item x="67"/>
        <item x="149"/>
        <item x="166"/>
        <item x="17"/>
        <item x="3"/>
        <item x="13"/>
        <item x="248"/>
        <item x="34"/>
        <item x="225"/>
        <item x="153"/>
        <item x="190"/>
        <item x="59"/>
        <item x="235"/>
        <item x="94"/>
        <item x="297"/>
        <item x="171"/>
        <item x="104"/>
        <item x="271"/>
        <item x="266"/>
        <item x="39"/>
        <item x="237"/>
        <item x="155"/>
        <item x="131"/>
        <item x="287"/>
        <item x="229"/>
        <item x="276"/>
        <item x="174"/>
        <item x="193"/>
        <item x="263"/>
        <item x="298"/>
        <item x="186"/>
        <item x="247"/>
        <item x="1"/>
        <item x="282"/>
        <item x="165"/>
        <item x="139"/>
        <item x="46"/>
        <item x="208"/>
        <item x="259"/>
        <item x="101"/>
        <item x="54"/>
        <item x="137"/>
        <item x="9"/>
        <item x="47"/>
        <item x="141"/>
        <item x="233"/>
        <item x="202"/>
        <item x="99"/>
        <item x="207"/>
        <item x="255"/>
        <item x="33"/>
        <item x="110"/>
        <item x="213"/>
        <item x="50"/>
        <item x="63"/>
        <item x="177"/>
        <item x="91"/>
        <item x="286"/>
        <item x="119"/>
        <item x="191"/>
        <item x="45"/>
        <item x="53"/>
        <item x="228"/>
        <item x="79"/>
        <item x="203"/>
        <item x="84"/>
        <item x="274"/>
        <item x="214"/>
        <item x="168"/>
        <item x="16"/>
        <item x="71"/>
        <item x="21"/>
        <item x="205"/>
        <item x="92"/>
        <item x="108"/>
        <item x="199"/>
        <item x="147"/>
        <item x="115"/>
        <item x="200"/>
        <item x="230"/>
        <item x="217"/>
        <item x="250"/>
        <item x="74"/>
        <item x="103"/>
        <item x="183"/>
        <item x="280"/>
        <item x="83"/>
        <item x="246"/>
        <item x="173"/>
        <item x="256"/>
        <item x="182"/>
        <item x="159"/>
        <item x="134"/>
        <item x="252"/>
        <item x="187"/>
        <item x="124"/>
        <item x="143"/>
        <item x="152"/>
        <item x="296"/>
        <item x="72"/>
        <item x="223"/>
        <item x="85"/>
        <item x="18"/>
        <item x="19"/>
        <item x="160"/>
        <item x="90"/>
        <item x="118"/>
        <item x="116"/>
        <item x="240"/>
        <item x="264"/>
        <item x="55"/>
        <item x="145"/>
        <item x="30"/>
        <item x="238"/>
        <item x="197"/>
        <item x="239"/>
        <item x="176"/>
        <item x="14"/>
        <item x="262"/>
        <item x="82"/>
        <item x="253"/>
        <item x="48"/>
        <item x="294"/>
        <item x="184"/>
        <item x="20"/>
        <item x="295"/>
        <item x="111"/>
        <item x="289"/>
        <item x="260"/>
        <item x="279"/>
        <item x="26"/>
        <item x="51"/>
        <item x="273"/>
        <item x="133"/>
        <item x="106"/>
        <item x="38"/>
        <item x="181"/>
        <item x="86"/>
        <item x="5"/>
        <item x="151"/>
        <item x="78"/>
        <item x="265"/>
        <item x="12"/>
        <item x="212"/>
        <item x="60"/>
        <item x="44"/>
        <item x="284"/>
        <item x="161"/>
        <item x="140"/>
        <item x="150"/>
        <item x="268"/>
        <item x="243"/>
        <item x="8"/>
        <item x="158"/>
        <item x="234"/>
        <item x="224"/>
        <item x="22"/>
        <item x="189"/>
        <item x="109"/>
        <item x="127"/>
        <item x="180"/>
        <item x="157"/>
        <item x="56"/>
        <item x="128"/>
        <item x="135"/>
        <item x="112"/>
        <item x="105"/>
        <item x="41"/>
        <item x="97"/>
        <item x="98"/>
        <item x="76"/>
        <item x="283"/>
        <item x="57"/>
        <item x="261"/>
        <item x="29"/>
        <item x="88"/>
        <item x="75"/>
        <item x="129"/>
        <item x="232"/>
        <item x="272"/>
        <item x="185"/>
        <item x="156"/>
        <item x="11"/>
        <item x="227"/>
        <item x="292"/>
        <item x="73"/>
        <item x="23"/>
        <item x="211"/>
        <item x="35"/>
        <item x="31"/>
        <item x="196"/>
        <item x="236"/>
        <item x="162"/>
        <item x="37"/>
        <item x="66"/>
        <item x="80"/>
        <item x="25"/>
        <item x="204"/>
        <item x="58"/>
        <item x="4"/>
        <item x="69"/>
        <item x="299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  <pivotField showAll="0">
      <items count="7">
        <item x="2"/>
        <item x="0"/>
        <item x="1"/>
        <item x="4"/>
        <item x="3"/>
        <item h="1" x="5"/>
        <item t="default"/>
      </items>
    </pivotField>
    <pivotField showAll="0">
      <items count="7">
        <item x="2"/>
        <item x="0"/>
        <item x="4"/>
        <item x="1"/>
        <item x="3"/>
        <item h="1" x="5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8"/>
  </rowFields>
  <rowItems count="13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nversions" fld="7" baseField="0" baseItem="0"/>
    <dataField name="Sum of Clicks" fld="6" baseField="0" baseItem="0"/>
    <dataField name="Sum of Impressions" fld="5" baseField="0" baseItem="0"/>
  </dataFields>
  <formats count="6">
    <format dxfId="5">
      <pivotArea outline="0" collapsedLevelsAreSubtotals="1" fieldPosition="0"/>
    </format>
    <format dxfId="4">
      <pivotArea field="-2" type="button" dataOnly="0" labelOnly="1" outline="0" axis="axisCol" fieldPosition="0"/>
    </format>
    <format dxfId="3">
      <pivotArea field="2" type="button" dataOnly="0" labelOnly="1" outline="0"/>
    </format>
    <format dxfId="2">
      <pivotArea type="topRight" dataOnly="0" labelOnly="1" outline="0" fieldPosition="0"/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5">
    <chartFormat chart="26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0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0F81E3-C3A4-49B3-A3A1-8A9EC72B9E9D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5">
  <location ref="S1:U64" firstHeaderRow="0" firstDataRow="1" firstDataCol="1"/>
  <pivotFields count="21">
    <pivotField showAll="0"/>
    <pivotField showAll="0">
      <items count="8">
        <item x="1"/>
        <item x="2"/>
        <item x="5"/>
        <item x="0"/>
        <item x="3"/>
        <item x="4"/>
        <item h="1" x="6"/>
        <item t="default"/>
      </items>
    </pivotField>
    <pivotField showAll="0">
      <items count="6">
        <item x="2"/>
        <item x="0"/>
        <item x="1"/>
        <item x="3"/>
        <item h="1" x="4"/>
        <item t="default"/>
      </items>
    </pivotField>
    <pivotField showAll="0">
      <items count="301">
        <item x="10"/>
        <item x="81"/>
        <item x="226"/>
        <item x="188"/>
        <item x="32"/>
        <item x="219"/>
        <item x="167"/>
        <item x="7"/>
        <item x="148"/>
        <item x="241"/>
        <item x="125"/>
        <item x="192"/>
        <item x="36"/>
        <item x="100"/>
        <item x="52"/>
        <item x="40"/>
        <item x="114"/>
        <item x="169"/>
        <item x="254"/>
        <item x="218"/>
        <item x="194"/>
        <item x="95"/>
        <item x="138"/>
        <item x="293"/>
        <item x="163"/>
        <item x="172"/>
        <item x="122"/>
        <item x="142"/>
        <item x="107"/>
        <item x="242"/>
        <item x="28"/>
        <item x="270"/>
        <item x="222"/>
        <item x="96"/>
        <item x="102"/>
        <item x="87"/>
        <item x="154"/>
        <item x="89"/>
        <item x="15"/>
        <item x="121"/>
        <item x="281"/>
        <item x="61"/>
        <item x="216"/>
        <item x="288"/>
        <item x="206"/>
        <item x="291"/>
        <item x="215"/>
        <item x="64"/>
        <item x="120"/>
        <item x="251"/>
        <item x="231"/>
        <item x="43"/>
        <item x="49"/>
        <item x="164"/>
        <item x="277"/>
        <item x="249"/>
        <item x="221"/>
        <item x="24"/>
        <item x="285"/>
        <item x="178"/>
        <item x="258"/>
        <item x="117"/>
        <item x="146"/>
        <item x="210"/>
        <item x="220"/>
        <item x="65"/>
        <item x="27"/>
        <item x="77"/>
        <item x="278"/>
        <item x="201"/>
        <item x="269"/>
        <item x="245"/>
        <item x="179"/>
        <item x="123"/>
        <item x="130"/>
        <item x="275"/>
        <item x="2"/>
        <item x="290"/>
        <item x="70"/>
        <item x="195"/>
        <item x="136"/>
        <item x="6"/>
        <item x="0"/>
        <item x="144"/>
        <item x="267"/>
        <item x="68"/>
        <item x="175"/>
        <item x="244"/>
        <item x="62"/>
        <item x="42"/>
        <item x="257"/>
        <item x="198"/>
        <item x="132"/>
        <item x="93"/>
        <item x="113"/>
        <item x="170"/>
        <item x="209"/>
        <item x="126"/>
        <item x="67"/>
        <item x="149"/>
        <item x="166"/>
        <item x="17"/>
        <item x="3"/>
        <item x="13"/>
        <item x="248"/>
        <item x="34"/>
        <item x="225"/>
        <item x="153"/>
        <item x="190"/>
        <item x="59"/>
        <item x="235"/>
        <item x="94"/>
        <item x="297"/>
        <item x="171"/>
        <item x="104"/>
        <item x="271"/>
        <item x="266"/>
        <item x="39"/>
        <item x="237"/>
        <item x="155"/>
        <item x="131"/>
        <item x="287"/>
        <item x="229"/>
        <item x="276"/>
        <item x="174"/>
        <item x="193"/>
        <item x="263"/>
        <item x="298"/>
        <item x="186"/>
        <item x="247"/>
        <item x="1"/>
        <item x="282"/>
        <item x="165"/>
        <item x="139"/>
        <item x="46"/>
        <item x="208"/>
        <item x="259"/>
        <item x="101"/>
        <item x="54"/>
        <item x="137"/>
        <item x="9"/>
        <item x="47"/>
        <item x="141"/>
        <item x="233"/>
        <item x="202"/>
        <item x="99"/>
        <item x="207"/>
        <item x="255"/>
        <item x="33"/>
        <item x="110"/>
        <item x="213"/>
        <item x="50"/>
        <item x="63"/>
        <item x="177"/>
        <item x="91"/>
        <item x="286"/>
        <item x="119"/>
        <item x="191"/>
        <item x="45"/>
        <item x="53"/>
        <item x="228"/>
        <item x="79"/>
        <item x="203"/>
        <item x="84"/>
        <item x="274"/>
        <item x="214"/>
        <item x="168"/>
        <item x="16"/>
        <item x="71"/>
        <item x="21"/>
        <item x="205"/>
        <item x="92"/>
        <item x="108"/>
        <item x="199"/>
        <item x="147"/>
        <item x="115"/>
        <item x="200"/>
        <item x="230"/>
        <item x="217"/>
        <item x="250"/>
        <item x="74"/>
        <item x="103"/>
        <item x="183"/>
        <item x="280"/>
        <item x="83"/>
        <item x="246"/>
        <item x="173"/>
        <item x="256"/>
        <item x="182"/>
        <item x="159"/>
        <item x="134"/>
        <item x="252"/>
        <item x="187"/>
        <item x="124"/>
        <item x="143"/>
        <item x="152"/>
        <item x="296"/>
        <item x="72"/>
        <item x="223"/>
        <item x="85"/>
        <item x="18"/>
        <item x="19"/>
        <item x="160"/>
        <item x="90"/>
        <item x="118"/>
        <item x="116"/>
        <item x="240"/>
        <item x="264"/>
        <item x="55"/>
        <item x="145"/>
        <item x="30"/>
        <item x="238"/>
        <item x="197"/>
        <item x="239"/>
        <item x="176"/>
        <item x="14"/>
        <item x="262"/>
        <item x="82"/>
        <item x="253"/>
        <item x="48"/>
        <item x="294"/>
        <item x="184"/>
        <item x="20"/>
        <item x="295"/>
        <item x="111"/>
        <item x="289"/>
        <item x="260"/>
        <item x="279"/>
        <item x="26"/>
        <item x="51"/>
        <item x="273"/>
        <item x="133"/>
        <item x="106"/>
        <item x="38"/>
        <item x="181"/>
        <item x="86"/>
        <item x="5"/>
        <item x="151"/>
        <item x="78"/>
        <item x="265"/>
        <item x="12"/>
        <item x="212"/>
        <item x="60"/>
        <item x="44"/>
        <item x="284"/>
        <item x="161"/>
        <item x="140"/>
        <item x="150"/>
        <item x="268"/>
        <item x="243"/>
        <item x="8"/>
        <item x="158"/>
        <item x="234"/>
        <item x="224"/>
        <item x="22"/>
        <item x="189"/>
        <item x="109"/>
        <item x="127"/>
        <item x="180"/>
        <item x="157"/>
        <item x="56"/>
        <item x="128"/>
        <item x="135"/>
        <item x="112"/>
        <item x="105"/>
        <item x="41"/>
        <item x="97"/>
        <item x="98"/>
        <item x="76"/>
        <item x="283"/>
        <item x="57"/>
        <item x="261"/>
        <item x="29"/>
        <item x="88"/>
        <item x="75"/>
        <item x="129"/>
        <item x="232"/>
        <item x="272"/>
        <item x="185"/>
        <item x="156"/>
        <item x="11"/>
        <item x="227"/>
        <item x="292"/>
        <item x="73"/>
        <item x="23"/>
        <item x="211"/>
        <item x="35"/>
        <item x="31"/>
        <item x="196"/>
        <item x="236"/>
        <item x="162"/>
        <item x="37"/>
        <item x="66"/>
        <item x="80"/>
        <item x="25"/>
        <item x="204"/>
        <item x="58"/>
        <item x="4"/>
        <item x="69"/>
        <item x="299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axis="axisRow" showAll="0">
      <items count="7">
        <item x="2"/>
        <item x="0"/>
        <item x="1"/>
        <item x="4"/>
        <item x="3"/>
        <item h="1" x="5"/>
        <item t="default"/>
      </items>
    </pivotField>
    <pivotField axis="axisRow" showAll="0">
      <items count="7">
        <item x="2"/>
        <item x="0"/>
        <item x="4"/>
        <item x="1"/>
        <item x="3"/>
        <item h="1" x="5"/>
        <item t="default"/>
      </items>
    </pivotField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3">
    <field x="12"/>
    <field x="10"/>
    <field x="11"/>
  </rowFields>
  <rowItems count="63">
    <i>
      <x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/>
    </i>
    <i r="2">
      <x v="1"/>
    </i>
    <i r="2">
      <x v="2"/>
    </i>
    <i r="2">
      <x v="3"/>
    </i>
    <i r="2">
      <x v="4"/>
    </i>
    <i r="1">
      <x v="3"/>
    </i>
    <i r="2">
      <x/>
    </i>
    <i r="2">
      <x v="1"/>
    </i>
    <i r="2">
      <x v="2"/>
    </i>
    <i r="2">
      <x v="3"/>
    </i>
    <i r="2">
      <x v="4"/>
    </i>
    <i r="1">
      <x v="4"/>
    </i>
    <i r="2">
      <x/>
    </i>
    <i r="2">
      <x v="1"/>
    </i>
    <i r="2">
      <x v="2"/>
    </i>
    <i r="2">
      <x v="3"/>
    </i>
    <i r="2">
      <x v="4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/>
    </i>
    <i r="2">
      <x v="1"/>
    </i>
    <i r="2">
      <x v="2"/>
    </i>
    <i r="2">
      <x v="3"/>
    </i>
    <i r="2">
      <x v="4"/>
    </i>
    <i r="1">
      <x v="3"/>
    </i>
    <i r="2">
      <x/>
    </i>
    <i r="2">
      <x v="1"/>
    </i>
    <i r="2">
      <x v="2"/>
    </i>
    <i r="2">
      <x v="3"/>
    </i>
    <i r="2">
      <x v="4"/>
    </i>
    <i r="1">
      <x v="4"/>
    </i>
    <i r="2">
      <x/>
    </i>
    <i r="2">
      <x v="1"/>
    </i>
    <i r="2">
      <x v="2"/>
    </i>
    <i r="2">
      <x v="3"/>
    </i>
    <i r="2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nversions" fld="7" baseField="0" baseItem="0"/>
    <dataField name="Sum of Revenue_Generated" fld="9" baseField="0" baseItem="0"/>
  </dataFields>
  <formats count="6">
    <format dxfId="11">
      <pivotArea outline="0" collapsedLevelsAreSubtotals="1" fieldPosition="0"/>
    </format>
    <format dxfId="10">
      <pivotArea field="-2" type="button" dataOnly="0" labelOnly="1" outline="0" axis="axisCol" fieldPosition="0"/>
    </format>
    <format dxfId="9">
      <pivotArea field="2" type="button" dataOnly="0" labelOnly="1" outline="0"/>
    </format>
    <format dxfId="8">
      <pivotArea type="topRight" dataOnly="0" labelOnly="1" outline="0" fieldPosition="0"/>
    </format>
    <format dxfId="7">
      <pivotArea outline="0" collapsedLevelsAreSubtotals="1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1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D322B1-9794-441A-A981-AA60D20F989D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6">
  <location ref="L1:O6" firstHeaderRow="0" firstDataRow="1" firstDataCol="1"/>
  <pivotFields count="21">
    <pivotField showAll="0"/>
    <pivotField showAll="0">
      <items count="8">
        <item x="1"/>
        <item x="2"/>
        <item x="5"/>
        <item x="0"/>
        <item x="3"/>
        <item x="4"/>
        <item h="1" x="6"/>
        <item t="default"/>
      </items>
    </pivotField>
    <pivotField axis="axisRow" showAll="0">
      <items count="6">
        <item x="2"/>
        <item x="0"/>
        <item x="1"/>
        <item x="3"/>
        <item h="1" x="4"/>
        <item t="default"/>
      </items>
    </pivotField>
    <pivotField showAll="0">
      <items count="301">
        <item x="10"/>
        <item x="81"/>
        <item x="226"/>
        <item x="188"/>
        <item x="32"/>
        <item x="219"/>
        <item x="167"/>
        <item x="7"/>
        <item x="148"/>
        <item x="241"/>
        <item x="125"/>
        <item x="192"/>
        <item x="36"/>
        <item x="100"/>
        <item x="52"/>
        <item x="40"/>
        <item x="114"/>
        <item x="169"/>
        <item x="254"/>
        <item x="218"/>
        <item x="194"/>
        <item x="95"/>
        <item x="138"/>
        <item x="293"/>
        <item x="163"/>
        <item x="172"/>
        <item x="122"/>
        <item x="142"/>
        <item x="107"/>
        <item x="242"/>
        <item x="28"/>
        <item x="270"/>
        <item x="222"/>
        <item x="96"/>
        <item x="102"/>
        <item x="87"/>
        <item x="154"/>
        <item x="89"/>
        <item x="15"/>
        <item x="121"/>
        <item x="281"/>
        <item x="61"/>
        <item x="216"/>
        <item x="288"/>
        <item x="206"/>
        <item x="291"/>
        <item x="215"/>
        <item x="64"/>
        <item x="120"/>
        <item x="251"/>
        <item x="231"/>
        <item x="43"/>
        <item x="49"/>
        <item x="164"/>
        <item x="277"/>
        <item x="249"/>
        <item x="221"/>
        <item x="24"/>
        <item x="285"/>
        <item x="178"/>
        <item x="258"/>
        <item x="117"/>
        <item x="146"/>
        <item x="210"/>
        <item x="220"/>
        <item x="65"/>
        <item x="27"/>
        <item x="77"/>
        <item x="278"/>
        <item x="201"/>
        <item x="269"/>
        <item x="245"/>
        <item x="179"/>
        <item x="123"/>
        <item x="130"/>
        <item x="275"/>
        <item x="2"/>
        <item x="290"/>
        <item x="70"/>
        <item x="195"/>
        <item x="136"/>
        <item x="6"/>
        <item x="0"/>
        <item x="144"/>
        <item x="267"/>
        <item x="68"/>
        <item x="175"/>
        <item x="244"/>
        <item x="62"/>
        <item x="42"/>
        <item x="257"/>
        <item x="198"/>
        <item x="132"/>
        <item x="93"/>
        <item x="113"/>
        <item x="170"/>
        <item x="209"/>
        <item x="126"/>
        <item x="67"/>
        <item x="149"/>
        <item x="166"/>
        <item x="17"/>
        <item x="3"/>
        <item x="13"/>
        <item x="248"/>
        <item x="34"/>
        <item x="225"/>
        <item x="153"/>
        <item x="190"/>
        <item x="59"/>
        <item x="235"/>
        <item x="94"/>
        <item x="297"/>
        <item x="171"/>
        <item x="104"/>
        <item x="271"/>
        <item x="266"/>
        <item x="39"/>
        <item x="237"/>
        <item x="155"/>
        <item x="131"/>
        <item x="287"/>
        <item x="229"/>
        <item x="276"/>
        <item x="174"/>
        <item x="193"/>
        <item x="263"/>
        <item x="298"/>
        <item x="186"/>
        <item x="247"/>
        <item x="1"/>
        <item x="282"/>
        <item x="165"/>
        <item x="139"/>
        <item x="46"/>
        <item x="208"/>
        <item x="259"/>
        <item x="101"/>
        <item x="54"/>
        <item x="137"/>
        <item x="9"/>
        <item x="47"/>
        <item x="141"/>
        <item x="233"/>
        <item x="202"/>
        <item x="99"/>
        <item x="207"/>
        <item x="255"/>
        <item x="33"/>
        <item x="110"/>
        <item x="213"/>
        <item x="50"/>
        <item x="63"/>
        <item x="177"/>
        <item x="91"/>
        <item x="286"/>
        <item x="119"/>
        <item x="191"/>
        <item x="45"/>
        <item x="53"/>
        <item x="228"/>
        <item x="79"/>
        <item x="203"/>
        <item x="84"/>
        <item x="274"/>
        <item x="214"/>
        <item x="168"/>
        <item x="16"/>
        <item x="71"/>
        <item x="21"/>
        <item x="205"/>
        <item x="92"/>
        <item x="108"/>
        <item x="199"/>
        <item x="147"/>
        <item x="115"/>
        <item x="200"/>
        <item x="230"/>
        <item x="217"/>
        <item x="250"/>
        <item x="74"/>
        <item x="103"/>
        <item x="183"/>
        <item x="280"/>
        <item x="83"/>
        <item x="246"/>
        <item x="173"/>
        <item x="256"/>
        <item x="182"/>
        <item x="159"/>
        <item x="134"/>
        <item x="252"/>
        <item x="187"/>
        <item x="124"/>
        <item x="143"/>
        <item x="152"/>
        <item x="296"/>
        <item x="72"/>
        <item x="223"/>
        <item x="85"/>
        <item x="18"/>
        <item x="19"/>
        <item x="160"/>
        <item x="90"/>
        <item x="118"/>
        <item x="116"/>
        <item x="240"/>
        <item x="264"/>
        <item x="55"/>
        <item x="145"/>
        <item x="30"/>
        <item x="238"/>
        <item x="197"/>
        <item x="239"/>
        <item x="176"/>
        <item x="14"/>
        <item x="262"/>
        <item x="82"/>
        <item x="253"/>
        <item x="48"/>
        <item x="294"/>
        <item x="184"/>
        <item x="20"/>
        <item x="295"/>
        <item x="111"/>
        <item x="289"/>
        <item x="260"/>
        <item x="279"/>
        <item x="26"/>
        <item x="51"/>
        <item x="273"/>
        <item x="133"/>
        <item x="106"/>
        <item x="38"/>
        <item x="181"/>
        <item x="86"/>
        <item x="5"/>
        <item x="151"/>
        <item x="78"/>
        <item x="265"/>
        <item x="12"/>
        <item x="212"/>
        <item x="60"/>
        <item x="44"/>
        <item x="284"/>
        <item x="161"/>
        <item x="140"/>
        <item x="150"/>
        <item x="268"/>
        <item x="243"/>
        <item x="8"/>
        <item x="158"/>
        <item x="234"/>
        <item x="224"/>
        <item x="22"/>
        <item x="189"/>
        <item x="109"/>
        <item x="127"/>
        <item x="180"/>
        <item x="157"/>
        <item x="56"/>
        <item x="128"/>
        <item x="135"/>
        <item x="112"/>
        <item x="105"/>
        <item x="41"/>
        <item x="97"/>
        <item x="98"/>
        <item x="76"/>
        <item x="283"/>
        <item x="57"/>
        <item x="261"/>
        <item x="29"/>
        <item x="88"/>
        <item x="75"/>
        <item x="129"/>
        <item x="232"/>
        <item x="272"/>
        <item x="185"/>
        <item x="156"/>
        <item x="11"/>
        <item x="227"/>
        <item x="292"/>
        <item x="73"/>
        <item x="23"/>
        <item x="211"/>
        <item x="35"/>
        <item x="31"/>
        <item x="196"/>
        <item x="236"/>
        <item x="162"/>
        <item x="37"/>
        <item x="66"/>
        <item x="80"/>
        <item x="25"/>
        <item x="204"/>
        <item x="58"/>
        <item x="4"/>
        <item x="69"/>
        <item x="299"/>
        <item t="default"/>
      </items>
    </pivotField>
    <pivotField showAll="0"/>
    <pivotField dataField="1" showAll="0"/>
    <pivotField showAll="0"/>
    <pivotField dataField="1" showAll="0"/>
    <pivotField dataField="1" showAll="0"/>
    <pivotField showAll="0"/>
    <pivotField showAll="0">
      <items count="7">
        <item x="2"/>
        <item x="0"/>
        <item x="1"/>
        <item x="4"/>
        <item x="3"/>
        <item h="1" x="5"/>
        <item t="default"/>
      </items>
    </pivotField>
    <pivotField showAll="0">
      <items count="7">
        <item x="2"/>
        <item x="0"/>
        <item x="4"/>
        <item x="1"/>
        <item x="3"/>
        <item h="1" x="5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_Spend" fld="8" baseField="0" baseItem="0"/>
    <dataField name="Sum of Conversions" fld="7" baseField="0" baseItem="0"/>
    <dataField name="Sum of Impressions" fld="5" baseField="0" baseItem="0"/>
  </dataFields>
  <formats count="4">
    <format dxfId="15">
      <pivotArea outline="0" collapsedLevelsAreSubtotals="1" fieldPosition="0"/>
    </format>
    <format dxfId="14">
      <pivotArea field="-2" type="button" dataOnly="0" labelOnly="1" outline="0" axis="axisCol" fieldPosition="0"/>
    </format>
    <format dxfId="13">
      <pivotArea field="2" type="button" dataOnly="0" labelOnly="1" outline="0" axis="axisRow" fieldPosition="0"/>
    </format>
    <format dxfId="12">
      <pivotArea type="topRight" dataOnly="0" labelOnly="1" outline="0" fieldPosition="0"/>
    </format>
  </formats>
  <chartFormats count="45">
    <chartFormat chart="33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3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3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3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3" format="3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3" format="39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33" format="40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33" format="4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33" format="42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33" format="4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3" format="44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33" format="45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33" format="46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33" format="47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34" format="4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4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4" format="5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4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4" format="5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54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34" format="55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34" format="56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34" format="57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34" format="5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4" format="59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34" format="60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34" format="61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34" format="62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35" format="4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5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5" format="5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5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5" format="5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54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35" format="55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35" format="56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35" format="57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35" format="5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5" format="59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35" format="60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35" format="61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35" format="62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07651A-BAAD-4F3F-8D7C-CFAB778393CA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1">
  <location ref="E1:H8" firstHeaderRow="0" firstDataRow="1" firstDataCol="1"/>
  <pivotFields count="21">
    <pivotField showAll="0"/>
    <pivotField axis="axisRow" showAll="0">
      <items count="8">
        <item x="1"/>
        <item x="2"/>
        <item x="5"/>
        <item x="0"/>
        <item x="3"/>
        <item x="4"/>
        <item h="1" x="6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>
      <items count="301">
        <item x="10"/>
        <item x="81"/>
        <item x="226"/>
        <item x="188"/>
        <item x="32"/>
        <item x="219"/>
        <item x="167"/>
        <item x="7"/>
        <item x="148"/>
        <item x="241"/>
        <item x="125"/>
        <item x="192"/>
        <item x="36"/>
        <item x="100"/>
        <item x="52"/>
        <item x="40"/>
        <item x="114"/>
        <item x="169"/>
        <item x="254"/>
        <item x="218"/>
        <item x="194"/>
        <item x="95"/>
        <item x="138"/>
        <item x="293"/>
        <item x="163"/>
        <item x="172"/>
        <item x="122"/>
        <item x="142"/>
        <item x="107"/>
        <item x="242"/>
        <item x="28"/>
        <item x="270"/>
        <item x="222"/>
        <item x="96"/>
        <item x="102"/>
        <item x="87"/>
        <item x="154"/>
        <item x="89"/>
        <item x="15"/>
        <item x="121"/>
        <item x="281"/>
        <item x="61"/>
        <item x="216"/>
        <item x="288"/>
        <item x="206"/>
        <item x="291"/>
        <item x="215"/>
        <item x="64"/>
        <item x="120"/>
        <item x="251"/>
        <item x="231"/>
        <item x="43"/>
        <item x="49"/>
        <item x="164"/>
        <item x="277"/>
        <item x="249"/>
        <item x="221"/>
        <item x="24"/>
        <item x="285"/>
        <item x="178"/>
        <item x="258"/>
        <item x="117"/>
        <item x="146"/>
        <item x="210"/>
        <item x="220"/>
        <item x="65"/>
        <item x="27"/>
        <item x="77"/>
        <item x="278"/>
        <item x="201"/>
        <item x="269"/>
        <item x="245"/>
        <item x="179"/>
        <item x="123"/>
        <item x="130"/>
        <item x="275"/>
        <item x="2"/>
        <item x="290"/>
        <item x="70"/>
        <item x="195"/>
        <item x="136"/>
        <item x="6"/>
        <item x="0"/>
        <item x="144"/>
        <item x="267"/>
        <item x="68"/>
        <item x="175"/>
        <item x="244"/>
        <item x="62"/>
        <item x="42"/>
        <item x="257"/>
        <item x="198"/>
        <item x="132"/>
        <item x="93"/>
        <item x="113"/>
        <item x="170"/>
        <item x="209"/>
        <item x="126"/>
        <item x="67"/>
        <item x="149"/>
        <item x="166"/>
        <item x="17"/>
        <item x="3"/>
        <item x="13"/>
        <item x="248"/>
        <item x="34"/>
        <item x="225"/>
        <item x="153"/>
        <item x="190"/>
        <item x="59"/>
        <item x="235"/>
        <item x="94"/>
        <item x="297"/>
        <item x="171"/>
        <item x="104"/>
        <item x="271"/>
        <item x="266"/>
        <item x="39"/>
        <item x="237"/>
        <item x="155"/>
        <item x="131"/>
        <item x="287"/>
        <item x="229"/>
        <item x="276"/>
        <item x="174"/>
        <item x="193"/>
        <item x="263"/>
        <item x="298"/>
        <item x="186"/>
        <item x="247"/>
        <item x="1"/>
        <item x="282"/>
        <item x="165"/>
        <item x="139"/>
        <item x="46"/>
        <item x="208"/>
        <item x="259"/>
        <item x="101"/>
        <item x="54"/>
        <item x="137"/>
        <item x="9"/>
        <item x="47"/>
        <item x="141"/>
        <item x="233"/>
        <item x="202"/>
        <item x="99"/>
        <item x="207"/>
        <item x="255"/>
        <item x="33"/>
        <item x="110"/>
        <item x="213"/>
        <item x="50"/>
        <item x="63"/>
        <item x="177"/>
        <item x="91"/>
        <item x="286"/>
        <item x="119"/>
        <item x="191"/>
        <item x="45"/>
        <item x="53"/>
        <item x="228"/>
        <item x="79"/>
        <item x="203"/>
        <item x="84"/>
        <item x="274"/>
        <item x="214"/>
        <item x="168"/>
        <item x="16"/>
        <item x="71"/>
        <item x="21"/>
        <item x="205"/>
        <item x="92"/>
        <item x="108"/>
        <item x="199"/>
        <item x="147"/>
        <item x="115"/>
        <item x="200"/>
        <item x="230"/>
        <item x="217"/>
        <item x="250"/>
        <item x="74"/>
        <item x="103"/>
        <item x="183"/>
        <item x="280"/>
        <item x="83"/>
        <item x="246"/>
        <item x="173"/>
        <item x="256"/>
        <item x="182"/>
        <item x="159"/>
        <item x="134"/>
        <item x="252"/>
        <item x="187"/>
        <item x="124"/>
        <item x="143"/>
        <item x="152"/>
        <item x="296"/>
        <item x="72"/>
        <item x="223"/>
        <item x="85"/>
        <item x="18"/>
        <item x="19"/>
        <item x="160"/>
        <item x="90"/>
        <item x="118"/>
        <item x="116"/>
        <item x="240"/>
        <item x="264"/>
        <item x="55"/>
        <item x="145"/>
        <item x="30"/>
        <item x="238"/>
        <item x="197"/>
        <item x="239"/>
        <item x="176"/>
        <item x="14"/>
        <item x="262"/>
        <item x="82"/>
        <item x="253"/>
        <item x="48"/>
        <item x="294"/>
        <item x="184"/>
        <item x="20"/>
        <item x="295"/>
        <item x="111"/>
        <item x="289"/>
        <item x="260"/>
        <item x="279"/>
        <item x="26"/>
        <item x="51"/>
        <item x="273"/>
        <item x="133"/>
        <item x="106"/>
        <item x="38"/>
        <item x="181"/>
        <item x="86"/>
        <item x="5"/>
        <item x="151"/>
        <item x="78"/>
        <item x="265"/>
        <item x="12"/>
        <item x="212"/>
        <item x="60"/>
        <item x="44"/>
        <item x="284"/>
        <item x="161"/>
        <item x="140"/>
        <item x="150"/>
        <item x="268"/>
        <item x="243"/>
        <item x="8"/>
        <item x="158"/>
        <item x="234"/>
        <item x="224"/>
        <item x="22"/>
        <item x="189"/>
        <item x="109"/>
        <item x="127"/>
        <item x="180"/>
        <item x="157"/>
        <item x="56"/>
        <item x="128"/>
        <item x="135"/>
        <item x="112"/>
        <item x="105"/>
        <item x="41"/>
        <item x="97"/>
        <item x="98"/>
        <item x="76"/>
        <item x="283"/>
        <item x="57"/>
        <item x="261"/>
        <item x="29"/>
        <item x="88"/>
        <item x="75"/>
        <item x="129"/>
        <item x="232"/>
        <item x="272"/>
        <item x="185"/>
        <item x="156"/>
        <item x="11"/>
        <item x="227"/>
        <item x="292"/>
        <item x="73"/>
        <item x="23"/>
        <item x="211"/>
        <item x="35"/>
        <item x="31"/>
        <item x="196"/>
        <item x="236"/>
        <item x="162"/>
        <item x="37"/>
        <item x="66"/>
        <item x="80"/>
        <item x="25"/>
        <item x="204"/>
        <item x="58"/>
        <item x="4"/>
        <item x="69"/>
        <item x="299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7">
        <item x="2"/>
        <item x="0"/>
        <item x="1"/>
        <item x="4"/>
        <item x="3"/>
        <item h="1" x="5"/>
        <item t="default"/>
      </items>
    </pivotField>
    <pivotField showAll="0">
      <items count="7">
        <item x="2"/>
        <item x="0"/>
        <item x="4"/>
        <item x="1"/>
        <item x="3"/>
        <item h="1" x="5"/>
        <item t="default"/>
      </items>
    </pivotField>
    <pivotField showAll="0">
      <items count="4">
        <item x="1"/>
        <item x="0"/>
        <item x="2"/>
        <item t="default"/>
      </items>
    </pivotField>
    <pivotField dataField="1" showAll="0"/>
    <pivotField showAll="0"/>
    <pivotField showAll="0"/>
    <pivotField dataField="1"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Return on Ad Spend (ROAS)" fld="16" subtotal="average" baseField="11" baseItem="0" numFmtId="9"/>
    <dataField name="Average of CTR" fld="17" subtotal="average" baseField="1" baseItem="0" numFmtId="9"/>
    <dataField name="Average of Conversation Rate" fld="13" subtotal="average" baseField="1" baseItem="0" numFmtId="9"/>
  </dataFields>
  <formats count="9">
    <format dxfId="2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2">
      <pivotArea outline="0" collapsedLevelsAreSubtotals="1" fieldPosition="0"/>
    </format>
    <format dxfId="21">
      <pivotArea field="-2" type="button" dataOnly="0" labelOnly="1" outline="0" axis="axisCol" fieldPosition="0"/>
    </format>
    <format dxfId="20">
      <pivotArea field="2" type="button" dataOnly="0" labelOnly="1" outline="0"/>
    </format>
    <format dxfId="19">
      <pivotArea type="topRight" dataOnly="0" labelOnly="1" outline="0" fieldPosition="0"/>
    </format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">
      <pivotArea field="2" dataOnly="0" labelOnly="1" outline="0">
        <references count="1">
          <reference field="4294967294" count="1" selected="0">
            <x v="0"/>
          </reference>
        </references>
      </pivotArea>
    </format>
    <format dxfId="16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</formats>
  <chartFormats count="3"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D9DE5-7F87-4315-A1E4-884FF2C8B69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9">
  <location ref="A3:E8" firstHeaderRow="0" firstDataRow="1" firstDataCol="1"/>
  <pivotFields count="21">
    <pivotField showAll="0"/>
    <pivotField showAll="0"/>
    <pivotField axis="axisRow" showAll="0">
      <items count="6">
        <item x="2"/>
        <item x="0"/>
        <item x="1"/>
        <item x="3"/>
        <item h="1" x="4"/>
        <item t="default"/>
      </items>
    </pivotField>
    <pivotField showAll="0">
      <items count="301">
        <item x="10"/>
        <item x="81"/>
        <item x="226"/>
        <item x="188"/>
        <item x="32"/>
        <item x="219"/>
        <item x="167"/>
        <item x="7"/>
        <item x="148"/>
        <item x="241"/>
        <item x="125"/>
        <item x="192"/>
        <item x="36"/>
        <item x="100"/>
        <item x="52"/>
        <item x="40"/>
        <item x="114"/>
        <item x="169"/>
        <item x="254"/>
        <item x="218"/>
        <item x="194"/>
        <item x="95"/>
        <item x="138"/>
        <item x="293"/>
        <item x="163"/>
        <item x="172"/>
        <item x="122"/>
        <item x="142"/>
        <item x="107"/>
        <item x="242"/>
        <item x="28"/>
        <item x="270"/>
        <item x="222"/>
        <item x="96"/>
        <item x="102"/>
        <item x="87"/>
        <item x="154"/>
        <item x="89"/>
        <item x="15"/>
        <item x="121"/>
        <item x="281"/>
        <item x="61"/>
        <item x="216"/>
        <item x="288"/>
        <item x="206"/>
        <item x="291"/>
        <item x="215"/>
        <item x="64"/>
        <item x="120"/>
        <item x="251"/>
        <item x="231"/>
        <item x="43"/>
        <item x="49"/>
        <item x="164"/>
        <item x="277"/>
        <item x="249"/>
        <item x="221"/>
        <item x="24"/>
        <item x="285"/>
        <item x="178"/>
        <item x="258"/>
        <item x="117"/>
        <item x="146"/>
        <item x="210"/>
        <item x="220"/>
        <item x="65"/>
        <item x="27"/>
        <item x="77"/>
        <item x="278"/>
        <item x="201"/>
        <item x="269"/>
        <item x="245"/>
        <item x="179"/>
        <item x="123"/>
        <item x="130"/>
        <item x="275"/>
        <item x="2"/>
        <item x="290"/>
        <item x="70"/>
        <item x="195"/>
        <item x="136"/>
        <item x="6"/>
        <item x="0"/>
        <item x="144"/>
        <item x="267"/>
        <item x="68"/>
        <item x="175"/>
        <item x="244"/>
        <item x="62"/>
        <item x="42"/>
        <item x="257"/>
        <item x="198"/>
        <item x="132"/>
        <item x="93"/>
        <item x="113"/>
        <item x="170"/>
        <item x="209"/>
        <item x="126"/>
        <item x="67"/>
        <item x="149"/>
        <item x="166"/>
        <item x="17"/>
        <item x="3"/>
        <item x="13"/>
        <item x="248"/>
        <item x="34"/>
        <item x="225"/>
        <item x="153"/>
        <item x="190"/>
        <item x="59"/>
        <item x="235"/>
        <item x="94"/>
        <item x="297"/>
        <item x="171"/>
        <item x="104"/>
        <item x="271"/>
        <item x="266"/>
        <item x="39"/>
        <item x="237"/>
        <item x="155"/>
        <item x="131"/>
        <item x="287"/>
        <item x="229"/>
        <item x="276"/>
        <item x="174"/>
        <item x="193"/>
        <item x="263"/>
        <item x="298"/>
        <item x="186"/>
        <item x="247"/>
        <item x="1"/>
        <item x="282"/>
        <item x="165"/>
        <item x="139"/>
        <item x="46"/>
        <item x="208"/>
        <item x="259"/>
        <item x="101"/>
        <item x="54"/>
        <item x="137"/>
        <item x="9"/>
        <item x="47"/>
        <item x="141"/>
        <item x="233"/>
        <item x="202"/>
        <item x="99"/>
        <item x="207"/>
        <item x="255"/>
        <item x="33"/>
        <item x="110"/>
        <item x="213"/>
        <item x="50"/>
        <item x="63"/>
        <item x="177"/>
        <item x="91"/>
        <item x="286"/>
        <item x="119"/>
        <item x="191"/>
        <item x="45"/>
        <item x="53"/>
        <item x="228"/>
        <item x="79"/>
        <item x="203"/>
        <item x="84"/>
        <item x="274"/>
        <item x="214"/>
        <item x="168"/>
        <item x="16"/>
        <item x="71"/>
        <item x="21"/>
        <item x="205"/>
        <item x="92"/>
        <item x="108"/>
        <item x="199"/>
        <item x="147"/>
        <item x="115"/>
        <item x="200"/>
        <item x="230"/>
        <item x="217"/>
        <item x="250"/>
        <item x="74"/>
        <item x="103"/>
        <item x="183"/>
        <item x="280"/>
        <item x="83"/>
        <item x="246"/>
        <item x="173"/>
        <item x="256"/>
        <item x="182"/>
        <item x="159"/>
        <item x="134"/>
        <item x="252"/>
        <item x="187"/>
        <item x="124"/>
        <item x="143"/>
        <item x="152"/>
        <item x="296"/>
        <item x="72"/>
        <item x="223"/>
        <item x="85"/>
        <item x="18"/>
        <item x="19"/>
        <item x="160"/>
        <item x="90"/>
        <item x="118"/>
        <item x="116"/>
        <item x="240"/>
        <item x="264"/>
        <item x="55"/>
        <item x="145"/>
        <item x="30"/>
        <item x="238"/>
        <item x="197"/>
        <item x="239"/>
        <item x="176"/>
        <item x="14"/>
        <item x="262"/>
        <item x="82"/>
        <item x="253"/>
        <item x="48"/>
        <item x="294"/>
        <item x="184"/>
        <item x="20"/>
        <item x="295"/>
        <item x="111"/>
        <item x="289"/>
        <item x="260"/>
        <item x="279"/>
        <item x="26"/>
        <item x="51"/>
        <item x="273"/>
        <item x="133"/>
        <item x="106"/>
        <item x="38"/>
        <item x="181"/>
        <item x="86"/>
        <item x="5"/>
        <item x="151"/>
        <item x="78"/>
        <item x="265"/>
        <item x="12"/>
        <item x="212"/>
        <item x="60"/>
        <item x="44"/>
        <item x="284"/>
        <item x="161"/>
        <item x="140"/>
        <item x="150"/>
        <item x="268"/>
        <item x="243"/>
        <item x="8"/>
        <item x="158"/>
        <item x="234"/>
        <item x="224"/>
        <item x="22"/>
        <item x="189"/>
        <item x="109"/>
        <item x="127"/>
        <item x="180"/>
        <item x="157"/>
        <item x="56"/>
        <item x="128"/>
        <item x="135"/>
        <item x="112"/>
        <item x="105"/>
        <item x="41"/>
        <item x="97"/>
        <item x="98"/>
        <item x="76"/>
        <item x="283"/>
        <item x="57"/>
        <item x="261"/>
        <item x="29"/>
        <item x="88"/>
        <item x="75"/>
        <item x="129"/>
        <item x="232"/>
        <item x="272"/>
        <item x="185"/>
        <item x="156"/>
        <item x="11"/>
        <item x="227"/>
        <item x="292"/>
        <item x="73"/>
        <item x="23"/>
        <item x="211"/>
        <item x="35"/>
        <item x="31"/>
        <item x="196"/>
        <item x="236"/>
        <item x="162"/>
        <item x="37"/>
        <item x="66"/>
        <item x="80"/>
        <item x="25"/>
        <item x="204"/>
        <item x="58"/>
        <item x="4"/>
        <item x="69"/>
        <item x="29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CTR" fld="17" subtotal="average" baseField="2" baseItem="0"/>
    <dataField name="Average of Conversation Rate" fld="13" subtotal="average" baseField="2" baseItem="0"/>
    <dataField name="Average of Return on Ad Spend (ROAS)" fld="16" subtotal="average" baseField="2" baseItem="0"/>
    <dataField name="Average of Cost Per Click (CPC)" fld="14" subtotal="average" baseField="2" baseItem="0"/>
  </dataFields>
  <formats count="9">
    <format dxfId="232">
      <pivotArea collapsedLevelsAreSubtotals="1" fieldPosition="0">
        <references count="1">
          <reference field="2" count="0"/>
        </references>
      </pivotArea>
    </format>
    <format dxfId="231">
      <pivotArea grandRow="1" outline="0" collapsedLevelsAreSubtotals="1" fieldPosition="0"/>
    </format>
    <format dxfId="230">
      <pivotArea collapsedLevelsAreSubtotals="1" fieldPosition="0">
        <references count="2">
          <reference field="4294967294" count="1" selected="0">
            <x v="1"/>
          </reference>
          <reference field="2" count="1">
            <x v="0"/>
          </reference>
        </references>
      </pivotArea>
    </format>
    <format dxfId="229">
      <pivotArea collapsedLevelsAreSubtotals="1" fieldPosition="0">
        <references count="2">
          <reference field="4294967294" count="1" selected="0">
            <x v="1"/>
          </reference>
          <reference field="2" count="1">
            <x v="0"/>
          </reference>
        </references>
      </pivotArea>
    </format>
    <format dxfId="228">
      <pivotArea collapsedLevelsAreSubtotals="1" fieldPosition="0">
        <references count="2">
          <reference field="4294967294" count="1" selected="0">
            <x v="2"/>
          </reference>
          <reference field="2" count="1">
            <x v="2"/>
          </reference>
        </references>
      </pivotArea>
    </format>
    <format dxfId="22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26">
      <pivotArea collapsedLevelsAreSubtotals="1" fieldPosition="0">
        <references count="1">
          <reference field="2" count="0"/>
        </references>
      </pivotArea>
    </format>
    <format dxfId="22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24">
      <pivotArea grandRow="1"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9E222A-1391-4564-8778-2E5C8091FD15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P71" firstHeaderRow="1" firstDataRow="3" firstDataCol="1"/>
  <pivotFields count="21">
    <pivotField showAll="0"/>
    <pivotField showAll="0"/>
    <pivotField axis="axisCol" showAll="0">
      <items count="6">
        <item x="2"/>
        <item x="0"/>
        <item x="1"/>
        <item x="3"/>
        <item x="4"/>
        <item t="default"/>
      </items>
    </pivotField>
    <pivotField showAll="0">
      <items count="301">
        <item x="10"/>
        <item x="81"/>
        <item x="226"/>
        <item x="188"/>
        <item x="32"/>
        <item x="219"/>
        <item x="167"/>
        <item x="7"/>
        <item x="148"/>
        <item x="241"/>
        <item x="125"/>
        <item x="192"/>
        <item x="36"/>
        <item x="100"/>
        <item x="52"/>
        <item x="40"/>
        <item x="114"/>
        <item x="169"/>
        <item x="254"/>
        <item x="218"/>
        <item x="194"/>
        <item x="95"/>
        <item x="138"/>
        <item x="293"/>
        <item x="163"/>
        <item x="172"/>
        <item x="122"/>
        <item x="142"/>
        <item x="107"/>
        <item x="242"/>
        <item x="28"/>
        <item x="270"/>
        <item x="222"/>
        <item x="96"/>
        <item x="102"/>
        <item x="87"/>
        <item x="154"/>
        <item x="89"/>
        <item x="15"/>
        <item x="121"/>
        <item x="281"/>
        <item x="61"/>
        <item x="216"/>
        <item x="288"/>
        <item x="206"/>
        <item x="291"/>
        <item x="215"/>
        <item x="64"/>
        <item x="120"/>
        <item x="251"/>
        <item x="231"/>
        <item x="43"/>
        <item x="49"/>
        <item x="164"/>
        <item x="277"/>
        <item x="249"/>
        <item x="221"/>
        <item x="24"/>
        <item x="285"/>
        <item x="178"/>
        <item x="258"/>
        <item x="117"/>
        <item x="146"/>
        <item x="210"/>
        <item x="220"/>
        <item x="65"/>
        <item x="27"/>
        <item x="77"/>
        <item x="278"/>
        <item x="201"/>
        <item x="269"/>
        <item x="245"/>
        <item x="179"/>
        <item x="123"/>
        <item x="130"/>
        <item x="275"/>
        <item x="2"/>
        <item x="290"/>
        <item x="70"/>
        <item x="195"/>
        <item x="136"/>
        <item x="6"/>
        <item x="0"/>
        <item x="144"/>
        <item x="267"/>
        <item x="68"/>
        <item x="175"/>
        <item x="244"/>
        <item x="62"/>
        <item x="42"/>
        <item x="257"/>
        <item x="198"/>
        <item x="132"/>
        <item x="93"/>
        <item x="113"/>
        <item x="170"/>
        <item x="209"/>
        <item x="126"/>
        <item x="67"/>
        <item x="149"/>
        <item x="166"/>
        <item x="17"/>
        <item x="3"/>
        <item x="13"/>
        <item x="248"/>
        <item x="34"/>
        <item x="225"/>
        <item x="153"/>
        <item x="190"/>
        <item x="59"/>
        <item x="235"/>
        <item x="94"/>
        <item x="297"/>
        <item x="171"/>
        <item x="104"/>
        <item x="271"/>
        <item x="266"/>
        <item x="39"/>
        <item x="237"/>
        <item x="155"/>
        <item x="131"/>
        <item x="287"/>
        <item x="229"/>
        <item x="276"/>
        <item x="174"/>
        <item x="193"/>
        <item x="263"/>
        <item x="298"/>
        <item x="186"/>
        <item x="247"/>
        <item x="1"/>
        <item x="282"/>
        <item x="165"/>
        <item x="139"/>
        <item x="46"/>
        <item x="208"/>
        <item x="259"/>
        <item x="101"/>
        <item x="54"/>
        <item x="137"/>
        <item x="9"/>
        <item x="47"/>
        <item x="141"/>
        <item x="233"/>
        <item x="202"/>
        <item x="99"/>
        <item x="207"/>
        <item x="255"/>
        <item x="33"/>
        <item x="110"/>
        <item x="213"/>
        <item x="50"/>
        <item x="63"/>
        <item x="177"/>
        <item x="91"/>
        <item x="286"/>
        <item x="119"/>
        <item x="191"/>
        <item x="45"/>
        <item x="53"/>
        <item x="228"/>
        <item x="79"/>
        <item x="203"/>
        <item x="84"/>
        <item x="274"/>
        <item x="214"/>
        <item x="168"/>
        <item x="16"/>
        <item x="71"/>
        <item x="21"/>
        <item x="205"/>
        <item x="92"/>
        <item x="108"/>
        <item x="199"/>
        <item x="147"/>
        <item x="115"/>
        <item x="200"/>
        <item x="230"/>
        <item x="217"/>
        <item x="250"/>
        <item x="74"/>
        <item x="103"/>
        <item x="183"/>
        <item x="280"/>
        <item x="83"/>
        <item x="246"/>
        <item x="173"/>
        <item x="256"/>
        <item x="182"/>
        <item x="159"/>
        <item x="134"/>
        <item x="252"/>
        <item x="187"/>
        <item x="124"/>
        <item x="143"/>
        <item x="152"/>
        <item x="296"/>
        <item x="72"/>
        <item x="223"/>
        <item x="85"/>
        <item x="18"/>
        <item x="19"/>
        <item x="160"/>
        <item x="90"/>
        <item x="118"/>
        <item x="116"/>
        <item x="240"/>
        <item x="264"/>
        <item x="55"/>
        <item x="145"/>
        <item x="30"/>
        <item x="238"/>
        <item x="197"/>
        <item x="239"/>
        <item x="176"/>
        <item x="14"/>
        <item x="262"/>
        <item x="82"/>
        <item x="253"/>
        <item x="48"/>
        <item x="294"/>
        <item x="184"/>
        <item x="20"/>
        <item x="295"/>
        <item x="111"/>
        <item x="289"/>
        <item x="260"/>
        <item x="279"/>
        <item x="26"/>
        <item x="51"/>
        <item x="273"/>
        <item x="133"/>
        <item x="106"/>
        <item x="38"/>
        <item x="181"/>
        <item x="86"/>
        <item x="5"/>
        <item x="151"/>
        <item x="78"/>
        <item x="265"/>
        <item x="12"/>
        <item x="212"/>
        <item x="60"/>
        <item x="44"/>
        <item x="284"/>
        <item x="161"/>
        <item x="140"/>
        <item x="150"/>
        <item x="268"/>
        <item x="243"/>
        <item x="8"/>
        <item x="158"/>
        <item x="234"/>
        <item x="224"/>
        <item x="22"/>
        <item x="189"/>
        <item x="109"/>
        <item x="127"/>
        <item x="180"/>
        <item x="157"/>
        <item x="56"/>
        <item x="128"/>
        <item x="135"/>
        <item x="112"/>
        <item x="105"/>
        <item x="41"/>
        <item x="97"/>
        <item x="98"/>
        <item x="76"/>
        <item x="283"/>
        <item x="57"/>
        <item x="261"/>
        <item x="29"/>
        <item x="88"/>
        <item x="75"/>
        <item x="129"/>
        <item x="232"/>
        <item x="272"/>
        <item x="185"/>
        <item x="156"/>
        <item x="11"/>
        <item x="227"/>
        <item x="292"/>
        <item x="73"/>
        <item x="23"/>
        <item x="211"/>
        <item x="35"/>
        <item x="31"/>
        <item x="196"/>
        <item x="236"/>
        <item x="162"/>
        <item x="37"/>
        <item x="66"/>
        <item x="80"/>
        <item x="25"/>
        <item x="204"/>
        <item x="58"/>
        <item x="4"/>
        <item x="69"/>
        <item x="299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axis="axisRow" showAll="0">
      <items count="7">
        <item x="2"/>
        <item x="0"/>
        <item x="1"/>
        <item x="4"/>
        <item x="3"/>
        <item h="1" x="5"/>
        <item t="default"/>
      </items>
    </pivotField>
    <pivotField axis="axisRow" showAll="0">
      <items count="7">
        <item x="2"/>
        <item x="0"/>
        <item x="4"/>
        <item x="1"/>
        <item x="3"/>
        <item x="5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3">
    <field x="10"/>
    <field x="12"/>
    <field x="11"/>
  </rowFields>
  <rowItems count="66">
    <i>
      <x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>
      <x v="3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>
      <x v="4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t="grand">
      <x/>
    </i>
  </rowItems>
  <colFields count="2">
    <field x="-2"/>
    <field x="2"/>
  </colFields>
  <colItems count="15">
    <i>
      <x/>
      <x/>
    </i>
    <i r="1">
      <x v="1"/>
    </i>
    <i r="1">
      <x v="2"/>
    </i>
    <i r="1">
      <x v="3"/>
    </i>
    <i i="1">
      <x v="1"/>
      <x/>
    </i>
    <i r="1" i="1">
      <x v="1"/>
    </i>
    <i r="1" i="1">
      <x v="2"/>
    </i>
    <i r="1" i="1">
      <x v="3"/>
    </i>
    <i i="2">
      <x v="2"/>
      <x/>
    </i>
    <i r="1" i="2">
      <x v="1"/>
    </i>
    <i r="1" i="2">
      <x v="2"/>
    </i>
    <i r="1" i="2">
      <x v="3"/>
    </i>
    <i t="grand">
      <x/>
    </i>
    <i t="grand" i="1">
      <x/>
    </i>
    <i t="grand" i="2">
      <x/>
    </i>
  </colItems>
  <dataFields count="3">
    <dataField name="Average of Return on Ad Spend (ROAS)" fld="16" subtotal="average" baseField="11" baseItem="0" numFmtId="9"/>
    <dataField name="Sum of Conversions" fld="7" baseField="0" baseItem="0"/>
    <dataField name="Sum of Revenue_Generated" fld="9" baseField="0" baseItem="0"/>
  </dataFields>
  <formats count="140">
    <format dxfId="19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5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194">
      <pivotArea outline="0" collapsedLevelsAreSubtotals="1" fieldPosition="0"/>
    </format>
    <format dxfId="193">
      <pivotArea field="-2" type="button" dataOnly="0" labelOnly="1" outline="0" axis="axisCol" fieldPosition="0"/>
    </format>
    <format dxfId="192">
      <pivotArea field="2" type="button" dataOnly="0" labelOnly="1" outline="0" axis="axisCol" fieldPosition="1"/>
    </format>
    <format dxfId="191">
      <pivotArea type="topRight" dataOnly="0" labelOnly="1" outline="0" fieldPosition="0"/>
    </format>
    <format dxfId="19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89">
      <pivotArea field="2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188">
      <pivotArea field="2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187">
      <pivotArea field="2" dataOnly="0" labelOnly="1" grandCol="1" outline="0" axis="axisCol" fieldPosition="1">
        <references count="1">
          <reference field="4294967294" count="1" selected="0">
            <x v="2"/>
          </reference>
        </references>
      </pivotArea>
    </format>
    <format dxfId="186">
      <pivotArea dataOnly="0" labelOnly="1" fieldPosition="0">
        <references count="2">
          <reference field="4294967294" count="1" selected="0">
            <x v="0"/>
          </reference>
          <reference field="2" count="4">
            <x v="0"/>
            <x v="1"/>
            <x v="2"/>
            <x v="3"/>
          </reference>
        </references>
      </pivotArea>
    </format>
    <format dxfId="185">
      <pivotArea dataOnly="0" labelOnly="1" fieldPosition="0">
        <references count="2">
          <reference field="4294967294" count="1" selected="0">
            <x v="1"/>
          </reference>
          <reference field="2" count="4">
            <x v="0"/>
            <x v="1"/>
            <x v="2"/>
            <x v="3"/>
          </reference>
        </references>
      </pivotArea>
    </format>
    <format dxfId="184">
      <pivotArea dataOnly="0" labelOnly="1" fieldPosition="0">
        <references count="2">
          <reference field="4294967294" count="1" selected="0">
            <x v="2"/>
          </reference>
          <reference field="2" count="4">
            <x v="0"/>
            <x v="1"/>
            <x v="2"/>
            <x v="3"/>
          </reference>
        </references>
      </pivotArea>
    </format>
    <format dxfId="183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0"/>
          </reference>
          <reference field="11" count="1">
            <x v="0"/>
          </reference>
          <reference field="12" count="1" selected="0">
            <x v="1"/>
          </reference>
        </references>
      </pivotArea>
    </format>
    <format dxfId="182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0"/>
          </reference>
          <reference field="11" count="1">
            <x v="3"/>
          </reference>
          <reference field="12" count="1" selected="0">
            <x v="1"/>
          </reference>
        </references>
      </pivotArea>
    </format>
    <format dxfId="181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1"/>
          </reference>
          <reference field="11" count="1">
            <x v="3"/>
          </reference>
          <reference field="12" count="1" selected="0">
            <x v="1"/>
          </reference>
        </references>
      </pivotArea>
    </format>
    <format dxfId="180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1"/>
          </reference>
          <reference field="11" count="1">
            <x v="2"/>
          </reference>
          <reference field="12" count="1" selected="0">
            <x v="0"/>
          </reference>
        </references>
      </pivotArea>
    </format>
    <format dxfId="179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2"/>
          </reference>
          <reference field="11" count="1">
            <x v="0"/>
          </reference>
          <reference field="12" count="1" selected="0">
            <x v="0"/>
          </reference>
        </references>
      </pivotArea>
    </format>
    <format dxfId="178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2"/>
          </reference>
          <reference field="11" count="1">
            <x v="1"/>
          </reference>
          <reference field="12" count="1" selected="0">
            <x v="1"/>
          </reference>
        </references>
      </pivotArea>
    </format>
    <format dxfId="177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3"/>
          </reference>
          <reference field="11" count="1">
            <x v="1"/>
          </reference>
          <reference field="12" count="1" selected="0">
            <x v="1"/>
          </reference>
        </references>
      </pivotArea>
    </format>
    <format dxfId="176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3"/>
          </reference>
          <reference field="11" count="1">
            <x v="4"/>
          </reference>
          <reference field="12" count="1" selected="0">
            <x v="1"/>
          </reference>
        </references>
      </pivotArea>
    </format>
    <format dxfId="175">
      <pivotArea collapsedLevelsAreSubtotals="1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2"/>
          </reference>
          <reference field="12" count="1">
            <x v="1"/>
          </reference>
        </references>
      </pivotArea>
    </format>
    <format dxfId="174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0"/>
          </reference>
          <reference field="11" count="1">
            <x v="0"/>
          </reference>
          <reference field="12" count="1" selected="0">
            <x v="0"/>
          </reference>
        </references>
      </pivotArea>
    </format>
    <format dxfId="173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0"/>
          </reference>
          <reference field="11" count="1">
            <x v="1"/>
          </reference>
          <reference field="12" count="1" selected="0">
            <x v="0"/>
          </reference>
        </references>
      </pivotArea>
    </format>
    <format dxfId="172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3"/>
          </reference>
          <reference field="10" count="1" selected="0">
            <x v="0"/>
          </reference>
          <reference field="11" count="1">
            <x v="2"/>
          </reference>
          <reference field="12" count="1" selected="0">
            <x v="0"/>
          </reference>
        </references>
      </pivotArea>
    </format>
    <format dxfId="171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3"/>
          </reference>
          <reference field="10" count="1" selected="0">
            <x v="0"/>
          </reference>
          <reference field="11" count="1">
            <x v="3"/>
          </reference>
          <reference field="12" count="1" selected="0">
            <x v="0"/>
          </reference>
        </references>
      </pivotArea>
    </format>
    <format dxfId="170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0"/>
          </reference>
          <reference field="11" count="1">
            <x v="4"/>
          </reference>
          <reference field="12" count="1" selected="0">
            <x v="0"/>
          </reference>
        </references>
      </pivotArea>
    </format>
    <format dxfId="169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10" count="1" selected="0">
            <x v="0"/>
          </reference>
          <reference field="11" count="1">
            <x v="1"/>
          </reference>
          <reference field="12" count="1" selected="0">
            <x v="1"/>
          </reference>
        </references>
      </pivotArea>
    </format>
    <format dxfId="168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3"/>
          </reference>
          <reference field="10" count="1" selected="0">
            <x v="0"/>
          </reference>
          <reference field="11" count="1">
            <x v="2"/>
          </reference>
          <reference field="12" count="1" selected="0">
            <x v="1"/>
          </reference>
        </references>
      </pivotArea>
    </format>
    <format dxfId="167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0"/>
          </reference>
          <reference field="11" count="1">
            <x v="4"/>
          </reference>
          <reference field="12" count="1" selected="0">
            <x v="1"/>
          </reference>
        </references>
      </pivotArea>
    </format>
    <format dxfId="166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1"/>
          </reference>
          <reference field="11" count="1">
            <x v="0"/>
          </reference>
          <reference field="12" count="1" selected="0">
            <x v="0"/>
          </reference>
        </references>
      </pivotArea>
    </format>
    <format dxfId="165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1"/>
          </reference>
          <reference field="11" count="1">
            <x v="1"/>
          </reference>
          <reference field="12" count="1" selected="0">
            <x v="0"/>
          </reference>
        </references>
      </pivotArea>
    </format>
    <format dxfId="164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1"/>
          </reference>
          <reference field="11" count="1">
            <x v="3"/>
          </reference>
          <reference field="12" count="1" selected="0">
            <x v="0"/>
          </reference>
        </references>
      </pivotArea>
    </format>
    <format dxfId="163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10" count="1" selected="0">
            <x v="1"/>
          </reference>
          <reference field="11" count="1">
            <x v="0"/>
          </reference>
          <reference field="12" count="1" selected="0">
            <x v="1"/>
          </reference>
        </references>
      </pivotArea>
    </format>
    <format dxfId="162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10" count="1" selected="0">
            <x v="1"/>
          </reference>
          <reference field="11" count="1">
            <x v="1"/>
          </reference>
          <reference field="12" count="1" selected="0">
            <x v="1"/>
          </reference>
        </references>
      </pivotArea>
    </format>
    <format dxfId="161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10" count="1" selected="0">
            <x v="1"/>
          </reference>
          <reference field="11" count="1">
            <x v="2"/>
          </reference>
          <reference field="12" count="1" selected="0">
            <x v="1"/>
          </reference>
        </references>
      </pivotArea>
    </format>
    <format dxfId="160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10" count="1" selected="0">
            <x v="1"/>
          </reference>
          <reference field="11" count="1">
            <x v="4"/>
          </reference>
          <reference field="12" count="1" selected="0">
            <x v="1"/>
          </reference>
        </references>
      </pivotArea>
    </format>
    <format dxfId="159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10" count="1" selected="0">
            <x v="2"/>
          </reference>
          <reference field="11" count="1">
            <x v="1"/>
          </reference>
          <reference field="12" count="1" selected="0">
            <x v="0"/>
          </reference>
        </references>
      </pivotArea>
    </format>
    <format dxfId="158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2"/>
          </reference>
          <reference field="11" count="1">
            <x v="2"/>
          </reference>
          <reference field="12" count="1" selected="0">
            <x v="0"/>
          </reference>
        </references>
      </pivotArea>
    </format>
    <format dxfId="157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3"/>
          </reference>
          <reference field="10" count="1" selected="0">
            <x v="2"/>
          </reference>
          <reference field="11" count="1">
            <x v="3"/>
          </reference>
          <reference field="12" count="1" selected="0">
            <x v="0"/>
          </reference>
        </references>
      </pivotArea>
    </format>
    <format dxfId="156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10" count="1" selected="0">
            <x v="2"/>
          </reference>
          <reference field="11" count="1">
            <x v="4"/>
          </reference>
          <reference field="12" count="1" selected="0">
            <x v="0"/>
          </reference>
        </references>
      </pivotArea>
    </format>
    <format dxfId="155">
      <pivotArea collapsedLevelsAreSubtotals="1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2"/>
          </reference>
          <reference field="12" count="1">
            <x v="1"/>
          </reference>
        </references>
      </pivotArea>
    </format>
    <format dxfId="154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10" count="1" selected="0">
            <x v="2"/>
          </reference>
          <reference field="11" count="1">
            <x v="0"/>
          </reference>
          <reference field="12" count="1" selected="0">
            <x v="1"/>
          </reference>
        </references>
      </pivotArea>
    </format>
    <format dxfId="153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2"/>
          </reference>
          <reference field="11" count="1">
            <x v="2"/>
          </reference>
          <reference field="12" count="1" selected="0">
            <x v="1"/>
          </reference>
        </references>
      </pivotArea>
    </format>
    <format dxfId="152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2"/>
          </reference>
          <reference field="11" count="1">
            <x v="3"/>
          </reference>
          <reference field="12" count="1" selected="0">
            <x v="1"/>
          </reference>
        </references>
      </pivotArea>
    </format>
    <format dxfId="151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3"/>
          </reference>
          <reference field="10" count="1" selected="0">
            <x v="2"/>
          </reference>
          <reference field="11" count="1">
            <x v="4"/>
          </reference>
          <reference field="12" count="1" selected="0">
            <x v="1"/>
          </reference>
        </references>
      </pivotArea>
    </format>
    <format dxfId="150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3"/>
          </reference>
          <reference field="10" count="1" selected="0">
            <x v="3"/>
          </reference>
          <reference field="11" count="1">
            <x v="0"/>
          </reference>
          <reference field="12" count="1" selected="0">
            <x v="0"/>
          </reference>
        </references>
      </pivotArea>
    </format>
    <format dxfId="149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10" count="1" selected="0">
            <x v="3"/>
          </reference>
          <reference field="11" count="1">
            <x v="1"/>
          </reference>
          <reference field="12" count="1" selected="0">
            <x v="0"/>
          </reference>
        </references>
      </pivotArea>
    </format>
    <format dxfId="148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10" count="1" selected="0">
            <x v="3"/>
          </reference>
          <reference field="11" count="1">
            <x v="2"/>
          </reference>
          <reference field="12" count="1" selected="0">
            <x v="0"/>
          </reference>
        </references>
      </pivotArea>
    </format>
    <format dxfId="147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10" count="1" selected="0">
            <x v="3"/>
          </reference>
          <reference field="11" count="1">
            <x v="3"/>
          </reference>
          <reference field="12" count="1" selected="0">
            <x v="0"/>
          </reference>
        </references>
      </pivotArea>
    </format>
    <format dxfId="146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3"/>
          </reference>
          <reference field="10" count="1" selected="0">
            <x v="3"/>
          </reference>
          <reference field="11" count="1">
            <x v="4"/>
          </reference>
          <reference field="12" count="1" selected="0">
            <x v="0"/>
          </reference>
        </references>
      </pivotArea>
    </format>
    <format dxfId="145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3"/>
          </reference>
          <reference field="11" count="1">
            <x v="0"/>
          </reference>
          <reference field="12" count="1" selected="0">
            <x v="1"/>
          </reference>
        </references>
      </pivotArea>
    </format>
    <format dxfId="144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3"/>
          </reference>
          <reference field="10" count="1" selected="0">
            <x v="3"/>
          </reference>
          <reference field="11" count="1">
            <x v="1"/>
          </reference>
          <reference field="12" count="1" selected="0">
            <x v="1"/>
          </reference>
        </references>
      </pivotArea>
    </format>
    <format dxfId="143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3"/>
          </reference>
          <reference field="10" count="1" selected="0">
            <x v="3"/>
          </reference>
          <reference field="11" count="1">
            <x v="3"/>
          </reference>
          <reference field="12" count="1" selected="0">
            <x v="1"/>
          </reference>
        </references>
      </pivotArea>
    </format>
    <format dxfId="142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3"/>
          </reference>
          <reference field="11" count="1">
            <x v="2"/>
          </reference>
          <reference field="12" count="1" selected="0">
            <x v="1"/>
          </reference>
        </references>
      </pivotArea>
    </format>
    <format dxfId="141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3"/>
          </reference>
          <reference field="11" count="1">
            <x v="1"/>
          </reference>
          <reference field="12" count="1" selected="0">
            <x v="1"/>
          </reference>
        </references>
      </pivotArea>
    </format>
    <format dxfId="140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3"/>
          </reference>
          <reference field="10" count="1" selected="0">
            <x v="4"/>
          </reference>
          <reference field="11" count="1">
            <x v="0"/>
          </reference>
          <reference field="12" count="1" selected="0">
            <x v="0"/>
          </reference>
        </references>
      </pivotArea>
    </format>
    <format dxfId="139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4"/>
          </reference>
          <reference field="11" count="1">
            <x v="1"/>
          </reference>
          <reference field="12" count="1" selected="0">
            <x v="0"/>
          </reference>
        </references>
      </pivotArea>
    </format>
    <format dxfId="138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4"/>
          </reference>
          <reference field="11" count="1">
            <x v="2"/>
          </reference>
          <reference field="12" count="1" selected="0">
            <x v="0"/>
          </reference>
        </references>
      </pivotArea>
    </format>
    <format dxfId="137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3"/>
          </reference>
          <reference field="10" count="1" selected="0">
            <x v="4"/>
          </reference>
          <reference field="11" count="1">
            <x v="3"/>
          </reference>
          <reference field="12" count="1" selected="0">
            <x v="0"/>
          </reference>
        </references>
      </pivotArea>
    </format>
    <format dxfId="136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3"/>
          </reference>
          <reference field="10" count="1" selected="0">
            <x v="4"/>
          </reference>
          <reference field="11" count="1">
            <x v="4"/>
          </reference>
          <reference field="12" count="1" selected="0">
            <x v="0"/>
          </reference>
        </references>
      </pivotArea>
    </format>
    <format dxfId="135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10" count="1" selected="0">
            <x v="4"/>
          </reference>
          <reference field="11" count="1">
            <x v="0"/>
          </reference>
          <reference field="12" count="1" selected="0">
            <x v="1"/>
          </reference>
        </references>
      </pivotArea>
    </format>
    <format dxfId="134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4"/>
          </reference>
          <reference field="11" count="1">
            <x v="1"/>
          </reference>
          <reference field="12" count="1" selected="0">
            <x v="1"/>
          </reference>
        </references>
      </pivotArea>
    </format>
    <format dxfId="133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3"/>
          </reference>
          <reference field="10" count="1" selected="0">
            <x v="4"/>
          </reference>
          <reference field="11" count="1">
            <x v="2"/>
          </reference>
          <reference field="12" count="1" selected="0">
            <x v="1"/>
          </reference>
        </references>
      </pivotArea>
    </format>
    <format dxfId="132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3"/>
          </reference>
          <reference field="10" count="1" selected="0">
            <x v="4"/>
          </reference>
          <reference field="11" count="1">
            <x v="3"/>
          </reference>
          <reference field="12" count="1" selected="0">
            <x v="1"/>
          </reference>
        </references>
      </pivotArea>
    </format>
    <format dxfId="131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4"/>
          </reference>
          <reference field="11" count="1">
            <x v="4"/>
          </reference>
          <reference field="12" count="1" selected="0">
            <x v="1"/>
          </reference>
        </references>
      </pivotArea>
    </format>
    <format dxfId="130">
      <pivotArea dataOnly="0" fieldPosition="0">
        <references count="1">
          <reference field="10" count="1">
            <x v="0"/>
          </reference>
        </references>
      </pivotArea>
    </format>
    <format dxfId="129">
      <pivotArea dataOnly="0" fieldPosition="0">
        <references count="1">
          <reference field="10" count="0"/>
        </references>
      </pivotArea>
    </format>
    <format dxfId="128">
      <pivotArea dataOnly="0" labelOnly="1" fieldPosition="0">
        <references count="2">
          <reference field="10" count="1" selected="0">
            <x v="2"/>
          </reference>
          <reference field="12" count="1">
            <x v="1"/>
          </reference>
        </references>
      </pivotArea>
    </format>
    <format dxfId="127">
      <pivotArea dataOnly="0" labelOnly="1" fieldPosition="0">
        <references count="3">
          <reference field="10" count="1" selected="0">
            <x v="0"/>
          </reference>
          <reference field="11" count="1">
            <x v="0"/>
          </reference>
          <reference field="12" count="1" selected="0">
            <x v="0"/>
          </reference>
        </references>
      </pivotArea>
    </format>
    <format dxfId="126">
      <pivotArea dataOnly="0" labelOnly="1" fieldPosition="0">
        <references count="3">
          <reference field="10" count="1" selected="0">
            <x v="0"/>
          </reference>
          <reference field="11" count="1">
            <x v="0"/>
          </reference>
          <reference field="12" count="1" selected="0">
            <x v="1"/>
          </reference>
        </references>
      </pivotArea>
    </format>
    <format dxfId="125">
      <pivotArea dataOnly="0" labelOnly="1" fieldPosition="0">
        <references count="3">
          <reference field="10" count="1" selected="0">
            <x v="1"/>
          </reference>
          <reference field="11" count="1">
            <x v="0"/>
          </reference>
          <reference field="12" count="1" selected="0">
            <x v="0"/>
          </reference>
        </references>
      </pivotArea>
    </format>
    <format dxfId="124">
      <pivotArea dataOnly="0" labelOnly="1" fieldPosition="0">
        <references count="3">
          <reference field="10" count="1" selected="0">
            <x v="1"/>
          </reference>
          <reference field="11" count="1">
            <x v="0"/>
          </reference>
          <reference field="12" count="1" selected="0">
            <x v="1"/>
          </reference>
        </references>
      </pivotArea>
    </format>
    <format dxfId="123">
      <pivotArea dataOnly="0" labelOnly="1" fieldPosition="0">
        <references count="3">
          <reference field="10" count="1" selected="0">
            <x v="2"/>
          </reference>
          <reference field="11" count="1">
            <x v="0"/>
          </reference>
          <reference field="12" count="1" selected="0">
            <x v="0"/>
          </reference>
        </references>
      </pivotArea>
    </format>
    <format dxfId="122">
      <pivotArea dataOnly="0" labelOnly="1" fieldPosition="0">
        <references count="3">
          <reference field="10" count="1" selected="0">
            <x v="2"/>
          </reference>
          <reference field="11" count="1">
            <x v="0"/>
          </reference>
          <reference field="12" count="1" selected="0">
            <x v="1"/>
          </reference>
        </references>
      </pivotArea>
    </format>
    <format dxfId="121">
      <pivotArea dataOnly="0" labelOnly="1" fieldPosition="0">
        <references count="3">
          <reference field="10" count="1" selected="0">
            <x v="3"/>
          </reference>
          <reference field="11" count="1">
            <x v="0"/>
          </reference>
          <reference field="12" count="1" selected="0">
            <x v="0"/>
          </reference>
        </references>
      </pivotArea>
    </format>
    <format dxfId="120">
      <pivotArea dataOnly="0" labelOnly="1" fieldPosition="0">
        <references count="3">
          <reference field="10" count="1" selected="0">
            <x v="3"/>
          </reference>
          <reference field="11" count="1">
            <x v="0"/>
          </reference>
          <reference field="12" count="1" selected="0">
            <x v="1"/>
          </reference>
        </references>
      </pivotArea>
    </format>
    <format dxfId="119">
      <pivotArea dataOnly="0" labelOnly="1" fieldPosition="0">
        <references count="3">
          <reference field="10" count="1" selected="0">
            <x v="4"/>
          </reference>
          <reference field="11" count="1">
            <x v="0"/>
          </reference>
          <reference field="12" count="1" selected="0">
            <x v="0"/>
          </reference>
        </references>
      </pivotArea>
    </format>
    <format dxfId="118">
      <pivotArea dataOnly="0" labelOnly="1" fieldPosition="0">
        <references count="3">
          <reference field="10" count="1" selected="0">
            <x v="4"/>
          </reference>
          <reference field="11" count="1">
            <x v="0"/>
          </reference>
          <reference field="12" count="1" selected="0">
            <x v="1"/>
          </reference>
        </references>
      </pivotArea>
    </format>
    <format dxfId="117">
      <pivotArea dataOnly="0" labelOnly="1" fieldPosition="0">
        <references count="3">
          <reference field="10" count="1" selected="0">
            <x v="1"/>
          </reference>
          <reference field="11" count="1">
            <x v="1"/>
          </reference>
          <reference field="12" count="1" selected="0">
            <x v="0"/>
          </reference>
        </references>
      </pivotArea>
    </format>
    <format dxfId="116">
      <pivotArea dataOnly="0" labelOnly="1" fieldPosition="0">
        <references count="3">
          <reference field="10" count="1" selected="0">
            <x v="1"/>
          </reference>
          <reference field="11" count="1">
            <x v="1"/>
          </reference>
          <reference field="12" count="1" selected="0">
            <x v="1"/>
          </reference>
        </references>
      </pivotArea>
    </format>
    <format dxfId="115">
      <pivotArea dataOnly="0" labelOnly="1" fieldPosition="0">
        <references count="3">
          <reference field="10" count="1" selected="0">
            <x v="2"/>
          </reference>
          <reference field="11" count="1">
            <x v="1"/>
          </reference>
          <reference field="12" count="1" selected="0">
            <x v="0"/>
          </reference>
        </references>
      </pivotArea>
    </format>
    <format dxfId="114">
      <pivotArea dataOnly="0" labelOnly="1" fieldPosition="0">
        <references count="3">
          <reference field="10" count="1" selected="0">
            <x v="2"/>
          </reference>
          <reference field="11" count="1">
            <x v="1"/>
          </reference>
          <reference field="12" count="1" selected="0">
            <x v="1"/>
          </reference>
        </references>
      </pivotArea>
    </format>
    <format dxfId="113">
      <pivotArea dataOnly="0" labelOnly="1" fieldPosition="0">
        <references count="3">
          <reference field="10" count="1" selected="0">
            <x v="3"/>
          </reference>
          <reference field="11" count="1">
            <x v="1"/>
          </reference>
          <reference field="12" count="1" selected="0">
            <x v="0"/>
          </reference>
        </references>
      </pivotArea>
    </format>
    <format dxfId="112">
      <pivotArea dataOnly="0" labelOnly="1" fieldPosition="0">
        <references count="3">
          <reference field="10" count="1" selected="0">
            <x v="3"/>
          </reference>
          <reference field="11" count="1">
            <x v="1"/>
          </reference>
          <reference field="12" count="1" selected="0">
            <x v="1"/>
          </reference>
        </references>
      </pivotArea>
    </format>
    <format dxfId="111">
      <pivotArea dataOnly="0" labelOnly="1" fieldPosition="0">
        <references count="3">
          <reference field="10" count="1" selected="0">
            <x v="4"/>
          </reference>
          <reference field="11" count="1">
            <x v="1"/>
          </reference>
          <reference field="12" count="1" selected="0">
            <x v="0"/>
          </reference>
        </references>
      </pivotArea>
    </format>
    <format dxfId="110">
      <pivotArea dataOnly="0" labelOnly="1" fieldPosition="0">
        <references count="3">
          <reference field="10" count="1" selected="0">
            <x v="4"/>
          </reference>
          <reference field="11" count="1">
            <x v="1"/>
          </reference>
          <reference field="12" count="1" selected="0">
            <x v="1"/>
          </reference>
        </references>
      </pivotArea>
    </format>
    <format dxfId="109">
      <pivotArea dataOnly="0" labelOnly="1" fieldPosition="0">
        <references count="3">
          <reference field="10" count="1" selected="0">
            <x v="0"/>
          </reference>
          <reference field="11" count="1">
            <x v="1"/>
          </reference>
          <reference field="12" count="1" selected="0">
            <x v="0"/>
          </reference>
        </references>
      </pivotArea>
    </format>
    <format dxfId="108">
      <pivotArea dataOnly="0" labelOnly="1" fieldPosition="0">
        <references count="3">
          <reference field="10" count="1" selected="0">
            <x v="0"/>
          </reference>
          <reference field="11" count="1">
            <x v="1"/>
          </reference>
          <reference field="12" count="1" selected="0">
            <x v="1"/>
          </reference>
        </references>
      </pivotArea>
    </format>
    <format dxfId="107">
      <pivotArea dataOnly="0" labelOnly="1" fieldPosition="0">
        <references count="3">
          <reference field="10" count="1" selected="0">
            <x v="2"/>
          </reference>
          <reference field="11" count="1">
            <x v="2"/>
          </reference>
          <reference field="12" count="1" selected="0">
            <x v="0"/>
          </reference>
        </references>
      </pivotArea>
    </format>
    <format dxfId="106">
      <pivotArea dataOnly="0" labelOnly="1" fieldPosition="0">
        <references count="3">
          <reference field="10" count="1" selected="0">
            <x v="1"/>
          </reference>
          <reference field="11" count="1">
            <x v="2"/>
          </reference>
          <reference field="12" count="1" selected="0">
            <x v="1"/>
          </reference>
        </references>
      </pivotArea>
    </format>
    <format dxfId="105">
      <pivotArea dataOnly="0" labelOnly="1" fieldPosition="0">
        <references count="3">
          <reference field="10" count="1" selected="0">
            <x v="1"/>
          </reference>
          <reference field="11" count="1">
            <x v="2"/>
          </reference>
          <reference field="12" count="1" selected="0">
            <x v="0"/>
          </reference>
        </references>
      </pivotArea>
    </format>
    <format dxfId="104">
      <pivotArea dataOnly="0" labelOnly="1" fieldPosition="0">
        <references count="3">
          <reference field="10" count="1" selected="0">
            <x v="0"/>
          </reference>
          <reference field="11" count="1">
            <x v="2"/>
          </reference>
          <reference field="12" count="1" selected="0">
            <x v="1"/>
          </reference>
        </references>
      </pivotArea>
    </format>
    <format dxfId="103">
      <pivotArea dataOnly="0" labelOnly="1" fieldPosition="0">
        <references count="3">
          <reference field="10" count="1" selected="0">
            <x v="0"/>
          </reference>
          <reference field="11" count="1">
            <x v="2"/>
          </reference>
          <reference field="12" count="1" selected="0">
            <x v="0"/>
          </reference>
        </references>
      </pivotArea>
    </format>
    <format dxfId="102">
      <pivotArea dataOnly="0" labelOnly="1" fieldPosition="0">
        <references count="3">
          <reference field="10" count="1" selected="0">
            <x v="2"/>
          </reference>
          <reference field="11" count="1">
            <x v="2"/>
          </reference>
          <reference field="12" count="1" selected="0">
            <x v="1"/>
          </reference>
        </references>
      </pivotArea>
    </format>
    <format dxfId="101">
      <pivotArea dataOnly="0" labelOnly="1" fieldPosition="0">
        <references count="3">
          <reference field="10" count="1" selected="0">
            <x v="3"/>
          </reference>
          <reference field="11" count="1">
            <x v="2"/>
          </reference>
          <reference field="12" count="1" selected="0">
            <x v="0"/>
          </reference>
        </references>
      </pivotArea>
    </format>
    <format dxfId="100">
      <pivotArea dataOnly="0" labelOnly="1" fieldPosition="0">
        <references count="3">
          <reference field="10" count="1" selected="0">
            <x v="3"/>
          </reference>
          <reference field="11" count="1">
            <x v="2"/>
          </reference>
          <reference field="12" count="1" selected="0">
            <x v="1"/>
          </reference>
        </references>
      </pivotArea>
    </format>
    <format dxfId="99">
      <pivotArea dataOnly="0" labelOnly="1" fieldPosition="0">
        <references count="3">
          <reference field="10" count="1" selected="0">
            <x v="4"/>
          </reference>
          <reference field="11" count="1">
            <x v="2"/>
          </reference>
          <reference field="12" count="1" selected="0">
            <x v="0"/>
          </reference>
        </references>
      </pivotArea>
    </format>
    <format dxfId="98">
      <pivotArea dataOnly="0" labelOnly="1" fieldPosition="0">
        <references count="3">
          <reference field="10" count="1" selected="0">
            <x v="4"/>
          </reference>
          <reference field="11" count="1">
            <x v="2"/>
          </reference>
          <reference field="12" count="1" selected="0">
            <x v="1"/>
          </reference>
        </references>
      </pivotArea>
    </format>
    <format dxfId="97">
      <pivotArea dataOnly="0" labelOnly="1" fieldPosition="0">
        <references count="3">
          <reference field="10" count="1" selected="0">
            <x v="0"/>
          </reference>
          <reference field="11" count="1">
            <x v="4"/>
          </reference>
          <reference field="12" count="1" selected="0">
            <x v="0"/>
          </reference>
        </references>
      </pivotArea>
    </format>
    <format dxfId="96">
      <pivotArea dataOnly="0" labelOnly="1" fieldPosition="0">
        <references count="3">
          <reference field="10" count="1" selected="0">
            <x v="0"/>
          </reference>
          <reference field="11" count="1">
            <x v="4"/>
          </reference>
          <reference field="12" count="1" selected="0">
            <x v="1"/>
          </reference>
        </references>
      </pivotArea>
    </format>
    <format dxfId="95">
      <pivotArea dataOnly="0" labelOnly="1" fieldPosition="0">
        <references count="3">
          <reference field="10" count="1" selected="0">
            <x v="1"/>
          </reference>
          <reference field="11" count="1">
            <x v="4"/>
          </reference>
          <reference field="12" count="1" selected="0">
            <x v="0"/>
          </reference>
        </references>
      </pivotArea>
    </format>
    <format dxfId="94">
      <pivotArea dataOnly="0" labelOnly="1" fieldPosition="0">
        <references count="3">
          <reference field="10" count="1" selected="0">
            <x v="1"/>
          </reference>
          <reference field="11" count="1">
            <x v="4"/>
          </reference>
          <reference field="12" count="1" selected="0">
            <x v="1"/>
          </reference>
        </references>
      </pivotArea>
    </format>
    <format dxfId="93">
      <pivotArea dataOnly="0" labelOnly="1" fieldPosition="0">
        <references count="3">
          <reference field="10" count="1" selected="0">
            <x v="2"/>
          </reference>
          <reference field="11" count="1">
            <x v="4"/>
          </reference>
          <reference field="12" count="1" selected="0">
            <x v="0"/>
          </reference>
        </references>
      </pivotArea>
    </format>
    <format dxfId="92">
      <pivotArea dataOnly="0" labelOnly="1" fieldPosition="0">
        <references count="3">
          <reference field="10" count="1" selected="0">
            <x v="2"/>
          </reference>
          <reference field="11" count="1">
            <x v="4"/>
          </reference>
          <reference field="12" count="1" selected="0">
            <x v="1"/>
          </reference>
        </references>
      </pivotArea>
    </format>
    <format dxfId="91">
      <pivotArea dataOnly="0" labelOnly="1" fieldPosition="0">
        <references count="3">
          <reference field="10" count="1" selected="0">
            <x v="3"/>
          </reference>
          <reference field="11" count="1">
            <x v="4"/>
          </reference>
          <reference field="12" count="1" selected="0">
            <x v="0"/>
          </reference>
        </references>
      </pivotArea>
    </format>
    <format dxfId="90">
      <pivotArea dataOnly="0" labelOnly="1" fieldPosition="0">
        <references count="3">
          <reference field="10" count="1" selected="0">
            <x v="3"/>
          </reference>
          <reference field="11" count="1">
            <x v="4"/>
          </reference>
          <reference field="12" count="1" selected="0">
            <x v="1"/>
          </reference>
        </references>
      </pivotArea>
    </format>
    <format dxfId="89">
      <pivotArea dataOnly="0" labelOnly="1" fieldPosition="0">
        <references count="3">
          <reference field="10" count="1" selected="0">
            <x v="4"/>
          </reference>
          <reference field="11" count="1">
            <x v="4"/>
          </reference>
          <reference field="12" count="1" selected="0">
            <x v="0"/>
          </reference>
        </references>
      </pivotArea>
    </format>
    <format dxfId="88">
      <pivotArea dataOnly="0" labelOnly="1" fieldPosition="0">
        <references count="3">
          <reference field="10" count="1" selected="0">
            <x v="4"/>
          </reference>
          <reference field="11" count="1">
            <x v="4"/>
          </reference>
          <reference field="12" count="1" selected="0">
            <x v="1"/>
          </reference>
        </references>
      </pivotArea>
    </format>
    <format dxfId="87">
      <pivotArea dataOnly="0" labelOnly="1" fieldPosition="0">
        <references count="3">
          <reference field="10" count="1" selected="0">
            <x v="4"/>
          </reference>
          <reference field="11" count="1">
            <x v="4"/>
          </reference>
          <reference field="12" count="1" selected="0">
            <x v="1"/>
          </reference>
        </references>
      </pivotArea>
    </format>
    <format dxfId="86">
      <pivotArea dataOnly="0" labelOnly="1" fieldPosition="0">
        <references count="3">
          <reference field="10" count="1" selected="0">
            <x v="4"/>
          </reference>
          <reference field="11" count="1">
            <x v="4"/>
          </reference>
          <reference field="12" count="1" selected="0">
            <x v="0"/>
          </reference>
        </references>
      </pivotArea>
    </format>
    <format dxfId="85">
      <pivotArea dataOnly="0" labelOnly="1" fieldPosition="0">
        <references count="3">
          <reference field="10" count="1" selected="0">
            <x v="3"/>
          </reference>
          <reference field="11" count="1">
            <x v="4"/>
          </reference>
          <reference field="12" count="1" selected="0">
            <x v="1"/>
          </reference>
        </references>
      </pivotArea>
    </format>
    <format dxfId="84">
      <pivotArea dataOnly="0" labelOnly="1" fieldPosition="0">
        <references count="3">
          <reference field="10" count="1" selected="0">
            <x v="3"/>
          </reference>
          <reference field="11" count="1">
            <x v="4"/>
          </reference>
          <reference field="12" count="1" selected="0">
            <x v="0"/>
          </reference>
        </references>
      </pivotArea>
    </format>
    <format dxfId="83">
      <pivotArea dataOnly="0" labelOnly="1" fieldPosition="0">
        <references count="3">
          <reference field="10" count="1" selected="0">
            <x v="2"/>
          </reference>
          <reference field="11" count="1">
            <x v="4"/>
          </reference>
          <reference field="12" count="1" selected="0">
            <x v="1"/>
          </reference>
        </references>
      </pivotArea>
    </format>
    <format dxfId="82">
      <pivotArea dataOnly="0" labelOnly="1" fieldPosition="0">
        <references count="3">
          <reference field="10" count="1" selected="0">
            <x v="2"/>
          </reference>
          <reference field="11" count="1">
            <x v="4"/>
          </reference>
          <reference field="12" count="1" selected="0">
            <x v="0"/>
          </reference>
        </references>
      </pivotArea>
    </format>
    <format dxfId="81">
      <pivotArea dataOnly="0" labelOnly="1" fieldPosition="0">
        <references count="3">
          <reference field="10" count="1" selected="0">
            <x v="1"/>
          </reference>
          <reference field="11" count="1">
            <x v="4"/>
          </reference>
          <reference field="12" count="1" selected="0">
            <x v="1"/>
          </reference>
        </references>
      </pivotArea>
    </format>
    <format dxfId="80">
      <pivotArea dataOnly="0" labelOnly="1" fieldPosition="0">
        <references count="3">
          <reference field="10" count="1" selected="0">
            <x v="1"/>
          </reference>
          <reference field="11" count="1">
            <x v="4"/>
          </reference>
          <reference field="12" count="1" selected="0">
            <x v="0"/>
          </reference>
        </references>
      </pivotArea>
    </format>
    <format dxfId="79">
      <pivotArea dataOnly="0" labelOnly="1" fieldPosition="0">
        <references count="3">
          <reference field="10" count="1" selected="0">
            <x v="0"/>
          </reference>
          <reference field="11" count="1">
            <x v="4"/>
          </reference>
          <reference field="12" count="1" selected="0">
            <x v="1"/>
          </reference>
        </references>
      </pivotArea>
    </format>
    <format dxfId="78">
      <pivotArea dataOnly="0" labelOnly="1" fieldPosition="0">
        <references count="3">
          <reference field="10" count="1" selected="0">
            <x v="0"/>
          </reference>
          <reference field="11" count="1">
            <x v="4"/>
          </reference>
          <reference field="12" count="1" selected="0">
            <x v="0"/>
          </reference>
        </references>
      </pivotArea>
    </format>
    <format dxfId="77">
      <pivotArea dataOnly="0" labelOnly="1" fieldPosition="0">
        <references count="2">
          <reference field="10" count="1" selected="0">
            <x v="2"/>
          </reference>
          <reference field="12" count="1">
            <x v="1"/>
          </reference>
        </references>
      </pivotArea>
    </format>
    <format dxfId="76">
      <pivotArea dataOnly="0" labelOnly="1" fieldPosition="0">
        <references count="3">
          <reference field="10" count="1" selected="0">
            <x v="0"/>
          </reference>
          <reference field="11" count="1">
            <x v="1"/>
          </reference>
          <reference field="12" count="1" selected="0">
            <x v="0"/>
          </reference>
        </references>
      </pivotArea>
    </format>
    <format dxfId="75">
      <pivotArea dataOnly="0" labelOnly="1" fieldPosition="0">
        <references count="3">
          <reference field="10" count="1" selected="0">
            <x v="0"/>
          </reference>
          <reference field="11" count="1">
            <x v="1"/>
          </reference>
          <reference field="12" count="1" selected="0">
            <x v="1"/>
          </reference>
        </references>
      </pivotArea>
    </format>
    <format dxfId="74">
      <pivotArea dataOnly="0" labelOnly="1" fieldPosition="0">
        <references count="3">
          <reference field="10" count="1" selected="0">
            <x v="1"/>
          </reference>
          <reference field="11" count="1">
            <x v="1"/>
          </reference>
          <reference field="12" count="1" selected="0">
            <x v="0"/>
          </reference>
        </references>
      </pivotArea>
    </format>
    <format dxfId="73">
      <pivotArea dataOnly="0" labelOnly="1" fieldPosition="0">
        <references count="3">
          <reference field="10" count="1" selected="0">
            <x v="1"/>
          </reference>
          <reference field="11" count="1">
            <x v="1"/>
          </reference>
          <reference field="12" count="1" selected="0">
            <x v="1"/>
          </reference>
        </references>
      </pivotArea>
    </format>
    <format dxfId="72">
      <pivotArea dataOnly="0" labelOnly="1" fieldPosition="0">
        <references count="3">
          <reference field="10" count="1" selected="0">
            <x v="2"/>
          </reference>
          <reference field="11" count="1">
            <x v="1"/>
          </reference>
          <reference field="12" count="1" selected="0">
            <x v="0"/>
          </reference>
        </references>
      </pivotArea>
    </format>
    <format dxfId="71">
      <pivotArea dataOnly="0" labelOnly="1" fieldPosition="0">
        <references count="3">
          <reference field="10" count="1" selected="0">
            <x v="2"/>
          </reference>
          <reference field="11" count="1">
            <x v="1"/>
          </reference>
          <reference field="12" count="1" selected="0">
            <x v="1"/>
          </reference>
        </references>
      </pivotArea>
    </format>
    <format dxfId="70">
      <pivotArea dataOnly="0" labelOnly="1" fieldPosition="0">
        <references count="3">
          <reference field="10" count="1" selected="0">
            <x v="3"/>
          </reference>
          <reference field="11" count="1">
            <x v="1"/>
          </reference>
          <reference field="12" count="1" selected="0">
            <x v="0"/>
          </reference>
        </references>
      </pivotArea>
    </format>
    <format dxfId="69">
      <pivotArea dataOnly="0" labelOnly="1" fieldPosition="0">
        <references count="3">
          <reference field="10" count="1" selected="0">
            <x v="3"/>
          </reference>
          <reference field="11" count="1">
            <x v="1"/>
          </reference>
          <reference field="12" count="1" selected="0">
            <x v="1"/>
          </reference>
        </references>
      </pivotArea>
    </format>
    <format dxfId="68">
      <pivotArea dataOnly="0" labelOnly="1" fieldPosition="0">
        <references count="3">
          <reference field="10" count="1" selected="0">
            <x v="4"/>
          </reference>
          <reference field="11" count="1">
            <x v="1"/>
          </reference>
          <reference field="12" count="1" selected="0">
            <x v="0"/>
          </reference>
        </references>
      </pivotArea>
    </format>
    <format dxfId="67">
      <pivotArea dataOnly="0" labelOnly="1" fieldPosition="0">
        <references count="3">
          <reference field="10" count="1" selected="0">
            <x v="4"/>
          </reference>
          <reference field="11" count="1">
            <x v="1"/>
          </reference>
          <reference field="12" count="1" selected="0">
            <x v="1"/>
          </reference>
        </references>
      </pivotArea>
    </format>
    <format dxfId="66">
      <pivotArea dataOnly="0" labelOnly="1" fieldPosition="0">
        <references count="3">
          <reference field="10" count="1" selected="0">
            <x v="0"/>
          </reference>
          <reference field="11" count="1">
            <x v="3"/>
          </reference>
          <reference field="12" count="1" selected="0">
            <x v="0"/>
          </reference>
        </references>
      </pivotArea>
    </format>
    <format dxfId="65">
      <pivotArea dataOnly="0" labelOnly="1" fieldPosition="0">
        <references count="3">
          <reference field="10" count="1" selected="0">
            <x v="1"/>
          </reference>
          <reference field="11" count="1">
            <x v="3"/>
          </reference>
          <reference field="12" count="1" selected="0">
            <x v="0"/>
          </reference>
        </references>
      </pivotArea>
    </format>
    <format dxfId="64">
      <pivotArea dataOnly="0" labelOnly="1" fieldPosition="0">
        <references count="3">
          <reference field="10" count="1" selected="0">
            <x v="1"/>
          </reference>
          <reference field="11" count="1">
            <x v="3"/>
          </reference>
          <reference field="12" count="1" selected="0">
            <x v="1"/>
          </reference>
        </references>
      </pivotArea>
    </format>
    <format dxfId="63">
      <pivotArea dataOnly="0" labelOnly="1" fieldPosition="0">
        <references count="3">
          <reference field="10" count="1" selected="0">
            <x v="2"/>
          </reference>
          <reference field="11" count="1">
            <x v="3"/>
          </reference>
          <reference field="12" count="1" selected="0">
            <x v="0"/>
          </reference>
        </references>
      </pivotArea>
    </format>
    <format dxfId="62">
      <pivotArea dataOnly="0" labelOnly="1" fieldPosition="0">
        <references count="3">
          <reference field="10" count="1" selected="0">
            <x v="2"/>
          </reference>
          <reference field="11" count="1">
            <x v="3"/>
          </reference>
          <reference field="12" count="1" selected="0">
            <x v="1"/>
          </reference>
        </references>
      </pivotArea>
    </format>
    <format dxfId="61">
      <pivotArea dataOnly="0" labelOnly="1" fieldPosition="0">
        <references count="3">
          <reference field="10" count="1" selected="0">
            <x v="3"/>
          </reference>
          <reference field="11" count="1">
            <x v="3"/>
          </reference>
          <reference field="12" count="1" selected="0">
            <x v="0"/>
          </reference>
        </references>
      </pivotArea>
    </format>
    <format dxfId="60">
      <pivotArea dataOnly="0" labelOnly="1" fieldPosition="0">
        <references count="3">
          <reference field="10" count="1" selected="0">
            <x v="3"/>
          </reference>
          <reference field="11" count="1">
            <x v="3"/>
          </reference>
          <reference field="12" count="1" selected="0">
            <x v="1"/>
          </reference>
        </references>
      </pivotArea>
    </format>
    <format dxfId="59">
      <pivotArea dataOnly="0" labelOnly="1" fieldPosition="0">
        <references count="3">
          <reference field="10" count="1" selected="0">
            <x v="4"/>
          </reference>
          <reference field="11" count="1">
            <x v="3"/>
          </reference>
          <reference field="12" count="1" selected="0">
            <x v="0"/>
          </reference>
        </references>
      </pivotArea>
    </format>
    <format dxfId="58">
      <pivotArea dataOnly="0" labelOnly="1" fieldPosition="0">
        <references count="3">
          <reference field="10" count="1" selected="0">
            <x v="4"/>
          </reference>
          <reference field="11" count="1">
            <x v="3"/>
          </reference>
          <reference field="12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2897A-9A03-477B-8C50-FEF4B0701AEB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79:B105" firstHeaderRow="1" firstDataRow="1" firstDataCol="1"/>
  <pivotFields count="21">
    <pivotField showAll="0"/>
    <pivotField showAll="0">
      <items count="8">
        <item x="1"/>
        <item x="2"/>
        <item x="5"/>
        <item x="0"/>
        <item x="3"/>
        <item x="4"/>
        <item x="6"/>
        <item t="default"/>
      </items>
    </pivotField>
    <pivotField axis="axisRow" showAll="0">
      <items count="6">
        <item x="2"/>
        <item x="0"/>
        <item x="1"/>
        <item x="3"/>
        <item x="4"/>
        <item t="default"/>
      </items>
    </pivotField>
    <pivotField showAll="0">
      <items count="301">
        <item x="10"/>
        <item x="81"/>
        <item x="226"/>
        <item x="188"/>
        <item x="32"/>
        <item x="219"/>
        <item x="167"/>
        <item x="7"/>
        <item x="148"/>
        <item x="241"/>
        <item x="125"/>
        <item x="192"/>
        <item x="36"/>
        <item x="100"/>
        <item x="52"/>
        <item x="40"/>
        <item x="114"/>
        <item x="169"/>
        <item x="254"/>
        <item x="218"/>
        <item x="194"/>
        <item x="95"/>
        <item x="138"/>
        <item x="293"/>
        <item x="163"/>
        <item x="172"/>
        <item x="122"/>
        <item x="142"/>
        <item x="107"/>
        <item x="242"/>
        <item x="28"/>
        <item x="270"/>
        <item x="222"/>
        <item x="96"/>
        <item x="102"/>
        <item x="87"/>
        <item x="154"/>
        <item x="89"/>
        <item x="15"/>
        <item x="121"/>
        <item x="281"/>
        <item x="61"/>
        <item x="216"/>
        <item x="288"/>
        <item x="206"/>
        <item x="291"/>
        <item x="215"/>
        <item x="64"/>
        <item x="120"/>
        <item x="251"/>
        <item x="231"/>
        <item x="43"/>
        <item x="49"/>
        <item x="164"/>
        <item x="277"/>
        <item x="249"/>
        <item x="221"/>
        <item x="24"/>
        <item x="285"/>
        <item x="178"/>
        <item x="258"/>
        <item x="117"/>
        <item x="146"/>
        <item x="210"/>
        <item x="220"/>
        <item x="65"/>
        <item x="27"/>
        <item x="77"/>
        <item x="278"/>
        <item x="201"/>
        <item x="269"/>
        <item x="245"/>
        <item x="179"/>
        <item x="123"/>
        <item x="130"/>
        <item x="275"/>
        <item x="2"/>
        <item x="290"/>
        <item x="70"/>
        <item x="195"/>
        <item x="136"/>
        <item x="6"/>
        <item x="0"/>
        <item x="144"/>
        <item x="267"/>
        <item x="68"/>
        <item x="175"/>
        <item x="244"/>
        <item x="62"/>
        <item x="42"/>
        <item x="257"/>
        <item x="198"/>
        <item x="132"/>
        <item x="93"/>
        <item x="113"/>
        <item x="170"/>
        <item x="209"/>
        <item x="126"/>
        <item x="67"/>
        <item x="149"/>
        <item x="166"/>
        <item x="17"/>
        <item x="3"/>
        <item x="13"/>
        <item x="248"/>
        <item x="34"/>
        <item x="225"/>
        <item x="153"/>
        <item x="190"/>
        <item x="59"/>
        <item x="235"/>
        <item x="94"/>
        <item x="297"/>
        <item x="171"/>
        <item x="104"/>
        <item x="271"/>
        <item x="266"/>
        <item x="39"/>
        <item x="237"/>
        <item x="155"/>
        <item x="131"/>
        <item x="287"/>
        <item x="229"/>
        <item x="276"/>
        <item x="174"/>
        <item x="193"/>
        <item x="263"/>
        <item x="298"/>
        <item x="186"/>
        <item x="247"/>
        <item x="1"/>
        <item x="282"/>
        <item x="165"/>
        <item x="139"/>
        <item x="46"/>
        <item x="208"/>
        <item x="259"/>
        <item x="101"/>
        <item x="54"/>
        <item x="137"/>
        <item x="9"/>
        <item x="47"/>
        <item x="141"/>
        <item x="233"/>
        <item x="202"/>
        <item x="99"/>
        <item x="207"/>
        <item x="255"/>
        <item x="33"/>
        <item x="110"/>
        <item x="213"/>
        <item x="50"/>
        <item x="63"/>
        <item x="177"/>
        <item x="91"/>
        <item x="286"/>
        <item x="119"/>
        <item x="191"/>
        <item x="45"/>
        <item x="53"/>
        <item x="228"/>
        <item x="79"/>
        <item x="203"/>
        <item x="84"/>
        <item x="274"/>
        <item x="214"/>
        <item x="168"/>
        <item x="16"/>
        <item x="71"/>
        <item x="21"/>
        <item x="205"/>
        <item x="92"/>
        <item x="108"/>
        <item x="199"/>
        <item x="147"/>
        <item x="115"/>
        <item x="200"/>
        <item x="230"/>
        <item x="217"/>
        <item x="250"/>
        <item x="74"/>
        <item x="103"/>
        <item x="183"/>
        <item x="280"/>
        <item x="83"/>
        <item x="246"/>
        <item x="173"/>
        <item x="256"/>
        <item x="182"/>
        <item x="159"/>
        <item x="134"/>
        <item x="252"/>
        <item x="187"/>
        <item x="124"/>
        <item x="143"/>
        <item x="152"/>
        <item x="296"/>
        <item x="72"/>
        <item x="223"/>
        <item x="85"/>
        <item x="18"/>
        <item x="19"/>
        <item x="160"/>
        <item x="90"/>
        <item x="118"/>
        <item x="116"/>
        <item x="240"/>
        <item x="264"/>
        <item x="55"/>
        <item x="145"/>
        <item x="30"/>
        <item x="238"/>
        <item x="197"/>
        <item x="239"/>
        <item x="176"/>
        <item x="14"/>
        <item x="262"/>
        <item x="82"/>
        <item x="253"/>
        <item x="48"/>
        <item x="294"/>
        <item x="184"/>
        <item x="20"/>
        <item x="295"/>
        <item x="111"/>
        <item x="289"/>
        <item x="260"/>
        <item x="279"/>
        <item x="26"/>
        <item x="51"/>
        <item x="273"/>
        <item x="133"/>
        <item x="106"/>
        <item x="38"/>
        <item x="181"/>
        <item x="86"/>
        <item x="5"/>
        <item x="151"/>
        <item x="78"/>
        <item x="265"/>
        <item x="12"/>
        <item x="212"/>
        <item x="60"/>
        <item x="44"/>
        <item x="284"/>
        <item x="161"/>
        <item x="140"/>
        <item x="150"/>
        <item x="268"/>
        <item x="243"/>
        <item x="8"/>
        <item x="158"/>
        <item x="234"/>
        <item x="224"/>
        <item x="22"/>
        <item x="189"/>
        <item x="109"/>
        <item x="127"/>
        <item x="180"/>
        <item x="157"/>
        <item x="56"/>
        <item x="128"/>
        <item x="135"/>
        <item x="112"/>
        <item x="105"/>
        <item x="41"/>
        <item x="97"/>
        <item x="98"/>
        <item x="76"/>
        <item x="283"/>
        <item x="57"/>
        <item x="261"/>
        <item x="29"/>
        <item x="88"/>
        <item x="75"/>
        <item x="129"/>
        <item x="232"/>
        <item x="272"/>
        <item x="185"/>
        <item x="156"/>
        <item x="11"/>
        <item x="227"/>
        <item x="292"/>
        <item x="73"/>
        <item x="23"/>
        <item x="211"/>
        <item x="35"/>
        <item x="31"/>
        <item x="196"/>
        <item x="236"/>
        <item x="162"/>
        <item x="37"/>
        <item x="66"/>
        <item x="80"/>
        <item x="25"/>
        <item x="204"/>
        <item x="58"/>
        <item x="4"/>
        <item x="69"/>
        <item x="299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7">
        <item x="2"/>
        <item x="0"/>
        <item x="1"/>
        <item x="4"/>
        <item x="3"/>
        <item h="1" x="5"/>
        <item t="default"/>
      </items>
    </pivotField>
    <pivotField axis="axisRow" showAll="0">
      <items count="7">
        <item x="2"/>
        <item x="0"/>
        <item x="4"/>
        <item x="1"/>
        <item x="3"/>
        <item h="1" x="5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2">
    <field x="11"/>
    <field x="2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Average of Return on Ad Spend (ROAS)" fld="16" subtotal="average" baseField="11" baseItem="0" numFmtId="9"/>
  </dataFields>
  <formats count="14">
    <format dxfId="2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09">
      <pivotArea outline="0" collapsedLevelsAreSubtotals="1" fieldPosition="0"/>
    </format>
    <format dxfId="208">
      <pivotArea field="-2" type="button" dataOnly="0" labelOnly="1" outline="0" axis="axisValues" fieldPosition="0"/>
    </format>
    <format dxfId="207">
      <pivotArea field="2" type="button" dataOnly="0" labelOnly="1" outline="0" axis="axisRow" fieldPosition="1"/>
    </format>
    <format dxfId="206">
      <pivotArea type="topRight" dataOnly="0" labelOnly="1" outline="0" fieldPosition="0"/>
    </format>
    <format dxfId="20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4">
      <pivotArea field="2" dataOnly="0" labelOnly="1" outline="0" axis="axisRow" fieldPosition="1">
        <references count="1">
          <reference field="4294967294" count="1" selected="0">
            <x v="0"/>
          </reference>
        </references>
      </pivotArea>
    </format>
    <format dxfId="203">
      <pivotArea collapsedLevelsAreSubtotals="1" fieldPosition="0">
        <references count="2">
          <reference field="2" count="1">
            <x v="2"/>
          </reference>
          <reference field="11" count="1" selected="0">
            <x v="0"/>
          </reference>
        </references>
      </pivotArea>
    </format>
    <format dxfId="202">
      <pivotArea collapsedLevelsAreSubtotals="1" fieldPosition="0">
        <references count="2">
          <reference field="2" count="1">
            <x v="0"/>
          </reference>
          <reference field="11" count="1" selected="0">
            <x v="1"/>
          </reference>
        </references>
      </pivotArea>
    </format>
    <format dxfId="201">
      <pivotArea collapsedLevelsAreSubtotals="1" fieldPosition="0">
        <references count="2">
          <reference field="2" count="1">
            <x v="1"/>
          </reference>
          <reference field="11" count="1" selected="0">
            <x v="2"/>
          </reference>
        </references>
      </pivotArea>
    </format>
    <format dxfId="200">
      <pivotArea collapsedLevelsAreSubtotals="1" fieldPosition="0">
        <references count="2">
          <reference field="2" count="1">
            <x v="2"/>
          </reference>
          <reference field="11" count="1" selected="0">
            <x v="2"/>
          </reference>
        </references>
      </pivotArea>
    </format>
    <format dxfId="199">
      <pivotArea collapsedLevelsAreSubtotals="1" fieldPosition="0">
        <references count="2">
          <reference field="2" count="1">
            <x v="3"/>
          </reference>
          <reference field="11" count="1" selected="0">
            <x v="3"/>
          </reference>
        </references>
      </pivotArea>
    </format>
    <format dxfId="198">
      <pivotArea collapsedLevelsAreSubtotals="1" fieldPosition="0">
        <references count="2">
          <reference field="2" count="1">
            <x v="3"/>
          </reference>
          <reference field="11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62CDFA-209B-44B3-81B9-59A5714BE811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3">
  <location ref="E21:H33" firstHeaderRow="0" firstDataRow="1" firstDataCol="1"/>
  <pivotFields count="21">
    <pivotField showAll="0"/>
    <pivotField showAll="0"/>
    <pivotField showAll="0"/>
    <pivotField axis="axisRow" showAll="0">
      <items count="301">
        <item x="10"/>
        <item x="81"/>
        <item x="226"/>
        <item x="188"/>
        <item x="32"/>
        <item x="219"/>
        <item x="167"/>
        <item x="7"/>
        <item x="148"/>
        <item x="241"/>
        <item x="125"/>
        <item x="192"/>
        <item x="36"/>
        <item x="100"/>
        <item x="52"/>
        <item x="40"/>
        <item x="114"/>
        <item x="169"/>
        <item x="254"/>
        <item x="218"/>
        <item x="194"/>
        <item x="95"/>
        <item x="138"/>
        <item x="293"/>
        <item x="163"/>
        <item x="172"/>
        <item x="122"/>
        <item x="142"/>
        <item x="107"/>
        <item x="242"/>
        <item x="28"/>
        <item x="270"/>
        <item x="222"/>
        <item x="96"/>
        <item x="102"/>
        <item x="87"/>
        <item x="154"/>
        <item x="89"/>
        <item x="15"/>
        <item x="121"/>
        <item x="281"/>
        <item x="61"/>
        <item x="216"/>
        <item x="288"/>
        <item x="206"/>
        <item x="291"/>
        <item x="215"/>
        <item x="64"/>
        <item x="120"/>
        <item x="251"/>
        <item x="231"/>
        <item x="43"/>
        <item x="49"/>
        <item x="164"/>
        <item x="277"/>
        <item x="249"/>
        <item x="221"/>
        <item x="24"/>
        <item x="285"/>
        <item x="178"/>
        <item x="258"/>
        <item x="117"/>
        <item x="146"/>
        <item x="210"/>
        <item x="220"/>
        <item x="65"/>
        <item x="27"/>
        <item x="77"/>
        <item x="278"/>
        <item x="201"/>
        <item x="269"/>
        <item x="245"/>
        <item x="179"/>
        <item x="123"/>
        <item x="130"/>
        <item x="275"/>
        <item x="2"/>
        <item x="290"/>
        <item x="70"/>
        <item x="195"/>
        <item x="136"/>
        <item x="6"/>
        <item x="0"/>
        <item x="144"/>
        <item x="267"/>
        <item x="68"/>
        <item x="175"/>
        <item x="244"/>
        <item x="62"/>
        <item x="42"/>
        <item x="257"/>
        <item x="198"/>
        <item x="132"/>
        <item x="93"/>
        <item x="113"/>
        <item x="170"/>
        <item x="209"/>
        <item x="126"/>
        <item x="67"/>
        <item x="149"/>
        <item x="166"/>
        <item x="17"/>
        <item x="3"/>
        <item x="13"/>
        <item x="248"/>
        <item x="34"/>
        <item x="225"/>
        <item x="153"/>
        <item x="190"/>
        <item x="59"/>
        <item x="235"/>
        <item x="94"/>
        <item x="297"/>
        <item x="171"/>
        <item x="104"/>
        <item x="271"/>
        <item x="266"/>
        <item x="39"/>
        <item x="237"/>
        <item x="155"/>
        <item x="131"/>
        <item x="287"/>
        <item x="229"/>
        <item x="276"/>
        <item x="174"/>
        <item x="193"/>
        <item x="263"/>
        <item x="298"/>
        <item x="186"/>
        <item x="247"/>
        <item x="1"/>
        <item x="282"/>
        <item x="165"/>
        <item x="139"/>
        <item x="46"/>
        <item x="208"/>
        <item x="259"/>
        <item x="101"/>
        <item x="54"/>
        <item x="137"/>
        <item x="9"/>
        <item x="47"/>
        <item x="141"/>
        <item x="233"/>
        <item x="202"/>
        <item x="99"/>
        <item x="207"/>
        <item x="255"/>
        <item x="33"/>
        <item x="110"/>
        <item x="213"/>
        <item x="50"/>
        <item x="63"/>
        <item x="177"/>
        <item x="91"/>
        <item x="286"/>
        <item x="119"/>
        <item x="191"/>
        <item x="45"/>
        <item x="53"/>
        <item x="228"/>
        <item x="79"/>
        <item x="203"/>
        <item x="84"/>
        <item x="274"/>
        <item x="214"/>
        <item x="168"/>
        <item x="16"/>
        <item x="71"/>
        <item x="21"/>
        <item x="205"/>
        <item x="92"/>
        <item x="108"/>
        <item x="199"/>
        <item x="147"/>
        <item x="115"/>
        <item x="200"/>
        <item x="230"/>
        <item x="217"/>
        <item x="250"/>
        <item x="74"/>
        <item x="103"/>
        <item x="183"/>
        <item x="280"/>
        <item x="83"/>
        <item x="246"/>
        <item x="173"/>
        <item x="256"/>
        <item x="182"/>
        <item x="159"/>
        <item x="134"/>
        <item x="252"/>
        <item x="187"/>
        <item x="124"/>
        <item x="143"/>
        <item x="152"/>
        <item x="296"/>
        <item x="72"/>
        <item x="223"/>
        <item x="85"/>
        <item x="18"/>
        <item x="19"/>
        <item x="160"/>
        <item x="90"/>
        <item x="118"/>
        <item x="116"/>
        <item x="240"/>
        <item x="264"/>
        <item x="55"/>
        <item x="145"/>
        <item x="30"/>
        <item x="238"/>
        <item x="197"/>
        <item x="239"/>
        <item x="176"/>
        <item x="14"/>
        <item x="262"/>
        <item x="82"/>
        <item x="253"/>
        <item x="48"/>
        <item x="294"/>
        <item x="184"/>
        <item x="20"/>
        <item x="295"/>
        <item x="111"/>
        <item x="289"/>
        <item x="260"/>
        <item x="279"/>
        <item x="26"/>
        <item x="51"/>
        <item x="273"/>
        <item x="133"/>
        <item x="106"/>
        <item x="38"/>
        <item x="181"/>
        <item x="86"/>
        <item x="5"/>
        <item x="151"/>
        <item x="78"/>
        <item x="265"/>
        <item x="12"/>
        <item x="212"/>
        <item x="60"/>
        <item x="44"/>
        <item x="284"/>
        <item x="161"/>
        <item x="140"/>
        <item x="150"/>
        <item x="268"/>
        <item x="243"/>
        <item x="8"/>
        <item x="158"/>
        <item x="234"/>
        <item x="224"/>
        <item x="22"/>
        <item x="189"/>
        <item x="109"/>
        <item x="127"/>
        <item x="180"/>
        <item x="157"/>
        <item x="56"/>
        <item x="128"/>
        <item x="135"/>
        <item x="112"/>
        <item x="105"/>
        <item x="41"/>
        <item x="97"/>
        <item x="98"/>
        <item x="76"/>
        <item x="283"/>
        <item x="57"/>
        <item x="261"/>
        <item x="29"/>
        <item x="88"/>
        <item x="75"/>
        <item x="129"/>
        <item x="232"/>
        <item x="272"/>
        <item x="185"/>
        <item x="156"/>
        <item x="11"/>
        <item x="227"/>
        <item x="292"/>
        <item x="73"/>
        <item x="23"/>
        <item x="211"/>
        <item x="35"/>
        <item x="31"/>
        <item x="196"/>
        <item x="236"/>
        <item x="162"/>
        <item x="37"/>
        <item x="66"/>
        <item x="80"/>
        <item x="25"/>
        <item x="204"/>
        <item x="58"/>
        <item x="4"/>
        <item x="69"/>
        <item x="299"/>
        <item t="default"/>
      </items>
    </pivotField>
    <pivotField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18"/>
    <field x="3"/>
  </rowFields>
  <rowItems count="12"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mpressions" fld="5" baseField="0" baseItem="0" numFmtId="43"/>
    <dataField name="Sum of Revenue_Generated" fld="9" baseField="0" baseItem="0" numFmtId="43"/>
    <dataField name="Sum of Clicks" fld="6" baseField="0" baseItem="0" numFmtId="43"/>
  </dataFields>
  <formats count="5">
    <format dxfId="48">
      <pivotArea outline="0" collapsedLevelsAreSubtotals="1" fieldPosition="0"/>
    </format>
    <format dxfId="4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6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45">
      <pivotArea outline="0" collapsedLevelsAreSubtotals="1" fieldPosition="0"/>
    </format>
    <format dxfId="4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82FB26-D7CA-4FD6-BEE8-FC1D5AA0C97A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6">
  <location ref="A3:E15" firstHeaderRow="0" firstDataRow="1" firstDataCol="1"/>
  <pivotFields count="21">
    <pivotField showAll="0"/>
    <pivotField showAll="0"/>
    <pivotField showAll="0"/>
    <pivotField axis="axisRow" showAll="0">
      <items count="301">
        <item x="10"/>
        <item x="81"/>
        <item x="226"/>
        <item x="188"/>
        <item x="32"/>
        <item x="219"/>
        <item x="167"/>
        <item x="7"/>
        <item x="148"/>
        <item x="241"/>
        <item x="125"/>
        <item x="192"/>
        <item x="36"/>
        <item x="100"/>
        <item x="52"/>
        <item x="40"/>
        <item x="114"/>
        <item x="169"/>
        <item x="254"/>
        <item x="218"/>
        <item x="194"/>
        <item x="95"/>
        <item x="138"/>
        <item x="293"/>
        <item x="163"/>
        <item x="172"/>
        <item x="122"/>
        <item x="142"/>
        <item x="107"/>
        <item x="242"/>
        <item x="28"/>
        <item x="270"/>
        <item x="222"/>
        <item x="96"/>
        <item x="102"/>
        <item x="87"/>
        <item x="154"/>
        <item x="89"/>
        <item x="15"/>
        <item x="121"/>
        <item x="281"/>
        <item x="61"/>
        <item x="216"/>
        <item x="288"/>
        <item x="206"/>
        <item x="291"/>
        <item x="215"/>
        <item x="64"/>
        <item x="120"/>
        <item x="251"/>
        <item x="231"/>
        <item x="43"/>
        <item x="49"/>
        <item x="164"/>
        <item x="277"/>
        <item x="249"/>
        <item x="221"/>
        <item x="24"/>
        <item x="285"/>
        <item x="178"/>
        <item x="258"/>
        <item x="117"/>
        <item x="146"/>
        <item x="210"/>
        <item x="220"/>
        <item x="65"/>
        <item x="27"/>
        <item x="77"/>
        <item x="278"/>
        <item x="201"/>
        <item x="269"/>
        <item x="245"/>
        <item x="179"/>
        <item x="123"/>
        <item x="130"/>
        <item x="275"/>
        <item x="2"/>
        <item x="290"/>
        <item x="70"/>
        <item x="195"/>
        <item x="136"/>
        <item x="6"/>
        <item x="0"/>
        <item x="144"/>
        <item x="267"/>
        <item x="68"/>
        <item x="175"/>
        <item x="244"/>
        <item x="62"/>
        <item x="42"/>
        <item x="257"/>
        <item x="198"/>
        <item x="132"/>
        <item x="93"/>
        <item x="113"/>
        <item x="170"/>
        <item x="209"/>
        <item x="126"/>
        <item x="67"/>
        <item x="149"/>
        <item x="166"/>
        <item x="17"/>
        <item x="3"/>
        <item x="13"/>
        <item x="248"/>
        <item x="34"/>
        <item x="225"/>
        <item x="153"/>
        <item x="190"/>
        <item x="59"/>
        <item x="235"/>
        <item x="94"/>
        <item x="297"/>
        <item x="171"/>
        <item x="104"/>
        <item x="271"/>
        <item x="266"/>
        <item x="39"/>
        <item x="237"/>
        <item x="155"/>
        <item x="131"/>
        <item x="287"/>
        <item x="229"/>
        <item x="276"/>
        <item x="174"/>
        <item x="193"/>
        <item x="263"/>
        <item x="298"/>
        <item x="186"/>
        <item x="247"/>
        <item x="1"/>
        <item x="282"/>
        <item x="165"/>
        <item x="139"/>
        <item x="46"/>
        <item x="208"/>
        <item x="259"/>
        <item x="101"/>
        <item x="54"/>
        <item x="137"/>
        <item x="9"/>
        <item x="47"/>
        <item x="141"/>
        <item x="233"/>
        <item x="202"/>
        <item x="99"/>
        <item x="207"/>
        <item x="255"/>
        <item x="33"/>
        <item x="110"/>
        <item x="213"/>
        <item x="50"/>
        <item x="63"/>
        <item x="177"/>
        <item x="91"/>
        <item x="286"/>
        <item x="119"/>
        <item x="191"/>
        <item x="45"/>
        <item x="53"/>
        <item x="228"/>
        <item x="79"/>
        <item x="203"/>
        <item x="84"/>
        <item x="274"/>
        <item x="214"/>
        <item x="168"/>
        <item x="16"/>
        <item x="71"/>
        <item x="21"/>
        <item x="205"/>
        <item x="92"/>
        <item x="108"/>
        <item x="199"/>
        <item x="147"/>
        <item x="115"/>
        <item x="200"/>
        <item x="230"/>
        <item x="217"/>
        <item x="250"/>
        <item x="74"/>
        <item x="103"/>
        <item x="183"/>
        <item x="280"/>
        <item x="83"/>
        <item x="246"/>
        <item x="173"/>
        <item x="256"/>
        <item x="182"/>
        <item x="159"/>
        <item x="134"/>
        <item x="252"/>
        <item x="187"/>
        <item x="124"/>
        <item x="143"/>
        <item x="152"/>
        <item x="296"/>
        <item x="72"/>
        <item x="223"/>
        <item x="85"/>
        <item x="18"/>
        <item x="19"/>
        <item x="160"/>
        <item x="90"/>
        <item x="118"/>
        <item x="116"/>
        <item x="240"/>
        <item x="264"/>
        <item x="55"/>
        <item x="145"/>
        <item x="30"/>
        <item x="238"/>
        <item x="197"/>
        <item x="239"/>
        <item x="176"/>
        <item x="14"/>
        <item x="262"/>
        <item x="82"/>
        <item x="253"/>
        <item x="48"/>
        <item x="294"/>
        <item x="184"/>
        <item x="20"/>
        <item x="295"/>
        <item x="111"/>
        <item x="289"/>
        <item x="260"/>
        <item x="279"/>
        <item x="26"/>
        <item x="51"/>
        <item x="273"/>
        <item x="133"/>
        <item x="106"/>
        <item x="38"/>
        <item x="181"/>
        <item x="86"/>
        <item x="5"/>
        <item x="151"/>
        <item x="78"/>
        <item x="265"/>
        <item x="12"/>
        <item x="212"/>
        <item x="60"/>
        <item x="44"/>
        <item x="284"/>
        <item x="161"/>
        <item x="140"/>
        <item x="150"/>
        <item x="268"/>
        <item x="243"/>
        <item x="8"/>
        <item x="158"/>
        <item x="234"/>
        <item x="224"/>
        <item x="22"/>
        <item x="189"/>
        <item x="109"/>
        <item x="127"/>
        <item x="180"/>
        <item x="157"/>
        <item x="56"/>
        <item x="128"/>
        <item x="135"/>
        <item x="112"/>
        <item x="105"/>
        <item x="41"/>
        <item x="97"/>
        <item x="98"/>
        <item x="76"/>
        <item x="283"/>
        <item x="57"/>
        <item x="261"/>
        <item x="29"/>
        <item x="88"/>
        <item x="75"/>
        <item x="129"/>
        <item x="232"/>
        <item x="272"/>
        <item x="185"/>
        <item x="156"/>
        <item x="11"/>
        <item x="227"/>
        <item x="292"/>
        <item x="73"/>
        <item x="23"/>
        <item x="211"/>
        <item x="35"/>
        <item x="31"/>
        <item x="196"/>
        <item x="236"/>
        <item x="162"/>
        <item x="37"/>
        <item x="66"/>
        <item x="80"/>
        <item x="25"/>
        <item x="204"/>
        <item x="58"/>
        <item x="4"/>
        <item x="69"/>
        <item x="299"/>
        <item t="default"/>
      </items>
    </pivotField>
    <pivotField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18"/>
    <field x="3"/>
  </rowFields>
  <rowItems count="12"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Return on Ad Spend (ROAS)" fld="16" subtotal="average" baseField="18" baseItem="1" numFmtId="9"/>
    <dataField name="Sum of Impressions" fld="5" baseField="0" baseItem="0" numFmtId="165"/>
    <dataField name="Sum of Revenue_Generated" fld="9" baseField="0" baseItem="0" numFmtId="165"/>
    <dataField name="Sum of Clicks" fld="6" baseField="0" baseItem="0" numFmtId="165"/>
  </dataFields>
  <formats count="9">
    <format dxfId="57">
      <pivotArea outline="0" collapsedLevelsAreSubtotals="1" fieldPosition="0"/>
    </format>
    <format dxfId="5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">
      <pivotArea collapsedLevelsAreSubtotals="1" fieldPosition="0">
        <references count="2">
          <reference field="4294967294" count="1" selected="0">
            <x v="0"/>
          </reference>
          <reference field="18" count="1">
            <x v="9"/>
          </reference>
        </references>
      </pivotArea>
    </format>
    <format dxfId="52">
      <pivotArea collapsedLevelsAreSubtotals="1" fieldPosition="0">
        <references count="2">
          <reference field="4294967294" count="1" selected="0">
            <x v="0"/>
          </reference>
          <reference field="18" count="1">
            <x v="1"/>
          </reference>
        </references>
      </pivotArea>
    </format>
    <format dxfId="51">
      <pivotArea collapsedLevelsAreSubtotals="1" fieldPosition="0">
        <references count="2">
          <reference field="4294967294" count="1" selected="0">
            <x v="0"/>
          </reference>
          <reference field="18" count="1">
            <x v="8"/>
          </reference>
        </references>
      </pivotArea>
    </format>
    <format dxfId="50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49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00582D-CDD8-4FA5-A943-B06ACC525DAE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3">
  <location ref="B28:D112" firstHeaderRow="0" firstDataRow="1" firstDataCol="1"/>
  <pivotFields count="21">
    <pivotField showAll="0"/>
    <pivotField showAll="0">
      <items count="8">
        <item x="1"/>
        <item x="2"/>
        <item x="5"/>
        <item x="0"/>
        <item x="3"/>
        <item x="4"/>
        <item h="1" x="6"/>
        <item t="default"/>
      </items>
    </pivotField>
    <pivotField showAll="0">
      <items count="6">
        <item x="2"/>
        <item x="0"/>
        <item x="1"/>
        <item x="3"/>
        <item h="1" x="4"/>
        <item t="default"/>
      </items>
    </pivotField>
    <pivotField showAll="0">
      <items count="301">
        <item x="10"/>
        <item x="81"/>
        <item x="226"/>
        <item x="188"/>
        <item x="32"/>
        <item x="219"/>
        <item x="167"/>
        <item x="7"/>
        <item x="148"/>
        <item x="241"/>
        <item x="125"/>
        <item x="192"/>
        <item x="36"/>
        <item x="100"/>
        <item x="52"/>
        <item x="40"/>
        <item x="114"/>
        <item x="169"/>
        <item x="254"/>
        <item x="218"/>
        <item x="194"/>
        <item x="95"/>
        <item x="138"/>
        <item x="293"/>
        <item x="163"/>
        <item x="172"/>
        <item x="122"/>
        <item x="142"/>
        <item x="107"/>
        <item x="242"/>
        <item x="28"/>
        <item x="270"/>
        <item x="222"/>
        <item x="96"/>
        <item x="102"/>
        <item x="87"/>
        <item x="154"/>
        <item x="89"/>
        <item x="15"/>
        <item x="121"/>
        <item x="281"/>
        <item x="61"/>
        <item x="216"/>
        <item x="288"/>
        <item x="206"/>
        <item x="291"/>
        <item x="215"/>
        <item x="64"/>
        <item x="120"/>
        <item x="251"/>
        <item x="231"/>
        <item x="43"/>
        <item x="49"/>
        <item x="164"/>
        <item x="277"/>
        <item x="249"/>
        <item x="221"/>
        <item x="24"/>
        <item x="285"/>
        <item x="178"/>
        <item x="258"/>
        <item x="117"/>
        <item x="146"/>
        <item x="210"/>
        <item x="220"/>
        <item x="65"/>
        <item x="27"/>
        <item x="77"/>
        <item x="278"/>
        <item x="201"/>
        <item x="269"/>
        <item x="245"/>
        <item x="179"/>
        <item x="123"/>
        <item x="130"/>
        <item x="275"/>
        <item x="2"/>
        <item x="290"/>
        <item x="70"/>
        <item x="195"/>
        <item x="136"/>
        <item x="6"/>
        <item x="0"/>
        <item x="144"/>
        <item x="267"/>
        <item x="68"/>
        <item x="175"/>
        <item x="244"/>
        <item x="62"/>
        <item x="42"/>
        <item x="257"/>
        <item x="198"/>
        <item x="132"/>
        <item x="93"/>
        <item x="113"/>
        <item x="170"/>
        <item x="209"/>
        <item x="126"/>
        <item x="67"/>
        <item x="149"/>
        <item x="166"/>
        <item x="17"/>
        <item x="3"/>
        <item x="13"/>
        <item x="248"/>
        <item x="34"/>
        <item x="225"/>
        <item x="153"/>
        <item x="190"/>
        <item x="59"/>
        <item x="235"/>
        <item x="94"/>
        <item x="297"/>
        <item x="171"/>
        <item x="104"/>
        <item x="271"/>
        <item x="266"/>
        <item x="39"/>
        <item x="237"/>
        <item x="155"/>
        <item x="131"/>
        <item x="287"/>
        <item x="229"/>
        <item x="276"/>
        <item x="174"/>
        <item x="193"/>
        <item x="263"/>
        <item x="298"/>
        <item x="186"/>
        <item x="247"/>
        <item x="1"/>
        <item x="282"/>
        <item x="165"/>
        <item x="139"/>
        <item x="46"/>
        <item x="208"/>
        <item x="259"/>
        <item x="101"/>
        <item x="54"/>
        <item x="137"/>
        <item x="9"/>
        <item x="47"/>
        <item x="141"/>
        <item x="233"/>
        <item x="202"/>
        <item x="99"/>
        <item x="207"/>
        <item x="255"/>
        <item x="33"/>
        <item x="110"/>
        <item x="213"/>
        <item x="50"/>
        <item x="63"/>
        <item x="177"/>
        <item x="91"/>
        <item x="286"/>
        <item x="119"/>
        <item x="191"/>
        <item x="45"/>
        <item x="53"/>
        <item x="228"/>
        <item x="79"/>
        <item x="203"/>
        <item x="84"/>
        <item x="274"/>
        <item x="214"/>
        <item x="168"/>
        <item x="16"/>
        <item x="71"/>
        <item x="21"/>
        <item x="205"/>
        <item x="92"/>
        <item x="108"/>
        <item x="199"/>
        <item x="147"/>
        <item x="115"/>
        <item x="200"/>
        <item x="230"/>
        <item x="217"/>
        <item x="250"/>
        <item x="74"/>
        <item x="103"/>
        <item x="183"/>
        <item x="280"/>
        <item x="83"/>
        <item x="246"/>
        <item x="173"/>
        <item x="256"/>
        <item x="182"/>
        <item x="159"/>
        <item x="134"/>
        <item x="252"/>
        <item x="187"/>
        <item x="124"/>
        <item x="143"/>
        <item x="152"/>
        <item x="296"/>
        <item x="72"/>
        <item x="223"/>
        <item x="85"/>
        <item x="18"/>
        <item x="19"/>
        <item x="160"/>
        <item x="90"/>
        <item x="118"/>
        <item x="116"/>
        <item x="240"/>
        <item x="264"/>
        <item x="55"/>
        <item x="145"/>
        <item x="30"/>
        <item x="238"/>
        <item x="197"/>
        <item x="239"/>
        <item x="176"/>
        <item x="14"/>
        <item x="262"/>
        <item x="82"/>
        <item x="253"/>
        <item x="48"/>
        <item x="294"/>
        <item x="184"/>
        <item x="20"/>
        <item x="295"/>
        <item x="111"/>
        <item x="289"/>
        <item x="260"/>
        <item x="279"/>
        <item x="26"/>
        <item x="51"/>
        <item x="273"/>
        <item x="133"/>
        <item x="106"/>
        <item x="38"/>
        <item x="181"/>
        <item x="86"/>
        <item x="5"/>
        <item x="151"/>
        <item x="78"/>
        <item x="265"/>
        <item x="12"/>
        <item x="212"/>
        <item x="60"/>
        <item x="44"/>
        <item x="284"/>
        <item x="161"/>
        <item x="140"/>
        <item x="150"/>
        <item x="268"/>
        <item x="243"/>
        <item x="8"/>
        <item x="158"/>
        <item x="234"/>
        <item x="224"/>
        <item x="22"/>
        <item x="189"/>
        <item x="109"/>
        <item x="127"/>
        <item x="180"/>
        <item x="157"/>
        <item x="56"/>
        <item x="128"/>
        <item x="135"/>
        <item x="112"/>
        <item x="105"/>
        <item x="41"/>
        <item x="97"/>
        <item x="98"/>
        <item x="76"/>
        <item x="283"/>
        <item x="57"/>
        <item x="261"/>
        <item x="29"/>
        <item x="88"/>
        <item x="75"/>
        <item x="129"/>
        <item x="232"/>
        <item x="272"/>
        <item x="185"/>
        <item x="156"/>
        <item x="11"/>
        <item x="227"/>
        <item x="292"/>
        <item x="73"/>
        <item x="23"/>
        <item x="211"/>
        <item x="35"/>
        <item x="31"/>
        <item x="196"/>
        <item x="236"/>
        <item x="162"/>
        <item x="37"/>
        <item x="66"/>
        <item x="80"/>
        <item x="25"/>
        <item x="204"/>
        <item x="58"/>
        <item x="4"/>
        <item x="69"/>
        <item x="299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axis="axisRow" showAll="0">
      <items count="7">
        <item x="2"/>
        <item x="0"/>
        <item x="1"/>
        <item x="4"/>
        <item x="3"/>
        <item x="5"/>
        <item t="default"/>
      </items>
    </pivotField>
    <pivotField axis="axisRow" showAll="0">
      <items count="7">
        <item x="2"/>
        <item x="0"/>
        <item x="4"/>
        <item x="1"/>
        <item x="3"/>
        <item x="5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3">
    <field x="10"/>
    <field x="11"/>
    <field x="12"/>
  </rowFields>
  <rowItems count="84">
    <i>
      <x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>
      <x v="4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>
      <x v="5"/>
    </i>
    <i r="1">
      <x v="5"/>
    </i>
    <i r="2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nversions" fld="7" baseField="0" baseItem="0"/>
    <dataField name="Sum of Revenue_Generated" fld="9" baseField="0" baseItem="0" numFmtId="43"/>
  </dataFields>
  <formats count="5">
    <format dxfId="29">
      <pivotArea outline="0" collapsedLevelsAreSubtotals="1" fieldPosition="0"/>
    </format>
    <format dxfId="2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6">
      <pivotArea outline="0" collapsedLevelsAreSubtotals="1" fieldPosition="0"/>
    </format>
    <format dxfId="25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3"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992B28-B48A-4274-BE90-067C907EE4DB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3">
  <location ref="B15:F20" firstHeaderRow="0" firstDataRow="1" firstDataCol="1"/>
  <pivotFields count="21">
    <pivotField showAll="0"/>
    <pivotField showAll="0">
      <items count="8">
        <item x="1"/>
        <item x="2"/>
        <item x="5"/>
        <item x="0"/>
        <item x="3"/>
        <item x="4"/>
        <item h="1" x="6"/>
        <item t="default"/>
      </items>
    </pivotField>
    <pivotField axis="axisRow" showAll="0">
      <items count="6">
        <item x="2"/>
        <item x="0"/>
        <item x="1"/>
        <item x="3"/>
        <item h="1" x="4"/>
        <item t="default"/>
      </items>
    </pivotField>
    <pivotField showAll="0">
      <items count="301">
        <item x="10"/>
        <item x="81"/>
        <item x="226"/>
        <item x="188"/>
        <item x="32"/>
        <item x="219"/>
        <item x="167"/>
        <item x="7"/>
        <item x="148"/>
        <item x="241"/>
        <item x="125"/>
        <item x="192"/>
        <item x="36"/>
        <item x="100"/>
        <item x="52"/>
        <item x="40"/>
        <item x="114"/>
        <item x="169"/>
        <item x="254"/>
        <item x="218"/>
        <item x="194"/>
        <item x="95"/>
        <item x="138"/>
        <item x="293"/>
        <item x="163"/>
        <item x="172"/>
        <item x="122"/>
        <item x="142"/>
        <item x="107"/>
        <item x="242"/>
        <item x="28"/>
        <item x="270"/>
        <item x="222"/>
        <item x="96"/>
        <item x="102"/>
        <item x="87"/>
        <item x="154"/>
        <item x="89"/>
        <item x="15"/>
        <item x="121"/>
        <item x="281"/>
        <item x="61"/>
        <item x="216"/>
        <item x="288"/>
        <item x="206"/>
        <item x="291"/>
        <item x="215"/>
        <item x="64"/>
        <item x="120"/>
        <item x="251"/>
        <item x="231"/>
        <item x="43"/>
        <item x="49"/>
        <item x="164"/>
        <item x="277"/>
        <item x="249"/>
        <item x="221"/>
        <item x="24"/>
        <item x="285"/>
        <item x="178"/>
        <item x="258"/>
        <item x="117"/>
        <item x="146"/>
        <item x="210"/>
        <item x="220"/>
        <item x="65"/>
        <item x="27"/>
        <item x="77"/>
        <item x="278"/>
        <item x="201"/>
        <item x="269"/>
        <item x="245"/>
        <item x="179"/>
        <item x="123"/>
        <item x="130"/>
        <item x="275"/>
        <item x="2"/>
        <item x="290"/>
        <item x="70"/>
        <item x="195"/>
        <item x="136"/>
        <item x="6"/>
        <item x="0"/>
        <item x="144"/>
        <item x="267"/>
        <item x="68"/>
        <item x="175"/>
        <item x="244"/>
        <item x="62"/>
        <item x="42"/>
        <item x="257"/>
        <item x="198"/>
        <item x="132"/>
        <item x="93"/>
        <item x="113"/>
        <item x="170"/>
        <item x="209"/>
        <item x="126"/>
        <item x="67"/>
        <item x="149"/>
        <item x="166"/>
        <item x="17"/>
        <item x="3"/>
        <item x="13"/>
        <item x="248"/>
        <item x="34"/>
        <item x="225"/>
        <item x="153"/>
        <item x="190"/>
        <item x="59"/>
        <item x="235"/>
        <item x="94"/>
        <item x="297"/>
        <item x="171"/>
        <item x="104"/>
        <item x="271"/>
        <item x="266"/>
        <item x="39"/>
        <item x="237"/>
        <item x="155"/>
        <item x="131"/>
        <item x="287"/>
        <item x="229"/>
        <item x="276"/>
        <item x="174"/>
        <item x="193"/>
        <item x="263"/>
        <item x="298"/>
        <item x="186"/>
        <item x="247"/>
        <item x="1"/>
        <item x="282"/>
        <item x="165"/>
        <item x="139"/>
        <item x="46"/>
        <item x="208"/>
        <item x="259"/>
        <item x="101"/>
        <item x="54"/>
        <item x="137"/>
        <item x="9"/>
        <item x="47"/>
        <item x="141"/>
        <item x="233"/>
        <item x="202"/>
        <item x="99"/>
        <item x="207"/>
        <item x="255"/>
        <item x="33"/>
        <item x="110"/>
        <item x="213"/>
        <item x="50"/>
        <item x="63"/>
        <item x="177"/>
        <item x="91"/>
        <item x="286"/>
        <item x="119"/>
        <item x="191"/>
        <item x="45"/>
        <item x="53"/>
        <item x="228"/>
        <item x="79"/>
        <item x="203"/>
        <item x="84"/>
        <item x="274"/>
        <item x="214"/>
        <item x="168"/>
        <item x="16"/>
        <item x="71"/>
        <item x="21"/>
        <item x="205"/>
        <item x="92"/>
        <item x="108"/>
        <item x="199"/>
        <item x="147"/>
        <item x="115"/>
        <item x="200"/>
        <item x="230"/>
        <item x="217"/>
        <item x="250"/>
        <item x="74"/>
        <item x="103"/>
        <item x="183"/>
        <item x="280"/>
        <item x="83"/>
        <item x="246"/>
        <item x="173"/>
        <item x="256"/>
        <item x="182"/>
        <item x="159"/>
        <item x="134"/>
        <item x="252"/>
        <item x="187"/>
        <item x="124"/>
        <item x="143"/>
        <item x="152"/>
        <item x="296"/>
        <item x="72"/>
        <item x="223"/>
        <item x="85"/>
        <item x="18"/>
        <item x="19"/>
        <item x="160"/>
        <item x="90"/>
        <item x="118"/>
        <item x="116"/>
        <item x="240"/>
        <item x="264"/>
        <item x="55"/>
        <item x="145"/>
        <item x="30"/>
        <item x="238"/>
        <item x="197"/>
        <item x="239"/>
        <item x="176"/>
        <item x="14"/>
        <item x="262"/>
        <item x="82"/>
        <item x="253"/>
        <item x="48"/>
        <item x="294"/>
        <item x="184"/>
        <item x="20"/>
        <item x="295"/>
        <item x="111"/>
        <item x="289"/>
        <item x="260"/>
        <item x="279"/>
        <item x="26"/>
        <item x="51"/>
        <item x="273"/>
        <item x="133"/>
        <item x="106"/>
        <item x="38"/>
        <item x="181"/>
        <item x="86"/>
        <item x="5"/>
        <item x="151"/>
        <item x="78"/>
        <item x="265"/>
        <item x="12"/>
        <item x="212"/>
        <item x="60"/>
        <item x="44"/>
        <item x="284"/>
        <item x="161"/>
        <item x="140"/>
        <item x="150"/>
        <item x="268"/>
        <item x="243"/>
        <item x="8"/>
        <item x="158"/>
        <item x="234"/>
        <item x="224"/>
        <item x="22"/>
        <item x="189"/>
        <item x="109"/>
        <item x="127"/>
        <item x="180"/>
        <item x="157"/>
        <item x="56"/>
        <item x="128"/>
        <item x="135"/>
        <item x="112"/>
        <item x="105"/>
        <item x="41"/>
        <item x="97"/>
        <item x="98"/>
        <item x="76"/>
        <item x="283"/>
        <item x="57"/>
        <item x="261"/>
        <item x="29"/>
        <item x="88"/>
        <item x="75"/>
        <item x="129"/>
        <item x="232"/>
        <item x="272"/>
        <item x="185"/>
        <item x="156"/>
        <item x="11"/>
        <item x="227"/>
        <item x="292"/>
        <item x="73"/>
        <item x="23"/>
        <item x="211"/>
        <item x="35"/>
        <item x="31"/>
        <item x="196"/>
        <item x="236"/>
        <item x="162"/>
        <item x="37"/>
        <item x="66"/>
        <item x="80"/>
        <item x="25"/>
        <item x="204"/>
        <item x="58"/>
        <item x="4"/>
        <item x="69"/>
        <item x="299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Return on Ad Spend (ROAS)" fld="16" subtotal="average" baseField="1" baseItem="0" numFmtId="9"/>
    <dataField name="Sum of Conversions" fld="7" baseField="0" baseItem="0"/>
    <dataField name="Sum of Revenue_Generated" fld="9" baseField="0" baseItem="0" numFmtId="43"/>
    <dataField name="Sum of Total_Spend" fld="8" baseField="0" baseItem="0"/>
  </dataFields>
  <formats count="7">
    <format dxfId="36">
      <pivotArea outline="0" collapsedLevelsAreSubtotals="1" fieldPosition="0"/>
    </format>
    <format dxfId="3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3">
      <pivotArea outline="0" collapsedLevelsAreSubtotals="1" fieldPosition="0"/>
    </format>
    <format dxfId="3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3"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47486B-96B4-4279-A985-CD03FED415C9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3">
  <location ref="B4:F11" firstHeaderRow="0" firstDataRow="1" firstDataCol="1"/>
  <pivotFields count="21">
    <pivotField showAll="0"/>
    <pivotField axis="axisRow" showAll="0">
      <items count="8">
        <item x="1"/>
        <item x="2"/>
        <item x="5"/>
        <item x="0"/>
        <item x="3"/>
        <item x="4"/>
        <item h="1" x="6"/>
        <item t="default"/>
      </items>
    </pivotField>
    <pivotField showAll="0"/>
    <pivotField showAll="0">
      <items count="301">
        <item x="10"/>
        <item x="81"/>
        <item x="226"/>
        <item x="188"/>
        <item x="32"/>
        <item x="219"/>
        <item x="167"/>
        <item x="7"/>
        <item x="148"/>
        <item x="241"/>
        <item x="125"/>
        <item x="192"/>
        <item x="36"/>
        <item x="100"/>
        <item x="52"/>
        <item x="40"/>
        <item x="114"/>
        <item x="169"/>
        <item x="254"/>
        <item x="218"/>
        <item x="194"/>
        <item x="95"/>
        <item x="138"/>
        <item x="293"/>
        <item x="163"/>
        <item x="172"/>
        <item x="122"/>
        <item x="142"/>
        <item x="107"/>
        <item x="242"/>
        <item x="28"/>
        <item x="270"/>
        <item x="222"/>
        <item x="96"/>
        <item x="102"/>
        <item x="87"/>
        <item x="154"/>
        <item x="89"/>
        <item x="15"/>
        <item x="121"/>
        <item x="281"/>
        <item x="61"/>
        <item x="216"/>
        <item x="288"/>
        <item x="206"/>
        <item x="291"/>
        <item x="215"/>
        <item x="64"/>
        <item x="120"/>
        <item x="251"/>
        <item x="231"/>
        <item x="43"/>
        <item x="49"/>
        <item x="164"/>
        <item x="277"/>
        <item x="249"/>
        <item x="221"/>
        <item x="24"/>
        <item x="285"/>
        <item x="178"/>
        <item x="258"/>
        <item x="117"/>
        <item x="146"/>
        <item x="210"/>
        <item x="220"/>
        <item x="65"/>
        <item x="27"/>
        <item x="77"/>
        <item x="278"/>
        <item x="201"/>
        <item x="269"/>
        <item x="245"/>
        <item x="179"/>
        <item x="123"/>
        <item x="130"/>
        <item x="275"/>
        <item x="2"/>
        <item x="290"/>
        <item x="70"/>
        <item x="195"/>
        <item x="136"/>
        <item x="6"/>
        <item x="0"/>
        <item x="144"/>
        <item x="267"/>
        <item x="68"/>
        <item x="175"/>
        <item x="244"/>
        <item x="62"/>
        <item x="42"/>
        <item x="257"/>
        <item x="198"/>
        <item x="132"/>
        <item x="93"/>
        <item x="113"/>
        <item x="170"/>
        <item x="209"/>
        <item x="126"/>
        <item x="67"/>
        <item x="149"/>
        <item x="166"/>
        <item x="17"/>
        <item x="3"/>
        <item x="13"/>
        <item x="248"/>
        <item x="34"/>
        <item x="225"/>
        <item x="153"/>
        <item x="190"/>
        <item x="59"/>
        <item x="235"/>
        <item x="94"/>
        <item x="297"/>
        <item x="171"/>
        <item x="104"/>
        <item x="271"/>
        <item x="266"/>
        <item x="39"/>
        <item x="237"/>
        <item x="155"/>
        <item x="131"/>
        <item x="287"/>
        <item x="229"/>
        <item x="276"/>
        <item x="174"/>
        <item x="193"/>
        <item x="263"/>
        <item x="298"/>
        <item x="186"/>
        <item x="247"/>
        <item x="1"/>
        <item x="282"/>
        <item x="165"/>
        <item x="139"/>
        <item x="46"/>
        <item x="208"/>
        <item x="259"/>
        <item x="101"/>
        <item x="54"/>
        <item x="137"/>
        <item x="9"/>
        <item x="47"/>
        <item x="141"/>
        <item x="233"/>
        <item x="202"/>
        <item x="99"/>
        <item x="207"/>
        <item x="255"/>
        <item x="33"/>
        <item x="110"/>
        <item x="213"/>
        <item x="50"/>
        <item x="63"/>
        <item x="177"/>
        <item x="91"/>
        <item x="286"/>
        <item x="119"/>
        <item x="191"/>
        <item x="45"/>
        <item x="53"/>
        <item x="228"/>
        <item x="79"/>
        <item x="203"/>
        <item x="84"/>
        <item x="274"/>
        <item x="214"/>
        <item x="168"/>
        <item x="16"/>
        <item x="71"/>
        <item x="21"/>
        <item x="205"/>
        <item x="92"/>
        <item x="108"/>
        <item x="199"/>
        <item x="147"/>
        <item x="115"/>
        <item x="200"/>
        <item x="230"/>
        <item x="217"/>
        <item x="250"/>
        <item x="74"/>
        <item x="103"/>
        <item x="183"/>
        <item x="280"/>
        <item x="83"/>
        <item x="246"/>
        <item x="173"/>
        <item x="256"/>
        <item x="182"/>
        <item x="159"/>
        <item x="134"/>
        <item x="252"/>
        <item x="187"/>
        <item x="124"/>
        <item x="143"/>
        <item x="152"/>
        <item x="296"/>
        <item x="72"/>
        <item x="223"/>
        <item x="85"/>
        <item x="18"/>
        <item x="19"/>
        <item x="160"/>
        <item x="90"/>
        <item x="118"/>
        <item x="116"/>
        <item x="240"/>
        <item x="264"/>
        <item x="55"/>
        <item x="145"/>
        <item x="30"/>
        <item x="238"/>
        <item x="197"/>
        <item x="239"/>
        <item x="176"/>
        <item x="14"/>
        <item x="262"/>
        <item x="82"/>
        <item x="253"/>
        <item x="48"/>
        <item x="294"/>
        <item x="184"/>
        <item x="20"/>
        <item x="295"/>
        <item x="111"/>
        <item x="289"/>
        <item x="260"/>
        <item x="279"/>
        <item x="26"/>
        <item x="51"/>
        <item x="273"/>
        <item x="133"/>
        <item x="106"/>
        <item x="38"/>
        <item x="181"/>
        <item x="86"/>
        <item x="5"/>
        <item x="151"/>
        <item x="78"/>
        <item x="265"/>
        <item x="12"/>
        <item x="212"/>
        <item x="60"/>
        <item x="44"/>
        <item x="284"/>
        <item x="161"/>
        <item x="140"/>
        <item x="150"/>
        <item x="268"/>
        <item x="243"/>
        <item x="8"/>
        <item x="158"/>
        <item x="234"/>
        <item x="224"/>
        <item x="22"/>
        <item x="189"/>
        <item x="109"/>
        <item x="127"/>
        <item x="180"/>
        <item x="157"/>
        <item x="56"/>
        <item x="128"/>
        <item x="135"/>
        <item x="112"/>
        <item x="105"/>
        <item x="41"/>
        <item x="97"/>
        <item x="98"/>
        <item x="76"/>
        <item x="283"/>
        <item x="57"/>
        <item x="261"/>
        <item x="29"/>
        <item x="88"/>
        <item x="75"/>
        <item x="129"/>
        <item x="232"/>
        <item x="272"/>
        <item x="185"/>
        <item x="156"/>
        <item x="11"/>
        <item x="227"/>
        <item x="292"/>
        <item x="73"/>
        <item x="23"/>
        <item x="211"/>
        <item x="35"/>
        <item x="31"/>
        <item x="196"/>
        <item x="236"/>
        <item x="162"/>
        <item x="37"/>
        <item x="66"/>
        <item x="80"/>
        <item x="25"/>
        <item x="204"/>
        <item x="58"/>
        <item x="4"/>
        <item x="69"/>
        <item x="299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Return on Ad Spend (ROAS)" fld="16" subtotal="average" baseField="1" baseItem="0" numFmtId="9"/>
    <dataField name="Sum of Conversions" fld="7" baseField="0" baseItem="0"/>
    <dataField name="Sum of Revenue_Generated" fld="9" baseField="0" baseItem="0" numFmtId="43"/>
    <dataField name="Sum of Total_Spend" fld="8" baseField="0" baseItem="0"/>
  </dataFields>
  <formats count="7">
    <format dxfId="43">
      <pivotArea outline="0" collapsedLevelsAreSubtotals="1" fieldPosition="0"/>
    </format>
    <format dxfId="4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0">
      <pivotArea outline="0" collapsedLevelsAreSubtotals="1" fieldPosition="0"/>
    </format>
    <format dxfId="3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3"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1"/>
  <sheetViews>
    <sheetView topLeftCell="L1" zoomScale="118" workbookViewId="0">
      <selection activeCell="R1" sqref="R1:R1048576"/>
    </sheetView>
  </sheetViews>
  <sheetFormatPr defaultColWidth="14.42578125" defaultRowHeight="15" customHeight="1" x14ac:dyDescent="0.25"/>
  <cols>
    <col min="1" max="1" width="14.42578125" customWidth="1"/>
    <col min="2" max="2" width="18.85546875" customWidth="1"/>
    <col min="3" max="3" width="21" customWidth="1"/>
    <col min="4" max="6" width="14.42578125" customWidth="1"/>
    <col min="7" max="7" width="8.85546875" customWidth="1"/>
    <col min="8" max="8" width="14.5703125" customWidth="1"/>
    <col min="9" max="9" width="14.7109375" customWidth="1"/>
    <col min="10" max="10" width="21.7109375" customWidth="1"/>
    <col min="11" max="13" width="14.42578125" customWidth="1"/>
    <col min="14" max="15" width="21.7109375" customWidth="1"/>
    <col min="16" max="16" width="26.85546875" customWidth="1"/>
    <col min="17" max="17" width="29.7109375" customWidth="1"/>
    <col min="18" max="26" width="8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8" t="s">
        <v>2035</v>
      </c>
      <c r="O1" s="9" t="s">
        <v>2038</v>
      </c>
      <c r="P1" s="9" t="s">
        <v>2036</v>
      </c>
      <c r="Q1" s="9" t="s">
        <v>2037</v>
      </c>
      <c r="R1" s="7" t="s">
        <v>2042</v>
      </c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13</v>
      </c>
      <c r="B2" s="3" t="s">
        <v>14</v>
      </c>
      <c r="C2" s="3" t="s">
        <v>15</v>
      </c>
      <c r="D2" s="4">
        <v>44774</v>
      </c>
      <c r="E2" s="4">
        <v>45408</v>
      </c>
      <c r="F2" s="3">
        <v>22068.800000000003</v>
      </c>
      <c r="G2" s="3">
        <v>3283.2000000000003</v>
      </c>
      <c r="H2" s="3">
        <v>2155.2000000000003</v>
      </c>
      <c r="I2" s="3">
        <v>2316.6560000000004</v>
      </c>
      <c r="J2" s="3">
        <v>8879.5679999999993</v>
      </c>
      <c r="K2" s="3" t="s">
        <v>16</v>
      </c>
      <c r="L2" s="3" t="s">
        <v>17</v>
      </c>
      <c r="M2" s="3" t="s">
        <v>18</v>
      </c>
      <c r="N2" s="6">
        <f>(H2/G2)</f>
        <v>0.6564327485380117</v>
      </c>
      <c r="O2" s="6">
        <f>I2/ G2</f>
        <v>0.70560916179337241</v>
      </c>
      <c r="P2" s="6">
        <f xml:space="preserve"> I2 / H2</f>
        <v>1.0749146250927988</v>
      </c>
      <c r="Q2" s="6">
        <f xml:space="preserve"> J2 / I2</f>
        <v>3.8329246983583225</v>
      </c>
      <c r="R2" s="6">
        <f>G2 / F2</f>
        <v>0.14877111578336838</v>
      </c>
    </row>
    <row r="3" spans="1:26" x14ac:dyDescent="0.25">
      <c r="A3" s="3" t="s">
        <v>19</v>
      </c>
      <c r="B3" s="3" t="s">
        <v>20</v>
      </c>
      <c r="C3" s="3" t="s">
        <v>15</v>
      </c>
      <c r="D3" s="4">
        <v>44822</v>
      </c>
      <c r="E3" s="4">
        <v>45424</v>
      </c>
      <c r="F3" s="3">
        <v>32849.599999999999</v>
      </c>
      <c r="G3" s="3">
        <v>3307.2000000000003</v>
      </c>
      <c r="H3" s="3">
        <v>3164.8</v>
      </c>
      <c r="I3" s="3">
        <v>7114.1280000000006</v>
      </c>
      <c r="J3" s="3">
        <v>17302.032000000003</v>
      </c>
      <c r="K3" s="3" t="s">
        <v>16</v>
      </c>
      <c r="L3" s="3" t="s">
        <v>17</v>
      </c>
      <c r="M3" s="3" t="s">
        <v>18</v>
      </c>
      <c r="N3" s="6">
        <f t="shared" ref="N3:N66" si="0">(H3/G3)</f>
        <v>0.9569424286405418</v>
      </c>
      <c r="O3" s="6">
        <f t="shared" ref="O3:O66" si="1">I3/ G3</f>
        <v>2.1511030478955009</v>
      </c>
      <c r="P3" s="6">
        <f t="shared" ref="P3:P66" si="2" xml:space="preserve"> I3 / H3</f>
        <v>2.2478918099089991</v>
      </c>
      <c r="Q3" s="6">
        <f t="shared" ref="Q3:Q66" si="3" xml:space="preserve"> J3 / I3</f>
        <v>2.4320664458103654</v>
      </c>
      <c r="R3" s="6">
        <f t="shared" ref="R3:R66" si="4">G3 / F3</f>
        <v>0.10067702498660563</v>
      </c>
    </row>
    <row r="4" spans="1:26" x14ac:dyDescent="0.25">
      <c r="A4" s="3" t="s">
        <v>21</v>
      </c>
      <c r="B4" s="3" t="s">
        <v>22</v>
      </c>
      <c r="C4" s="3" t="s">
        <v>23</v>
      </c>
      <c r="D4" s="4">
        <v>44768</v>
      </c>
      <c r="E4" s="4">
        <v>45389</v>
      </c>
      <c r="F4" s="3">
        <v>12748.800000000001</v>
      </c>
      <c r="G4" s="3">
        <v>7494.4000000000005</v>
      </c>
      <c r="H4" s="3">
        <v>7334.4000000000005</v>
      </c>
      <c r="I4" s="3">
        <v>3358.4480000000003</v>
      </c>
      <c r="J4" s="3">
        <v>4892.4160000000002</v>
      </c>
      <c r="K4" s="3" t="s">
        <v>24</v>
      </c>
      <c r="L4" s="3" t="s">
        <v>25</v>
      </c>
      <c r="M4" s="3" t="s">
        <v>26</v>
      </c>
      <c r="N4" s="6">
        <f t="shared" si="0"/>
        <v>0.9786507258753202</v>
      </c>
      <c r="O4" s="6">
        <f t="shared" si="1"/>
        <v>0.44812766865926562</v>
      </c>
      <c r="P4" s="6">
        <f t="shared" si="2"/>
        <v>0.45790357766143108</v>
      </c>
      <c r="Q4" s="6">
        <f t="shared" si="3"/>
        <v>1.4567490698084353</v>
      </c>
      <c r="R4" s="6">
        <f t="shared" si="4"/>
        <v>0.58785140562248994</v>
      </c>
    </row>
    <row r="5" spans="1:26" x14ac:dyDescent="0.25">
      <c r="A5" s="3" t="s">
        <v>27</v>
      </c>
      <c r="B5" s="3" t="s">
        <v>28</v>
      </c>
      <c r="C5" s="3" t="s">
        <v>23</v>
      </c>
      <c r="D5" s="4">
        <v>44794</v>
      </c>
      <c r="E5" s="4">
        <v>45408</v>
      </c>
      <c r="F5" s="3">
        <v>40196.800000000003</v>
      </c>
      <c r="G5" s="3">
        <v>21150.400000000001</v>
      </c>
      <c r="H5" s="3">
        <v>3032</v>
      </c>
      <c r="I5" s="3">
        <v>4426.9760000000006</v>
      </c>
      <c r="J5" s="3">
        <v>16548.544000000002</v>
      </c>
      <c r="K5" s="3" t="s">
        <v>24</v>
      </c>
      <c r="L5" s="3" t="s">
        <v>29</v>
      </c>
      <c r="M5" s="3" t="s">
        <v>18</v>
      </c>
      <c r="N5" s="6">
        <f t="shared" si="0"/>
        <v>0.14335426280354036</v>
      </c>
      <c r="O5" s="6">
        <f t="shared" si="1"/>
        <v>0.20930932748316819</v>
      </c>
      <c r="P5" s="6">
        <f t="shared" si="2"/>
        <v>1.4600844327176783</v>
      </c>
      <c r="Q5" s="6">
        <f t="shared" si="3"/>
        <v>3.7381146859617038</v>
      </c>
      <c r="R5" s="6">
        <f t="shared" si="4"/>
        <v>0.52617123751144368</v>
      </c>
    </row>
    <row r="6" spans="1:26" x14ac:dyDescent="0.25">
      <c r="A6" s="3" t="s">
        <v>30</v>
      </c>
      <c r="B6" s="3" t="s">
        <v>14</v>
      </c>
      <c r="C6" s="3" t="s">
        <v>23</v>
      </c>
      <c r="D6" s="4">
        <v>44989</v>
      </c>
      <c r="E6" s="4">
        <v>45600</v>
      </c>
      <c r="F6" s="3">
        <v>4030.4</v>
      </c>
      <c r="G6" s="3">
        <v>2806.4</v>
      </c>
      <c r="H6" s="3">
        <v>2556.8000000000002</v>
      </c>
      <c r="I6" s="3">
        <v>2331.7759999999998</v>
      </c>
      <c r="J6" s="3">
        <v>3538.2240000000002</v>
      </c>
      <c r="K6" s="3" t="s">
        <v>24</v>
      </c>
      <c r="L6" s="3" t="s">
        <v>25</v>
      </c>
      <c r="M6" s="3" t="s">
        <v>18</v>
      </c>
      <c r="N6" s="6">
        <f t="shared" si="0"/>
        <v>0.91106043329532505</v>
      </c>
      <c r="O6" s="6">
        <f t="shared" si="1"/>
        <v>0.83087799315849475</v>
      </c>
      <c r="P6" s="6">
        <f t="shared" si="2"/>
        <v>0.91198998748435534</v>
      </c>
      <c r="Q6" s="6">
        <f t="shared" si="3"/>
        <v>1.5173944667069224</v>
      </c>
      <c r="R6" s="6">
        <f t="shared" si="4"/>
        <v>0.69630805875347357</v>
      </c>
    </row>
    <row r="7" spans="1:26" x14ac:dyDescent="0.25">
      <c r="A7" s="3" t="s">
        <v>31</v>
      </c>
      <c r="B7" s="3" t="s">
        <v>14</v>
      </c>
      <c r="C7" s="3" t="s">
        <v>15</v>
      </c>
      <c r="D7" s="4">
        <v>44928</v>
      </c>
      <c r="E7" s="4">
        <v>45552</v>
      </c>
      <c r="F7" s="3">
        <v>76406.400000000009</v>
      </c>
      <c r="G7" s="3">
        <v>41544</v>
      </c>
      <c r="H7" s="3">
        <v>31019.200000000001</v>
      </c>
      <c r="I7" s="3">
        <v>169.47200000000001</v>
      </c>
      <c r="J7" s="3">
        <v>559.84</v>
      </c>
      <c r="K7" s="3" t="s">
        <v>32</v>
      </c>
      <c r="L7" s="3" t="s">
        <v>25</v>
      </c>
      <c r="M7" s="3" t="s">
        <v>18</v>
      </c>
      <c r="N7" s="6">
        <f t="shared" si="0"/>
        <v>0.74665896398998655</v>
      </c>
      <c r="O7" s="6">
        <f t="shared" si="1"/>
        <v>4.0793375698055072E-3</v>
      </c>
      <c r="P7" s="6">
        <f t="shared" si="2"/>
        <v>5.463454892453706E-3</v>
      </c>
      <c r="Q7" s="6">
        <f t="shared" si="3"/>
        <v>3.3034365558912389</v>
      </c>
      <c r="R7" s="6">
        <f t="shared" si="4"/>
        <v>0.54372408594044475</v>
      </c>
    </row>
    <row r="8" spans="1:26" x14ac:dyDescent="0.25">
      <c r="A8" s="3" t="s">
        <v>33</v>
      </c>
      <c r="B8" s="3" t="s">
        <v>34</v>
      </c>
      <c r="C8" s="3" t="s">
        <v>35</v>
      </c>
      <c r="D8" s="4">
        <v>44773</v>
      </c>
      <c r="E8" s="4">
        <v>45377</v>
      </c>
      <c r="F8" s="3">
        <v>23641.600000000002</v>
      </c>
      <c r="G8" s="3">
        <v>20963.2</v>
      </c>
      <c r="H8" s="3">
        <v>20100.800000000003</v>
      </c>
      <c r="I8" s="3">
        <v>7501.0240000000013</v>
      </c>
      <c r="J8" s="3">
        <v>10119.792000000001</v>
      </c>
      <c r="K8" s="3" t="s">
        <v>32</v>
      </c>
      <c r="L8" s="3" t="s">
        <v>25</v>
      </c>
      <c r="M8" s="3" t="s">
        <v>18</v>
      </c>
      <c r="N8" s="6">
        <f t="shared" si="0"/>
        <v>0.95886124255838812</v>
      </c>
      <c r="O8" s="6">
        <f t="shared" si="1"/>
        <v>0.35781865364066562</v>
      </c>
      <c r="P8" s="6">
        <f t="shared" si="2"/>
        <v>0.37317042107776804</v>
      </c>
      <c r="Q8" s="6">
        <f t="shared" si="3"/>
        <v>1.3491213999581924</v>
      </c>
      <c r="R8" s="6">
        <f t="shared" si="4"/>
        <v>0.88670817541959934</v>
      </c>
    </row>
    <row r="9" spans="1:26" x14ac:dyDescent="0.25">
      <c r="A9" s="3" t="s">
        <v>36</v>
      </c>
      <c r="B9" s="3" t="s">
        <v>14</v>
      </c>
      <c r="C9" s="3" t="s">
        <v>15</v>
      </c>
      <c r="D9" s="4">
        <v>44699</v>
      </c>
      <c r="E9" s="4">
        <v>45311</v>
      </c>
      <c r="F9" s="3">
        <v>59968</v>
      </c>
      <c r="G9" s="3">
        <v>57536</v>
      </c>
      <c r="H9" s="3">
        <v>51075.200000000004</v>
      </c>
      <c r="I9" s="3">
        <v>7622.880000000001</v>
      </c>
      <c r="J9" s="3">
        <v>16616.816000000003</v>
      </c>
      <c r="K9" s="3" t="s">
        <v>37</v>
      </c>
      <c r="L9" s="3" t="s">
        <v>38</v>
      </c>
      <c r="M9" s="3" t="s">
        <v>18</v>
      </c>
      <c r="N9" s="6">
        <f t="shared" si="0"/>
        <v>0.88770856507230267</v>
      </c>
      <c r="O9" s="6">
        <f t="shared" si="1"/>
        <v>0.13248887652947722</v>
      </c>
      <c r="P9" s="6">
        <f t="shared" si="2"/>
        <v>0.14924816740805716</v>
      </c>
      <c r="Q9" s="6">
        <f t="shared" si="3"/>
        <v>2.1798606301030583</v>
      </c>
      <c r="R9" s="6">
        <f t="shared" si="4"/>
        <v>0.95944503735325504</v>
      </c>
    </row>
    <row r="10" spans="1:26" x14ac:dyDescent="0.25">
      <c r="A10" s="3" t="s">
        <v>39</v>
      </c>
      <c r="B10" s="3" t="s">
        <v>20</v>
      </c>
      <c r="C10" s="3" t="s">
        <v>35</v>
      </c>
      <c r="D10" s="4">
        <v>44942</v>
      </c>
      <c r="E10" s="4">
        <v>45569</v>
      </c>
      <c r="F10" s="3">
        <v>18625.600000000002</v>
      </c>
      <c r="G10" s="3">
        <v>11414.400000000001</v>
      </c>
      <c r="H10" s="3">
        <v>7296</v>
      </c>
      <c r="I10" s="3">
        <v>2765.6320000000001</v>
      </c>
      <c r="J10" s="3">
        <v>9446.5600000000013</v>
      </c>
      <c r="K10" s="3" t="s">
        <v>24</v>
      </c>
      <c r="L10" s="3" t="s">
        <v>29</v>
      </c>
      <c r="M10" s="3" t="s">
        <v>26</v>
      </c>
      <c r="N10" s="6">
        <f t="shared" si="0"/>
        <v>0.63919259882253987</v>
      </c>
      <c r="O10" s="6">
        <f t="shared" si="1"/>
        <v>0.24229324362209137</v>
      </c>
      <c r="P10" s="6">
        <f t="shared" si="2"/>
        <v>0.37906140350877193</v>
      </c>
      <c r="Q10" s="6">
        <f t="shared" si="3"/>
        <v>3.4156966653553331</v>
      </c>
      <c r="R10" s="6">
        <f t="shared" si="4"/>
        <v>0.61283394897345589</v>
      </c>
    </row>
    <row r="11" spans="1:26" x14ac:dyDescent="0.25">
      <c r="A11" s="3" t="s">
        <v>40</v>
      </c>
      <c r="B11" s="3" t="s">
        <v>41</v>
      </c>
      <c r="C11" s="3" t="s">
        <v>42</v>
      </c>
      <c r="D11" s="4">
        <v>44699</v>
      </c>
      <c r="E11" s="4">
        <v>45317</v>
      </c>
      <c r="F11" s="3">
        <v>67654.400000000009</v>
      </c>
      <c r="G11" s="3">
        <v>8792</v>
      </c>
      <c r="H11" s="3">
        <v>294.40000000000003</v>
      </c>
      <c r="I11" s="3">
        <v>1008.9920000000001</v>
      </c>
      <c r="J11" s="3">
        <v>3153.4880000000003</v>
      </c>
      <c r="K11" s="3" t="s">
        <v>37</v>
      </c>
      <c r="L11" s="3" t="s">
        <v>25</v>
      </c>
      <c r="M11" s="3" t="s">
        <v>26</v>
      </c>
      <c r="N11" s="6">
        <f t="shared" si="0"/>
        <v>3.3484986351228395E-2</v>
      </c>
      <c r="O11" s="6">
        <f t="shared" si="1"/>
        <v>0.11476251137397635</v>
      </c>
      <c r="P11" s="6">
        <f t="shared" si="2"/>
        <v>3.427282608695652</v>
      </c>
      <c r="Q11" s="6">
        <f t="shared" si="3"/>
        <v>3.1253845421965685</v>
      </c>
      <c r="R11" s="6">
        <f t="shared" si="4"/>
        <v>0.12995459275376028</v>
      </c>
    </row>
    <row r="12" spans="1:26" x14ac:dyDescent="0.25">
      <c r="A12" s="3" t="s">
        <v>43</v>
      </c>
      <c r="B12" s="3" t="s">
        <v>34</v>
      </c>
      <c r="C12" s="3" t="s">
        <v>15</v>
      </c>
      <c r="D12" s="4">
        <v>44832</v>
      </c>
      <c r="E12" s="4">
        <v>45435</v>
      </c>
      <c r="F12" s="3">
        <v>17712</v>
      </c>
      <c r="G12" s="3">
        <v>16457.600000000002</v>
      </c>
      <c r="H12" s="3">
        <v>12174.400000000001</v>
      </c>
      <c r="I12" s="3">
        <v>7745.5360000000001</v>
      </c>
      <c r="J12" s="3">
        <v>28954</v>
      </c>
      <c r="K12" s="3" t="s">
        <v>24</v>
      </c>
      <c r="L12" s="3" t="s">
        <v>44</v>
      </c>
      <c r="M12" s="3" t="s">
        <v>18</v>
      </c>
      <c r="N12" s="6">
        <f t="shared" si="0"/>
        <v>0.73974334046276491</v>
      </c>
      <c r="O12" s="6">
        <f t="shared" si="1"/>
        <v>0.47063581567178686</v>
      </c>
      <c r="P12" s="6">
        <f t="shared" si="2"/>
        <v>0.63621500854251534</v>
      </c>
      <c r="Q12" s="6">
        <f t="shared" si="3"/>
        <v>3.7381531762295084</v>
      </c>
      <c r="R12" s="6">
        <f t="shared" si="4"/>
        <v>0.92917795844625128</v>
      </c>
    </row>
    <row r="13" spans="1:26" x14ac:dyDescent="0.25">
      <c r="A13" s="3" t="s">
        <v>45</v>
      </c>
      <c r="B13" s="3" t="s">
        <v>22</v>
      </c>
      <c r="C13" s="3" t="s">
        <v>15</v>
      </c>
      <c r="D13" s="4">
        <v>44692</v>
      </c>
      <c r="E13" s="4">
        <v>45306</v>
      </c>
      <c r="F13" s="3">
        <v>68145.600000000006</v>
      </c>
      <c r="G13" s="3">
        <v>51972.800000000003</v>
      </c>
      <c r="H13" s="3">
        <v>46969.600000000006</v>
      </c>
      <c r="I13" s="3">
        <v>2790.0320000000002</v>
      </c>
      <c r="J13" s="3">
        <v>7765.0880000000006</v>
      </c>
      <c r="K13" s="3" t="s">
        <v>32</v>
      </c>
      <c r="L13" s="3" t="s">
        <v>38</v>
      </c>
      <c r="M13" s="3" t="s">
        <v>18</v>
      </c>
      <c r="N13" s="6">
        <f t="shared" si="0"/>
        <v>0.90373426099806053</v>
      </c>
      <c r="O13" s="6">
        <f t="shared" si="1"/>
        <v>5.3682541637164058E-2</v>
      </c>
      <c r="P13" s="6">
        <f t="shared" si="2"/>
        <v>5.9400803924240353E-2</v>
      </c>
      <c r="Q13" s="6">
        <f t="shared" si="3"/>
        <v>2.783153741605831</v>
      </c>
      <c r="R13" s="6">
        <f t="shared" si="4"/>
        <v>0.76267286515930588</v>
      </c>
    </row>
    <row r="14" spans="1:26" x14ac:dyDescent="0.25">
      <c r="A14" s="3" t="s">
        <v>46</v>
      </c>
      <c r="B14" s="3" t="s">
        <v>20</v>
      </c>
      <c r="C14" s="3" t="s">
        <v>15</v>
      </c>
      <c r="D14" s="4">
        <v>44972</v>
      </c>
      <c r="E14" s="4">
        <v>45601</v>
      </c>
      <c r="F14" s="3">
        <v>31806.400000000001</v>
      </c>
      <c r="G14" s="3">
        <v>2144</v>
      </c>
      <c r="H14" s="3">
        <v>902.40000000000009</v>
      </c>
      <c r="I14" s="3">
        <v>2035.2640000000001</v>
      </c>
      <c r="J14" s="3">
        <v>6360.4639999999999</v>
      </c>
      <c r="K14" s="3" t="s">
        <v>16</v>
      </c>
      <c r="L14" s="3" t="s">
        <v>44</v>
      </c>
      <c r="M14" s="3" t="s">
        <v>18</v>
      </c>
      <c r="N14" s="6">
        <f t="shared" si="0"/>
        <v>0.42089552238805972</v>
      </c>
      <c r="O14" s="6">
        <f t="shared" si="1"/>
        <v>0.94928358208955232</v>
      </c>
      <c r="P14" s="6">
        <f t="shared" si="2"/>
        <v>2.2553900709219858</v>
      </c>
      <c r="Q14" s="6">
        <f t="shared" si="3"/>
        <v>3.1251297129021096</v>
      </c>
      <c r="R14" s="6">
        <f t="shared" si="4"/>
        <v>6.7407817294632522E-2</v>
      </c>
    </row>
    <row r="15" spans="1:26" x14ac:dyDescent="0.25">
      <c r="A15" s="3" t="s">
        <v>47</v>
      </c>
      <c r="B15" s="3" t="s">
        <v>14</v>
      </c>
      <c r="C15" s="3" t="s">
        <v>15</v>
      </c>
      <c r="D15" s="4">
        <v>44932</v>
      </c>
      <c r="E15" s="4">
        <v>45558</v>
      </c>
      <c r="F15" s="3">
        <v>19315.2</v>
      </c>
      <c r="G15" s="3">
        <v>18401.600000000002</v>
      </c>
      <c r="H15" s="3">
        <v>16984</v>
      </c>
      <c r="I15" s="3">
        <v>2242.3520000000003</v>
      </c>
      <c r="J15" s="3">
        <v>8380.2240000000002</v>
      </c>
      <c r="K15" s="3" t="s">
        <v>16</v>
      </c>
      <c r="L15" s="3" t="s">
        <v>44</v>
      </c>
      <c r="M15" s="3" t="s">
        <v>26</v>
      </c>
      <c r="N15" s="6">
        <f t="shared" si="0"/>
        <v>0.92296322058951386</v>
      </c>
      <c r="O15" s="6">
        <f t="shared" si="1"/>
        <v>0.12185636031649422</v>
      </c>
      <c r="P15" s="6">
        <f t="shared" si="2"/>
        <v>0.13202731983042865</v>
      </c>
      <c r="Q15" s="6">
        <f t="shared" si="3"/>
        <v>3.7372473188865971</v>
      </c>
      <c r="R15" s="6">
        <f t="shared" si="4"/>
        <v>0.9527004638833666</v>
      </c>
    </row>
    <row r="16" spans="1:26" x14ac:dyDescent="0.25">
      <c r="A16" s="3" t="s">
        <v>48</v>
      </c>
      <c r="B16" s="3" t="s">
        <v>34</v>
      </c>
      <c r="C16" s="3" t="s">
        <v>35</v>
      </c>
      <c r="D16" s="4">
        <v>44795</v>
      </c>
      <c r="E16" s="4">
        <v>45403</v>
      </c>
      <c r="F16" s="3">
        <v>19691.2</v>
      </c>
      <c r="G16" s="3">
        <v>14049.6</v>
      </c>
      <c r="H16" s="3">
        <v>4806.4000000000005</v>
      </c>
      <c r="I16" s="3">
        <v>2096.944</v>
      </c>
      <c r="J16" s="3">
        <v>5969.6640000000007</v>
      </c>
      <c r="K16" s="3" t="s">
        <v>24</v>
      </c>
      <c r="L16" s="3" t="s">
        <v>25</v>
      </c>
      <c r="M16" s="3" t="s">
        <v>18</v>
      </c>
      <c r="N16" s="6">
        <f t="shared" si="0"/>
        <v>0.3421022662566906</v>
      </c>
      <c r="O16" s="6">
        <f t="shared" si="1"/>
        <v>0.14925293246782825</v>
      </c>
      <c r="P16" s="6">
        <f t="shared" si="2"/>
        <v>0.43628162450066571</v>
      </c>
      <c r="Q16" s="6">
        <f t="shared" si="3"/>
        <v>2.8468399728366616</v>
      </c>
      <c r="R16" s="6">
        <f t="shared" si="4"/>
        <v>0.71349638417160965</v>
      </c>
    </row>
    <row r="17" spans="1:18" x14ac:dyDescent="0.25">
      <c r="A17" s="3" t="s">
        <v>49</v>
      </c>
      <c r="B17" s="3" t="s">
        <v>22</v>
      </c>
      <c r="C17" s="3" t="s">
        <v>15</v>
      </c>
      <c r="D17" s="4">
        <v>44907</v>
      </c>
      <c r="E17" s="4">
        <v>45526</v>
      </c>
      <c r="F17" s="3">
        <v>7153.6</v>
      </c>
      <c r="G17" s="3">
        <v>4360</v>
      </c>
      <c r="H17" s="3">
        <v>20.8</v>
      </c>
      <c r="I17" s="3">
        <v>5106.6559999999999</v>
      </c>
      <c r="J17" s="3">
        <v>8717.1039999999994</v>
      </c>
      <c r="K17" s="3" t="s">
        <v>16</v>
      </c>
      <c r="L17" s="3" t="s">
        <v>25</v>
      </c>
      <c r="M17" s="3" t="s">
        <v>18</v>
      </c>
      <c r="N17" s="6">
        <f t="shared" si="0"/>
        <v>4.7706422018348625E-3</v>
      </c>
      <c r="O17" s="6">
        <f t="shared" si="1"/>
        <v>1.1712513761467889</v>
      </c>
      <c r="P17" s="6">
        <f t="shared" si="2"/>
        <v>245.51230769230767</v>
      </c>
      <c r="Q17" s="6">
        <f t="shared" si="3"/>
        <v>1.7070082652914156</v>
      </c>
      <c r="R17" s="6">
        <f t="shared" si="4"/>
        <v>0.60948333706106017</v>
      </c>
    </row>
    <row r="18" spans="1:18" x14ac:dyDescent="0.25">
      <c r="A18" s="3" t="s">
        <v>50</v>
      </c>
      <c r="B18" s="3" t="s">
        <v>41</v>
      </c>
      <c r="C18" s="3" t="s">
        <v>42</v>
      </c>
      <c r="D18" s="4">
        <v>44730</v>
      </c>
      <c r="E18" s="4">
        <v>45360</v>
      </c>
      <c r="F18" s="3">
        <v>79350.400000000009</v>
      </c>
      <c r="G18" s="3">
        <v>40524.800000000003</v>
      </c>
      <c r="H18" s="3">
        <v>36595.200000000004</v>
      </c>
      <c r="I18" s="3">
        <v>3631.5360000000001</v>
      </c>
      <c r="J18" s="3">
        <v>11076.592000000001</v>
      </c>
      <c r="K18" s="3" t="s">
        <v>32</v>
      </c>
      <c r="L18" s="3" t="s">
        <v>44</v>
      </c>
      <c r="M18" s="3" t="s">
        <v>26</v>
      </c>
      <c r="N18" s="6">
        <f t="shared" si="0"/>
        <v>0.90303221730890715</v>
      </c>
      <c r="O18" s="6">
        <f t="shared" si="1"/>
        <v>8.9612681617182555E-2</v>
      </c>
      <c r="P18" s="6">
        <f t="shared" si="2"/>
        <v>9.9235309548793268E-2</v>
      </c>
      <c r="Q18" s="6">
        <f t="shared" si="3"/>
        <v>3.0501121288622777</v>
      </c>
      <c r="R18" s="6">
        <f t="shared" si="4"/>
        <v>0.5107069403556882</v>
      </c>
    </row>
    <row r="19" spans="1:18" x14ac:dyDescent="0.25">
      <c r="A19" s="3" t="s">
        <v>51</v>
      </c>
      <c r="B19" s="3" t="s">
        <v>41</v>
      </c>
      <c r="C19" s="3" t="s">
        <v>42</v>
      </c>
      <c r="D19" s="4">
        <v>44859</v>
      </c>
      <c r="E19" s="4">
        <v>45486</v>
      </c>
      <c r="F19" s="3">
        <v>48793.600000000006</v>
      </c>
      <c r="G19" s="3">
        <v>30496</v>
      </c>
      <c r="H19" s="3">
        <v>3577.6000000000004</v>
      </c>
      <c r="I19" s="3">
        <v>6488.2880000000005</v>
      </c>
      <c r="J19" s="3">
        <v>19607.952000000001</v>
      </c>
      <c r="K19" s="3" t="s">
        <v>24</v>
      </c>
      <c r="L19" s="3" t="s">
        <v>38</v>
      </c>
      <c r="M19" s="3" t="s">
        <v>26</v>
      </c>
      <c r="N19" s="6">
        <f t="shared" si="0"/>
        <v>0.11731374606505772</v>
      </c>
      <c r="O19" s="6">
        <f t="shared" si="1"/>
        <v>0.21275865687303255</v>
      </c>
      <c r="P19" s="6">
        <f t="shared" si="2"/>
        <v>1.813586762075134</v>
      </c>
      <c r="Q19" s="6">
        <f t="shared" si="3"/>
        <v>3.0220532750704039</v>
      </c>
      <c r="R19" s="6">
        <f t="shared" si="4"/>
        <v>0.62499999999999989</v>
      </c>
    </row>
    <row r="20" spans="1:18" x14ac:dyDescent="0.25">
      <c r="A20" s="3" t="s">
        <v>52</v>
      </c>
      <c r="B20" s="3" t="s">
        <v>28</v>
      </c>
      <c r="C20" s="3" t="s">
        <v>35</v>
      </c>
      <c r="D20" s="4">
        <v>44793</v>
      </c>
      <c r="E20" s="4">
        <v>45405</v>
      </c>
      <c r="F20" s="3">
        <v>52612.800000000003</v>
      </c>
      <c r="G20" s="3">
        <v>14624</v>
      </c>
      <c r="H20" s="3">
        <v>2571.2000000000003</v>
      </c>
      <c r="I20" s="3">
        <v>4529.3120000000008</v>
      </c>
      <c r="J20" s="3">
        <v>18104.72</v>
      </c>
      <c r="K20" s="3" t="s">
        <v>16</v>
      </c>
      <c r="L20" s="3" t="s">
        <v>25</v>
      </c>
      <c r="M20" s="3" t="s">
        <v>18</v>
      </c>
      <c r="N20" s="6">
        <f t="shared" si="0"/>
        <v>0.17582056892778997</v>
      </c>
      <c r="O20" s="6">
        <f t="shared" si="1"/>
        <v>0.30971772428884031</v>
      </c>
      <c r="P20" s="6">
        <f t="shared" si="2"/>
        <v>1.7615556938394525</v>
      </c>
      <c r="Q20" s="6">
        <f t="shared" si="3"/>
        <v>3.9972340169986076</v>
      </c>
      <c r="R20" s="6">
        <f t="shared" si="4"/>
        <v>0.27795517440622813</v>
      </c>
    </row>
    <row r="21" spans="1:18" ht="15.75" customHeight="1" x14ac:dyDescent="0.25">
      <c r="A21" s="3" t="s">
        <v>53</v>
      </c>
      <c r="B21" s="3" t="s">
        <v>28</v>
      </c>
      <c r="C21" s="3" t="s">
        <v>35</v>
      </c>
      <c r="D21" s="4">
        <v>44892</v>
      </c>
      <c r="E21" s="4">
        <v>45501</v>
      </c>
      <c r="F21" s="3">
        <v>71241.600000000006</v>
      </c>
      <c r="G21" s="3">
        <v>17339.2</v>
      </c>
      <c r="H21" s="3">
        <v>2238.4</v>
      </c>
      <c r="I21" s="3">
        <v>6193.2960000000003</v>
      </c>
      <c r="J21" s="3">
        <v>16694.144</v>
      </c>
      <c r="K21" s="3" t="s">
        <v>24</v>
      </c>
      <c r="L21" s="3" t="s">
        <v>25</v>
      </c>
      <c r="M21" s="3" t="s">
        <v>26</v>
      </c>
      <c r="N21" s="6">
        <f t="shared" si="0"/>
        <v>0.1290947679247024</v>
      </c>
      <c r="O21" s="6">
        <f t="shared" si="1"/>
        <v>0.35718464519701026</v>
      </c>
      <c r="P21" s="6">
        <f t="shared" si="2"/>
        <v>2.7668406004288779</v>
      </c>
      <c r="Q21" s="6">
        <f t="shared" si="3"/>
        <v>2.6955185090459102</v>
      </c>
      <c r="R21" s="6">
        <f t="shared" si="4"/>
        <v>0.24338588689754301</v>
      </c>
    </row>
    <row r="22" spans="1:18" ht="15.75" customHeight="1" x14ac:dyDescent="0.25">
      <c r="A22" s="3" t="s">
        <v>54</v>
      </c>
      <c r="B22" s="3" t="s">
        <v>20</v>
      </c>
      <c r="C22" s="3" t="s">
        <v>35</v>
      </c>
      <c r="D22" s="4">
        <v>44893</v>
      </c>
      <c r="E22" s="4">
        <v>45522</v>
      </c>
      <c r="F22" s="3">
        <v>62779.200000000004</v>
      </c>
      <c r="G22" s="3">
        <v>10782.400000000001</v>
      </c>
      <c r="H22" s="3">
        <v>3782.4</v>
      </c>
      <c r="I22" s="3">
        <v>575.87200000000007</v>
      </c>
      <c r="J22" s="3">
        <v>1391.92</v>
      </c>
      <c r="K22" s="3" t="s">
        <v>37</v>
      </c>
      <c r="L22" s="3" t="s">
        <v>38</v>
      </c>
      <c r="M22" s="3" t="s">
        <v>18</v>
      </c>
      <c r="N22" s="6">
        <f t="shared" si="0"/>
        <v>0.35079388633328384</v>
      </c>
      <c r="O22" s="6">
        <f t="shared" si="1"/>
        <v>5.3408517584211307E-2</v>
      </c>
      <c r="P22" s="6">
        <f t="shared" si="2"/>
        <v>0.15225042301184435</v>
      </c>
      <c r="Q22" s="6">
        <f t="shared" si="3"/>
        <v>2.417064903311847</v>
      </c>
      <c r="R22" s="6">
        <f t="shared" si="4"/>
        <v>0.17175115324820961</v>
      </c>
    </row>
    <row r="23" spans="1:18" ht="15.75" customHeight="1" x14ac:dyDescent="0.25">
      <c r="A23" s="3" t="s">
        <v>55</v>
      </c>
      <c r="B23" s="3" t="s">
        <v>22</v>
      </c>
      <c r="C23" s="3" t="s">
        <v>42</v>
      </c>
      <c r="D23" s="4">
        <v>44914</v>
      </c>
      <c r="E23" s="4">
        <v>45526</v>
      </c>
      <c r="F23" s="3">
        <v>56281.600000000006</v>
      </c>
      <c r="G23" s="3">
        <v>21192</v>
      </c>
      <c r="H23" s="3">
        <v>18920</v>
      </c>
      <c r="I23" s="3">
        <v>6141.2960000000003</v>
      </c>
      <c r="J23" s="3">
        <v>23638.800000000003</v>
      </c>
      <c r="K23" s="3" t="s">
        <v>16</v>
      </c>
      <c r="L23" s="3" t="s">
        <v>44</v>
      </c>
      <c r="M23" s="3" t="s">
        <v>26</v>
      </c>
      <c r="N23" s="6">
        <f t="shared" si="0"/>
        <v>0.89278973197432998</v>
      </c>
      <c r="O23" s="6">
        <f t="shared" si="1"/>
        <v>0.28979312948282371</v>
      </c>
      <c r="P23" s="6">
        <f t="shared" si="2"/>
        <v>0.32459281183932348</v>
      </c>
      <c r="Q23" s="6">
        <f t="shared" si="3"/>
        <v>3.8491549666389639</v>
      </c>
      <c r="R23" s="6">
        <f t="shared" si="4"/>
        <v>0.37653513759381391</v>
      </c>
    </row>
    <row r="24" spans="1:18" ht="15.75" customHeight="1" x14ac:dyDescent="0.25">
      <c r="A24" s="3" t="s">
        <v>56</v>
      </c>
      <c r="B24" s="3" t="s">
        <v>28</v>
      </c>
      <c r="C24" s="3" t="s">
        <v>23</v>
      </c>
      <c r="D24" s="4">
        <v>44861</v>
      </c>
      <c r="E24" s="4">
        <v>45468</v>
      </c>
      <c r="F24" s="3">
        <v>45427.200000000004</v>
      </c>
      <c r="G24" s="3">
        <v>20198.400000000001</v>
      </c>
      <c r="H24" s="3">
        <v>764.80000000000007</v>
      </c>
      <c r="I24" s="3">
        <v>274.03200000000004</v>
      </c>
      <c r="J24" s="3">
        <v>932.06399999999996</v>
      </c>
      <c r="K24" s="3" t="s">
        <v>37</v>
      </c>
      <c r="L24" s="3" t="s">
        <v>44</v>
      </c>
      <c r="M24" s="3" t="s">
        <v>18</v>
      </c>
      <c r="N24" s="6">
        <f t="shared" si="0"/>
        <v>3.7864385297845374E-2</v>
      </c>
      <c r="O24" s="6">
        <f t="shared" si="1"/>
        <v>1.3567015209125476E-2</v>
      </c>
      <c r="P24" s="6">
        <f t="shared" si="2"/>
        <v>0.35830543933054393</v>
      </c>
      <c r="Q24" s="6">
        <f t="shared" si="3"/>
        <v>3.4012961989840598</v>
      </c>
      <c r="R24" s="6">
        <f t="shared" si="4"/>
        <v>0.44463229078613692</v>
      </c>
    </row>
    <row r="25" spans="1:18" ht="15.75" customHeight="1" x14ac:dyDescent="0.25">
      <c r="A25" s="3" t="s">
        <v>57</v>
      </c>
      <c r="B25" s="3" t="s">
        <v>22</v>
      </c>
      <c r="C25" s="3" t="s">
        <v>23</v>
      </c>
      <c r="D25" s="4">
        <v>44946</v>
      </c>
      <c r="E25" s="4">
        <v>45555</v>
      </c>
      <c r="F25" s="3">
        <v>22196.800000000003</v>
      </c>
      <c r="G25" s="3">
        <v>20416</v>
      </c>
      <c r="H25" s="3">
        <v>15408</v>
      </c>
      <c r="I25" s="3">
        <v>3144.0640000000003</v>
      </c>
      <c r="J25" s="3">
        <v>11309.744000000001</v>
      </c>
      <c r="K25" s="3" t="s">
        <v>16</v>
      </c>
      <c r="L25" s="3" t="s">
        <v>44</v>
      </c>
      <c r="M25" s="3" t="s">
        <v>18</v>
      </c>
      <c r="N25" s="6">
        <f t="shared" si="0"/>
        <v>0.75470219435736674</v>
      </c>
      <c r="O25" s="6">
        <f t="shared" si="1"/>
        <v>0.15400000000000003</v>
      </c>
      <c r="P25" s="6">
        <f t="shared" si="2"/>
        <v>0.20405399792315682</v>
      </c>
      <c r="Q25" s="6">
        <f t="shared" si="3"/>
        <v>3.5971735944306475</v>
      </c>
      <c r="R25" s="6">
        <f t="shared" si="4"/>
        <v>0.91977221941901521</v>
      </c>
    </row>
    <row r="26" spans="1:18" ht="15.75" customHeight="1" x14ac:dyDescent="0.25">
      <c r="A26" s="3" t="s">
        <v>58</v>
      </c>
      <c r="B26" s="3" t="s">
        <v>20</v>
      </c>
      <c r="C26" s="3" t="s">
        <v>15</v>
      </c>
      <c r="D26" s="4">
        <v>44976</v>
      </c>
      <c r="E26" s="4">
        <v>45603</v>
      </c>
      <c r="F26" s="3">
        <v>54289.600000000006</v>
      </c>
      <c r="G26" s="3">
        <v>33793.599999999999</v>
      </c>
      <c r="H26" s="3">
        <v>19043.2</v>
      </c>
      <c r="I26" s="3">
        <v>3723.9360000000001</v>
      </c>
      <c r="J26" s="3">
        <v>14057.807999999999</v>
      </c>
      <c r="K26" s="3" t="s">
        <v>59</v>
      </c>
      <c r="L26" s="3" t="s">
        <v>29</v>
      </c>
      <c r="M26" s="3" t="s">
        <v>18</v>
      </c>
      <c r="N26" s="6">
        <f t="shared" si="0"/>
        <v>0.56351498508593345</v>
      </c>
      <c r="O26" s="6">
        <f t="shared" si="1"/>
        <v>0.1101964869087638</v>
      </c>
      <c r="P26" s="6">
        <f t="shared" si="2"/>
        <v>0.19555200806587128</v>
      </c>
      <c r="Q26" s="6">
        <f t="shared" si="3"/>
        <v>3.7749864659328192</v>
      </c>
      <c r="R26" s="6">
        <f t="shared" si="4"/>
        <v>0.62246912852553704</v>
      </c>
    </row>
    <row r="27" spans="1:18" ht="15.75" customHeight="1" x14ac:dyDescent="0.25">
      <c r="A27" s="3" t="s">
        <v>60</v>
      </c>
      <c r="B27" s="3" t="s">
        <v>20</v>
      </c>
      <c r="C27" s="3" t="s">
        <v>23</v>
      </c>
      <c r="D27" s="4">
        <v>44749</v>
      </c>
      <c r="E27" s="4">
        <v>45358</v>
      </c>
      <c r="F27" s="3">
        <v>55606.400000000001</v>
      </c>
      <c r="G27" s="3">
        <v>7427.2000000000007</v>
      </c>
      <c r="H27" s="3">
        <v>2193.6</v>
      </c>
      <c r="I27" s="3">
        <v>6996.7360000000008</v>
      </c>
      <c r="J27" s="3">
        <v>14646.368</v>
      </c>
      <c r="K27" s="3" t="s">
        <v>24</v>
      </c>
      <c r="L27" s="3" t="s">
        <v>38</v>
      </c>
      <c r="M27" s="3" t="s">
        <v>26</v>
      </c>
      <c r="N27" s="6">
        <f t="shared" si="0"/>
        <v>0.29534683326152517</v>
      </c>
      <c r="O27" s="6">
        <f t="shared" si="1"/>
        <v>0.94204222317966391</v>
      </c>
      <c r="P27" s="6">
        <f t="shared" si="2"/>
        <v>3.1896134208606863</v>
      </c>
      <c r="Q27" s="6">
        <f t="shared" si="3"/>
        <v>2.0933143682997328</v>
      </c>
      <c r="R27" s="6">
        <f t="shared" si="4"/>
        <v>0.13356735915290327</v>
      </c>
    </row>
    <row r="28" spans="1:18" ht="15.75" customHeight="1" x14ac:dyDescent="0.25">
      <c r="A28" s="3" t="s">
        <v>61</v>
      </c>
      <c r="B28" s="3" t="s">
        <v>20</v>
      </c>
      <c r="C28" s="3" t="s">
        <v>35</v>
      </c>
      <c r="D28" s="4">
        <v>44986</v>
      </c>
      <c r="E28" s="4">
        <v>45593</v>
      </c>
      <c r="F28" s="3">
        <v>73024</v>
      </c>
      <c r="G28" s="3">
        <v>70976</v>
      </c>
      <c r="H28" s="3">
        <v>68337.600000000006</v>
      </c>
      <c r="I28" s="3">
        <v>2101.4560000000001</v>
      </c>
      <c r="J28" s="3">
        <v>3769.6800000000003</v>
      </c>
      <c r="K28" s="3" t="s">
        <v>24</v>
      </c>
      <c r="L28" s="3" t="s">
        <v>17</v>
      </c>
      <c r="M28" s="3" t="s">
        <v>26</v>
      </c>
      <c r="N28" s="6">
        <f t="shared" si="0"/>
        <v>0.96282687105500464</v>
      </c>
      <c r="O28" s="6">
        <f t="shared" si="1"/>
        <v>2.9607980162308388E-2</v>
      </c>
      <c r="P28" s="6">
        <f t="shared" si="2"/>
        <v>3.075109456580272E-2</v>
      </c>
      <c r="Q28" s="6">
        <f t="shared" si="3"/>
        <v>1.7938419838435828</v>
      </c>
      <c r="R28" s="6">
        <f t="shared" si="4"/>
        <v>0.97195442594215598</v>
      </c>
    </row>
    <row r="29" spans="1:18" ht="15.75" customHeight="1" x14ac:dyDescent="0.25">
      <c r="A29" s="3" t="s">
        <v>62</v>
      </c>
      <c r="B29" s="3" t="s">
        <v>41</v>
      </c>
      <c r="C29" s="3" t="s">
        <v>42</v>
      </c>
      <c r="D29" s="4">
        <v>44920</v>
      </c>
      <c r="E29" s="4">
        <v>45534</v>
      </c>
      <c r="F29" s="3">
        <v>40072</v>
      </c>
      <c r="G29" s="3">
        <v>5265.6</v>
      </c>
      <c r="H29" s="3">
        <v>3145.6000000000004</v>
      </c>
      <c r="I29" s="3">
        <v>1856.912</v>
      </c>
      <c r="J29" s="3">
        <v>2793.712</v>
      </c>
      <c r="K29" s="3" t="s">
        <v>37</v>
      </c>
      <c r="L29" s="3" t="s">
        <v>38</v>
      </c>
      <c r="M29" s="3" t="s">
        <v>18</v>
      </c>
      <c r="N29" s="6">
        <f t="shared" si="0"/>
        <v>0.59738681251899117</v>
      </c>
      <c r="O29" s="6">
        <f t="shared" si="1"/>
        <v>0.35264965056213915</v>
      </c>
      <c r="P29" s="6">
        <f t="shared" si="2"/>
        <v>0.59032044760935909</v>
      </c>
      <c r="Q29" s="6">
        <f t="shared" si="3"/>
        <v>1.5044934816512576</v>
      </c>
      <c r="R29" s="6">
        <f t="shared" si="4"/>
        <v>0.13140347374725495</v>
      </c>
    </row>
    <row r="30" spans="1:18" ht="15.75" customHeight="1" x14ac:dyDescent="0.25">
      <c r="A30" s="3" t="s">
        <v>63</v>
      </c>
      <c r="B30" s="3" t="s">
        <v>22</v>
      </c>
      <c r="C30" s="3" t="s">
        <v>23</v>
      </c>
      <c r="D30" s="4">
        <v>44758</v>
      </c>
      <c r="E30" s="4">
        <v>45372</v>
      </c>
      <c r="F30" s="3">
        <v>79264</v>
      </c>
      <c r="G30" s="3">
        <v>29158.400000000001</v>
      </c>
      <c r="H30" s="3">
        <v>17120</v>
      </c>
      <c r="I30" s="3">
        <v>6980.9440000000004</v>
      </c>
      <c r="J30" s="3">
        <v>17293.088</v>
      </c>
      <c r="K30" s="3" t="s">
        <v>32</v>
      </c>
      <c r="L30" s="3" t="s">
        <v>44</v>
      </c>
      <c r="M30" s="3" t="s">
        <v>26</v>
      </c>
      <c r="N30" s="6">
        <f t="shared" si="0"/>
        <v>0.58713784021071114</v>
      </c>
      <c r="O30" s="6">
        <f t="shared" si="1"/>
        <v>0.2394145083406497</v>
      </c>
      <c r="P30" s="6">
        <f t="shared" si="2"/>
        <v>0.40776542056074766</v>
      </c>
      <c r="Q30" s="6">
        <f t="shared" si="3"/>
        <v>2.4771847475069273</v>
      </c>
      <c r="R30" s="6">
        <f t="shared" si="4"/>
        <v>0.36786435203875656</v>
      </c>
    </row>
    <row r="31" spans="1:18" ht="15.75" customHeight="1" x14ac:dyDescent="0.25">
      <c r="A31" s="3" t="s">
        <v>64</v>
      </c>
      <c r="B31" s="3" t="s">
        <v>28</v>
      </c>
      <c r="C31" s="3" t="s">
        <v>35</v>
      </c>
      <c r="D31" s="4">
        <v>44722</v>
      </c>
      <c r="E31" s="4">
        <v>45338</v>
      </c>
      <c r="F31" s="3">
        <v>58644.800000000003</v>
      </c>
      <c r="G31" s="3">
        <v>45990.400000000001</v>
      </c>
      <c r="H31" s="3">
        <v>37137.599999999999</v>
      </c>
      <c r="I31" s="3">
        <v>3485.4080000000004</v>
      </c>
      <c r="J31" s="3">
        <v>10232.656000000001</v>
      </c>
      <c r="K31" s="3" t="s">
        <v>16</v>
      </c>
      <c r="L31" s="3" t="s">
        <v>17</v>
      </c>
      <c r="M31" s="3" t="s">
        <v>18</v>
      </c>
      <c r="N31" s="6">
        <f t="shared" si="0"/>
        <v>0.8075076537712218</v>
      </c>
      <c r="O31" s="6">
        <f t="shared" si="1"/>
        <v>7.5785555246312281E-2</v>
      </c>
      <c r="P31" s="6">
        <f t="shared" si="2"/>
        <v>9.3851191245530152E-2</v>
      </c>
      <c r="Q31" s="6">
        <f t="shared" si="3"/>
        <v>2.9358560030848611</v>
      </c>
      <c r="R31" s="6">
        <f t="shared" si="4"/>
        <v>0.78421957274984311</v>
      </c>
    </row>
    <row r="32" spans="1:18" ht="15.75" customHeight="1" x14ac:dyDescent="0.25">
      <c r="A32" s="3" t="s">
        <v>65</v>
      </c>
      <c r="B32" s="3" t="s">
        <v>20</v>
      </c>
      <c r="C32" s="3" t="s">
        <v>42</v>
      </c>
      <c r="D32" s="4">
        <v>44964</v>
      </c>
      <c r="E32" s="4">
        <v>45587</v>
      </c>
      <c r="F32" s="3">
        <v>32249.600000000002</v>
      </c>
      <c r="G32" s="3">
        <v>22425.600000000002</v>
      </c>
      <c r="H32" s="3">
        <v>5841.6</v>
      </c>
      <c r="I32" s="3">
        <v>4420.9279999999999</v>
      </c>
      <c r="J32" s="3">
        <v>9654.2880000000005</v>
      </c>
      <c r="K32" s="3" t="s">
        <v>59</v>
      </c>
      <c r="L32" s="3" t="s">
        <v>29</v>
      </c>
      <c r="M32" s="3" t="s">
        <v>18</v>
      </c>
      <c r="N32" s="6">
        <f t="shared" si="0"/>
        <v>0.26048801369863012</v>
      </c>
      <c r="O32" s="6">
        <f t="shared" si="1"/>
        <v>0.19713755707762554</v>
      </c>
      <c r="P32" s="6">
        <f t="shared" si="2"/>
        <v>0.75680087647219929</v>
      </c>
      <c r="Q32" s="6">
        <f t="shared" si="3"/>
        <v>2.1837695615038291</v>
      </c>
      <c r="R32" s="6">
        <f t="shared" si="4"/>
        <v>0.69537606667989682</v>
      </c>
    </row>
    <row r="33" spans="1:18" ht="15.75" customHeight="1" x14ac:dyDescent="0.25">
      <c r="A33" s="3" t="s">
        <v>66</v>
      </c>
      <c r="B33" s="3" t="s">
        <v>41</v>
      </c>
      <c r="C33" s="3" t="s">
        <v>23</v>
      </c>
      <c r="D33" s="4">
        <v>44902</v>
      </c>
      <c r="E33" s="4">
        <v>45511</v>
      </c>
      <c r="F33" s="3">
        <v>42822.400000000001</v>
      </c>
      <c r="G33" s="3">
        <v>34635.200000000004</v>
      </c>
      <c r="H33" s="3">
        <v>33246.400000000001</v>
      </c>
      <c r="I33" s="3">
        <v>4084.4800000000005</v>
      </c>
      <c r="J33" s="3">
        <v>15225.328000000001</v>
      </c>
      <c r="K33" s="3" t="s">
        <v>24</v>
      </c>
      <c r="L33" s="3" t="s">
        <v>17</v>
      </c>
      <c r="M33" s="3" t="s">
        <v>18</v>
      </c>
      <c r="N33" s="6">
        <f t="shared" si="0"/>
        <v>0.9599020649512634</v>
      </c>
      <c r="O33" s="6">
        <f t="shared" si="1"/>
        <v>0.11792858132766665</v>
      </c>
      <c r="P33" s="6">
        <f t="shared" si="2"/>
        <v>0.12285480533230667</v>
      </c>
      <c r="Q33" s="6">
        <f t="shared" si="3"/>
        <v>3.7276049827640239</v>
      </c>
      <c r="R33" s="6">
        <f t="shared" si="4"/>
        <v>0.80881034225078474</v>
      </c>
    </row>
    <row r="34" spans="1:18" ht="15.75" customHeight="1" x14ac:dyDescent="0.25">
      <c r="A34" s="3" t="s">
        <v>67</v>
      </c>
      <c r="B34" s="3" t="s">
        <v>20</v>
      </c>
      <c r="C34" s="3" t="s">
        <v>15</v>
      </c>
      <c r="D34" s="4">
        <v>44979</v>
      </c>
      <c r="E34" s="4">
        <v>45609</v>
      </c>
      <c r="F34" s="3">
        <v>9080</v>
      </c>
      <c r="G34" s="3">
        <v>4478.4000000000005</v>
      </c>
      <c r="H34" s="3">
        <v>1833.6000000000001</v>
      </c>
      <c r="I34" s="3">
        <v>4510.7359999999999</v>
      </c>
      <c r="J34" s="3">
        <v>5924.9120000000003</v>
      </c>
      <c r="K34" s="3" t="s">
        <v>16</v>
      </c>
      <c r="L34" s="3" t="s">
        <v>38</v>
      </c>
      <c r="M34" s="3" t="s">
        <v>26</v>
      </c>
      <c r="N34" s="6">
        <f t="shared" si="0"/>
        <v>0.40943193997856375</v>
      </c>
      <c r="O34" s="6">
        <f t="shared" si="1"/>
        <v>1.0072204358699535</v>
      </c>
      <c r="P34" s="6">
        <f t="shared" si="2"/>
        <v>2.4600436300174517</v>
      </c>
      <c r="Q34" s="6">
        <f t="shared" si="3"/>
        <v>1.313513360125709</v>
      </c>
      <c r="R34" s="6">
        <f t="shared" si="4"/>
        <v>0.49321585903083709</v>
      </c>
    </row>
    <row r="35" spans="1:18" ht="15.75" customHeight="1" x14ac:dyDescent="0.25">
      <c r="A35" s="3" t="s">
        <v>68</v>
      </c>
      <c r="B35" s="3" t="s">
        <v>41</v>
      </c>
      <c r="C35" s="3" t="s">
        <v>15</v>
      </c>
      <c r="D35" s="4">
        <v>44696</v>
      </c>
      <c r="E35" s="4">
        <v>45318</v>
      </c>
      <c r="F35" s="3">
        <v>44702.400000000001</v>
      </c>
      <c r="G35" s="3">
        <v>17478.400000000001</v>
      </c>
      <c r="H35" s="3">
        <v>790.40000000000009</v>
      </c>
      <c r="I35" s="3">
        <v>2041.5840000000001</v>
      </c>
      <c r="J35" s="3">
        <v>4426.8320000000003</v>
      </c>
      <c r="K35" s="3" t="s">
        <v>24</v>
      </c>
      <c r="L35" s="3" t="s">
        <v>44</v>
      </c>
      <c r="M35" s="3" t="s">
        <v>18</v>
      </c>
      <c r="N35" s="6">
        <f t="shared" si="0"/>
        <v>4.5221530574881E-2</v>
      </c>
      <c r="O35" s="6">
        <f t="shared" si="1"/>
        <v>0.11680611497619919</v>
      </c>
      <c r="P35" s="6">
        <f t="shared" si="2"/>
        <v>2.582975708502024</v>
      </c>
      <c r="Q35" s="6">
        <f t="shared" si="3"/>
        <v>2.168332040219751</v>
      </c>
      <c r="R35" s="6">
        <f t="shared" si="4"/>
        <v>0.39099466695300478</v>
      </c>
    </row>
    <row r="36" spans="1:18" ht="15.75" customHeight="1" x14ac:dyDescent="0.25">
      <c r="A36" s="3" t="s">
        <v>69</v>
      </c>
      <c r="B36" s="3" t="s">
        <v>34</v>
      </c>
      <c r="C36" s="3" t="s">
        <v>42</v>
      </c>
      <c r="D36" s="4">
        <v>44840</v>
      </c>
      <c r="E36" s="4">
        <v>45467</v>
      </c>
      <c r="F36" s="3">
        <v>3960</v>
      </c>
      <c r="G36" s="3">
        <v>3411.2000000000003</v>
      </c>
      <c r="H36" s="3">
        <v>2888</v>
      </c>
      <c r="I36" s="3">
        <v>3153.3119999999999</v>
      </c>
      <c r="J36" s="3">
        <v>11242.832000000002</v>
      </c>
      <c r="K36" s="3" t="s">
        <v>16</v>
      </c>
      <c r="L36" s="3" t="s">
        <v>25</v>
      </c>
      <c r="M36" s="3" t="s">
        <v>26</v>
      </c>
      <c r="N36" s="6">
        <f t="shared" si="0"/>
        <v>0.84662288930581608</v>
      </c>
      <c r="O36" s="6">
        <f t="shared" si="1"/>
        <v>0.92439962476547832</v>
      </c>
      <c r="P36" s="6">
        <f t="shared" si="2"/>
        <v>1.0918670360110803</v>
      </c>
      <c r="Q36" s="6">
        <f t="shared" si="3"/>
        <v>3.5654042479779999</v>
      </c>
      <c r="R36" s="6">
        <f t="shared" si="4"/>
        <v>0.86141414141414152</v>
      </c>
    </row>
    <row r="37" spans="1:18" ht="15.75" customHeight="1" x14ac:dyDescent="0.25">
      <c r="A37" s="3" t="s">
        <v>70</v>
      </c>
      <c r="B37" s="3" t="s">
        <v>34</v>
      </c>
      <c r="C37" s="3" t="s">
        <v>42</v>
      </c>
      <c r="D37" s="4">
        <v>44797</v>
      </c>
      <c r="E37" s="4">
        <v>45423</v>
      </c>
      <c r="F37" s="3">
        <v>11288</v>
      </c>
      <c r="G37" s="3">
        <v>4686.4000000000005</v>
      </c>
      <c r="H37" s="3">
        <v>1595.2</v>
      </c>
      <c r="I37" s="3">
        <v>1040.3040000000001</v>
      </c>
      <c r="J37" s="3">
        <v>2510.96</v>
      </c>
      <c r="K37" s="3" t="s">
        <v>16</v>
      </c>
      <c r="L37" s="3" t="s">
        <v>44</v>
      </c>
      <c r="M37" s="3" t="s">
        <v>18</v>
      </c>
      <c r="N37" s="6">
        <f t="shared" si="0"/>
        <v>0.34038921133492656</v>
      </c>
      <c r="O37" s="6">
        <f t="shared" si="1"/>
        <v>0.22198361215431886</v>
      </c>
      <c r="P37" s="6">
        <f t="shared" si="2"/>
        <v>0.65214643931795391</v>
      </c>
      <c r="Q37" s="6">
        <f t="shared" si="3"/>
        <v>2.4136790784232298</v>
      </c>
      <c r="R37" s="6">
        <f t="shared" si="4"/>
        <v>0.41516654854712975</v>
      </c>
    </row>
    <row r="38" spans="1:18" ht="15.75" customHeight="1" x14ac:dyDescent="0.25">
      <c r="A38" s="3" t="s">
        <v>71</v>
      </c>
      <c r="B38" s="3" t="s">
        <v>28</v>
      </c>
      <c r="C38" s="3" t="s">
        <v>42</v>
      </c>
      <c r="D38" s="4">
        <v>44978</v>
      </c>
      <c r="E38" s="4">
        <v>45591</v>
      </c>
      <c r="F38" s="3">
        <v>44769.600000000006</v>
      </c>
      <c r="G38" s="3">
        <v>7913.6</v>
      </c>
      <c r="H38" s="3">
        <v>7825.6</v>
      </c>
      <c r="I38" s="3">
        <v>2948.7040000000002</v>
      </c>
      <c r="J38" s="3">
        <v>9967.4880000000012</v>
      </c>
      <c r="K38" s="3" t="s">
        <v>37</v>
      </c>
      <c r="L38" s="3" t="s">
        <v>38</v>
      </c>
      <c r="M38" s="3" t="s">
        <v>18</v>
      </c>
      <c r="N38" s="6">
        <f t="shared" si="0"/>
        <v>0.98887990295188033</v>
      </c>
      <c r="O38" s="6">
        <f t="shared" si="1"/>
        <v>0.37261221188839466</v>
      </c>
      <c r="P38" s="6">
        <f t="shared" si="2"/>
        <v>0.37680228992026171</v>
      </c>
      <c r="Q38" s="6">
        <f t="shared" si="3"/>
        <v>3.3802945293932525</v>
      </c>
      <c r="R38" s="6">
        <f t="shared" si="4"/>
        <v>0.17676280333083161</v>
      </c>
    </row>
    <row r="39" spans="1:18" ht="15.75" customHeight="1" x14ac:dyDescent="0.25">
      <c r="A39" s="3" t="s">
        <v>72</v>
      </c>
      <c r="B39" s="3" t="s">
        <v>22</v>
      </c>
      <c r="C39" s="3" t="s">
        <v>35</v>
      </c>
      <c r="D39" s="4">
        <v>44704</v>
      </c>
      <c r="E39" s="4">
        <v>45322</v>
      </c>
      <c r="F39" s="3">
        <v>59278.400000000001</v>
      </c>
      <c r="G39" s="3">
        <v>45878.400000000001</v>
      </c>
      <c r="H39" s="3">
        <v>10750.400000000001</v>
      </c>
      <c r="I39" s="3">
        <v>4452.4639999999999</v>
      </c>
      <c r="J39" s="3">
        <v>14085.04</v>
      </c>
      <c r="K39" s="3" t="s">
        <v>59</v>
      </c>
      <c r="L39" s="3" t="s">
        <v>29</v>
      </c>
      <c r="M39" s="3" t="s">
        <v>26</v>
      </c>
      <c r="N39" s="6">
        <f t="shared" si="0"/>
        <v>0.23432377763827861</v>
      </c>
      <c r="O39" s="6">
        <f t="shared" si="1"/>
        <v>9.7049243216851502E-2</v>
      </c>
      <c r="P39" s="6">
        <f t="shared" si="2"/>
        <v>0.41416728679863068</v>
      </c>
      <c r="Q39" s="6">
        <f t="shared" si="3"/>
        <v>3.163425914280273</v>
      </c>
      <c r="R39" s="6">
        <f t="shared" si="4"/>
        <v>0.77394801479122244</v>
      </c>
    </row>
    <row r="40" spans="1:18" ht="15.75" customHeight="1" x14ac:dyDescent="0.25">
      <c r="A40" s="3" t="s">
        <v>73</v>
      </c>
      <c r="B40" s="3" t="s">
        <v>14</v>
      </c>
      <c r="C40" s="3" t="s">
        <v>15</v>
      </c>
      <c r="D40" s="4">
        <v>44983</v>
      </c>
      <c r="E40" s="4">
        <v>45586</v>
      </c>
      <c r="F40" s="3">
        <v>6028.8</v>
      </c>
      <c r="G40" s="3">
        <v>3998.4</v>
      </c>
      <c r="H40" s="3">
        <v>2931.2000000000003</v>
      </c>
      <c r="I40" s="3">
        <v>5464.112000000001</v>
      </c>
      <c r="J40" s="3">
        <v>19566.464000000004</v>
      </c>
      <c r="K40" s="3" t="s">
        <v>59</v>
      </c>
      <c r="L40" s="3" t="s">
        <v>17</v>
      </c>
      <c r="M40" s="3" t="s">
        <v>26</v>
      </c>
      <c r="N40" s="6">
        <f t="shared" si="0"/>
        <v>0.73309323729491804</v>
      </c>
      <c r="O40" s="6">
        <f t="shared" si="1"/>
        <v>1.366574629851941</v>
      </c>
      <c r="P40" s="6">
        <f t="shared" si="2"/>
        <v>1.8641211790393015</v>
      </c>
      <c r="Q40" s="6">
        <f t="shared" si="3"/>
        <v>3.580904637386642</v>
      </c>
      <c r="R40" s="6">
        <f t="shared" si="4"/>
        <v>0.66321656050955413</v>
      </c>
    </row>
    <row r="41" spans="1:18" ht="15.75" customHeight="1" x14ac:dyDescent="0.25">
      <c r="A41" s="3" t="s">
        <v>74</v>
      </c>
      <c r="B41" s="3" t="s">
        <v>22</v>
      </c>
      <c r="C41" s="3" t="s">
        <v>15</v>
      </c>
      <c r="D41" s="4">
        <v>44925</v>
      </c>
      <c r="E41" s="4">
        <v>45550</v>
      </c>
      <c r="F41" s="3">
        <v>61148.800000000003</v>
      </c>
      <c r="G41" s="3">
        <v>13182.400000000001</v>
      </c>
      <c r="H41" s="3">
        <v>10878.400000000001</v>
      </c>
      <c r="I41" s="3">
        <v>4695.6959999999999</v>
      </c>
      <c r="J41" s="3">
        <v>15960.544000000002</v>
      </c>
      <c r="K41" s="3" t="s">
        <v>37</v>
      </c>
      <c r="L41" s="3" t="s">
        <v>17</v>
      </c>
      <c r="M41" s="3" t="s">
        <v>18</v>
      </c>
      <c r="N41" s="6">
        <f t="shared" si="0"/>
        <v>0.82522150746449818</v>
      </c>
      <c r="O41" s="6">
        <f t="shared" si="1"/>
        <v>0.35620949144313624</v>
      </c>
      <c r="P41" s="6">
        <f t="shared" si="2"/>
        <v>0.43165318429180755</v>
      </c>
      <c r="Q41" s="6">
        <f t="shared" si="3"/>
        <v>3.3989730169925827</v>
      </c>
      <c r="R41" s="6">
        <f t="shared" si="4"/>
        <v>0.215579046522581</v>
      </c>
    </row>
    <row r="42" spans="1:18" ht="15.75" customHeight="1" x14ac:dyDescent="0.25">
      <c r="A42" s="3" t="s">
        <v>75</v>
      </c>
      <c r="B42" s="3" t="s">
        <v>20</v>
      </c>
      <c r="C42" s="3" t="s">
        <v>42</v>
      </c>
      <c r="D42" s="4">
        <v>44809</v>
      </c>
      <c r="E42" s="4">
        <v>45430</v>
      </c>
      <c r="F42" s="3">
        <v>21875.200000000001</v>
      </c>
      <c r="G42" s="3">
        <v>8385.6</v>
      </c>
      <c r="H42" s="3">
        <v>819.2</v>
      </c>
      <c r="I42" s="3">
        <v>7198.8640000000005</v>
      </c>
      <c r="J42" s="3">
        <v>20943.952000000001</v>
      </c>
      <c r="K42" s="3" t="s">
        <v>59</v>
      </c>
      <c r="L42" s="3" t="s">
        <v>44</v>
      </c>
      <c r="M42" s="3" t="s">
        <v>26</v>
      </c>
      <c r="N42" s="6">
        <f t="shared" si="0"/>
        <v>9.7691280290020985E-2</v>
      </c>
      <c r="O42" s="6">
        <f t="shared" si="1"/>
        <v>0.85847929784392296</v>
      </c>
      <c r="P42" s="6">
        <f t="shared" si="2"/>
        <v>8.7876757812499999</v>
      </c>
      <c r="Q42" s="6">
        <f t="shared" si="3"/>
        <v>2.9093412516197001</v>
      </c>
      <c r="R42" s="6">
        <f t="shared" si="4"/>
        <v>0.38333820947922764</v>
      </c>
    </row>
    <row r="43" spans="1:18" ht="15.75" customHeight="1" x14ac:dyDescent="0.25">
      <c r="A43" s="3" t="s">
        <v>76</v>
      </c>
      <c r="B43" s="3" t="s">
        <v>28</v>
      </c>
      <c r="C43" s="3" t="s">
        <v>23</v>
      </c>
      <c r="D43" s="4">
        <v>44707</v>
      </c>
      <c r="E43" s="4">
        <v>45337</v>
      </c>
      <c r="F43" s="3">
        <v>59494.400000000001</v>
      </c>
      <c r="G43" s="3">
        <v>45912</v>
      </c>
      <c r="H43" s="3">
        <v>993.6</v>
      </c>
      <c r="I43" s="3">
        <v>6182.4960000000001</v>
      </c>
      <c r="J43" s="3">
        <v>21350.032000000003</v>
      </c>
      <c r="K43" s="3" t="s">
        <v>16</v>
      </c>
      <c r="L43" s="3" t="s">
        <v>25</v>
      </c>
      <c r="M43" s="3" t="s">
        <v>26</v>
      </c>
      <c r="N43" s="6">
        <f t="shared" si="0"/>
        <v>2.1641400940930478E-2</v>
      </c>
      <c r="O43" s="6">
        <f t="shared" si="1"/>
        <v>0.13465969681129117</v>
      </c>
      <c r="P43" s="6">
        <f t="shared" si="2"/>
        <v>6.2223188405797103</v>
      </c>
      <c r="Q43" s="6">
        <f t="shared" si="3"/>
        <v>3.4533030025413689</v>
      </c>
      <c r="R43" s="6">
        <f t="shared" si="4"/>
        <v>0.77170288296041312</v>
      </c>
    </row>
    <row r="44" spans="1:18" ht="15.75" customHeight="1" x14ac:dyDescent="0.25">
      <c r="A44" s="3" t="s">
        <v>77</v>
      </c>
      <c r="B44" s="3" t="s">
        <v>34</v>
      </c>
      <c r="C44" s="3" t="s">
        <v>35</v>
      </c>
      <c r="D44" s="4">
        <v>44957</v>
      </c>
      <c r="E44" s="4">
        <v>45563</v>
      </c>
      <c r="F44" s="3">
        <v>31840</v>
      </c>
      <c r="G44" s="3">
        <v>2931.2000000000003</v>
      </c>
      <c r="H44" s="3">
        <v>601.6</v>
      </c>
      <c r="I44" s="3">
        <v>6666.9440000000004</v>
      </c>
      <c r="J44" s="3">
        <v>20824.016000000003</v>
      </c>
      <c r="K44" s="3" t="s">
        <v>24</v>
      </c>
      <c r="L44" s="3" t="s">
        <v>17</v>
      </c>
      <c r="M44" s="3" t="s">
        <v>18</v>
      </c>
      <c r="N44" s="6">
        <f t="shared" si="0"/>
        <v>0.20524017467248906</v>
      </c>
      <c r="O44" s="6">
        <f t="shared" si="1"/>
        <v>2.274475982532751</v>
      </c>
      <c r="P44" s="6">
        <f t="shared" si="2"/>
        <v>11.082021276595745</v>
      </c>
      <c r="Q44" s="6">
        <f t="shared" si="3"/>
        <v>3.1234724635455167</v>
      </c>
      <c r="R44" s="6">
        <f t="shared" si="4"/>
        <v>9.2060301507537703E-2</v>
      </c>
    </row>
    <row r="45" spans="1:18" ht="15.75" customHeight="1" x14ac:dyDescent="0.25">
      <c r="A45" s="3" t="s">
        <v>78</v>
      </c>
      <c r="B45" s="3" t="s">
        <v>28</v>
      </c>
      <c r="C45" s="3" t="s">
        <v>42</v>
      </c>
      <c r="D45" s="4">
        <v>44781</v>
      </c>
      <c r="E45" s="4">
        <v>45403</v>
      </c>
      <c r="F45" s="3">
        <v>79616</v>
      </c>
      <c r="G45" s="3">
        <v>44310.400000000001</v>
      </c>
      <c r="H45" s="3">
        <v>39454.400000000001</v>
      </c>
      <c r="I45" s="3">
        <v>6912.8960000000006</v>
      </c>
      <c r="J45" s="3">
        <v>14296.128000000001</v>
      </c>
      <c r="K45" s="3" t="s">
        <v>24</v>
      </c>
      <c r="L45" s="3" t="s">
        <v>29</v>
      </c>
      <c r="M45" s="3" t="s">
        <v>18</v>
      </c>
      <c r="N45" s="6">
        <f t="shared" si="0"/>
        <v>0.89040947497652922</v>
      </c>
      <c r="O45" s="6">
        <f t="shared" si="1"/>
        <v>0.15601068823571893</v>
      </c>
      <c r="P45" s="6">
        <f t="shared" si="2"/>
        <v>0.17521229571353258</v>
      </c>
      <c r="Q45" s="6">
        <f t="shared" si="3"/>
        <v>2.0680374766234007</v>
      </c>
      <c r="R45" s="6">
        <f t="shared" si="4"/>
        <v>0.55655144694533765</v>
      </c>
    </row>
    <row r="46" spans="1:18" ht="15.75" customHeight="1" x14ac:dyDescent="0.25">
      <c r="A46" s="3" t="s">
        <v>79</v>
      </c>
      <c r="B46" s="3" t="s">
        <v>22</v>
      </c>
      <c r="C46" s="3" t="s">
        <v>42</v>
      </c>
      <c r="D46" s="4">
        <v>44743</v>
      </c>
      <c r="E46" s="4">
        <v>45367</v>
      </c>
      <c r="F46" s="3">
        <v>55009.600000000006</v>
      </c>
      <c r="G46" s="3">
        <v>29523.200000000001</v>
      </c>
      <c r="H46" s="3">
        <v>13841.6</v>
      </c>
      <c r="I46" s="3">
        <v>624.96</v>
      </c>
      <c r="J46" s="3">
        <v>1763.328</v>
      </c>
      <c r="K46" s="3" t="s">
        <v>16</v>
      </c>
      <c r="L46" s="3" t="s">
        <v>44</v>
      </c>
      <c r="M46" s="3" t="s">
        <v>18</v>
      </c>
      <c r="N46" s="6">
        <f t="shared" si="0"/>
        <v>0.46883806633427272</v>
      </c>
      <c r="O46" s="6">
        <f t="shared" si="1"/>
        <v>2.1168437025796662E-2</v>
      </c>
      <c r="P46" s="6">
        <f t="shared" si="2"/>
        <v>4.5150849612761529E-2</v>
      </c>
      <c r="Q46" s="6">
        <f t="shared" si="3"/>
        <v>2.8215053763440858</v>
      </c>
      <c r="R46" s="6">
        <f t="shared" si="4"/>
        <v>0.53669177743521124</v>
      </c>
    </row>
    <row r="47" spans="1:18" ht="15.75" customHeight="1" x14ac:dyDescent="0.25">
      <c r="A47" s="3" t="s">
        <v>80</v>
      </c>
      <c r="B47" s="3" t="s">
        <v>28</v>
      </c>
      <c r="C47" s="3" t="s">
        <v>15</v>
      </c>
      <c r="D47" s="4">
        <v>44935</v>
      </c>
      <c r="E47" s="4">
        <v>45539</v>
      </c>
      <c r="F47" s="3">
        <v>38636.800000000003</v>
      </c>
      <c r="G47" s="3">
        <v>10345.6</v>
      </c>
      <c r="H47" s="3">
        <v>2990.4</v>
      </c>
      <c r="I47" s="3">
        <v>554.16000000000008</v>
      </c>
      <c r="J47" s="3">
        <v>888.49599999999998</v>
      </c>
      <c r="K47" s="3" t="s">
        <v>59</v>
      </c>
      <c r="L47" s="3" t="s">
        <v>25</v>
      </c>
      <c r="M47" s="3" t="s">
        <v>18</v>
      </c>
      <c r="N47" s="6">
        <f t="shared" si="0"/>
        <v>0.28905041756882155</v>
      </c>
      <c r="O47" s="6">
        <f t="shared" si="1"/>
        <v>5.356480049489639E-2</v>
      </c>
      <c r="P47" s="6">
        <f t="shared" si="2"/>
        <v>0.18531300160513645</v>
      </c>
      <c r="Q47" s="6">
        <f t="shared" si="3"/>
        <v>1.6033203406958276</v>
      </c>
      <c r="R47" s="6">
        <f t="shared" si="4"/>
        <v>0.26776544641378169</v>
      </c>
    </row>
    <row r="48" spans="1:18" ht="15.75" customHeight="1" x14ac:dyDescent="0.25">
      <c r="A48" s="3" t="s">
        <v>81</v>
      </c>
      <c r="B48" s="3" t="s">
        <v>14</v>
      </c>
      <c r="C48" s="3" t="s">
        <v>15</v>
      </c>
      <c r="D48" s="4">
        <v>44850</v>
      </c>
      <c r="E48" s="4">
        <v>45454</v>
      </c>
      <c r="F48" s="3">
        <v>60272</v>
      </c>
      <c r="G48" s="3">
        <v>33368</v>
      </c>
      <c r="H48" s="3">
        <v>10921.6</v>
      </c>
      <c r="I48" s="3">
        <v>4179.0080000000007</v>
      </c>
      <c r="J48" s="3">
        <v>11902.624000000002</v>
      </c>
      <c r="K48" s="3" t="s">
        <v>59</v>
      </c>
      <c r="L48" s="3" t="s">
        <v>44</v>
      </c>
      <c r="M48" s="3" t="s">
        <v>18</v>
      </c>
      <c r="N48" s="6">
        <f t="shared" si="0"/>
        <v>0.32730760009590026</v>
      </c>
      <c r="O48" s="6">
        <f t="shared" si="1"/>
        <v>0.12523999040997366</v>
      </c>
      <c r="P48" s="6">
        <f t="shared" si="2"/>
        <v>0.38263697626721366</v>
      </c>
      <c r="Q48" s="6">
        <f t="shared" si="3"/>
        <v>2.84819363829885</v>
      </c>
      <c r="R48" s="6">
        <f t="shared" si="4"/>
        <v>0.55362357313512078</v>
      </c>
    </row>
    <row r="49" spans="1:18" ht="15.75" customHeight="1" x14ac:dyDescent="0.25">
      <c r="A49" s="3" t="s">
        <v>82</v>
      </c>
      <c r="B49" s="3" t="s">
        <v>34</v>
      </c>
      <c r="C49" s="3" t="s">
        <v>15</v>
      </c>
      <c r="D49" s="4">
        <v>44826</v>
      </c>
      <c r="E49" s="4">
        <v>45444</v>
      </c>
      <c r="F49" s="3">
        <v>21476.800000000003</v>
      </c>
      <c r="G49" s="3">
        <v>17140.8</v>
      </c>
      <c r="H49" s="3">
        <v>12424</v>
      </c>
      <c r="I49" s="3">
        <v>5163.2640000000001</v>
      </c>
      <c r="J49" s="3">
        <v>7496.1440000000002</v>
      </c>
      <c r="K49" s="3" t="s">
        <v>59</v>
      </c>
      <c r="L49" s="3" t="s">
        <v>38</v>
      </c>
      <c r="M49" s="3" t="s">
        <v>26</v>
      </c>
      <c r="N49" s="6">
        <f t="shared" si="0"/>
        <v>0.72482031177074591</v>
      </c>
      <c r="O49" s="6">
        <f t="shared" si="1"/>
        <v>0.30122654718566227</v>
      </c>
      <c r="P49" s="6">
        <f t="shared" si="2"/>
        <v>0.41558789439793947</v>
      </c>
      <c r="Q49" s="6">
        <f t="shared" si="3"/>
        <v>1.4518227229907283</v>
      </c>
      <c r="R49" s="6">
        <f t="shared" si="4"/>
        <v>0.79810772554570497</v>
      </c>
    </row>
    <row r="50" spans="1:18" ht="15.75" customHeight="1" x14ac:dyDescent="0.25">
      <c r="A50" s="3" t="s">
        <v>83</v>
      </c>
      <c r="B50" s="3" t="s">
        <v>22</v>
      </c>
      <c r="C50" s="3" t="s">
        <v>35</v>
      </c>
      <c r="D50" s="4">
        <v>44699</v>
      </c>
      <c r="E50" s="4">
        <v>45300</v>
      </c>
      <c r="F50" s="3">
        <v>70920</v>
      </c>
      <c r="G50" s="3">
        <v>9288</v>
      </c>
      <c r="H50" s="3">
        <v>3756.8</v>
      </c>
      <c r="I50" s="3">
        <v>6028.4800000000005</v>
      </c>
      <c r="J50" s="3">
        <v>14868.416000000001</v>
      </c>
      <c r="K50" s="3" t="s">
        <v>32</v>
      </c>
      <c r="L50" s="3" t="s">
        <v>38</v>
      </c>
      <c r="M50" s="3" t="s">
        <v>18</v>
      </c>
      <c r="N50" s="6">
        <f t="shared" si="0"/>
        <v>0.40447889750215332</v>
      </c>
      <c r="O50" s="6">
        <f t="shared" si="1"/>
        <v>0.64906115417743326</v>
      </c>
      <c r="P50" s="6">
        <f t="shared" si="2"/>
        <v>1.6046848381601364</v>
      </c>
      <c r="Q50" s="6">
        <f t="shared" si="3"/>
        <v>2.46636233345719</v>
      </c>
      <c r="R50" s="6">
        <f t="shared" si="4"/>
        <v>0.13096446700507614</v>
      </c>
    </row>
    <row r="51" spans="1:18" ht="15.75" customHeight="1" x14ac:dyDescent="0.25">
      <c r="A51" s="3" t="s">
        <v>84</v>
      </c>
      <c r="B51" s="3" t="s">
        <v>14</v>
      </c>
      <c r="C51" s="3" t="s">
        <v>23</v>
      </c>
      <c r="D51" s="4">
        <v>44833</v>
      </c>
      <c r="E51" s="4">
        <v>45447</v>
      </c>
      <c r="F51" s="3">
        <v>8694.4</v>
      </c>
      <c r="G51" s="3">
        <v>3724.8</v>
      </c>
      <c r="H51" s="3">
        <v>2020.8000000000002</v>
      </c>
      <c r="I51" s="3">
        <v>503.74399999999997</v>
      </c>
      <c r="J51" s="3">
        <v>1726.3040000000001</v>
      </c>
      <c r="K51" s="3" t="s">
        <v>24</v>
      </c>
      <c r="L51" s="3" t="s">
        <v>29</v>
      </c>
      <c r="M51" s="3" t="s">
        <v>18</v>
      </c>
      <c r="N51" s="6">
        <f t="shared" si="0"/>
        <v>0.54252577319587636</v>
      </c>
      <c r="O51" s="6">
        <f t="shared" si="1"/>
        <v>0.13524054982817868</v>
      </c>
      <c r="P51" s="6">
        <f t="shared" si="2"/>
        <v>0.24927949326999205</v>
      </c>
      <c r="Q51" s="6">
        <f t="shared" si="3"/>
        <v>3.4269470207089321</v>
      </c>
      <c r="R51" s="6">
        <f t="shared" si="4"/>
        <v>0.42841369157158637</v>
      </c>
    </row>
    <row r="52" spans="1:18" ht="15.75" customHeight="1" x14ac:dyDescent="0.25">
      <c r="A52" s="3" t="s">
        <v>85</v>
      </c>
      <c r="B52" s="3" t="s">
        <v>41</v>
      </c>
      <c r="C52" s="3" t="s">
        <v>42</v>
      </c>
      <c r="D52" s="4">
        <v>44749</v>
      </c>
      <c r="E52" s="4">
        <v>45359</v>
      </c>
      <c r="F52" s="3">
        <v>36246.400000000001</v>
      </c>
      <c r="G52" s="3">
        <v>18328</v>
      </c>
      <c r="H52" s="3">
        <v>1284.8000000000002</v>
      </c>
      <c r="I52" s="3">
        <v>3681.424</v>
      </c>
      <c r="J52" s="3">
        <v>9090.5439999999999</v>
      </c>
      <c r="K52" s="3" t="s">
        <v>37</v>
      </c>
      <c r="L52" s="3" t="s">
        <v>44</v>
      </c>
      <c r="M52" s="3" t="s">
        <v>26</v>
      </c>
      <c r="N52" s="6">
        <f t="shared" si="0"/>
        <v>7.0100392841553921E-2</v>
      </c>
      <c r="O52" s="6">
        <f t="shared" si="1"/>
        <v>0.2008633784373636</v>
      </c>
      <c r="P52" s="6">
        <f t="shared" si="2"/>
        <v>2.8653673723536732</v>
      </c>
      <c r="Q52" s="6">
        <f t="shared" si="3"/>
        <v>2.4693010096093251</v>
      </c>
      <c r="R52" s="6">
        <f t="shared" si="4"/>
        <v>0.50565021629734264</v>
      </c>
    </row>
    <row r="53" spans="1:18" ht="15.75" customHeight="1" x14ac:dyDescent="0.25">
      <c r="A53" s="3" t="s">
        <v>86</v>
      </c>
      <c r="B53" s="3" t="s">
        <v>34</v>
      </c>
      <c r="C53" s="3" t="s">
        <v>23</v>
      </c>
      <c r="D53" s="4">
        <v>44911</v>
      </c>
      <c r="E53" s="4">
        <v>45537</v>
      </c>
      <c r="F53" s="3">
        <v>45992</v>
      </c>
      <c r="G53" s="3">
        <v>40001.600000000006</v>
      </c>
      <c r="H53" s="3">
        <v>26392</v>
      </c>
      <c r="I53" s="3">
        <v>4945.1040000000003</v>
      </c>
      <c r="J53" s="3">
        <v>16891.151999999998</v>
      </c>
      <c r="K53" s="3" t="s">
        <v>32</v>
      </c>
      <c r="L53" s="3" t="s">
        <v>25</v>
      </c>
      <c r="M53" s="3" t="s">
        <v>18</v>
      </c>
      <c r="N53" s="6">
        <f t="shared" si="0"/>
        <v>0.65977360905563764</v>
      </c>
      <c r="O53" s="6">
        <f t="shared" si="1"/>
        <v>0.12362265509379623</v>
      </c>
      <c r="P53" s="6">
        <f t="shared" si="2"/>
        <v>0.18737132464383147</v>
      </c>
      <c r="Q53" s="6">
        <f t="shared" si="3"/>
        <v>3.4157324092678327</v>
      </c>
      <c r="R53" s="6">
        <f t="shared" si="4"/>
        <v>0.86975126108888512</v>
      </c>
    </row>
    <row r="54" spans="1:18" ht="15.75" customHeight="1" x14ac:dyDescent="0.25">
      <c r="A54" s="3" t="s">
        <v>87</v>
      </c>
      <c r="B54" s="3" t="s">
        <v>22</v>
      </c>
      <c r="C54" s="3" t="s">
        <v>42</v>
      </c>
      <c r="D54" s="4">
        <v>44744</v>
      </c>
      <c r="E54" s="4">
        <v>45365</v>
      </c>
      <c r="F54" s="3">
        <v>11459.2</v>
      </c>
      <c r="G54" s="3">
        <v>8475.2000000000007</v>
      </c>
      <c r="H54" s="3">
        <v>22.400000000000002</v>
      </c>
      <c r="I54" s="3">
        <v>7412.1120000000001</v>
      </c>
      <c r="J54" s="3">
        <v>10573.52</v>
      </c>
      <c r="K54" s="3" t="s">
        <v>37</v>
      </c>
      <c r="L54" s="3" t="s">
        <v>29</v>
      </c>
      <c r="M54" s="3" t="s">
        <v>18</v>
      </c>
      <c r="N54" s="6">
        <f t="shared" si="0"/>
        <v>2.6430054747970549E-3</v>
      </c>
      <c r="O54" s="6">
        <f t="shared" si="1"/>
        <v>0.87456484802718515</v>
      </c>
      <c r="P54" s="6">
        <f t="shared" si="2"/>
        <v>330.89785714285711</v>
      </c>
      <c r="Q54" s="6">
        <f t="shared" si="3"/>
        <v>1.4265191891325981</v>
      </c>
      <c r="R54" s="6">
        <f t="shared" si="4"/>
        <v>0.73959787768779672</v>
      </c>
    </row>
    <row r="55" spans="1:18" ht="15.75" customHeight="1" x14ac:dyDescent="0.25">
      <c r="A55" s="3" t="s">
        <v>88</v>
      </c>
      <c r="B55" s="3" t="s">
        <v>20</v>
      </c>
      <c r="C55" s="3" t="s">
        <v>42</v>
      </c>
      <c r="D55" s="4">
        <v>44843</v>
      </c>
      <c r="E55" s="4">
        <v>45468</v>
      </c>
      <c r="F55" s="3">
        <v>8267.2000000000007</v>
      </c>
      <c r="G55" s="3">
        <v>5008</v>
      </c>
      <c r="H55" s="3">
        <v>651.20000000000005</v>
      </c>
      <c r="I55" s="3">
        <v>5518.3040000000001</v>
      </c>
      <c r="J55" s="3">
        <v>15205.328000000001</v>
      </c>
      <c r="K55" s="3" t="s">
        <v>16</v>
      </c>
      <c r="L55" s="3" t="s">
        <v>44</v>
      </c>
      <c r="M55" s="3" t="s">
        <v>26</v>
      </c>
      <c r="N55" s="6">
        <f t="shared" si="0"/>
        <v>0.13003194888178915</v>
      </c>
      <c r="O55" s="6">
        <f t="shared" si="1"/>
        <v>1.1018977635782747</v>
      </c>
      <c r="P55" s="6">
        <f t="shared" si="2"/>
        <v>8.4740540540540543</v>
      </c>
      <c r="Q55" s="6">
        <f t="shared" si="3"/>
        <v>2.7554350032183805</v>
      </c>
      <c r="R55" s="6">
        <f t="shared" si="4"/>
        <v>0.60576736984710655</v>
      </c>
    </row>
    <row r="56" spans="1:18" ht="15.75" customHeight="1" x14ac:dyDescent="0.25">
      <c r="A56" s="3" t="s">
        <v>89</v>
      </c>
      <c r="B56" s="3" t="s">
        <v>22</v>
      </c>
      <c r="C56" s="3" t="s">
        <v>15</v>
      </c>
      <c r="D56" s="4">
        <v>44921</v>
      </c>
      <c r="E56" s="4">
        <v>45540</v>
      </c>
      <c r="F56" s="3">
        <v>20596.800000000003</v>
      </c>
      <c r="G56" s="3">
        <v>7659.2000000000007</v>
      </c>
      <c r="H56" s="3">
        <v>2545.6000000000004</v>
      </c>
      <c r="I56" s="3">
        <v>251.77600000000004</v>
      </c>
      <c r="J56" s="3">
        <v>708.28800000000001</v>
      </c>
      <c r="K56" s="3" t="s">
        <v>24</v>
      </c>
      <c r="L56" s="3" t="s">
        <v>17</v>
      </c>
      <c r="M56" s="3" t="s">
        <v>18</v>
      </c>
      <c r="N56" s="6">
        <f t="shared" si="0"/>
        <v>0.33235847085857534</v>
      </c>
      <c r="O56" s="6">
        <f t="shared" si="1"/>
        <v>3.2872362648840615E-2</v>
      </c>
      <c r="P56" s="6">
        <f t="shared" si="2"/>
        <v>9.8906348208673792E-2</v>
      </c>
      <c r="Q56" s="6">
        <f t="shared" si="3"/>
        <v>2.8131672597864763</v>
      </c>
      <c r="R56" s="6">
        <f t="shared" si="4"/>
        <v>0.37186359046065409</v>
      </c>
    </row>
    <row r="57" spans="1:18" ht="15.75" customHeight="1" x14ac:dyDescent="0.25">
      <c r="A57" s="3" t="s">
        <v>90</v>
      </c>
      <c r="B57" s="3" t="s">
        <v>34</v>
      </c>
      <c r="C57" s="3" t="s">
        <v>35</v>
      </c>
      <c r="D57" s="4">
        <v>44706</v>
      </c>
      <c r="E57" s="4">
        <v>45317</v>
      </c>
      <c r="F57" s="3">
        <v>25542.400000000001</v>
      </c>
      <c r="G57" s="3">
        <v>9393.6</v>
      </c>
      <c r="H57" s="3">
        <v>4537.6000000000004</v>
      </c>
      <c r="I57" s="3">
        <v>5560.8160000000007</v>
      </c>
      <c r="J57" s="3">
        <v>21179.584000000003</v>
      </c>
      <c r="K57" s="3" t="s">
        <v>24</v>
      </c>
      <c r="L57" s="3" t="s">
        <v>17</v>
      </c>
      <c r="M57" s="3" t="s">
        <v>18</v>
      </c>
      <c r="N57" s="6">
        <f t="shared" si="0"/>
        <v>0.4830522909214785</v>
      </c>
      <c r="O57" s="6">
        <f t="shared" si="1"/>
        <v>0.59197921989439628</v>
      </c>
      <c r="P57" s="6">
        <f t="shared" si="2"/>
        <v>1.2254971791255289</v>
      </c>
      <c r="Q57" s="6">
        <f t="shared" si="3"/>
        <v>3.8087187204180104</v>
      </c>
      <c r="R57" s="6">
        <f t="shared" si="4"/>
        <v>0.3677649711851666</v>
      </c>
    </row>
    <row r="58" spans="1:18" ht="15.75" customHeight="1" x14ac:dyDescent="0.25">
      <c r="A58" s="3" t="s">
        <v>91</v>
      </c>
      <c r="B58" s="3" t="s">
        <v>14</v>
      </c>
      <c r="C58" s="3" t="s">
        <v>42</v>
      </c>
      <c r="D58" s="4">
        <v>44989</v>
      </c>
      <c r="E58" s="4">
        <v>45612</v>
      </c>
      <c r="F58" s="3">
        <v>39273.599999999999</v>
      </c>
      <c r="G58" s="3">
        <v>29331.200000000001</v>
      </c>
      <c r="H58" s="3">
        <v>238.4</v>
      </c>
      <c r="I58" s="3">
        <v>5795.6</v>
      </c>
      <c r="J58" s="3">
        <v>11529.328000000001</v>
      </c>
      <c r="K58" s="3" t="s">
        <v>37</v>
      </c>
      <c r="L58" s="3" t="s">
        <v>44</v>
      </c>
      <c r="M58" s="3" t="s">
        <v>26</v>
      </c>
      <c r="N58" s="6">
        <f t="shared" si="0"/>
        <v>8.1278638446432468E-3</v>
      </c>
      <c r="O58" s="6">
        <f t="shared" si="1"/>
        <v>0.1975916430285839</v>
      </c>
      <c r="P58" s="6">
        <f t="shared" si="2"/>
        <v>24.310402684563758</v>
      </c>
      <c r="Q58" s="6">
        <f t="shared" si="3"/>
        <v>1.9893243149975846</v>
      </c>
      <c r="R58" s="6">
        <f t="shared" si="4"/>
        <v>0.74684266275564248</v>
      </c>
    </row>
    <row r="59" spans="1:18" ht="15.75" customHeight="1" x14ac:dyDescent="0.25">
      <c r="A59" s="3" t="s">
        <v>92</v>
      </c>
      <c r="B59" s="3" t="s">
        <v>41</v>
      </c>
      <c r="C59" s="3" t="s">
        <v>15</v>
      </c>
      <c r="D59" s="4">
        <v>44851</v>
      </c>
      <c r="E59" s="4">
        <v>45463</v>
      </c>
      <c r="F59" s="3">
        <v>20720</v>
      </c>
      <c r="G59" s="3">
        <v>2643.2000000000003</v>
      </c>
      <c r="H59" s="3">
        <v>2129.6</v>
      </c>
      <c r="I59" s="3">
        <v>5311.3120000000008</v>
      </c>
      <c r="J59" s="3">
        <v>20086.832000000002</v>
      </c>
      <c r="K59" s="3" t="s">
        <v>24</v>
      </c>
      <c r="L59" s="3" t="s">
        <v>25</v>
      </c>
      <c r="M59" s="3" t="s">
        <v>18</v>
      </c>
      <c r="N59" s="6">
        <f t="shared" si="0"/>
        <v>0.8056900726392251</v>
      </c>
      <c r="O59" s="6">
        <f t="shared" si="1"/>
        <v>2.0094249394673125</v>
      </c>
      <c r="P59" s="6">
        <f t="shared" si="2"/>
        <v>2.4940420736288509</v>
      </c>
      <c r="Q59" s="6">
        <f t="shared" si="3"/>
        <v>3.7818964504438828</v>
      </c>
      <c r="R59" s="6">
        <f t="shared" si="4"/>
        <v>0.12756756756756757</v>
      </c>
    </row>
    <row r="60" spans="1:18" ht="15.75" customHeight="1" x14ac:dyDescent="0.25">
      <c r="A60" s="3" t="s">
        <v>93</v>
      </c>
      <c r="B60" s="3" t="s">
        <v>41</v>
      </c>
      <c r="C60" s="3" t="s">
        <v>35</v>
      </c>
      <c r="D60" s="4">
        <v>44830</v>
      </c>
      <c r="E60" s="4">
        <v>45454</v>
      </c>
      <c r="F60" s="3">
        <v>44851.200000000004</v>
      </c>
      <c r="G60" s="3">
        <v>6600</v>
      </c>
      <c r="H60" s="3">
        <v>1470.4</v>
      </c>
      <c r="I60" s="3">
        <v>1078.528</v>
      </c>
      <c r="J60" s="3">
        <v>2127.8880000000004</v>
      </c>
      <c r="K60" s="3" t="s">
        <v>16</v>
      </c>
      <c r="L60" s="3" t="s">
        <v>25</v>
      </c>
      <c r="M60" s="3" t="s">
        <v>18</v>
      </c>
      <c r="N60" s="6">
        <f t="shared" si="0"/>
        <v>0.22278787878787881</v>
      </c>
      <c r="O60" s="6">
        <f t="shared" si="1"/>
        <v>0.16341333333333333</v>
      </c>
      <c r="P60" s="6">
        <f t="shared" si="2"/>
        <v>0.73349292709466807</v>
      </c>
      <c r="Q60" s="6">
        <f t="shared" si="3"/>
        <v>1.9729557322572993</v>
      </c>
      <c r="R60" s="6">
        <f t="shared" si="4"/>
        <v>0.14715325342465752</v>
      </c>
    </row>
    <row r="61" spans="1:18" ht="15.75" customHeight="1" x14ac:dyDescent="0.25">
      <c r="A61" s="3" t="s">
        <v>94</v>
      </c>
      <c r="B61" s="3" t="s">
        <v>34</v>
      </c>
      <c r="C61" s="3" t="s">
        <v>35</v>
      </c>
      <c r="D61" s="4">
        <v>44900</v>
      </c>
      <c r="E61" s="4">
        <v>45529</v>
      </c>
      <c r="F61" s="3">
        <v>44569.600000000006</v>
      </c>
      <c r="G61" s="3">
        <v>39780.800000000003</v>
      </c>
      <c r="H61" s="3">
        <v>23590.400000000001</v>
      </c>
      <c r="I61" s="3">
        <v>5372.8480000000009</v>
      </c>
      <c r="J61" s="3">
        <v>17645.407999999999</v>
      </c>
      <c r="K61" s="3" t="s">
        <v>59</v>
      </c>
      <c r="L61" s="3" t="s">
        <v>25</v>
      </c>
      <c r="M61" s="3" t="s">
        <v>18</v>
      </c>
      <c r="N61" s="6">
        <f t="shared" si="0"/>
        <v>0.59300969311828822</v>
      </c>
      <c r="O61" s="6">
        <f t="shared" si="1"/>
        <v>0.13506133612194829</v>
      </c>
      <c r="P61" s="6">
        <f t="shared" si="2"/>
        <v>0.22775569723277267</v>
      </c>
      <c r="Q61" s="6">
        <f t="shared" si="3"/>
        <v>3.2841814992718938</v>
      </c>
      <c r="R61" s="6">
        <f t="shared" si="4"/>
        <v>0.89255456634118313</v>
      </c>
    </row>
    <row r="62" spans="1:18" ht="15.75" customHeight="1" x14ac:dyDescent="0.25">
      <c r="A62" s="3" t="s">
        <v>95</v>
      </c>
      <c r="B62" s="3" t="s">
        <v>41</v>
      </c>
      <c r="C62" s="3" t="s">
        <v>42</v>
      </c>
      <c r="D62" s="4">
        <v>44696</v>
      </c>
      <c r="E62" s="4">
        <v>45323</v>
      </c>
      <c r="F62" s="3">
        <v>23411.200000000001</v>
      </c>
      <c r="G62" s="3">
        <v>17531.2</v>
      </c>
      <c r="H62" s="3">
        <v>14062.400000000001</v>
      </c>
      <c r="I62" s="3">
        <v>3368.4639999999999</v>
      </c>
      <c r="J62" s="3">
        <v>4092.1120000000005</v>
      </c>
      <c r="K62" s="3" t="s">
        <v>59</v>
      </c>
      <c r="L62" s="3" t="s">
        <v>17</v>
      </c>
      <c r="M62" s="3" t="s">
        <v>26</v>
      </c>
      <c r="N62" s="6">
        <f t="shared" si="0"/>
        <v>0.80213562106415992</v>
      </c>
      <c r="O62" s="6">
        <f t="shared" si="1"/>
        <v>0.19214109701560644</v>
      </c>
      <c r="P62" s="6">
        <f t="shared" si="2"/>
        <v>0.23953692115143926</v>
      </c>
      <c r="Q62" s="6">
        <f t="shared" si="3"/>
        <v>1.2148302609141735</v>
      </c>
      <c r="R62" s="6">
        <f t="shared" si="4"/>
        <v>0.74883816293056316</v>
      </c>
    </row>
    <row r="63" spans="1:18" ht="15.75" customHeight="1" x14ac:dyDescent="0.25">
      <c r="A63" s="3" t="s">
        <v>96</v>
      </c>
      <c r="B63" s="3" t="s">
        <v>22</v>
      </c>
      <c r="C63" s="3" t="s">
        <v>15</v>
      </c>
      <c r="D63" s="4">
        <v>44952</v>
      </c>
      <c r="E63" s="4">
        <v>45579</v>
      </c>
      <c r="F63" s="3">
        <v>79411.200000000012</v>
      </c>
      <c r="G63" s="3">
        <v>8710.4</v>
      </c>
      <c r="H63" s="3">
        <v>3376</v>
      </c>
      <c r="I63" s="3">
        <v>4245.0240000000003</v>
      </c>
      <c r="J63" s="3">
        <v>12052.704</v>
      </c>
      <c r="K63" s="3" t="s">
        <v>24</v>
      </c>
      <c r="L63" s="3" t="s">
        <v>38</v>
      </c>
      <c r="M63" s="3" t="s">
        <v>18</v>
      </c>
      <c r="N63" s="6">
        <f t="shared" si="0"/>
        <v>0.387582659808964</v>
      </c>
      <c r="O63" s="6">
        <f t="shared" si="1"/>
        <v>0.48735121234386486</v>
      </c>
      <c r="P63" s="6">
        <f t="shared" si="2"/>
        <v>1.2574123222748816</v>
      </c>
      <c r="Q63" s="6">
        <f t="shared" si="3"/>
        <v>2.8392546190551569</v>
      </c>
      <c r="R63" s="6">
        <f t="shared" si="4"/>
        <v>0.10968729851708572</v>
      </c>
    </row>
    <row r="64" spans="1:18" ht="15.75" customHeight="1" x14ac:dyDescent="0.25">
      <c r="A64" s="3" t="s">
        <v>97</v>
      </c>
      <c r="B64" s="3" t="s">
        <v>41</v>
      </c>
      <c r="C64" s="3" t="s">
        <v>35</v>
      </c>
      <c r="D64" s="4">
        <v>44962</v>
      </c>
      <c r="E64" s="4">
        <v>45589</v>
      </c>
      <c r="F64" s="3">
        <v>13120</v>
      </c>
      <c r="G64" s="3">
        <v>3486.4</v>
      </c>
      <c r="H64" s="3">
        <v>1056</v>
      </c>
      <c r="I64" s="3">
        <v>1823.328</v>
      </c>
      <c r="J64" s="3">
        <v>2396.8160000000003</v>
      </c>
      <c r="K64" s="3" t="s">
        <v>59</v>
      </c>
      <c r="L64" s="3" t="s">
        <v>25</v>
      </c>
      <c r="M64" s="3" t="s">
        <v>26</v>
      </c>
      <c r="N64" s="6">
        <f t="shared" si="0"/>
        <v>0.30289123451124367</v>
      </c>
      <c r="O64" s="6">
        <f t="shared" si="1"/>
        <v>0.52298301973382288</v>
      </c>
      <c r="P64" s="6">
        <f t="shared" si="2"/>
        <v>1.7266363636363635</v>
      </c>
      <c r="Q64" s="6">
        <f t="shared" si="3"/>
        <v>1.3145281594973588</v>
      </c>
      <c r="R64" s="6">
        <f t="shared" si="4"/>
        <v>0.26573170731707318</v>
      </c>
    </row>
    <row r="65" spans="1:18" ht="15.75" customHeight="1" x14ac:dyDescent="0.25">
      <c r="A65" s="3" t="s">
        <v>98</v>
      </c>
      <c r="B65" s="3" t="s">
        <v>20</v>
      </c>
      <c r="C65" s="3" t="s">
        <v>23</v>
      </c>
      <c r="D65" s="4">
        <v>44988</v>
      </c>
      <c r="E65" s="4">
        <v>45613</v>
      </c>
      <c r="F65" s="3">
        <v>34080</v>
      </c>
      <c r="G65" s="3">
        <v>30784</v>
      </c>
      <c r="H65" s="3">
        <v>16448</v>
      </c>
      <c r="I65" s="3">
        <v>5055.8080000000009</v>
      </c>
      <c r="J65" s="3">
        <v>11400.256000000001</v>
      </c>
      <c r="K65" s="3" t="s">
        <v>16</v>
      </c>
      <c r="L65" s="3" t="s">
        <v>17</v>
      </c>
      <c r="M65" s="3" t="s">
        <v>26</v>
      </c>
      <c r="N65" s="6">
        <f t="shared" si="0"/>
        <v>0.53430353430353428</v>
      </c>
      <c r="O65" s="6">
        <f t="shared" si="1"/>
        <v>0.16423492723492727</v>
      </c>
      <c r="P65" s="6">
        <f t="shared" si="2"/>
        <v>0.3073813229571985</v>
      </c>
      <c r="Q65" s="6">
        <f t="shared" si="3"/>
        <v>2.2548830968264615</v>
      </c>
      <c r="R65" s="6">
        <f t="shared" si="4"/>
        <v>0.9032863849765258</v>
      </c>
    </row>
    <row r="66" spans="1:18" ht="15.75" customHeight="1" x14ac:dyDescent="0.25">
      <c r="A66" s="3" t="s">
        <v>99</v>
      </c>
      <c r="B66" s="3" t="s">
        <v>14</v>
      </c>
      <c r="C66" s="3" t="s">
        <v>23</v>
      </c>
      <c r="D66" s="4">
        <v>44801</v>
      </c>
      <c r="E66" s="4">
        <v>45430</v>
      </c>
      <c r="F66" s="3">
        <v>47889.600000000006</v>
      </c>
      <c r="G66" s="3">
        <v>24296</v>
      </c>
      <c r="H66" s="3">
        <v>21137.600000000002</v>
      </c>
      <c r="I66" s="3">
        <v>5872.4960000000001</v>
      </c>
      <c r="J66" s="3">
        <v>7368.9440000000004</v>
      </c>
      <c r="K66" s="3" t="s">
        <v>59</v>
      </c>
      <c r="L66" s="3" t="s">
        <v>38</v>
      </c>
      <c r="M66" s="3" t="s">
        <v>18</v>
      </c>
      <c r="N66" s="6">
        <f t="shared" si="0"/>
        <v>0.87000329272308208</v>
      </c>
      <c r="O66" s="6">
        <f t="shared" si="1"/>
        <v>0.2417062891010866</v>
      </c>
      <c r="P66" s="6">
        <f t="shared" si="2"/>
        <v>0.27782226932102033</v>
      </c>
      <c r="Q66" s="6">
        <f t="shared" si="3"/>
        <v>1.254823162076228</v>
      </c>
      <c r="R66" s="6">
        <f t="shared" si="4"/>
        <v>0.50733353379439372</v>
      </c>
    </row>
    <row r="67" spans="1:18" ht="15.75" customHeight="1" x14ac:dyDescent="0.25">
      <c r="A67" s="3" t="s">
        <v>100</v>
      </c>
      <c r="B67" s="3" t="s">
        <v>34</v>
      </c>
      <c r="C67" s="3" t="s">
        <v>23</v>
      </c>
      <c r="D67" s="4">
        <v>44934</v>
      </c>
      <c r="E67" s="4">
        <v>45538</v>
      </c>
      <c r="F67" s="3">
        <v>75641.600000000006</v>
      </c>
      <c r="G67" s="3">
        <v>22774.400000000001</v>
      </c>
      <c r="H67" s="3">
        <v>377.6</v>
      </c>
      <c r="I67" s="3">
        <v>7021.3600000000006</v>
      </c>
      <c r="J67" s="3">
        <v>13144.207999999999</v>
      </c>
      <c r="K67" s="3" t="s">
        <v>24</v>
      </c>
      <c r="L67" s="3" t="s">
        <v>44</v>
      </c>
      <c r="M67" s="3" t="s">
        <v>26</v>
      </c>
      <c r="N67" s="6">
        <f t="shared" ref="N67:N130" si="5">(H67/G67)</f>
        <v>1.658001967120978E-2</v>
      </c>
      <c r="O67" s="6">
        <f t="shared" ref="O67:O130" si="6">I67/ G67</f>
        <v>0.30830054798370099</v>
      </c>
      <c r="P67" s="6">
        <f t="shared" ref="P67:P130" si="7" xml:space="preserve"> I67 / H67</f>
        <v>18.59470338983051</v>
      </c>
      <c r="Q67" s="6">
        <f t="shared" ref="Q67:Q130" si="8" xml:space="preserve"> J67 / I67</f>
        <v>1.8720316292000407</v>
      </c>
      <c r="R67" s="6">
        <f t="shared" ref="R67:R130" si="9">G67 / F67</f>
        <v>0.30108300194601911</v>
      </c>
    </row>
    <row r="68" spans="1:18" ht="15.75" customHeight="1" x14ac:dyDescent="0.25">
      <c r="A68" s="3" t="s">
        <v>101</v>
      </c>
      <c r="B68" s="3" t="s">
        <v>34</v>
      </c>
      <c r="C68" s="3" t="s">
        <v>35</v>
      </c>
      <c r="D68" s="4">
        <v>44733</v>
      </c>
      <c r="E68" s="4">
        <v>45340</v>
      </c>
      <c r="F68" s="3">
        <v>18787.2</v>
      </c>
      <c r="G68" s="3">
        <v>13897.6</v>
      </c>
      <c r="H68" s="3">
        <v>2268.8000000000002</v>
      </c>
      <c r="I68" s="3">
        <v>7290.1280000000006</v>
      </c>
      <c r="J68" s="3">
        <v>22887.968000000001</v>
      </c>
      <c r="K68" s="3" t="s">
        <v>24</v>
      </c>
      <c r="L68" s="3" t="s">
        <v>25</v>
      </c>
      <c r="M68" s="3" t="s">
        <v>18</v>
      </c>
      <c r="N68" s="6">
        <f t="shared" si="5"/>
        <v>0.16325120884181443</v>
      </c>
      <c r="O68" s="6">
        <f t="shared" si="6"/>
        <v>0.52456021183513701</v>
      </c>
      <c r="P68" s="6">
        <f t="shared" si="7"/>
        <v>3.2132087447108604</v>
      </c>
      <c r="Q68" s="6">
        <f t="shared" si="8"/>
        <v>3.1395838317242166</v>
      </c>
      <c r="R68" s="6">
        <f t="shared" si="9"/>
        <v>0.73973769374893539</v>
      </c>
    </row>
    <row r="69" spans="1:18" ht="15.75" customHeight="1" x14ac:dyDescent="0.25">
      <c r="A69" s="3" t="s">
        <v>102</v>
      </c>
      <c r="B69" s="3" t="s">
        <v>34</v>
      </c>
      <c r="C69" s="3" t="s">
        <v>23</v>
      </c>
      <c r="D69" s="4">
        <v>44780</v>
      </c>
      <c r="E69" s="4">
        <v>45393</v>
      </c>
      <c r="F69" s="3">
        <v>31948.800000000003</v>
      </c>
      <c r="G69" s="3">
        <v>12446.400000000001</v>
      </c>
      <c r="H69" s="3">
        <v>1216</v>
      </c>
      <c r="I69" s="3">
        <v>3223.28</v>
      </c>
      <c r="J69" s="3">
        <v>8304.8639999999996</v>
      </c>
      <c r="K69" s="3" t="s">
        <v>32</v>
      </c>
      <c r="L69" s="3" t="s">
        <v>17</v>
      </c>
      <c r="M69" s="3" t="s">
        <v>18</v>
      </c>
      <c r="N69" s="6">
        <f t="shared" si="5"/>
        <v>9.7698933024810378E-2</v>
      </c>
      <c r="O69" s="6">
        <f t="shared" si="6"/>
        <v>0.25897287569096283</v>
      </c>
      <c r="P69" s="6">
        <f t="shared" si="7"/>
        <v>2.6507236842105266</v>
      </c>
      <c r="Q69" s="6">
        <f t="shared" si="8"/>
        <v>2.5765257749869694</v>
      </c>
      <c r="R69" s="6">
        <f t="shared" si="9"/>
        <v>0.38957331730769229</v>
      </c>
    </row>
    <row r="70" spans="1:18" ht="15.75" customHeight="1" x14ac:dyDescent="0.25">
      <c r="A70" s="3" t="s">
        <v>103</v>
      </c>
      <c r="B70" s="3" t="s">
        <v>34</v>
      </c>
      <c r="C70" s="3" t="s">
        <v>15</v>
      </c>
      <c r="D70" s="4">
        <v>44844</v>
      </c>
      <c r="E70" s="4">
        <v>45470</v>
      </c>
      <c r="F70" s="3">
        <v>54358.400000000001</v>
      </c>
      <c r="G70" s="3">
        <v>27353.600000000002</v>
      </c>
      <c r="H70" s="3">
        <v>12755.2</v>
      </c>
      <c r="I70" s="3">
        <v>2913.5360000000001</v>
      </c>
      <c r="J70" s="3">
        <v>9402.24</v>
      </c>
      <c r="K70" s="3" t="s">
        <v>59</v>
      </c>
      <c r="L70" s="3" t="s">
        <v>17</v>
      </c>
      <c r="M70" s="3" t="s">
        <v>26</v>
      </c>
      <c r="N70" s="6">
        <f t="shared" si="5"/>
        <v>0.46630790828263918</v>
      </c>
      <c r="O70" s="6">
        <f t="shared" si="6"/>
        <v>0.10651380439868975</v>
      </c>
      <c r="P70" s="6">
        <f t="shared" si="7"/>
        <v>0.22841946813848468</v>
      </c>
      <c r="Q70" s="6">
        <f t="shared" si="8"/>
        <v>3.2270890079957821</v>
      </c>
      <c r="R70" s="6">
        <f t="shared" si="9"/>
        <v>0.50320833578618951</v>
      </c>
    </row>
    <row r="71" spans="1:18" ht="15.75" customHeight="1" x14ac:dyDescent="0.25">
      <c r="A71" s="3" t="s">
        <v>104</v>
      </c>
      <c r="B71" s="3" t="s">
        <v>28</v>
      </c>
      <c r="C71" s="3" t="s">
        <v>35</v>
      </c>
      <c r="D71" s="4">
        <v>44739</v>
      </c>
      <c r="E71" s="4">
        <v>45364</v>
      </c>
      <c r="F71" s="3">
        <v>16987.2</v>
      </c>
      <c r="G71" s="3">
        <v>9499.2000000000007</v>
      </c>
      <c r="H71" s="3">
        <v>1694.4</v>
      </c>
      <c r="I71" s="3">
        <v>2429.5520000000001</v>
      </c>
      <c r="J71" s="3">
        <v>6394.6880000000001</v>
      </c>
      <c r="K71" s="3" t="s">
        <v>59</v>
      </c>
      <c r="L71" s="3" t="s">
        <v>44</v>
      </c>
      <c r="M71" s="3" t="s">
        <v>18</v>
      </c>
      <c r="N71" s="6">
        <f t="shared" si="5"/>
        <v>0.17837291561394644</v>
      </c>
      <c r="O71" s="6">
        <f t="shared" si="6"/>
        <v>0.25576385379821459</v>
      </c>
      <c r="P71" s="6">
        <f t="shared" si="7"/>
        <v>1.4338715769593957</v>
      </c>
      <c r="Q71" s="6">
        <f t="shared" si="8"/>
        <v>2.6320440970187096</v>
      </c>
      <c r="R71" s="6">
        <f t="shared" si="9"/>
        <v>0.55919751342187063</v>
      </c>
    </row>
    <row r="72" spans="1:18" ht="15.75" customHeight="1" x14ac:dyDescent="0.25">
      <c r="A72" s="3" t="s">
        <v>105</v>
      </c>
      <c r="B72" s="3" t="s">
        <v>41</v>
      </c>
      <c r="C72" s="3" t="s">
        <v>42</v>
      </c>
      <c r="D72" s="4">
        <v>44757</v>
      </c>
      <c r="E72" s="4">
        <v>45370</v>
      </c>
      <c r="F72" s="3">
        <v>48096</v>
      </c>
      <c r="G72" s="3">
        <v>44819.200000000004</v>
      </c>
      <c r="H72" s="3">
        <v>21297.600000000002</v>
      </c>
      <c r="I72" s="3">
        <v>7853.3280000000004</v>
      </c>
      <c r="J72" s="3">
        <v>30497.584000000003</v>
      </c>
      <c r="K72" s="3" t="s">
        <v>24</v>
      </c>
      <c r="L72" s="3" t="s">
        <v>38</v>
      </c>
      <c r="M72" s="3" t="s">
        <v>18</v>
      </c>
      <c r="N72" s="6">
        <f t="shared" si="5"/>
        <v>0.47518920462658859</v>
      </c>
      <c r="O72" s="6">
        <f t="shared" si="6"/>
        <v>0.17522240468370698</v>
      </c>
      <c r="P72" s="6">
        <f t="shared" si="7"/>
        <v>0.3687423935091278</v>
      </c>
      <c r="Q72" s="6">
        <f t="shared" si="8"/>
        <v>3.8833961856680381</v>
      </c>
      <c r="R72" s="6">
        <f t="shared" si="9"/>
        <v>0.93186959414504333</v>
      </c>
    </row>
    <row r="73" spans="1:18" ht="15.75" customHeight="1" x14ac:dyDescent="0.25">
      <c r="A73" s="3" t="s">
        <v>106</v>
      </c>
      <c r="B73" s="3" t="s">
        <v>22</v>
      </c>
      <c r="C73" s="3" t="s">
        <v>23</v>
      </c>
      <c r="D73" s="4">
        <v>44730</v>
      </c>
      <c r="E73" s="4">
        <v>45347</v>
      </c>
      <c r="F73" s="3">
        <v>7985.6</v>
      </c>
      <c r="G73" s="3">
        <v>2928</v>
      </c>
      <c r="H73" s="3">
        <v>1273.6000000000001</v>
      </c>
      <c r="I73" s="3">
        <v>3104.848</v>
      </c>
      <c r="J73" s="3">
        <v>12219.696000000002</v>
      </c>
      <c r="K73" s="3" t="s">
        <v>24</v>
      </c>
      <c r="L73" s="3" t="s">
        <v>44</v>
      </c>
      <c r="M73" s="3" t="s">
        <v>26</v>
      </c>
      <c r="N73" s="6">
        <f t="shared" si="5"/>
        <v>0.43497267759562847</v>
      </c>
      <c r="O73" s="6">
        <f t="shared" si="6"/>
        <v>1.0603989071038251</v>
      </c>
      <c r="P73" s="6">
        <f t="shared" si="7"/>
        <v>2.4378517587939696</v>
      </c>
      <c r="Q73" s="6">
        <f t="shared" si="8"/>
        <v>3.9356825197239935</v>
      </c>
      <c r="R73" s="6">
        <f t="shared" si="9"/>
        <v>0.36665998797836102</v>
      </c>
    </row>
    <row r="74" spans="1:18" ht="15.75" customHeight="1" x14ac:dyDescent="0.25">
      <c r="A74" s="3" t="s">
        <v>107</v>
      </c>
      <c r="B74" s="3" t="s">
        <v>20</v>
      </c>
      <c r="C74" s="3" t="s">
        <v>23</v>
      </c>
      <c r="D74" s="4">
        <v>44984</v>
      </c>
      <c r="E74" s="4">
        <v>45600</v>
      </c>
      <c r="F74" s="3">
        <v>56998.400000000001</v>
      </c>
      <c r="G74" s="3">
        <v>9363.2000000000007</v>
      </c>
      <c r="H74" s="3">
        <v>950.40000000000009</v>
      </c>
      <c r="I74" s="3">
        <v>3770.6239999999998</v>
      </c>
      <c r="J74" s="3">
        <v>9570.6080000000002</v>
      </c>
      <c r="K74" s="3" t="s">
        <v>59</v>
      </c>
      <c r="L74" s="3" t="s">
        <v>25</v>
      </c>
      <c r="M74" s="3" t="s">
        <v>18</v>
      </c>
      <c r="N74" s="6">
        <f t="shared" si="5"/>
        <v>0.10150375939849625</v>
      </c>
      <c r="O74" s="6">
        <f t="shared" si="6"/>
        <v>0.40270676691729318</v>
      </c>
      <c r="P74" s="6">
        <f t="shared" si="7"/>
        <v>3.9674074074074066</v>
      </c>
      <c r="Q74" s="6">
        <f t="shared" si="8"/>
        <v>2.5382026953628896</v>
      </c>
      <c r="R74" s="6">
        <f t="shared" si="9"/>
        <v>0.16427127779025377</v>
      </c>
    </row>
    <row r="75" spans="1:18" ht="15.75" customHeight="1" x14ac:dyDescent="0.25">
      <c r="A75" s="3" t="s">
        <v>108</v>
      </c>
      <c r="B75" s="3" t="s">
        <v>20</v>
      </c>
      <c r="C75" s="3" t="s">
        <v>15</v>
      </c>
      <c r="D75" s="4">
        <v>44790</v>
      </c>
      <c r="E75" s="4">
        <v>45396</v>
      </c>
      <c r="F75" s="3">
        <v>44379.200000000004</v>
      </c>
      <c r="G75" s="3">
        <v>12782.400000000001</v>
      </c>
      <c r="H75" s="3">
        <v>6790.4000000000005</v>
      </c>
      <c r="I75" s="3">
        <v>2069.5360000000001</v>
      </c>
      <c r="J75" s="3">
        <v>3148.9760000000001</v>
      </c>
      <c r="K75" s="3" t="s">
        <v>24</v>
      </c>
      <c r="L75" s="3" t="s">
        <v>38</v>
      </c>
      <c r="M75" s="3" t="s">
        <v>18</v>
      </c>
      <c r="N75" s="6">
        <f t="shared" si="5"/>
        <v>0.53123044185755408</v>
      </c>
      <c r="O75" s="6">
        <f t="shared" si="6"/>
        <v>0.16190511953936662</v>
      </c>
      <c r="P75" s="6">
        <f t="shared" si="7"/>
        <v>0.30477379830348728</v>
      </c>
      <c r="Q75" s="6">
        <f t="shared" si="8"/>
        <v>1.5215855148207134</v>
      </c>
      <c r="R75" s="6">
        <f t="shared" si="9"/>
        <v>0.28802682337671703</v>
      </c>
    </row>
    <row r="76" spans="1:18" ht="15.75" customHeight="1" x14ac:dyDescent="0.25">
      <c r="A76" s="3" t="s">
        <v>109</v>
      </c>
      <c r="B76" s="3" t="s">
        <v>34</v>
      </c>
      <c r="C76" s="3" t="s">
        <v>35</v>
      </c>
      <c r="D76" s="4">
        <v>44777</v>
      </c>
      <c r="E76" s="4">
        <v>45402</v>
      </c>
      <c r="F76" s="3">
        <v>78080</v>
      </c>
      <c r="G76" s="3">
        <v>65792</v>
      </c>
      <c r="H76" s="3">
        <v>24940.800000000003</v>
      </c>
      <c r="I76" s="3">
        <v>3560.8320000000003</v>
      </c>
      <c r="J76" s="3">
        <v>12793.072</v>
      </c>
      <c r="K76" s="3" t="s">
        <v>59</v>
      </c>
      <c r="L76" s="3" t="s">
        <v>17</v>
      </c>
      <c r="M76" s="3" t="s">
        <v>18</v>
      </c>
      <c r="N76" s="6">
        <f t="shared" si="5"/>
        <v>0.37908560311284051</v>
      </c>
      <c r="O76" s="6">
        <f t="shared" si="6"/>
        <v>5.4122568093385219E-2</v>
      </c>
      <c r="P76" s="6">
        <f t="shared" si="7"/>
        <v>0.14277136258660508</v>
      </c>
      <c r="Q76" s="6">
        <f t="shared" si="8"/>
        <v>3.5927199036629638</v>
      </c>
      <c r="R76" s="6">
        <f t="shared" si="9"/>
        <v>0.84262295081967209</v>
      </c>
    </row>
    <row r="77" spans="1:18" ht="15.75" customHeight="1" x14ac:dyDescent="0.25">
      <c r="A77" s="3" t="s">
        <v>110</v>
      </c>
      <c r="B77" s="3" t="s">
        <v>22</v>
      </c>
      <c r="C77" s="3" t="s">
        <v>15</v>
      </c>
      <c r="D77" s="4">
        <v>44990</v>
      </c>
      <c r="E77" s="4">
        <v>45591</v>
      </c>
      <c r="F77" s="3">
        <v>42163.200000000004</v>
      </c>
      <c r="G77" s="3">
        <v>36440</v>
      </c>
      <c r="H77" s="3">
        <v>7358.4000000000005</v>
      </c>
      <c r="I77" s="3">
        <v>5052.3519999999999</v>
      </c>
      <c r="J77" s="3">
        <v>14856.544000000002</v>
      </c>
      <c r="K77" s="3" t="s">
        <v>59</v>
      </c>
      <c r="L77" s="3" t="s">
        <v>25</v>
      </c>
      <c r="M77" s="3" t="s">
        <v>18</v>
      </c>
      <c r="N77" s="6">
        <f t="shared" si="5"/>
        <v>0.2019319429198683</v>
      </c>
      <c r="O77" s="6">
        <f t="shared" si="6"/>
        <v>0.13864851811196488</v>
      </c>
      <c r="P77" s="6">
        <f t="shared" si="7"/>
        <v>0.68661013263752979</v>
      </c>
      <c r="Q77" s="6">
        <f t="shared" si="8"/>
        <v>2.940520375460776</v>
      </c>
      <c r="R77" s="6">
        <f t="shared" si="9"/>
        <v>0.86426077717061311</v>
      </c>
    </row>
    <row r="78" spans="1:18" ht="15.75" customHeight="1" x14ac:dyDescent="0.25">
      <c r="A78" s="3" t="s">
        <v>111</v>
      </c>
      <c r="B78" s="3" t="s">
        <v>22</v>
      </c>
      <c r="C78" s="3" t="s">
        <v>15</v>
      </c>
      <c r="D78" s="4">
        <v>44770</v>
      </c>
      <c r="E78" s="4">
        <v>45400</v>
      </c>
      <c r="F78" s="3">
        <v>22734.400000000001</v>
      </c>
      <c r="G78" s="3">
        <v>19936</v>
      </c>
      <c r="H78" s="3">
        <v>3859.2000000000003</v>
      </c>
      <c r="I78" s="3">
        <v>4861.8720000000003</v>
      </c>
      <c r="J78" s="3">
        <v>19308.016</v>
      </c>
      <c r="K78" s="3" t="s">
        <v>59</v>
      </c>
      <c r="L78" s="3" t="s">
        <v>44</v>
      </c>
      <c r="M78" s="3" t="s">
        <v>18</v>
      </c>
      <c r="N78" s="6">
        <f t="shared" si="5"/>
        <v>0.19357945425361156</v>
      </c>
      <c r="O78" s="6">
        <f t="shared" si="6"/>
        <v>0.24387399678972715</v>
      </c>
      <c r="P78" s="6">
        <f t="shared" si="7"/>
        <v>1.2598134328358208</v>
      </c>
      <c r="Q78" s="6">
        <f t="shared" si="8"/>
        <v>3.9713131073792147</v>
      </c>
      <c r="R78" s="6">
        <f t="shared" si="9"/>
        <v>0.87690900133718064</v>
      </c>
    </row>
    <row r="79" spans="1:18" ht="15.75" customHeight="1" x14ac:dyDescent="0.25">
      <c r="A79" s="3" t="s">
        <v>112</v>
      </c>
      <c r="B79" s="3" t="s">
        <v>28</v>
      </c>
      <c r="C79" s="3" t="s">
        <v>42</v>
      </c>
      <c r="D79" s="4">
        <v>44860</v>
      </c>
      <c r="E79" s="4">
        <v>45462</v>
      </c>
      <c r="F79" s="3">
        <v>25409.600000000002</v>
      </c>
      <c r="G79" s="3">
        <v>10139.200000000001</v>
      </c>
      <c r="H79" s="3">
        <v>6958.4000000000005</v>
      </c>
      <c r="I79" s="3">
        <v>7234.4160000000011</v>
      </c>
      <c r="J79" s="3">
        <v>17080.544000000002</v>
      </c>
      <c r="K79" s="3" t="s">
        <v>24</v>
      </c>
      <c r="L79" s="3" t="s">
        <v>29</v>
      </c>
      <c r="M79" s="3" t="s">
        <v>18</v>
      </c>
      <c r="N79" s="6">
        <f t="shared" si="5"/>
        <v>0.68628688653937198</v>
      </c>
      <c r="O79" s="6">
        <f t="shared" si="6"/>
        <v>0.71350954710430814</v>
      </c>
      <c r="P79" s="6">
        <f t="shared" si="7"/>
        <v>1.0396665900206945</v>
      </c>
      <c r="Q79" s="6">
        <f t="shared" si="8"/>
        <v>2.3610121397497736</v>
      </c>
      <c r="R79" s="6">
        <f t="shared" si="9"/>
        <v>0.39903028776525407</v>
      </c>
    </row>
    <row r="80" spans="1:18" ht="15.75" customHeight="1" x14ac:dyDescent="0.25">
      <c r="A80" s="3" t="s">
        <v>113</v>
      </c>
      <c r="B80" s="3" t="s">
        <v>14</v>
      </c>
      <c r="C80" s="3" t="s">
        <v>35</v>
      </c>
      <c r="D80" s="4">
        <v>44889</v>
      </c>
      <c r="E80" s="4">
        <v>45499</v>
      </c>
      <c r="F80" s="3">
        <v>18918.400000000001</v>
      </c>
      <c r="G80" s="3">
        <v>2984</v>
      </c>
      <c r="H80" s="3">
        <v>1112</v>
      </c>
      <c r="I80" s="3">
        <v>5787.1040000000003</v>
      </c>
      <c r="J80" s="3">
        <v>14901.152</v>
      </c>
      <c r="K80" s="3" t="s">
        <v>37</v>
      </c>
      <c r="L80" s="3" t="s">
        <v>44</v>
      </c>
      <c r="M80" s="3" t="s">
        <v>26</v>
      </c>
      <c r="N80" s="6">
        <f t="shared" si="5"/>
        <v>0.37265415549597858</v>
      </c>
      <c r="O80" s="6">
        <f t="shared" si="6"/>
        <v>1.939378016085791</v>
      </c>
      <c r="P80" s="6">
        <f t="shared" si="7"/>
        <v>5.2042302158273381</v>
      </c>
      <c r="Q80" s="6">
        <f t="shared" si="8"/>
        <v>2.574889271041267</v>
      </c>
      <c r="R80" s="6">
        <f t="shared" si="9"/>
        <v>0.15773004059539916</v>
      </c>
    </row>
    <row r="81" spans="1:18" ht="15.75" customHeight="1" x14ac:dyDescent="0.25">
      <c r="A81" s="3" t="s">
        <v>114</v>
      </c>
      <c r="B81" s="3" t="s">
        <v>14</v>
      </c>
      <c r="C81" s="3" t="s">
        <v>42</v>
      </c>
      <c r="D81" s="4">
        <v>44975</v>
      </c>
      <c r="E81" s="4">
        <v>45592</v>
      </c>
      <c r="F81" s="3">
        <v>43420.800000000003</v>
      </c>
      <c r="G81" s="3">
        <v>36108.800000000003</v>
      </c>
      <c r="H81" s="3">
        <v>8996.8000000000011</v>
      </c>
      <c r="I81" s="3">
        <v>6136.0800000000008</v>
      </c>
      <c r="J81" s="3">
        <v>13819.68</v>
      </c>
      <c r="K81" s="3" t="s">
        <v>16</v>
      </c>
      <c r="L81" s="3" t="s">
        <v>25</v>
      </c>
      <c r="M81" s="3" t="s">
        <v>26</v>
      </c>
      <c r="N81" s="6">
        <f t="shared" si="5"/>
        <v>0.2491580999645516</v>
      </c>
      <c r="O81" s="6">
        <f t="shared" si="6"/>
        <v>0.16993309110244595</v>
      </c>
      <c r="P81" s="6">
        <f t="shared" si="7"/>
        <v>0.68202916592566243</v>
      </c>
      <c r="Q81" s="6">
        <f t="shared" si="8"/>
        <v>2.2522001016935893</v>
      </c>
      <c r="R81" s="6">
        <f t="shared" si="9"/>
        <v>0.8316014444690103</v>
      </c>
    </row>
    <row r="82" spans="1:18" ht="15.75" customHeight="1" x14ac:dyDescent="0.25">
      <c r="A82" s="3" t="s">
        <v>115</v>
      </c>
      <c r="B82" s="3" t="s">
        <v>14</v>
      </c>
      <c r="C82" s="3" t="s">
        <v>35</v>
      </c>
      <c r="D82" s="4">
        <v>44872</v>
      </c>
      <c r="E82" s="4">
        <v>45476</v>
      </c>
      <c r="F82" s="3">
        <v>62304</v>
      </c>
      <c r="G82" s="3">
        <v>3755.2000000000003</v>
      </c>
      <c r="H82" s="3">
        <v>537.6</v>
      </c>
      <c r="I82" s="3">
        <v>6057.1680000000006</v>
      </c>
      <c r="J82" s="3">
        <v>7809.0080000000007</v>
      </c>
      <c r="K82" s="3" t="s">
        <v>37</v>
      </c>
      <c r="L82" s="3" t="s">
        <v>25</v>
      </c>
      <c r="M82" s="3" t="s">
        <v>18</v>
      </c>
      <c r="N82" s="6">
        <f t="shared" si="5"/>
        <v>0.14316148274392843</v>
      </c>
      <c r="O82" s="6">
        <f t="shared" si="6"/>
        <v>1.6130080954409884</v>
      </c>
      <c r="P82" s="6">
        <f t="shared" si="7"/>
        <v>11.267053571428573</v>
      </c>
      <c r="Q82" s="6">
        <f t="shared" si="8"/>
        <v>1.2892176673983617</v>
      </c>
      <c r="R82" s="6">
        <f t="shared" si="9"/>
        <v>6.0272213662044175E-2</v>
      </c>
    </row>
    <row r="83" spans="1:18" ht="15.75" customHeight="1" x14ac:dyDescent="0.25">
      <c r="A83" s="3" t="s">
        <v>116</v>
      </c>
      <c r="B83" s="3" t="s">
        <v>28</v>
      </c>
      <c r="C83" s="3" t="s">
        <v>23</v>
      </c>
      <c r="D83" s="4">
        <v>44920</v>
      </c>
      <c r="E83" s="4">
        <v>45546</v>
      </c>
      <c r="F83" s="3">
        <v>78168</v>
      </c>
      <c r="G83" s="3">
        <v>38168</v>
      </c>
      <c r="H83" s="3">
        <v>2283.2000000000003</v>
      </c>
      <c r="I83" s="3">
        <v>4801.2800000000007</v>
      </c>
      <c r="J83" s="3">
        <v>12214.080000000002</v>
      </c>
      <c r="K83" s="3" t="s">
        <v>24</v>
      </c>
      <c r="L83" s="3" t="s">
        <v>38</v>
      </c>
      <c r="M83" s="3" t="s">
        <v>18</v>
      </c>
      <c r="N83" s="6">
        <f t="shared" si="5"/>
        <v>5.9819744288409145E-2</v>
      </c>
      <c r="O83" s="6">
        <f t="shared" si="6"/>
        <v>0.12579333473066445</v>
      </c>
      <c r="P83" s="6">
        <f t="shared" si="7"/>
        <v>2.1028731604765243</v>
      </c>
      <c r="Q83" s="6">
        <f t="shared" si="8"/>
        <v>2.5439216209010929</v>
      </c>
      <c r="R83" s="6">
        <f t="shared" si="9"/>
        <v>0.48828164977996114</v>
      </c>
    </row>
    <row r="84" spans="1:18" ht="15.75" customHeight="1" x14ac:dyDescent="0.25">
      <c r="A84" s="3" t="s">
        <v>117</v>
      </c>
      <c r="B84" s="3" t="s">
        <v>14</v>
      </c>
      <c r="C84" s="3" t="s">
        <v>23</v>
      </c>
      <c r="D84" s="4">
        <v>44801</v>
      </c>
      <c r="E84" s="4">
        <v>45417</v>
      </c>
      <c r="F84" s="3">
        <v>52144</v>
      </c>
      <c r="G84" s="3">
        <v>31788.800000000003</v>
      </c>
      <c r="H84" s="3">
        <v>18432</v>
      </c>
      <c r="I84" s="3">
        <v>4831.2640000000001</v>
      </c>
      <c r="J84" s="3">
        <v>19119.856</v>
      </c>
      <c r="K84" s="3" t="s">
        <v>16</v>
      </c>
      <c r="L84" s="3" t="s">
        <v>17</v>
      </c>
      <c r="M84" s="3" t="s">
        <v>26</v>
      </c>
      <c r="N84" s="6">
        <f t="shared" si="5"/>
        <v>0.57982685725790206</v>
      </c>
      <c r="O84" s="6">
        <f t="shared" si="6"/>
        <v>0.15198006845178175</v>
      </c>
      <c r="P84" s="6">
        <f t="shared" si="7"/>
        <v>0.26211284722222222</v>
      </c>
      <c r="Q84" s="6">
        <f t="shared" si="8"/>
        <v>3.9575266431310729</v>
      </c>
      <c r="R84" s="6">
        <f t="shared" si="9"/>
        <v>0.60963485731819578</v>
      </c>
    </row>
    <row r="85" spans="1:18" ht="15.75" customHeight="1" x14ac:dyDescent="0.25">
      <c r="A85" s="3" t="s">
        <v>118</v>
      </c>
      <c r="B85" s="3" t="s">
        <v>14</v>
      </c>
      <c r="C85" s="3" t="s">
        <v>15</v>
      </c>
      <c r="D85" s="4">
        <v>44966</v>
      </c>
      <c r="E85" s="4">
        <v>45593</v>
      </c>
      <c r="F85" s="3">
        <v>12747.2</v>
      </c>
      <c r="G85" s="3">
        <v>6064</v>
      </c>
      <c r="H85" s="3">
        <v>2462.4</v>
      </c>
      <c r="I85" s="3">
        <v>1511.5680000000002</v>
      </c>
      <c r="J85" s="3">
        <v>3944.1760000000004</v>
      </c>
      <c r="K85" s="3" t="s">
        <v>37</v>
      </c>
      <c r="L85" s="3" t="s">
        <v>25</v>
      </c>
      <c r="M85" s="3" t="s">
        <v>18</v>
      </c>
      <c r="N85" s="6">
        <f t="shared" si="5"/>
        <v>0.40606860158311348</v>
      </c>
      <c r="O85" s="6">
        <f t="shared" si="6"/>
        <v>0.24926912928759898</v>
      </c>
      <c r="P85" s="6">
        <f t="shared" si="7"/>
        <v>0.61385964912280711</v>
      </c>
      <c r="Q85" s="6">
        <f t="shared" si="8"/>
        <v>2.6093275327342202</v>
      </c>
      <c r="R85" s="6">
        <f t="shared" si="9"/>
        <v>0.47571231329233082</v>
      </c>
    </row>
    <row r="86" spans="1:18" ht="15.75" customHeight="1" x14ac:dyDescent="0.25">
      <c r="A86" s="3" t="s">
        <v>119</v>
      </c>
      <c r="B86" s="3" t="s">
        <v>34</v>
      </c>
      <c r="C86" s="3" t="s">
        <v>23</v>
      </c>
      <c r="D86" s="4">
        <v>44960</v>
      </c>
      <c r="E86" s="4">
        <v>45586</v>
      </c>
      <c r="F86" s="3">
        <v>46932.800000000003</v>
      </c>
      <c r="G86" s="3">
        <v>19675.2</v>
      </c>
      <c r="H86" s="3">
        <v>6928</v>
      </c>
      <c r="I86" s="3">
        <v>2874.864</v>
      </c>
      <c r="J86" s="3">
        <v>4970.7839999999997</v>
      </c>
      <c r="K86" s="3" t="s">
        <v>16</v>
      </c>
      <c r="L86" s="3" t="s">
        <v>29</v>
      </c>
      <c r="M86" s="3" t="s">
        <v>18</v>
      </c>
      <c r="N86" s="6">
        <f t="shared" si="5"/>
        <v>0.35211840286248675</v>
      </c>
      <c r="O86" s="6">
        <f t="shared" si="6"/>
        <v>0.14611612588436204</v>
      </c>
      <c r="P86" s="6">
        <f t="shared" si="7"/>
        <v>0.41496304849884524</v>
      </c>
      <c r="Q86" s="6">
        <f t="shared" si="8"/>
        <v>1.7290501394152904</v>
      </c>
      <c r="R86" s="6">
        <f t="shared" si="9"/>
        <v>0.41922067296219273</v>
      </c>
    </row>
    <row r="87" spans="1:18" ht="15.75" customHeight="1" x14ac:dyDescent="0.25">
      <c r="A87" s="3" t="s">
        <v>120</v>
      </c>
      <c r="B87" s="3" t="s">
        <v>20</v>
      </c>
      <c r="C87" s="3" t="s">
        <v>35</v>
      </c>
      <c r="D87" s="4">
        <v>44759</v>
      </c>
      <c r="E87" s="4">
        <v>45360</v>
      </c>
      <c r="F87" s="3">
        <v>54475.200000000004</v>
      </c>
      <c r="G87" s="3">
        <v>14777.6</v>
      </c>
      <c r="H87" s="3">
        <v>8174.4000000000005</v>
      </c>
      <c r="I87" s="3">
        <v>7531.2160000000003</v>
      </c>
      <c r="J87" s="3">
        <v>19521.407999999999</v>
      </c>
      <c r="K87" s="3" t="s">
        <v>59</v>
      </c>
      <c r="L87" s="3" t="s">
        <v>44</v>
      </c>
      <c r="M87" s="3" t="s">
        <v>26</v>
      </c>
      <c r="N87" s="6">
        <f t="shared" si="5"/>
        <v>0.55316154179298405</v>
      </c>
      <c r="O87" s="6">
        <f t="shared" si="6"/>
        <v>0.50963728886964055</v>
      </c>
      <c r="P87" s="6">
        <f t="shared" si="7"/>
        <v>0.92131728322568018</v>
      </c>
      <c r="Q87" s="6">
        <f t="shared" si="8"/>
        <v>2.592065876214412</v>
      </c>
      <c r="R87" s="6">
        <f t="shared" si="9"/>
        <v>0.27127206508649804</v>
      </c>
    </row>
    <row r="88" spans="1:18" ht="15.75" customHeight="1" x14ac:dyDescent="0.25">
      <c r="A88" s="3" t="s">
        <v>121</v>
      </c>
      <c r="B88" s="3" t="s">
        <v>28</v>
      </c>
      <c r="C88" s="3" t="s">
        <v>15</v>
      </c>
      <c r="D88" s="4">
        <v>44930</v>
      </c>
      <c r="E88" s="4">
        <v>45531</v>
      </c>
      <c r="F88" s="3">
        <v>45742.400000000001</v>
      </c>
      <c r="G88" s="3">
        <v>308.8</v>
      </c>
      <c r="H88" s="3">
        <v>118.4</v>
      </c>
      <c r="I88" s="3">
        <v>2108.8960000000002</v>
      </c>
      <c r="J88" s="3">
        <v>7506.8320000000012</v>
      </c>
      <c r="K88" s="3" t="s">
        <v>24</v>
      </c>
      <c r="L88" s="3" t="s">
        <v>25</v>
      </c>
      <c r="M88" s="3" t="s">
        <v>18</v>
      </c>
      <c r="N88" s="6">
        <f t="shared" si="5"/>
        <v>0.38341968911917101</v>
      </c>
      <c r="O88" s="6">
        <f t="shared" si="6"/>
        <v>6.8293264248704668</v>
      </c>
      <c r="P88" s="6">
        <f t="shared" si="7"/>
        <v>17.811621621621622</v>
      </c>
      <c r="Q88" s="6">
        <f t="shared" si="8"/>
        <v>3.559602749495471</v>
      </c>
      <c r="R88" s="6">
        <f t="shared" si="9"/>
        <v>6.7508482283395715E-3</v>
      </c>
    </row>
    <row r="89" spans="1:18" ht="15.75" customHeight="1" x14ac:dyDescent="0.25">
      <c r="A89" s="3" t="s">
        <v>122</v>
      </c>
      <c r="B89" s="3" t="s">
        <v>14</v>
      </c>
      <c r="C89" s="3" t="s">
        <v>35</v>
      </c>
      <c r="D89" s="4">
        <v>44853</v>
      </c>
      <c r="E89" s="4">
        <v>45472</v>
      </c>
      <c r="F89" s="3">
        <v>21352</v>
      </c>
      <c r="G89" s="3">
        <v>3310.4</v>
      </c>
      <c r="H89" s="3">
        <v>1020.8000000000001</v>
      </c>
      <c r="I89" s="3">
        <v>904.81600000000003</v>
      </c>
      <c r="J89" s="3">
        <v>1432.48</v>
      </c>
      <c r="K89" s="3" t="s">
        <v>32</v>
      </c>
      <c r="L89" s="3" t="s">
        <v>29</v>
      </c>
      <c r="M89" s="3" t="s">
        <v>18</v>
      </c>
      <c r="N89" s="6">
        <f t="shared" si="5"/>
        <v>0.30836152730787819</v>
      </c>
      <c r="O89" s="6">
        <f t="shared" si="6"/>
        <v>0.27332527791203481</v>
      </c>
      <c r="P89" s="6">
        <f t="shared" si="7"/>
        <v>0.88637931034482753</v>
      </c>
      <c r="Q89" s="6">
        <f t="shared" si="8"/>
        <v>1.5831727113578893</v>
      </c>
      <c r="R89" s="6">
        <f t="shared" si="9"/>
        <v>0.15503934057699514</v>
      </c>
    </row>
    <row r="90" spans="1:18" ht="15.75" customHeight="1" x14ac:dyDescent="0.25">
      <c r="A90" s="3" t="s">
        <v>123</v>
      </c>
      <c r="B90" s="3" t="s">
        <v>14</v>
      </c>
      <c r="C90" s="3" t="s">
        <v>23</v>
      </c>
      <c r="D90" s="4">
        <v>44985</v>
      </c>
      <c r="E90" s="4">
        <v>45614</v>
      </c>
      <c r="F90" s="3">
        <v>55739.200000000004</v>
      </c>
      <c r="G90" s="3">
        <v>49657.600000000006</v>
      </c>
      <c r="H90" s="3">
        <v>21342.400000000001</v>
      </c>
      <c r="I90" s="3">
        <v>3393.0879999999997</v>
      </c>
      <c r="J90" s="3">
        <v>12190.768</v>
      </c>
      <c r="K90" s="3" t="s">
        <v>24</v>
      </c>
      <c r="L90" s="3" t="s">
        <v>25</v>
      </c>
      <c r="M90" s="3" t="s">
        <v>18</v>
      </c>
      <c r="N90" s="6">
        <f t="shared" si="5"/>
        <v>0.42979121020750094</v>
      </c>
      <c r="O90" s="6">
        <f t="shared" si="6"/>
        <v>6.8329681660007718E-2</v>
      </c>
      <c r="P90" s="6">
        <f t="shared" si="7"/>
        <v>0.15898343204138238</v>
      </c>
      <c r="Q90" s="6">
        <f t="shared" si="8"/>
        <v>3.5928239998491054</v>
      </c>
      <c r="R90" s="6">
        <f t="shared" si="9"/>
        <v>0.89089186784166263</v>
      </c>
    </row>
    <row r="91" spans="1:18" ht="15.75" customHeight="1" x14ac:dyDescent="0.25">
      <c r="A91" s="3" t="s">
        <v>124</v>
      </c>
      <c r="B91" s="3" t="s">
        <v>20</v>
      </c>
      <c r="C91" s="3" t="s">
        <v>42</v>
      </c>
      <c r="D91" s="4">
        <v>44928</v>
      </c>
      <c r="E91" s="4">
        <v>45555</v>
      </c>
      <c r="F91" s="3">
        <v>31265.600000000002</v>
      </c>
      <c r="G91" s="3">
        <v>10481.6</v>
      </c>
      <c r="H91" s="3">
        <v>6766.4000000000005</v>
      </c>
      <c r="I91" s="3">
        <v>6539.5040000000008</v>
      </c>
      <c r="J91" s="3">
        <v>11561.2</v>
      </c>
      <c r="K91" s="3" t="s">
        <v>16</v>
      </c>
      <c r="L91" s="3" t="s">
        <v>25</v>
      </c>
      <c r="M91" s="3" t="s">
        <v>18</v>
      </c>
      <c r="N91" s="6">
        <f t="shared" si="5"/>
        <v>0.64555029766447869</v>
      </c>
      <c r="O91" s="6">
        <f t="shared" si="6"/>
        <v>0.6239032208823081</v>
      </c>
      <c r="P91" s="6">
        <f t="shared" si="7"/>
        <v>0.9664672499408844</v>
      </c>
      <c r="Q91" s="6">
        <f t="shared" si="8"/>
        <v>1.767901663490075</v>
      </c>
      <c r="R91" s="6">
        <f t="shared" si="9"/>
        <v>0.33524384627194104</v>
      </c>
    </row>
    <row r="92" spans="1:18" ht="15.75" customHeight="1" x14ac:dyDescent="0.25">
      <c r="A92" s="3" t="s">
        <v>125</v>
      </c>
      <c r="B92" s="3" t="s">
        <v>34</v>
      </c>
      <c r="C92" s="3" t="s">
        <v>35</v>
      </c>
      <c r="D92" s="4">
        <v>44693</v>
      </c>
      <c r="E92" s="4">
        <v>45309</v>
      </c>
      <c r="F92" s="3">
        <v>77721.600000000006</v>
      </c>
      <c r="G92" s="3">
        <v>29940.800000000003</v>
      </c>
      <c r="H92" s="3">
        <v>2846.4</v>
      </c>
      <c r="I92" s="3">
        <v>7171.0880000000006</v>
      </c>
      <c r="J92" s="3">
        <v>12262.704</v>
      </c>
      <c r="K92" s="3" t="s">
        <v>59</v>
      </c>
      <c r="L92" s="3" t="s">
        <v>17</v>
      </c>
      <c r="M92" s="3" t="s">
        <v>26</v>
      </c>
      <c r="N92" s="6">
        <f t="shared" si="5"/>
        <v>9.506760006412654E-2</v>
      </c>
      <c r="O92" s="6">
        <f t="shared" si="6"/>
        <v>0.23950889755784749</v>
      </c>
      <c r="P92" s="6">
        <f t="shared" si="7"/>
        <v>2.5193535694210234</v>
      </c>
      <c r="Q92" s="6">
        <f t="shared" si="8"/>
        <v>1.7100200136994552</v>
      </c>
      <c r="R92" s="6">
        <f t="shared" si="9"/>
        <v>0.38523138998682477</v>
      </c>
    </row>
    <row r="93" spans="1:18" ht="15.75" customHeight="1" x14ac:dyDescent="0.25">
      <c r="A93" s="3" t="s">
        <v>126</v>
      </c>
      <c r="B93" s="3" t="s">
        <v>28</v>
      </c>
      <c r="C93" s="3" t="s">
        <v>15</v>
      </c>
      <c r="D93" s="4">
        <v>44909</v>
      </c>
      <c r="E93" s="4">
        <v>45512</v>
      </c>
      <c r="F93" s="3">
        <v>3780.8</v>
      </c>
      <c r="G93" s="3">
        <v>2443.2000000000003</v>
      </c>
      <c r="H93" s="3">
        <v>822.40000000000009</v>
      </c>
      <c r="I93" s="3">
        <v>931.47199999999998</v>
      </c>
      <c r="J93" s="3">
        <v>2357.4720000000002</v>
      </c>
      <c r="K93" s="3" t="s">
        <v>37</v>
      </c>
      <c r="L93" s="3" t="s">
        <v>38</v>
      </c>
      <c r="M93" s="3" t="s">
        <v>26</v>
      </c>
      <c r="N93" s="6">
        <f t="shared" si="5"/>
        <v>0.33660772757039947</v>
      </c>
      <c r="O93" s="6">
        <f t="shared" si="6"/>
        <v>0.38125081859855919</v>
      </c>
      <c r="P93" s="6">
        <f t="shared" si="7"/>
        <v>1.1326264591439688</v>
      </c>
      <c r="Q93" s="6">
        <f t="shared" si="8"/>
        <v>2.5309102152292287</v>
      </c>
      <c r="R93" s="6">
        <f t="shared" si="9"/>
        <v>0.64621244181125692</v>
      </c>
    </row>
    <row r="94" spans="1:18" ht="15.75" customHeight="1" x14ac:dyDescent="0.25">
      <c r="A94" s="3" t="s">
        <v>127</v>
      </c>
      <c r="B94" s="3" t="s">
        <v>41</v>
      </c>
      <c r="C94" s="3" t="s">
        <v>23</v>
      </c>
      <c r="D94" s="4">
        <v>44876</v>
      </c>
      <c r="E94" s="4">
        <v>45487</v>
      </c>
      <c r="F94" s="3">
        <v>17217.600000000002</v>
      </c>
      <c r="G94" s="3">
        <v>15728</v>
      </c>
      <c r="H94" s="3">
        <v>2636.8</v>
      </c>
      <c r="I94" s="3">
        <v>1985.9680000000001</v>
      </c>
      <c r="J94" s="3">
        <v>2679.3760000000002</v>
      </c>
      <c r="K94" s="3" t="s">
        <v>24</v>
      </c>
      <c r="L94" s="3" t="s">
        <v>17</v>
      </c>
      <c r="M94" s="3" t="s">
        <v>18</v>
      </c>
      <c r="N94" s="6">
        <f t="shared" si="5"/>
        <v>0.16765005086469992</v>
      </c>
      <c r="O94" s="6">
        <f t="shared" si="6"/>
        <v>0.12626958290946083</v>
      </c>
      <c r="P94" s="6">
        <f t="shared" si="7"/>
        <v>0.75317354368932032</v>
      </c>
      <c r="Q94" s="6">
        <f t="shared" si="8"/>
        <v>1.3491536620932463</v>
      </c>
      <c r="R94" s="6">
        <f t="shared" si="9"/>
        <v>0.9134838769631074</v>
      </c>
    </row>
    <row r="95" spans="1:18" ht="15.75" customHeight="1" x14ac:dyDescent="0.25">
      <c r="A95" s="3" t="s">
        <v>128</v>
      </c>
      <c r="B95" s="3" t="s">
        <v>28</v>
      </c>
      <c r="C95" s="3" t="s">
        <v>15</v>
      </c>
      <c r="D95" s="4">
        <v>44855</v>
      </c>
      <c r="E95" s="4">
        <v>45484</v>
      </c>
      <c r="F95" s="3">
        <v>75099.199999999997</v>
      </c>
      <c r="G95" s="3">
        <v>53721.600000000006</v>
      </c>
      <c r="H95" s="3">
        <v>14304</v>
      </c>
      <c r="I95" s="3">
        <v>7961.0720000000001</v>
      </c>
      <c r="J95" s="3">
        <v>28582.064000000002</v>
      </c>
      <c r="K95" s="3" t="s">
        <v>24</v>
      </c>
      <c r="L95" s="3" t="s">
        <v>25</v>
      </c>
      <c r="M95" s="3" t="s">
        <v>26</v>
      </c>
      <c r="N95" s="6">
        <f t="shared" si="5"/>
        <v>0.2662616154395997</v>
      </c>
      <c r="O95" s="6">
        <f t="shared" si="6"/>
        <v>0.14819126757207529</v>
      </c>
      <c r="P95" s="6">
        <f t="shared" si="7"/>
        <v>0.55656263982102905</v>
      </c>
      <c r="Q95" s="6">
        <f t="shared" si="8"/>
        <v>3.5902280496897907</v>
      </c>
      <c r="R95" s="6">
        <f t="shared" si="9"/>
        <v>0.71534184119138433</v>
      </c>
    </row>
    <row r="96" spans="1:18" ht="15.75" customHeight="1" x14ac:dyDescent="0.25">
      <c r="A96" s="3" t="s">
        <v>129</v>
      </c>
      <c r="B96" s="3" t="s">
        <v>14</v>
      </c>
      <c r="C96" s="3" t="s">
        <v>35</v>
      </c>
      <c r="D96" s="4">
        <v>44891</v>
      </c>
      <c r="E96" s="4">
        <v>45512</v>
      </c>
      <c r="F96" s="3">
        <v>39576</v>
      </c>
      <c r="G96" s="3">
        <v>7590.4000000000005</v>
      </c>
      <c r="H96" s="3">
        <v>6464</v>
      </c>
      <c r="I96" s="3">
        <v>5860.0480000000007</v>
      </c>
      <c r="J96" s="3">
        <v>14745.264000000003</v>
      </c>
      <c r="K96" s="3" t="s">
        <v>24</v>
      </c>
      <c r="L96" s="3" t="s">
        <v>29</v>
      </c>
      <c r="M96" s="3" t="s">
        <v>26</v>
      </c>
      <c r="N96" s="6">
        <f t="shared" si="5"/>
        <v>0.85160202360876891</v>
      </c>
      <c r="O96" s="6">
        <f t="shared" si="6"/>
        <v>0.77203414839797646</v>
      </c>
      <c r="P96" s="6">
        <f t="shared" si="7"/>
        <v>0.90656683168316843</v>
      </c>
      <c r="Q96" s="6">
        <f t="shared" si="8"/>
        <v>2.5162360444829122</v>
      </c>
      <c r="R96" s="6">
        <f t="shared" si="9"/>
        <v>0.19179300586213868</v>
      </c>
    </row>
    <row r="97" spans="1:18" ht="15.75" customHeight="1" x14ac:dyDescent="0.25">
      <c r="A97" s="3" t="s">
        <v>130</v>
      </c>
      <c r="B97" s="3" t="s">
        <v>34</v>
      </c>
      <c r="C97" s="3" t="s">
        <v>15</v>
      </c>
      <c r="D97" s="4">
        <v>44927</v>
      </c>
      <c r="E97" s="4">
        <v>45530</v>
      </c>
      <c r="F97" s="3">
        <v>76529.600000000006</v>
      </c>
      <c r="G97" s="3">
        <v>59977.600000000006</v>
      </c>
      <c r="H97" s="3">
        <v>12396.800000000001</v>
      </c>
      <c r="I97" s="3">
        <v>1351.44</v>
      </c>
      <c r="J97" s="3">
        <v>1668.6240000000003</v>
      </c>
      <c r="K97" s="3" t="s">
        <v>37</v>
      </c>
      <c r="L97" s="3" t="s">
        <v>17</v>
      </c>
      <c r="M97" s="3" t="s">
        <v>18</v>
      </c>
      <c r="N97" s="6">
        <f t="shared" si="5"/>
        <v>0.20669049778584003</v>
      </c>
      <c r="O97" s="6">
        <f t="shared" si="6"/>
        <v>2.2532412100517527E-2</v>
      </c>
      <c r="P97" s="6">
        <f t="shared" si="7"/>
        <v>0.10901522973670624</v>
      </c>
      <c r="Q97" s="6">
        <f t="shared" si="8"/>
        <v>1.2347007636299061</v>
      </c>
      <c r="R97" s="6">
        <f t="shared" si="9"/>
        <v>0.78371767263908343</v>
      </c>
    </row>
    <row r="98" spans="1:18" ht="15.75" customHeight="1" x14ac:dyDescent="0.25">
      <c r="A98" s="3" t="s">
        <v>131</v>
      </c>
      <c r="B98" s="3" t="s">
        <v>41</v>
      </c>
      <c r="C98" s="3" t="s">
        <v>23</v>
      </c>
      <c r="D98" s="4">
        <v>44727</v>
      </c>
      <c r="E98" s="4">
        <v>45357</v>
      </c>
      <c r="F98" s="3">
        <v>69201.600000000006</v>
      </c>
      <c r="G98" s="3">
        <v>48073.600000000006</v>
      </c>
      <c r="H98" s="3">
        <v>16912</v>
      </c>
      <c r="I98" s="3">
        <v>7676.7520000000004</v>
      </c>
      <c r="J98" s="3">
        <v>17207.824000000001</v>
      </c>
      <c r="K98" s="3" t="s">
        <v>24</v>
      </c>
      <c r="L98" s="3" t="s">
        <v>44</v>
      </c>
      <c r="M98" s="3" t="s">
        <v>26</v>
      </c>
      <c r="N98" s="6">
        <f t="shared" si="5"/>
        <v>0.35179391599547355</v>
      </c>
      <c r="O98" s="6">
        <f t="shared" si="6"/>
        <v>0.15968747919856219</v>
      </c>
      <c r="P98" s="6">
        <f t="shared" si="7"/>
        <v>0.45392336802270578</v>
      </c>
      <c r="Q98" s="6">
        <f t="shared" si="8"/>
        <v>2.2415500722180424</v>
      </c>
      <c r="R98" s="6">
        <f t="shared" si="9"/>
        <v>0.69468914013548821</v>
      </c>
    </row>
    <row r="99" spans="1:18" ht="15.75" customHeight="1" x14ac:dyDescent="0.25">
      <c r="A99" s="3" t="s">
        <v>132</v>
      </c>
      <c r="B99" s="3" t="s">
        <v>28</v>
      </c>
      <c r="C99" s="3" t="s">
        <v>15</v>
      </c>
      <c r="D99" s="4">
        <v>44965</v>
      </c>
      <c r="E99" s="4">
        <v>45587</v>
      </c>
      <c r="F99" s="3">
        <v>52396.800000000003</v>
      </c>
      <c r="G99" s="3">
        <v>12156.800000000001</v>
      </c>
      <c r="H99" s="3">
        <v>11579.2</v>
      </c>
      <c r="I99" s="3">
        <v>4499.232</v>
      </c>
      <c r="J99" s="3">
        <v>14719.984</v>
      </c>
      <c r="K99" s="3" t="s">
        <v>32</v>
      </c>
      <c r="L99" s="3" t="s">
        <v>25</v>
      </c>
      <c r="M99" s="3" t="s">
        <v>26</v>
      </c>
      <c r="N99" s="6">
        <f t="shared" si="5"/>
        <v>0.95248749670966038</v>
      </c>
      <c r="O99" s="6">
        <f t="shared" si="6"/>
        <v>0.37010002632271649</v>
      </c>
      <c r="P99" s="6">
        <f t="shared" si="7"/>
        <v>0.38856155865690201</v>
      </c>
      <c r="Q99" s="6">
        <f t="shared" si="8"/>
        <v>3.2716659198725471</v>
      </c>
      <c r="R99" s="6">
        <f t="shared" si="9"/>
        <v>0.23201416880420178</v>
      </c>
    </row>
    <row r="100" spans="1:18" ht="15.75" customHeight="1" x14ac:dyDescent="0.25">
      <c r="A100" s="3" t="s">
        <v>133</v>
      </c>
      <c r="B100" s="3" t="s">
        <v>34</v>
      </c>
      <c r="C100" s="3" t="s">
        <v>15</v>
      </c>
      <c r="D100" s="4">
        <v>44729</v>
      </c>
      <c r="E100" s="4">
        <v>45355</v>
      </c>
      <c r="F100" s="3">
        <v>44478.400000000001</v>
      </c>
      <c r="G100" s="3">
        <v>1926.4</v>
      </c>
      <c r="H100" s="3">
        <v>441.6</v>
      </c>
      <c r="I100" s="3">
        <v>1380.816</v>
      </c>
      <c r="J100" s="3">
        <v>2468.48</v>
      </c>
      <c r="K100" s="3" t="s">
        <v>59</v>
      </c>
      <c r="L100" s="3" t="s">
        <v>17</v>
      </c>
      <c r="M100" s="3" t="s">
        <v>26</v>
      </c>
      <c r="N100" s="6">
        <f t="shared" si="5"/>
        <v>0.2292358803986711</v>
      </c>
      <c r="O100" s="6">
        <f t="shared" si="6"/>
        <v>0.71678571428571425</v>
      </c>
      <c r="P100" s="6">
        <f t="shared" si="7"/>
        <v>3.1268478260869563</v>
      </c>
      <c r="Q100" s="6">
        <f t="shared" si="8"/>
        <v>1.7876965504455335</v>
      </c>
      <c r="R100" s="6">
        <f t="shared" si="9"/>
        <v>4.3310910464405196E-2</v>
      </c>
    </row>
    <row r="101" spans="1:18" ht="15.75" customHeight="1" x14ac:dyDescent="0.25">
      <c r="A101" s="3" t="s">
        <v>134</v>
      </c>
      <c r="B101" s="3" t="s">
        <v>22</v>
      </c>
      <c r="C101" s="3" t="s">
        <v>15</v>
      </c>
      <c r="D101" s="4">
        <v>44895</v>
      </c>
      <c r="E101" s="4">
        <v>45499</v>
      </c>
      <c r="F101" s="3">
        <v>6945.6</v>
      </c>
      <c r="G101" s="3">
        <v>2128</v>
      </c>
      <c r="H101" s="3">
        <v>2028.8000000000002</v>
      </c>
      <c r="I101" s="3">
        <v>3509.5040000000004</v>
      </c>
      <c r="J101" s="3">
        <v>7428.7839999999997</v>
      </c>
      <c r="K101" s="3" t="s">
        <v>32</v>
      </c>
      <c r="L101" s="3" t="s">
        <v>44</v>
      </c>
      <c r="M101" s="3" t="s">
        <v>18</v>
      </c>
      <c r="N101" s="6">
        <f t="shared" si="5"/>
        <v>0.95338345864661667</v>
      </c>
      <c r="O101" s="6">
        <f t="shared" si="6"/>
        <v>1.6492030075187971</v>
      </c>
      <c r="P101" s="6">
        <f t="shared" si="7"/>
        <v>1.7298422712933754</v>
      </c>
      <c r="Q101" s="6">
        <f t="shared" si="8"/>
        <v>2.1167617988182941</v>
      </c>
      <c r="R101" s="6">
        <f t="shared" si="9"/>
        <v>0.30638101819857172</v>
      </c>
    </row>
    <row r="102" spans="1:18" ht="15.75" customHeight="1" x14ac:dyDescent="0.25">
      <c r="A102" s="3" t="s">
        <v>135</v>
      </c>
      <c r="B102" s="3" t="s">
        <v>22</v>
      </c>
      <c r="C102" s="3" t="s">
        <v>23</v>
      </c>
      <c r="D102" s="4">
        <v>44846</v>
      </c>
      <c r="E102" s="4">
        <v>45449</v>
      </c>
      <c r="F102" s="3">
        <v>5004.8</v>
      </c>
      <c r="G102" s="3">
        <v>2182.4</v>
      </c>
      <c r="H102" s="3">
        <v>19.200000000000003</v>
      </c>
      <c r="I102" s="3">
        <v>2551.4880000000003</v>
      </c>
      <c r="J102" s="3">
        <v>7986.8960000000006</v>
      </c>
      <c r="K102" s="3" t="s">
        <v>32</v>
      </c>
      <c r="L102" s="3" t="s">
        <v>38</v>
      </c>
      <c r="M102" s="3" t="s">
        <v>26</v>
      </c>
      <c r="N102" s="6">
        <f t="shared" si="5"/>
        <v>8.7976539589442824E-3</v>
      </c>
      <c r="O102" s="6">
        <f t="shared" si="6"/>
        <v>1.1691202346041056</v>
      </c>
      <c r="P102" s="6">
        <f t="shared" si="7"/>
        <v>132.88999999999999</v>
      </c>
      <c r="Q102" s="6">
        <f t="shared" si="8"/>
        <v>3.1302894624626885</v>
      </c>
      <c r="R102" s="6">
        <f t="shared" si="9"/>
        <v>0.43606138107416881</v>
      </c>
    </row>
    <row r="103" spans="1:18" ht="15.75" customHeight="1" x14ac:dyDescent="0.25">
      <c r="A103" s="3" t="s">
        <v>136</v>
      </c>
      <c r="B103" s="3" t="s">
        <v>41</v>
      </c>
      <c r="C103" s="3" t="s">
        <v>15</v>
      </c>
      <c r="D103" s="4">
        <v>44907</v>
      </c>
      <c r="E103" s="4">
        <v>45532</v>
      </c>
      <c r="F103" s="3">
        <v>19878.400000000001</v>
      </c>
      <c r="G103" s="3">
        <v>14368</v>
      </c>
      <c r="H103" s="3">
        <v>4857.6000000000004</v>
      </c>
      <c r="I103" s="3">
        <v>7174.8</v>
      </c>
      <c r="J103" s="3">
        <v>28108.576000000001</v>
      </c>
      <c r="K103" s="3" t="s">
        <v>37</v>
      </c>
      <c r="L103" s="3" t="s">
        <v>25</v>
      </c>
      <c r="M103" s="3" t="s">
        <v>18</v>
      </c>
      <c r="N103" s="6">
        <f t="shared" si="5"/>
        <v>0.33808463251670379</v>
      </c>
      <c r="O103" s="6">
        <f t="shared" si="6"/>
        <v>0.49935968819599108</v>
      </c>
      <c r="P103" s="6">
        <f t="shared" si="7"/>
        <v>1.4770256916996047</v>
      </c>
      <c r="Q103" s="6">
        <f t="shared" si="8"/>
        <v>3.9176807715894522</v>
      </c>
      <c r="R103" s="6">
        <f t="shared" si="9"/>
        <v>0.72279459111397293</v>
      </c>
    </row>
    <row r="104" spans="1:18" ht="15.75" customHeight="1" x14ac:dyDescent="0.25">
      <c r="A104" s="3" t="s">
        <v>137</v>
      </c>
      <c r="B104" s="3" t="s">
        <v>28</v>
      </c>
      <c r="C104" s="3" t="s">
        <v>35</v>
      </c>
      <c r="D104" s="4">
        <v>44892</v>
      </c>
      <c r="E104" s="4">
        <v>45514</v>
      </c>
      <c r="F104" s="3">
        <v>63246.400000000001</v>
      </c>
      <c r="G104" s="3">
        <v>33163.200000000004</v>
      </c>
      <c r="H104" s="3">
        <v>18712</v>
      </c>
      <c r="I104" s="3">
        <v>5816.3360000000002</v>
      </c>
      <c r="J104" s="3">
        <v>12764.048000000001</v>
      </c>
      <c r="K104" s="3" t="s">
        <v>16</v>
      </c>
      <c r="L104" s="3" t="s">
        <v>38</v>
      </c>
      <c r="M104" s="3" t="s">
        <v>18</v>
      </c>
      <c r="N104" s="6">
        <f t="shared" si="5"/>
        <v>0.56423988034930272</v>
      </c>
      <c r="O104" s="6">
        <f t="shared" si="6"/>
        <v>0.17538524629710039</v>
      </c>
      <c r="P104" s="6">
        <f t="shared" si="7"/>
        <v>0.3108345446772125</v>
      </c>
      <c r="Q104" s="6">
        <f t="shared" si="8"/>
        <v>2.1945169605057204</v>
      </c>
      <c r="R104" s="6">
        <f t="shared" si="9"/>
        <v>0.52434921197095807</v>
      </c>
    </row>
    <row r="105" spans="1:18" ht="15.75" customHeight="1" x14ac:dyDescent="0.25">
      <c r="A105" s="3" t="s">
        <v>138</v>
      </c>
      <c r="B105" s="3" t="s">
        <v>28</v>
      </c>
      <c r="C105" s="3" t="s">
        <v>35</v>
      </c>
      <c r="D105" s="4">
        <v>44863</v>
      </c>
      <c r="E105" s="4">
        <v>45466</v>
      </c>
      <c r="F105" s="3">
        <v>48364.800000000003</v>
      </c>
      <c r="G105" s="3">
        <v>20800</v>
      </c>
      <c r="H105" s="3">
        <v>13102.400000000001</v>
      </c>
      <c r="I105" s="3">
        <v>324.86400000000003</v>
      </c>
      <c r="J105" s="3">
        <v>632.89600000000007</v>
      </c>
      <c r="K105" s="3" t="s">
        <v>59</v>
      </c>
      <c r="L105" s="3" t="s">
        <v>44</v>
      </c>
      <c r="M105" s="3" t="s">
        <v>18</v>
      </c>
      <c r="N105" s="6">
        <f t="shared" si="5"/>
        <v>0.62992307692307703</v>
      </c>
      <c r="O105" s="6">
        <f t="shared" si="6"/>
        <v>1.5618461538461539E-2</v>
      </c>
      <c r="P105" s="6">
        <f t="shared" si="7"/>
        <v>2.4794236170472585E-2</v>
      </c>
      <c r="Q105" s="6">
        <f t="shared" si="8"/>
        <v>1.9481875492513792</v>
      </c>
      <c r="R105" s="6">
        <f t="shared" si="9"/>
        <v>0.43006484054518984</v>
      </c>
    </row>
    <row r="106" spans="1:18" ht="15.75" customHeight="1" x14ac:dyDescent="0.25">
      <c r="A106" s="3" t="s">
        <v>139</v>
      </c>
      <c r="B106" s="3" t="s">
        <v>28</v>
      </c>
      <c r="C106" s="3" t="s">
        <v>35</v>
      </c>
      <c r="D106" s="4">
        <v>44785</v>
      </c>
      <c r="E106" s="4">
        <v>45406</v>
      </c>
      <c r="F106" s="3">
        <v>39297.599999999999</v>
      </c>
      <c r="G106" s="3">
        <v>33660.800000000003</v>
      </c>
      <c r="H106" s="3">
        <v>13484.800000000001</v>
      </c>
      <c r="I106" s="3">
        <v>3494.7360000000003</v>
      </c>
      <c r="J106" s="3">
        <v>12373.68</v>
      </c>
      <c r="K106" s="3" t="s">
        <v>16</v>
      </c>
      <c r="L106" s="3" t="s">
        <v>17</v>
      </c>
      <c r="M106" s="3" t="s">
        <v>18</v>
      </c>
      <c r="N106" s="6">
        <f t="shared" si="5"/>
        <v>0.40060842285388343</v>
      </c>
      <c r="O106" s="6">
        <f t="shared" si="6"/>
        <v>0.10382213138131001</v>
      </c>
      <c r="P106" s="6">
        <f t="shared" si="7"/>
        <v>0.25916112956810633</v>
      </c>
      <c r="Q106" s="6">
        <f t="shared" si="8"/>
        <v>3.5406622989547705</v>
      </c>
      <c r="R106" s="6">
        <f t="shared" si="9"/>
        <v>0.85656121493424542</v>
      </c>
    </row>
    <row r="107" spans="1:18" ht="15.75" customHeight="1" x14ac:dyDescent="0.25">
      <c r="A107" s="3" t="s">
        <v>140</v>
      </c>
      <c r="B107" s="3" t="s">
        <v>34</v>
      </c>
      <c r="C107" s="3" t="s">
        <v>35</v>
      </c>
      <c r="D107" s="4">
        <v>44699</v>
      </c>
      <c r="E107" s="4">
        <v>45300</v>
      </c>
      <c r="F107" s="3">
        <v>30819.200000000001</v>
      </c>
      <c r="G107" s="3">
        <v>22252.800000000003</v>
      </c>
      <c r="H107" s="3">
        <v>17608</v>
      </c>
      <c r="I107" s="3">
        <v>1890.6880000000001</v>
      </c>
      <c r="J107" s="3">
        <v>5092.8320000000003</v>
      </c>
      <c r="K107" s="3" t="s">
        <v>59</v>
      </c>
      <c r="L107" s="3" t="s">
        <v>29</v>
      </c>
      <c r="M107" s="3" t="s">
        <v>18</v>
      </c>
      <c r="N107" s="6">
        <f t="shared" si="5"/>
        <v>0.79127121081391993</v>
      </c>
      <c r="O107" s="6">
        <f t="shared" si="6"/>
        <v>8.4964049467932123E-2</v>
      </c>
      <c r="P107" s="6">
        <f t="shared" si="7"/>
        <v>0.10737664697864607</v>
      </c>
      <c r="Q107" s="6">
        <f t="shared" si="8"/>
        <v>2.6936395640105615</v>
      </c>
      <c r="R107" s="6">
        <f t="shared" si="9"/>
        <v>0.72204340151593815</v>
      </c>
    </row>
    <row r="108" spans="1:18" ht="15.75" customHeight="1" x14ac:dyDescent="0.25">
      <c r="A108" s="3" t="s">
        <v>141</v>
      </c>
      <c r="B108" s="3" t="s">
        <v>34</v>
      </c>
      <c r="C108" s="3" t="s">
        <v>15</v>
      </c>
      <c r="D108" s="4">
        <v>44803</v>
      </c>
      <c r="E108" s="4">
        <v>45431</v>
      </c>
      <c r="F108" s="3">
        <v>7387.2000000000007</v>
      </c>
      <c r="G108" s="3">
        <v>408</v>
      </c>
      <c r="H108" s="3">
        <v>164.8</v>
      </c>
      <c r="I108" s="3">
        <v>7346.0479999999998</v>
      </c>
      <c r="J108" s="3">
        <v>9234.9120000000003</v>
      </c>
      <c r="K108" s="3" t="s">
        <v>59</v>
      </c>
      <c r="L108" s="3" t="s">
        <v>29</v>
      </c>
      <c r="M108" s="3" t="s">
        <v>26</v>
      </c>
      <c r="N108" s="6">
        <f t="shared" si="5"/>
        <v>0.40392156862745099</v>
      </c>
      <c r="O108" s="6">
        <f t="shared" si="6"/>
        <v>18.005019607843138</v>
      </c>
      <c r="P108" s="6">
        <f t="shared" si="7"/>
        <v>44.57553398058252</v>
      </c>
      <c r="Q108" s="6">
        <f t="shared" si="8"/>
        <v>1.2571265529438413</v>
      </c>
      <c r="R108" s="6">
        <f t="shared" si="9"/>
        <v>5.5230669265756982E-2</v>
      </c>
    </row>
    <row r="109" spans="1:18" ht="15.75" customHeight="1" x14ac:dyDescent="0.25">
      <c r="A109" s="3" t="s">
        <v>142</v>
      </c>
      <c r="B109" s="3" t="s">
        <v>22</v>
      </c>
      <c r="C109" s="3" t="s">
        <v>35</v>
      </c>
      <c r="D109" s="4">
        <v>44713</v>
      </c>
      <c r="E109" s="4">
        <v>45343</v>
      </c>
      <c r="F109" s="3">
        <v>67809.600000000006</v>
      </c>
      <c r="G109" s="3">
        <v>33475.200000000004</v>
      </c>
      <c r="H109" s="3">
        <v>31009.600000000002</v>
      </c>
      <c r="I109" s="3">
        <v>2363.248</v>
      </c>
      <c r="J109" s="3">
        <v>7268.1759999999995</v>
      </c>
      <c r="K109" s="3" t="s">
        <v>16</v>
      </c>
      <c r="L109" s="3" t="s">
        <v>29</v>
      </c>
      <c r="M109" s="3" t="s">
        <v>18</v>
      </c>
      <c r="N109" s="6">
        <f t="shared" si="5"/>
        <v>0.92634547366408559</v>
      </c>
      <c r="O109" s="6">
        <f t="shared" si="6"/>
        <v>7.0596979256285247E-2</v>
      </c>
      <c r="P109" s="6">
        <f t="shared" si="7"/>
        <v>7.6210205871730038E-2</v>
      </c>
      <c r="Q109" s="6">
        <f t="shared" si="8"/>
        <v>3.0755028672403402</v>
      </c>
      <c r="R109" s="6">
        <f t="shared" si="9"/>
        <v>0.49366461385998445</v>
      </c>
    </row>
    <row r="110" spans="1:18" ht="15.75" customHeight="1" x14ac:dyDescent="0.25">
      <c r="A110" s="3" t="s">
        <v>143</v>
      </c>
      <c r="B110" s="3" t="s">
        <v>28</v>
      </c>
      <c r="C110" s="3" t="s">
        <v>15</v>
      </c>
      <c r="D110" s="4">
        <v>44725</v>
      </c>
      <c r="E110" s="4">
        <v>45344</v>
      </c>
      <c r="F110" s="3">
        <v>18051.2</v>
      </c>
      <c r="G110" s="3">
        <v>16305.6</v>
      </c>
      <c r="H110" s="3">
        <v>12868.800000000001</v>
      </c>
      <c r="I110" s="3">
        <v>6774.8320000000012</v>
      </c>
      <c r="J110" s="3">
        <v>15144.351999999999</v>
      </c>
      <c r="K110" s="3" t="s">
        <v>16</v>
      </c>
      <c r="L110" s="3" t="s">
        <v>29</v>
      </c>
      <c r="M110" s="3" t="s">
        <v>18</v>
      </c>
      <c r="N110" s="6">
        <f t="shared" si="5"/>
        <v>0.78922578745952321</v>
      </c>
      <c r="O110" s="6">
        <f t="shared" si="6"/>
        <v>0.41549111961534696</v>
      </c>
      <c r="P110" s="6">
        <f t="shared" si="7"/>
        <v>0.52645405943056078</v>
      </c>
      <c r="Q110" s="6">
        <f t="shared" si="8"/>
        <v>2.2353841394148217</v>
      </c>
      <c r="R110" s="6">
        <f t="shared" si="9"/>
        <v>0.90329728771494411</v>
      </c>
    </row>
    <row r="111" spans="1:18" ht="15.75" customHeight="1" x14ac:dyDescent="0.25">
      <c r="A111" s="3" t="s">
        <v>144</v>
      </c>
      <c r="B111" s="3" t="s">
        <v>20</v>
      </c>
      <c r="C111" s="3" t="s">
        <v>35</v>
      </c>
      <c r="D111" s="4">
        <v>44986</v>
      </c>
      <c r="E111" s="4">
        <v>45605</v>
      </c>
      <c r="F111" s="3">
        <v>37153.599999999999</v>
      </c>
      <c r="G111" s="3">
        <v>34244.800000000003</v>
      </c>
      <c r="H111" s="3">
        <v>32267.200000000001</v>
      </c>
      <c r="I111" s="3">
        <v>7247.6320000000014</v>
      </c>
      <c r="J111" s="3">
        <v>17878.48</v>
      </c>
      <c r="K111" s="3" t="s">
        <v>32</v>
      </c>
      <c r="L111" s="3" t="s">
        <v>25</v>
      </c>
      <c r="M111" s="3" t="s">
        <v>26</v>
      </c>
      <c r="N111" s="6">
        <f t="shared" si="5"/>
        <v>0.94225108629631349</v>
      </c>
      <c r="O111" s="6">
        <f t="shared" si="6"/>
        <v>0.2116418259122553</v>
      </c>
      <c r="P111" s="6">
        <f t="shared" si="7"/>
        <v>0.2246129816036099</v>
      </c>
      <c r="Q111" s="6">
        <f t="shared" si="8"/>
        <v>2.4668029502601674</v>
      </c>
      <c r="R111" s="6">
        <f t="shared" si="9"/>
        <v>0.92170879807071193</v>
      </c>
    </row>
    <row r="112" spans="1:18" ht="15.75" customHeight="1" x14ac:dyDescent="0.25">
      <c r="A112" s="3" t="s">
        <v>145</v>
      </c>
      <c r="B112" s="3" t="s">
        <v>22</v>
      </c>
      <c r="C112" s="3" t="s">
        <v>15</v>
      </c>
      <c r="D112" s="4">
        <v>44958</v>
      </c>
      <c r="E112" s="4">
        <v>45574</v>
      </c>
      <c r="F112" s="3">
        <v>53676.800000000003</v>
      </c>
      <c r="G112" s="3">
        <v>1627.2</v>
      </c>
      <c r="H112" s="3">
        <v>1150.4000000000001</v>
      </c>
      <c r="I112" s="3">
        <v>4628.1440000000002</v>
      </c>
      <c r="J112" s="3">
        <v>7853.5520000000006</v>
      </c>
      <c r="K112" s="3" t="s">
        <v>59</v>
      </c>
      <c r="L112" s="3" t="s">
        <v>29</v>
      </c>
      <c r="M112" s="3" t="s">
        <v>18</v>
      </c>
      <c r="N112" s="6">
        <f t="shared" si="5"/>
        <v>0.70698131760078664</v>
      </c>
      <c r="O112" s="6">
        <f t="shared" si="6"/>
        <v>2.8442379547689285</v>
      </c>
      <c r="P112" s="6">
        <f t="shared" si="7"/>
        <v>4.0230737134909598</v>
      </c>
      <c r="Q112" s="6">
        <f t="shared" si="8"/>
        <v>1.696911764197484</v>
      </c>
      <c r="R112" s="6">
        <f t="shared" si="9"/>
        <v>3.0314772862763802E-2</v>
      </c>
    </row>
    <row r="113" spans="1:18" ht="15.75" customHeight="1" x14ac:dyDescent="0.25">
      <c r="A113" s="3" t="s">
        <v>146</v>
      </c>
      <c r="B113" s="3" t="s">
        <v>34</v>
      </c>
      <c r="C113" s="3" t="s">
        <v>15</v>
      </c>
      <c r="D113" s="4">
        <v>44959</v>
      </c>
      <c r="E113" s="4">
        <v>45587</v>
      </c>
      <c r="F113" s="3">
        <v>42980.800000000003</v>
      </c>
      <c r="G113" s="3">
        <v>15252.800000000001</v>
      </c>
      <c r="H113" s="3">
        <v>5744</v>
      </c>
      <c r="I113" s="3">
        <v>6521.9680000000008</v>
      </c>
      <c r="J113" s="3">
        <v>13433.936</v>
      </c>
      <c r="K113" s="3" t="s">
        <v>37</v>
      </c>
      <c r="L113" s="3" t="s">
        <v>17</v>
      </c>
      <c r="M113" s="3" t="s">
        <v>18</v>
      </c>
      <c r="N113" s="6">
        <f t="shared" si="5"/>
        <v>0.3765865939368509</v>
      </c>
      <c r="O113" s="6">
        <f t="shared" si="6"/>
        <v>0.42759152417916713</v>
      </c>
      <c r="P113" s="6">
        <f t="shared" si="7"/>
        <v>1.135440111420613</v>
      </c>
      <c r="Q113" s="6">
        <f t="shared" si="8"/>
        <v>2.0597979014923098</v>
      </c>
      <c r="R113" s="6">
        <f t="shared" si="9"/>
        <v>0.35487473476529052</v>
      </c>
    </row>
    <row r="114" spans="1:18" ht="15.75" customHeight="1" x14ac:dyDescent="0.25">
      <c r="A114" s="3" t="s">
        <v>147</v>
      </c>
      <c r="B114" s="3" t="s">
        <v>28</v>
      </c>
      <c r="C114" s="3" t="s">
        <v>23</v>
      </c>
      <c r="D114" s="4">
        <v>44837</v>
      </c>
      <c r="E114" s="4">
        <v>45459</v>
      </c>
      <c r="F114" s="3">
        <v>57070.400000000001</v>
      </c>
      <c r="G114" s="3">
        <v>22198.400000000001</v>
      </c>
      <c r="H114" s="3">
        <v>7563.2000000000007</v>
      </c>
      <c r="I114" s="3">
        <v>2489.9360000000001</v>
      </c>
      <c r="J114" s="3">
        <v>6512.8320000000003</v>
      </c>
      <c r="K114" s="3" t="s">
        <v>24</v>
      </c>
      <c r="L114" s="3" t="s">
        <v>29</v>
      </c>
      <c r="M114" s="3" t="s">
        <v>18</v>
      </c>
      <c r="N114" s="6">
        <f t="shared" si="5"/>
        <v>0.34070924030560762</v>
      </c>
      <c r="O114" s="6">
        <f t="shared" si="6"/>
        <v>0.11216736341357936</v>
      </c>
      <c r="P114" s="6">
        <f t="shared" si="7"/>
        <v>0.329217262534377</v>
      </c>
      <c r="Q114" s="6">
        <f t="shared" si="8"/>
        <v>2.6156624106001116</v>
      </c>
      <c r="R114" s="6">
        <f t="shared" si="9"/>
        <v>0.3889652078835964</v>
      </c>
    </row>
    <row r="115" spans="1:18" ht="15.75" customHeight="1" x14ac:dyDescent="0.25">
      <c r="A115" s="3" t="s">
        <v>148</v>
      </c>
      <c r="B115" s="3" t="s">
        <v>41</v>
      </c>
      <c r="C115" s="3" t="s">
        <v>42</v>
      </c>
      <c r="D115" s="4">
        <v>44705</v>
      </c>
      <c r="E115" s="4">
        <v>45309</v>
      </c>
      <c r="F115" s="3">
        <v>77916.800000000003</v>
      </c>
      <c r="G115" s="3">
        <v>38212.800000000003</v>
      </c>
      <c r="H115" s="3">
        <v>619.20000000000005</v>
      </c>
      <c r="I115" s="3">
        <v>3117.9360000000001</v>
      </c>
      <c r="J115" s="3">
        <v>6080.768</v>
      </c>
      <c r="K115" s="3" t="s">
        <v>24</v>
      </c>
      <c r="L115" s="3" t="s">
        <v>25</v>
      </c>
      <c r="M115" s="3" t="s">
        <v>26</v>
      </c>
      <c r="N115" s="6">
        <f t="shared" si="5"/>
        <v>1.6203994473056149E-2</v>
      </c>
      <c r="O115" s="6">
        <f t="shared" si="6"/>
        <v>8.1594020851651794E-2</v>
      </c>
      <c r="P115" s="6">
        <f t="shared" si="7"/>
        <v>5.0354263565891468</v>
      </c>
      <c r="Q115" s="6">
        <f t="shared" si="8"/>
        <v>1.9502542707739992</v>
      </c>
      <c r="R115" s="6">
        <f t="shared" si="9"/>
        <v>0.49043081851410736</v>
      </c>
    </row>
    <row r="116" spans="1:18" ht="15.75" customHeight="1" x14ac:dyDescent="0.25">
      <c r="A116" s="3" t="s">
        <v>149</v>
      </c>
      <c r="B116" s="3" t="s">
        <v>41</v>
      </c>
      <c r="C116" s="3" t="s">
        <v>15</v>
      </c>
      <c r="D116" s="4">
        <v>44706</v>
      </c>
      <c r="E116" s="4">
        <v>45329</v>
      </c>
      <c r="F116" s="3">
        <v>50622.400000000001</v>
      </c>
      <c r="G116" s="3">
        <v>31958.400000000001</v>
      </c>
      <c r="H116" s="3">
        <v>7756.8</v>
      </c>
      <c r="I116" s="3">
        <v>5649.344000000001</v>
      </c>
      <c r="J116" s="3">
        <v>10538.544000000002</v>
      </c>
      <c r="K116" s="3" t="s">
        <v>16</v>
      </c>
      <c r="L116" s="3" t="s">
        <v>25</v>
      </c>
      <c r="M116" s="3" t="s">
        <v>18</v>
      </c>
      <c r="N116" s="6">
        <f t="shared" si="5"/>
        <v>0.24271553018924602</v>
      </c>
      <c r="O116" s="6">
        <f t="shared" si="6"/>
        <v>0.17677180334434767</v>
      </c>
      <c r="P116" s="6">
        <f t="shared" si="7"/>
        <v>0.72830858085808592</v>
      </c>
      <c r="Q116" s="6">
        <f t="shared" si="8"/>
        <v>1.8654456163405875</v>
      </c>
      <c r="R116" s="6">
        <f t="shared" si="9"/>
        <v>0.63130945984386355</v>
      </c>
    </row>
    <row r="117" spans="1:18" ht="15.75" customHeight="1" x14ac:dyDescent="0.25">
      <c r="A117" s="3" t="s">
        <v>150</v>
      </c>
      <c r="B117" s="3" t="s">
        <v>22</v>
      </c>
      <c r="C117" s="3" t="s">
        <v>23</v>
      </c>
      <c r="D117" s="4">
        <v>44829</v>
      </c>
      <c r="E117" s="4">
        <v>45440</v>
      </c>
      <c r="F117" s="3">
        <v>25553.600000000002</v>
      </c>
      <c r="G117" s="3">
        <v>12312</v>
      </c>
      <c r="H117" s="3">
        <v>11579.2</v>
      </c>
      <c r="I117" s="3">
        <v>5853.344000000001</v>
      </c>
      <c r="J117" s="3">
        <v>18178.8</v>
      </c>
      <c r="K117" s="3" t="s">
        <v>32</v>
      </c>
      <c r="L117" s="3" t="s">
        <v>29</v>
      </c>
      <c r="M117" s="3" t="s">
        <v>18</v>
      </c>
      <c r="N117" s="6">
        <f t="shared" si="5"/>
        <v>0.94048083170890195</v>
      </c>
      <c r="O117" s="6">
        <f t="shared" si="6"/>
        <v>0.47541780376868104</v>
      </c>
      <c r="P117" s="6">
        <f t="shared" si="7"/>
        <v>0.50550504352632308</v>
      </c>
      <c r="Q117" s="6">
        <f t="shared" si="8"/>
        <v>3.1057118802516981</v>
      </c>
      <c r="R117" s="6">
        <f t="shared" si="9"/>
        <v>0.48181078204245192</v>
      </c>
    </row>
    <row r="118" spans="1:18" ht="15.75" customHeight="1" x14ac:dyDescent="0.25">
      <c r="A118" s="3" t="s">
        <v>151</v>
      </c>
      <c r="B118" s="3" t="s">
        <v>28</v>
      </c>
      <c r="C118" s="3" t="s">
        <v>23</v>
      </c>
      <c r="D118" s="4">
        <v>44726</v>
      </c>
      <c r="E118" s="4">
        <v>45346</v>
      </c>
      <c r="F118" s="3">
        <v>41076.800000000003</v>
      </c>
      <c r="G118" s="3">
        <v>2761.6000000000004</v>
      </c>
      <c r="H118" s="3">
        <v>2750.4</v>
      </c>
      <c r="I118" s="3">
        <v>5731.8240000000005</v>
      </c>
      <c r="J118" s="3">
        <v>20439.264000000003</v>
      </c>
      <c r="K118" s="3" t="s">
        <v>37</v>
      </c>
      <c r="L118" s="3" t="s">
        <v>29</v>
      </c>
      <c r="M118" s="3" t="s">
        <v>26</v>
      </c>
      <c r="N118" s="6">
        <f t="shared" si="5"/>
        <v>0.99594438006952479</v>
      </c>
      <c r="O118" s="6">
        <f t="shared" si="6"/>
        <v>2.0755446118192351</v>
      </c>
      <c r="P118" s="6">
        <f t="shared" si="7"/>
        <v>2.0839965095986042</v>
      </c>
      <c r="Q118" s="6">
        <f t="shared" si="8"/>
        <v>3.5659266579015685</v>
      </c>
      <c r="R118" s="6">
        <f t="shared" si="9"/>
        <v>6.7230163985510072E-2</v>
      </c>
    </row>
    <row r="119" spans="1:18" ht="15.75" customHeight="1" x14ac:dyDescent="0.25">
      <c r="A119" s="3" t="s">
        <v>152</v>
      </c>
      <c r="B119" s="3" t="s">
        <v>28</v>
      </c>
      <c r="C119" s="3" t="s">
        <v>23</v>
      </c>
      <c r="D119" s="4">
        <v>44873</v>
      </c>
      <c r="E119" s="4">
        <v>45496</v>
      </c>
      <c r="F119" s="3">
        <v>45347.200000000004</v>
      </c>
      <c r="G119" s="3">
        <v>20232</v>
      </c>
      <c r="H119" s="3">
        <v>8484.8000000000011</v>
      </c>
      <c r="I119" s="3">
        <v>1885.76</v>
      </c>
      <c r="J119" s="3">
        <v>5564.72</v>
      </c>
      <c r="K119" s="3" t="s">
        <v>32</v>
      </c>
      <c r="L119" s="3" t="s">
        <v>25</v>
      </c>
      <c r="M119" s="3" t="s">
        <v>18</v>
      </c>
      <c r="N119" s="6">
        <f t="shared" si="5"/>
        <v>0.4193752471332543</v>
      </c>
      <c r="O119" s="6">
        <f t="shared" si="6"/>
        <v>9.3206801107156984E-2</v>
      </c>
      <c r="P119" s="6">
        <f t="shared" si="7"/>
        <v>0.22225155572317554</v>
      </c>
      <c r="Q119" s="6">
        <f t="shared" si="8"/>
        <v>2.9509163414220261</v>
      </c>
      <c r="R119" s="6">
        <f t="shared" si="9"/>
        <v>0.44615764589654927</v>
      </c>
    </row>
    <row r="120" spans="1:18" ht="15.75" customHeight="1" x14ac:dyDescent="0.25">
      <c r="A120" s="3" t="s">
        <v>153</v>
      </c>
      <c r="B120" s="3" t="s">
        <v>20</v>
      </c>
      <c r="C120" s="3" t="s">
        <v>35</v>
      </c>
      <c r="D120" s="4">
        <v>44843</v>
      </c>
      <c r="E120" s="4">
        <v>45452</v>
      </c>
      <c r="F120" s="3">
        <v>73038.400000000009</v>
      </c>
      <c r="G120" s="3">
        <v>71403.199999999997</v>
      </c>
      <c r="H120" s="3">
        <v>50574.400000000001</v>
      </c>
      <c r="I120" s="3">
        <v>7579.7280000000001</v>
      </c>
      <c r="J120" s="3">
        <v>12131.344000000001</v>
      </c>
      <c r="K120" s="3" t="s">
        <v>37</v>
      </c>
      <c r="L120" s="3" t="s">
        <v>44</v>
      </c>
      <c r="M120" s="3" t="s">
        <v>26</v>
      </c>
      <c r="N120" s="6">
        <f t="shared" si="5"/>
        <v>0.70829318573957478</v>
      </c>
      <c r="O120" s="6">
        <f t="shared" si="6"/>
        <v>0.10615389786452148</v>
      </c>
      <c r="P120" s="6">
        <f t="shared" si="7"/>
        <v>0.14987282103198457</v>
      </c>
      <c r="Q120" s="6">
        <f t="shared" si="8"/>
        <v>1.6004985930893563</v>
      </c>
      <c r="R120" s="6">
        <f t="shared" si="9"/>
        <v>0.9776117768187691</v>
      </c>
    </row>
    <row r="121" spans="1:18" ht="15.75" customHeight="1" x14ac:dyDescent="0.25">
      <c r="A121" s="3" t="s">
        <v>154</v>
      </c>
      <c r="B121" s="3" t="s">
        <v>28</v>
      </c>
      <c r="C121" s="3" t="s">
        <v>23</v>
      </c>
      <c r="D121" s="4">
        <v>44806</v>
      </c>
      <c r="E121" s="4">
        <v>45417</v>
      </c>
      <c r="F121" s="3">
        <v>2489.6000000000004</v>
      </c>
      <c r="G121" s="3">
        <v>2022.4</v>
      </c>
      <c r="H121" s="3">
        <v>969.6</v>
      </c>
      <c r="I121" s="3">
        <v>3691.6320000000001</v>
      </c>
      <c r="J121" s="3">
        <v>11307.184000000001</v>
      </c>
      <c r="K121" s="3" t="s">
        <v>37</v>
      </c>
      <c r="L121" s="3" t="s">
        <v>29</v>
      </c>
      <c r="M121" s="3" t="s">
        <v>18</v>
      </c>
      <c r="N121" s="6">
        <f t="shared" si="5"/>
        <v>0.47943037974683544</v>
      </c>
      <c r="O121" s="6">
        <f t="shared" si="6"/>
        <v>1.8253718354430379</v>
      </c>
      <c r="P121" s="6">
        <f t="shared" si="7"/>
        <v>3.8073762376237625</v>
      </c>
      <c r="Q121" s="6">
        <f t="shared" si="8"/>
        <v>3.0629228482145567</v>
      </c>
      <c r="R121" s="6">
        <f t="shared" si="9"/>
        <v>0.8123393316195372</v>
      </c>
    </row>
    <row r="122" spans="1:18" ht="15.75" customHeight="1" x14ac:dyDescent="0.25">
      <c r="A122" s="3" t="s">
        <v>155</v>
      </c>
      <c r="B122" s="3" t="s">
        <v>41</v>
      </c>
      <c r="C122" s="3" t="s">
        <v>23</v>
      </c>
      <c r="D122" s="4">
        <v>44956</v>
      </c>
      <c r="E122" s="4">
        <v>45567</v>
      </c>
      <c r="F122" s="3">
        <v>71198.400000000009</v>
      </c>
      <c r="G122" s="3">
        <v>40614.400000000001</v>
      </c>
      <c r="H122" s="3">
        <v>31467.200000000001</v>
      </c>
      <c r="I122" s="3">
        <v>4872.7040000000006</v>
      </c>
      <c r="J122" s="3">
        <v>14840.288</v>
      </c>
      <c r="K122" s="3" t="s">
        <v>24</v>
      </c>
      <c r="L122" s="3" t="s">
        <v>44</v>
      </c>
      <c r="M122" s="3" t="s">
        <v>18</v>
      </c>
      <c r="N122" s="6">
        <f t="shared" si="5"/>
        <v>0.77477938859123852</v>
      </c>
      <c r="O122" s="6">
        <f t="shared" si="6"/>
        <v>0.11997478726757013</v>
      </c>
      <c r="P122" s="6">
        <f t="shared" si="7"/>
        <v>0.15485025677530892</v>
      </c>
      <c r="Q122" s="6">
        <f t="shared" si="8"/>
        <v>3.0455960386676471</v>
      </c>
      <c r="R122" s="6">
        <f t="shared" si="9"/>
        <v>0.57043978516371152</v>
      </c>
    </row>
    <row r="123" spans="1:18" ht="15.75" customHeight="1" x14ac:dyDescent="0.25">
      <c r="A123" s="3" t="s">
        <v>156</v>
      </c>
      <c r="B123" s="3" t="s">
        <v>22</v>
      </c>
      <c r="C123" s="3" t="s">
        <v>35</v>
      </c>
      <c r="D123" s="4">
        <v>44924</v>
      </c>
      <c r="E123" s="4">
        <v>45543</v>
      </c>
      <c r="F123" s="3">
        <v>45956.800000000003</v>
      </c>
      <c r="G123" s="3">
        <v>2438.4</v>
      </c>
      <c r="H123" s="3">
        <v>2104</v>
      </c>
      <c r="I123" s="3">
        <v>2736.2720000000004</v>
      </c>
      <c r="J123" s="3">
        <v>8540.5280000000002</v>
      </c>
      <c r="K123" s="3" t="s">
        <v>32</v>
      </c>
      <c r="L123" s="3" t="s">
        <v>29</v>
      </c>
      <c r="M123" s="3" t="s">
        <v>18</v>
      </c>
      <c r="N123" s="6">
        <f t="shared" si="5"/>
        <v>0.86286089238845143</v>
      </c>
      <c r="O123" s="6">
        <f t="shared" si="6"/>
        <v>1.1221587926509187</v>
      </c>
      <c r="P123" s="6">
        <f t="shared" si="7"/>
        <v>1.3005095057034222</v>
      </c>
      <c r="Q123" s="6">
        <f t="shared" si="8"/>
        <v>3.1212277142038509</v>
      </c>
      <c r="R123" s="6">
        <f t="shared" si="9"/>
        <v>5.3058524527382238E-2</v>
      </c>
    </row>
    <row r="124" spans="1:18" ht="15.75" customHeight="1" x14ac:dyDescent="0.25">
      <c r="A124" s="3" t="s">
        <v>157</v>
      </c>
      <c r="B124" s="3" t="s">
        <v>20</v>
      </c>
      <c r="C124" s="3" t="s">
        <v>23</v>
      </c>
      <c r="D124" s="4">
        <v>44720</v>
      </c>
      <c r="E124" s="4">
        <v>45325</v>
      </c>
      <c r="F124" s="3">
        <v>10721.6</v>
      </c>
      <c r="G124" s="3">
        <v>1416</v>
      </c>
      <c r="H124" s="3">
        <v>153.60000000000002</v>
      </c>
      <c r="I124" s="3">
        <v>1667.6320000000001</v>
      </c>
      <c r="J124" s="3">
        <v>2963.152</v>
      </c>
      <c r="K124" s="3" t="s">
        <v>16</v>
      </c>
      <c r="L124" s="3" t="s">
        <v>25</v>
      </c>
      <c r="M124" s="3" t="s">
        <v>26</v>
      </c>
      <c r="N124" s="6">
        <f t="shared" si="5"/>
        <v>0.10847457627118645</v>
      </c>
      <c r="O124" s="6">
        <f t="shared" si="6"/>
        <v>1.1777062146892656</v>
      </c>
      <c r="P124" s="6">
        <f t="shared" si="7"/>
        <v>10.856979166666665</v>
      </c>
      <c r="Q124" s="6">
        <f t="shared" si="8"/>
        <v>1.77686204150556</v>
      </c>
      <c r="R124" s="6">
        <f t="shared" si="9"/>
        <v>0.13206984032233995</v>
      </c>
    </row>
    <row r="125" spans="1:18" ht="15.75" customHeight="1" x14ac:dyDescent="0.25">
      <c r="A125" s="3" t="s">
        <v>158</v>
      </c>
      <c r="B125" s="3" t="s">
        <v>22</v>
      </c>
      <c r="C125" s="3" t="s">
        <v>23</v>
      </c>
      <c r="D125" s="4">
        <v>44989</v>
      </c>
      <c r="E125" s="4">
        <v>45606</v>
      </c>
      <c r="F125" s="3">
        <v>2216</v>
      </c>
      <c r="G125" s="3">
        <v>204.8</v>
      </c>
      <c r="H125" s="3">
        <v>148.80000000000001</v>
      </c>
      <c r="I125" s="3">
        <v>3447.8879999999999</v>
      </c>
      <c r="J125" s="3">
        <v>5292.6880000000001</v>
      </c>
      <c r="K125" s="3" t="s">
        <v>59</v>
      </c>
      <c r="L125" s="3" t="s">
        <v>17</v>
      </c>
      <c r="M125" s="3" t="s">
        <v>18</v>
      </c>
      <c r="N125" s="6">
        <f t="shared" si="5"/>
        <v>0.7265625</v>
      </c>
      <c r="O125" s="6">
        <f t="shared" si="6"/>
        <v>16.835390624999999</v>
      </c>
      <c r="P125" s="6">
        <f t="shared" si="7"/>
        <v>23.171290322580642</v>
      </c>
      <c r="Q125" s="6">
        <f t="shared" si="8"/>
        <v>1.5350521826695067</v>
      </c>
      <c r="R125" s="6">
        <f t="shared" si="9"/>
        <v>9.2418772563176904E-2</v>
      </c>
    </row>
    <row r="126" spans="1:18" ht="15.75" customHeight="1" x14ac:dyDescent="0.25">
      <c r="A126" s="3" t="s">
        <v>159</v>
      </c>
      <c r="B126" s="3" t="s">
        <v>34</v>
      </c>
      <c r="C126" s="3" t="s">
        <v>42</v>
      </c>
      <c r="D126" s="4">
        <v>44864</v>
      </c>
      <c r="E126" s="4">
        <v>45479</v>
      </c>
      <c r="F126" s="3">
        <v>77665.600000000006</v>
      </c>
      <c r="G126" s="3">
        <v>26659.200000000001</v>
      </c>
      <c r="H126" s="3">
        <v>14467.2</v>
      </c>
      <c r="I126" s="3">
        <v>2019.1200000000001</v>
      </c>
      <c r="J126" s="3">
        <v>3863.4879999999998</v>
      </c>
      <c r="K126" s="3" t="s">
        <v>24</v>
      </c>
      <c r="L126" s="3" t="s">
        <v>44</v>
      </c>
      <c r="M126" s="3" t="s">
        <v>18</v>
      </c>
      <c r="N126" s="6">
        <f t="shared" si="5"/>
        <v>0.5426719481454807</v>
      </c>
      <c r="O126" s="6">
        <f t="shared" si="6"/>
        <v>7.5738206697875413E-2</v>
      </c>
      <c r="P126" s="6">
        <f t="shared" si="7"/>
        <v>0.13956536164565361</v>
      </c>
      <c r="Q126" s="6">
        <f t="shared" si="8"/>
        <v>1.9134514045722888</v>
      </c>
      <c r="R126" s="6">
        <f t="shared" si="9"/>
        <v>0.34325621639438825</v>
      </c>
    </row>
    <row r="127" spans="1:18" ht="15.75" customHeight="1" x14ac:dyDescent="0.25">
      <c r="A127" s="3" t="s">
        <v>160</v>
      </c>
      <c r="B127" s="3" t="s">
        <v>34</v>
      </c>
      <c r="C127" s="3" t="s">
        <v>42</v>
      </c>
      <c r="D127" s="4">
        <v>44948</v>
      </c>
      <c r="E127" s="4">
        <v>45554</v>
      </c>
      <c r="F127" s="3">
        <v>10952</v>
      </c>
      <c r="G127" s="3">
        <v>7019.2000000000007</v>
      </c>
      <c r="H127" s="3">
        <v>6078.4000000000005</v>
      </c>
      <c r="I127" s="3">
        <v>7170.8</v>
      </c>
      <c r="J127" s="3">
        <v>19898.960000000003</v>
      </c>
      <c r="K127" s="3" t="s">
        <v>37</v>
      </c>
      <c r="L127" s="3" t="s">
        <v>17</v>
      </c>
      <c r="M127" s="3" t="s">
        <v>18</v>
      </c>
      <c r="N127" s="6">
        <f t="shared" si="5"/>
        <v>0.8659676316389332</v>
      </c>
      <c r="O127" s="6">
        <f t="shared" si="6"/>
        <v>1.0215979028949167</v>
      </c>
      <c r="P127" s="6">
        <f t="shared" si="7"/>
        <v>1.1797183469334034</v>
      </c>
      <c r="Q127" s="6">
        <f t="shared" si="8"/>
        <v>2.7749986054554587</v>
      </c>
      <c r="R127" s="6">
        <f t="shared" si="9"/>
        <v>0.64090577063550047</v>
      </c>
    </row>
    <row r="128" spans="1:18" ht="15.75" customHeight="1" x14ac:dyDescent="0.25">
      <c r="A128" s="3" t="s">
        <v>161</v>
      </c>
      <c r="B128" s="3" t="s">
        <v>34</v>
      </c>
      <c r="C128" s="3" t="s">
        <v>23</v>
      </c>
      <c r="D128" s="4">
        <v>44841</v>
      </c>
      <c r="E128" s="4">
        <v>45442</v>
      </c>
      <c r="F128" s="3">
        <v>10664</v>
      </c>
      <c r="G128" s="3">
        <v>5555.2000000000007</v>
      </c>
      <c r="H128" s="3">
        <v>2603.2000000000003</v>
      </c>
      <c r="I128" s="3">
        <v>4310.0480000000007</v>
      </c>
      <c r="J128" s="3">
        <v>12820.784</v>
      </c>
      <c r="K128" s="3" t="s">
        <v>16</v>
      </c>
      <c r="L128" s="3" t="s">
        <v>25</v>
      </c>
      <c r="M128" s="3" t="s">
        <v>18</v>
      </c>
      <c r="N128" s="6">
        <f t="shared" si="5"/>
        <v>0.46860599078341014</v>
      </c>
      <c r="O128" s="6">
        <f t="shared" si="6"/>
        <v>0.77585829493087555</v>
      </c>
      <c r="P128" s="6">
        <f t="shared" si="7"/>
        <v>1.6556730178242165</v>
      </c>
      <c r="Q128" s="6">
        <f t="shared" si="8"/>
        <v>2.9746267326953197</v>
      </c>
      <c r="R128" s="6">
        <f t="shared" si="9"/>
        <v>0.52093023255813964</v>
      </c>
    </row>
    <row r="129" spans="1:18" ht="15.75" customHeight="1" x14ac:dyDescent="0.25">
      <c r="A129" s="3" t="s">
        <v>162</v>
      </c>
      <c r="B129" s="3" t="s">
        <v>22</v>
      </c>
      <c r="C129" s="3" t="s">
        <v>42</v>
      </c>
      <c r="D129" s="4">
        <v>44916</v>
      </c>
      <c r="E129" s="4">
        <v>45526</v>
      </c>
      <c r="F129" s="3">
        <v>70443.199999999997</v>
      </c>
      <c r="G129" s="3">
        <v>55912</v>
      </c>
      <c r="H129" s="3">
        <v>23091.200000000001</v>
      </c>
      <c r="I129" s="3">
        <v>3044.4320000000002</v>
      </c>
      <c r="J129" s="3">
        <v>9953.6160000000018</v>
      </c>
      <c r="K129" s="3" t="s">
        <v>32</v>
      </c>
      <c r="L129" s="3" t="s">
        <v>44</v>
      </c>
      <c r="M129" s="3" t="s">
        <v>18</v>
      </c>
      <c r="N129" s="6">
        <f t="shared" si="5"/>
        <v>0.41299184432679925</v>
      </c>
      <c r="O129" s="6">
        <f t="shared" si="6"/>
        <v>5.4450422091858637E-2</v>
      </c>
      <c r="P129" s="6">
        <f t="shared" si="7"/>
        <v>0.13184381929046562</v>
      </c>
      <c r="Q129" s="6">
        <f t="shared" si="8"/>
        <v>3.2694492765809851</v>
      </c>
      <c r="R129" s="6">
        <f t="shared" si="9"/>
        <v>0.79371749153928273</v>
      </c>
    </row>
    <row r="130" spans="1:18" ht="15.75" customHeight="1" x14ac:dyDescent="0.25">
      <c r="A130" s="3" t="s">
        <v>163</v>
      </c>
      <c r="B130" s="3" t="s">
        <v>34</v>
      </c>
      <c r="C130" s="3" t="s">
        <v>15</v>
      </c>
      <c r="D130" s="4">
        <v>44979</v>
      </c>
      <c r="E130" s="4">
        <v>45586</v>
      </c>
      <c r="F130" s="3">
        <v>68305.600000000006</v>
      </c>
      <c r="G130" s="3">
        <v>64881.600000000006</v>
      </c>
      <c r="H130" s="3">
        <v>63155.200000000004</v>
      </c>
      <c r="I130" s="3">
        <v>812.57600000000002</v>
      </c>
      <c r="J130" s="3">
        <v>2677.36</v>
      </c>
      <c r="K130" s="3" t="s">
        <v>59</v>
      </c>
      <c r="L130" s="3" t="s">
        <v>29</v>
      </c>
      <c r="M130" s="3" t="s">
        <v>18</v>
      </c>
      <c r="N130" s="6">
        <f t="shared" si="5"/>
        <v>0.97339153165150061</v>
      </c>
      <c r="O130" s="6">
        <f t="shared" si="6"/>
        <v>1.252398214593968E-2</v>
      </c>
      <c r="P130" s="6">
        <f t="shared" si="7"/>
        <v>1.2866335630320226E-2</v>
      </c>
      <c r="Q130" s="6">
        <f t="shared" si="8"/>
        <v>3.294904107431182</v>
      </c>
      <c r="R130" s="6">
        <f t="shared" si="9"/>
        <v>0.94987233843198804</v>
      </c>
    </row>
    <row r="131" spans="1:18" ht="15.75" customHeight="1" x14ac:dyDescent="0.25">
      <c r="A131" s="3" t="s">
        <v>164</v>
      </c>
      <c r="B131" s="3" t="s">
        <v>22</v>
      </c>
      <c r="C131" s="3" t="s">
        <v>23</v>
      </c>
      <c r="D131" s="4">
        <v>44955</v>
      </c>
      <c r="E131" s="4">
        <v>45571</v>
      </c>
      <c r="F131" s="3">
        <v>41916.800000000003</v>
      </c>
      <c r="G131" s="3">
        <v>23310.400000000001</v>
      </c>
      <c r="H131" s="3">
        <v>3732.8</v>
      </c>
      <c r="I131" s="3">
        <v>5977.8240000000005</v>
      </c>
      <c r="J131" s="3">
        <v>21368.400000000001</v>
      </c>
      <c r="K131" s="3" t="s">
        <v>59</v>
      </c>
      <c r="L131" s="3" t="s">
        <v>29</v>
      </c>
      <c r="M131" s="3" t="s">
        <v>26</v>
      </c>
      <c r="N131" s="6">
        <f t="shared" ref="N131:N194" si="10">(H131/G131)</f>
        <v>0.16013453222595922</v>
      </c>
      <c r="O131" s="6">
        <f t="shared" ref="O131:O194" si="11">I131/ G131</f>
        <v>0.25644450545679182</v>
      </c>
      <c r="P131" s="6">
        <f t="shared" ref="P131:P194" si="12" xml:space="preserve"> I131 / H131</f>
        <v>1.6014316330904415</v>
      </c>
      <c r="Q131" s="6">
        <f t="shared" ref="Q131:Q194" si="13" xml:space="preserve"> J131 / I131</f>
        <v>3.5746117650837497</v>
      </c>
      <c r="R131" s="6">
        <f t="shared" ref="R131:R194" si="14">G131 / F131</f>
        <v>0.55611115352316975</v>
      </c>
    </row>
    <row r="132" spans="1:18" ht="15.75" customHeight="1" x14ac:dyDescent="0.25">
      <c r="A132" s="3" t="s">
        <v>165</v>
      </c>
      <c r="B132" s="3" t="s">
        <v>41</v>
      </c>
      <c r="C132" s="3" t="s">
        <v>35</v>
      </c>
      <c r="D132" s="4">
        <v>44786</v>
      </c>
      <c r="E132" s="4">
        <v>45387</v>
      </c>
      <c r="F132" s="3">
        <v>33492.800000000003</v>
      </c>
      <c r="G132" s="3">
        <v>17564.8</v>
      </c>
      <c r="H132" s="3">
        <v>12366.400000000001</v>
      </c>
      <c r="I132" s="3">
        <v>763.98400000000004</v>
      </c>
      <c r="J132" s="3">
        <v>1662.2880000000002</v>
      </c>
      <c r="K132" s="3" t="s">
        <v>37</v>
      </c>
      <c r="L132" s="3" t="s">
        <v>38</v>
      </c>
      <c r="M132" s="3" t="s">
        <v>26</v>
      </c>
      <c r="N132" s="6">
        <f t="shared" si="10"/>
        <v>0.70404445254144665</v>
      </c>
      <c r="O132" s="6">
        <f t="shared" si="11"/>
        <v>4.3495172162506833E-2</v>
      </c>
      <c r="P132" s="6">
        <f t="shared" si="12"/>
        <v>6.1779014102729971E-2</v>
      </c>
      <c r="Q132" s="6">
        <f t="shared" si="13"/>
        <v>2.1758152003183313</v>
      </c>
      <c r="R132" s="6">
        <f t="shared" si="14"/>
        <v>0.52443510246978453</v>
      </c>
    </row>
    <row r="133" spans="1:18" ht="15.75" customHeight="1" x14ac:dyDescent="0.25">
      <c r="A133" s="3" t="s">
        <v>166</v>
      </c>
      <c r="B133" s="3" t="s">
        <v>41</v>
      </c>
      <c r="C133" s="3" t="s">
        <v>15</v>
      </c>
      <c r="D133" s="4">
        <v>44958</v>
      </c>
      <c r="E133" s="4">
        <v>45560</v>
      </c>
      <c r="F133" s="3">
        <v>35904</v>
      </c>
      <c r="G133" s="3">
        <v>8403.2000000000007</v>
      </c>
      <c r="H133" s="3">
        <v>4416</v>
      </c>
      <c r="I133" s="3">
        <v>2053.5840000000003</v>
      </c>
      <c r="J133" s="3">
        <v>5069.8879999999999</v>
      </c>
      <c r="K133" s="3" t="s">
        <v>24</v>
      </c>
      <c r="L133" s="3" t="s">
        <v>44</v>
      </c>
      <c r="M133" s="3" t="s">
        <v>26</v>
      </c>
      <c r="N133" s="6">
        <f t="shared" si="10"/>
        <v>0.5255140898705255</v>
      </c>
      <c r="O133" s="6">
        <f t="shared" si="11"/>
        <v>0.2443811881188119</v>
      </c>
      <c r="P133" s="6">
        <f t="shared" si="12"/>
        <v>0.46503260869565222</v>
      </c>
      <c r="Q133" s="6">
        <f t="shared" si="13"/>
        <v>2.468799912737925</v>
      </c>
      <c r="R133" s="6">
        <f t="shared" si="14"/>
        <v>0.23404634581105171</v>
      </c>
    </row>
    <row r="134" spans="1:18" ht="15.75" customHeight="1" x14ac:dyDescent="0.25">
      <c r="A134" s="3" t="s">
        <v>167</v>
      </c>
      <c r="B134" s="3" t="s">
        <v>20</v>
      </c>
      <c r="C134" s="3" t="s">
        <v>15</v>
      </c>
      <c r="D134" s="4">
        <v>44706</v>
      </c>
      <c r="E134" s="4">
        <v>45325</v>
      </c>
      <c r="F134" s="3">
        <v>77288</v>
      </c>
      <c r="G134" s="3">
        <v>66678.400000000009</v>
      </c>
      <c r="H134" s="3">
        <v>64001.600000000006</v>
      </c>
      <c r="I134" s="3">
        <v>3973.9839999999999</v>
      </c>
      <c r="J134" s="3">
        <v>15061.84</v>
      </c>
      <c r="K134" s="3" t="s">
        <v>32</v>
      </c>
      <c r="L134" s="3" t="s">
        <v>17</v>
      </c>
      <c r="M134" s="3" t="s">
        <v>26</v>
      </c>
      <c r="N134" s="6">
        <f t="shared" si="10"/>
        <v>0.95985506550847044</v>
      </c>
      <c r="O134" s="6">
        <f t="shared" si="11"/>
        <v>5.9599270528386997E-2</v>
      </c>
      <c r="P134" s="6">
        <f t="shared" si="12"/>
        <v>6.2091947701307458E-2</v>
      </c>
      <c r="Q134" s="6">
        <f t="shared" si="13"/>
        <v>3.7901108811711373</v>
      </c>
      <c r="R134" s="6">
        <f t="shared" si="14"/>
        <v>0.86272642583583492</v>
      </c>
    </row>
    <row r="135" spans="1:18" ht="15.75" customHeight="1" x14ac:dyDescent="0.25">
      <c r="A135" s="3" t="s">
        <v>168</v>
      </c>
      <c r="B135" s="3" t="s">
        <v>14</v>
      </c>
      <c r="C135" s="3" t="s">
        <v>23</v>
      </c>
      <c r="D135" s="4">
        <v>44990</v>
      </c>
      <c r="E135" s="4">
        <v>45611</v>
      </c>
      <c r="F135" s="3">
        <v>18916.8</v>
      </c>
      <c r="G135" s="3">
        <v>8966.4</v>
      </c>
      <c r="H135" s="3">
        <v>8235.2000000000007</v>
      </c>
      <c r="I135" s="3">
        <v>961.79200000000003</v>
      </c>
      <c r="J135" s="3">
        <v>2959.3919999999998</v>
      </c>
      <c r="K135" s="3" t="s">
        <v>16</v>
      </c>
      <c r="L135" s="3" t="s">
        <v>44</v>
      </c>
      <c r="M135" s="3" t="s">
        <v>26</v>
      </c>
      <c r="N135" s="6">
        <f t="shared" si="10"/>
        <v>0.91845110635260541</v>
      </c>
      <c r="O135" s="6">
        <f t="shared" si="11"/>
        <v>0.10726623840114205</v>
      </c>
      <c r="P135" s="6">
        <f t="shared" si="12"/>
        <v>0.11679036331843792</v>
      </c>
      <c r="Q135" s="6">
        <f t="shared" si="13"/>
        <v>3.0769563481501194</v>
      </c>
      <c r="R135" s="6">
        <f t="shared" si="14"/>
        <v>0.47399137274803349</v>
      </c>
    </row>
    <row r="136" spans="1:18" ht="15.75" customHeight="1" x14ac:dyDescent="0.25">
      <c r="A136" s="3" t="s">
        <v>169</v>
      </c>
      <c r="B136" s="3" t="s">
        <v>22</v>
      </c>
      <c r="C136" s="3" t="s">
        <v>42</v>
      </c>
      <c r="D136" s="4">
        <v>44708</v>
      </c>
      <c r="E136" s="4">
        <v>45337</v>
      </c>
      <c r="F136" s="3">
        <v>44568</v>
      </c>
      <c r="G136" s="3">
        <v>15536</v>
      </c>
      <c r="H136" s="3">
        <v>6870.4000000000005</v>
      </c>
      <c r="I136" s="3">
        <v>1108.72</v>
      </c>
      <c r="J136" s="3">
        <v>2749.3440000000001</v>
      </c>
      <c r="K136" s="3" t="s">
        <v>32</v>
      </c>
      <c r="L136" s="3" t="s">
        <v>29</v>
      </c>
      <c r="M136" s="3" t="s">
        <v>18</v>
      </c>
      <c r="N136" s="6">
        <f t="shared" si="10"/>
        <v>0.44222451081359426</v>
      </c>
      <c r="O136" s="6">
        <f t="shared" si="11"/>
        <v>7.1364572605561283E-2</v>
      </c>
      <c r="P136" s="6">
        <f t="shared" si="12"/>
        <v>0.16137633907778295</v>
      </c>
      <c r="Q136" s="6">
        <f t="shared" si="13"/>
        <v>2.4797460134208817</v>
      </c>
      <c r="R136" s="6">
        <f t="shared" si="14"/>
        <v>0.34859091725004487</v>
      </c>
    </row>
    <row r="137" spans="1:18" ht="15.75" customHeight="1" x14ac:dyDescent="0.25">
      <c r="A137" s="3" t="s">
        <v>170</v>
      </c>
      <c r="B137" s="3" t="s">
        <v>41</v>
      </c>
      <c r="C137" s="3" t="s">
        <v>42</v>
      </c>
      <c r="D137" s="4">
        <v>44837</v>
      </c>
      <c r="E137" s="4">
        <v>45447</v>
      </c>
      <c r="F137" s="3">
        <v>45704</v>
      </c>
      <c r="G137" s="3">
        <v>24408</v>
      </c>
      <c r="H137" s="3">
        <v>4739.2</v>
      </c>
      <c r="I137" s="3">
        <v>4982.1440000000002</v>
      </c>
      <c r="J137" s="3">
        <v>13957.168</v>
      </c>
      <c r="K137" s="3" t="s">
        <v>24</v>
      </c>
      <c r="L137" s="3" t="s">
        <v>29</v>
      </c>
      <c r="M137" s="3" t="s">
        <v>18</v>
      </c>
      <c r="N137" s="6">
        <f t="shared" si="10"/>
        <v>0.19416584726319239</v>
      </c>
      <c r="O137" s="6">
        <f t="shared" si="11"/>
        <v>0.20411930514585383</v>
      </c>
      <c r="P137" s="6">
        <f t="shared" si="12"/>
        <v>1.0512626603646187</v>
      </c>
      <c r="Q137" s="6">
        <f t="shared" si="13"/>
        <v>2.8014380957274616</v>
      </c>
      <c r="R137" s="6">
        <f t="shared" si="14"/>
        <v>0.5340451601610362</v>
      </c>
    </row>
    <row r="138" spans="1:18" ht="15.75" customHeight="1" x14ac:dyDescent="0.25">
      <c r="A138" s="3" t="s">
        <v>171</v>
      </c>
      <c r="B138" s="3" t="s">
        <v>28</v>
      </c>
      <c r="C138" s="3" t="s">
        <v>42</v>
      </c>
      <c r="D138" s="4">
        <v>44867</v>
      </c>
      <c r="E138" s="4">
        <v>45490</v>
      </c>
      <c r="F138" s="3">
        <v>45432</v>
      </c>
      <c r="G138" s="3">
        <v>22483.200000000001</v>
      </c>
      <c r="H138" s="3">
        <v>9411.2000000000007</v>
      </c>
      <c r="I138" s="3">
        <v>2740.8</v>
      </c>
      <c r="J138" s="3">
        <v>7186.4320000000007</v>
      </c>
      <c r="K138" s="3" t="s">
        <v>37</v>
      </c>
      <c r="L138" s="3" t="s">
        <v>25</v>
      </c>
      <c r="M138" s="3" t="s">
        <v>26</v>
      </c>
      <c r="N138" s="6">
        <f t="shared" si="10"/>
        <v>0.41858810133788787</v>
      </c>
      <c r="O138" s="6">
        <f t="shared" si="11"/>
        <v>0.12190435525192143</v>
      </c>
      <c r="P138" s="6">
        <f t="shared" si="12"/>
        <v>0.29122747364841889</v>
      </c>
      <c r="Q138" s="6">
        <f t="shared" si="13"/>
        <v>2.6220198482194981</v>
      </c>
      <c r="R138" s="6">
        <f t="shared" si="14"/>
        <v>0.49487585842577919</v>
      </c>
    </row>
    <row r="139" spans="1:18" ht="15.75" customHeight="1" x14ac:dyDescent="0.25">
      <c r="A139" s="3" t="s">
        <v>172</v>
      </c>
      <c r="B139" s="3" t="s">
        <v>34</v>
      </c>
      <c r="C139" s="3" t="s">
        <v>15</v>
      </c>
      <c r="D139" s="4">
        <v>44897</v>
      </c>
      <c r="E139" s="4">
        <v>45508</v>
      </c>
      <c r="F139" s="3">
        <v>44907.200000000004</v>
      </c>
      <c r="G139" s="3">
        <v>15875.2</v>
      </c>
      <c r="H139" s="3">
        <v>15052.800000000001</v>
      </c>
      <c r="I139" s="3">
        <v>4118.6400000000003</v>
      </c>
      <c r="J139" s="3">
        <v>12761.6</v>
      </c>
      <c r="K139" s="3" t="s">
        <v>59</v>
      </c>
      <c r="L139" s="3" t="s">
        <v>17</v>
      </c>
      <c r="M139" s="3" t="s">
        <v>26</v>
      </c>
      <c r="N139" s="6">
        <f t="shared" si="10"/>
        <v>0.94819592824027421</v>
      </c>
      <c r="O139" s="6">
        <f t="shared" si="11"/>
        <v>0.25943862124571659</v>
      </c>
      <c r="P139" s="6">
        <f t="shared" si="12"/>
        <v>0.27361288265306122</v>
      </c>
      <c r="Q139" s="6">
        <f t="shared" si="13"/>
        <v>3.0984985334964938</v>
      </c>
      <c r="R139" s="6">
        <f t="shared" si="14"/>
        <v>0.3535112409591335</v>
      </c>
    </row>
    <row r="140" spans="1:18" ht="15.75" customHeight="1" x14ac:dyDescent="0.25">
      <c r="A140" s="3" t="s">
        <v>173</v>
      </c>
      <c r="B140" s="3" t="s">
        <v>14</v>
      </c>
      <c r="C140" s="3" t="s">
        <v>35</v>
      </c>
      <c r="D140" s="4">
        <v>44986</v>
      </c>
      <c r="E140" s="4">
        <v>45613</v>
      </c>
      <c r="F140" s="3">
        <v>72038.400000000009</v>
      </c>
      <c r="G140" s="3">
        <v>25787.200000000001</v>
      </c>
      <c r="H140" s="3">
        <v>9124.8000000000011</v>
      </c>
      <c r="I140" s="3">
        <v>6042.8</v>
      </c>
      <c r="J140" s="3">
        <v>7371.5679999999993</v>
      </c>
      <c r="K140" s="3" t="s">
        <v>32</v>
      </c>
      <c r="L140" s="3" t="s">
        <v>29</v>
      </c>
      <c r="M140" s="3" t="s">
        <v>18</v>
      </c>
      <c r="N140" s="6">
        <f t="shared" si="10"/>
        <v>0.35384997207917107</v>
      </c>
      <c r="O140" s="6">
        <f t="shared" si="11"/>
        <v>0.23433331265123783</v>
      </c>
      <c r="P140" s="6">
        <f t="shared" si="12"/>
        <v>0.66223917236542162</v>
      </c>
      <c r="Q140" s="6">
        <f t="shared" si="13"/>
        <v>1.2198927649434035</v>
      </c>
      <c r="R140" s="6">
        <f t="shared" si="14"/>
        <v>0.35796464108031267</v>
      </c>
    </row>
    <row r="141" spans="1:18" ht="15.75" customHeight="1" x14ac:dyDescent="0.25">
      <c r="A141" s="3" t="s">
        <v>174</v>
      </c>
      <c r="B141" s="3" t="s">
        <v>41</v>
      </c>
      <c r="C141" s="3" t="s">
        <v>23</v>
      </c>
      <c r="D141" s="4">
        <v>44753</v>
      </c>
      <c r="E141" s="4">
        <v>45356</v>
      </c>
      <c r="F141" s="3">
        <v>22572.800000000003</v>
      </c>
      <c r="G141" s="3">
        <v>3147.2000000000003</v>
      </c>
      <c r="H141" s="3">
        <v>201.60000000000002</v>
      </c>
      <c r="I141" s="3">
        <v>7876.3040000000001</v>
      </c>
      <c r="J141" s="3">
        <v>29370.080000000002</v>
      </c>
      <c r="K141" s="3" t="s">
        <v>32</v>
      </c>
      <c r="L141" s="3" t="s">
        <v>17</v>
      </c>
      <c r="M141" s="3" t="s">
        <v>26</v>
      </c>
      <c r="N141" s="6">
        <f t="shared" si="10"/>
        <v>6.4056939501779361E-2</v>
      </c>
      <c r="O141" s="6">
        <f t="shared" si="11"/>
        <v>2.5026385358413825</v>
      </c>
      <c r="P141" s="6">
        <f t="shared" si="12"/>
        <v>39.068968253968251</v>
      </c>
      <c r="Q141" s="6">
        <f t="shared" si="13"/>
        <v>3.7289165070317245</v>
      </c>
      <c r="R141" s="6">
        <f t="shared" si="14"/>
        <v>0.13942444003402324</v>
      </c>
    </row>
    <row r="142" spans="1:18" ht="15.75" customHeight="1" x14ac:dyDescent="0.25">
      <c r="A142" s="3" t="s">
        <v>175</v>
      </c>
      <c r="B142" s="3" t="s">
        <v>20</v>
      </c>
      <c r="C142" s="3" t="s">
        <v>23</v>
      </c>
      <c r="D142" s="4">
        <v>44896</v>
      </c>
      <c r="E142" s="4">
        <v>45526</v>
      </c>
      <c r="F142" s="3">
        <v>14926.400000000001</v>
      </c>
      <c r="G142" s="3">
        <v>3008</v>
      </c>
      <c r="H142" s="3">
        <v>2430.4</v>
      </c>
      <c r="I142" s="3">
        <v>6530.112000000001</v>
      </c>
      <c r="J142" s="3">
        <v>17662.688000000002</v>
      </c>
      <c r="K142" s="3" t="s">
        <v>16</v>
      </c>
      <c r="L142" s="3" t="s">
        <v>44</v>
      </c>
      <c r="M142" s="3" t="s">
        <v>26</v>
      </c>
      <c r="N142" s="6">
        <f t="shared" si="10"/>
        <v>0.80797872340425536</v>
      </c>
      <c r="O142" s="6">
        <f t="shared" si="11"/>
        <v>2.1709148936170215</v>
      </c>
      <c r="P142" s="6">
        <f t="shared" si="12"/>
        <v>2.6868466096115871</v>
      </c>
      <c r="Q142" s="6">
        <f t="shared" si="13"/>
        <v>2.7048062881616732</v>
      </c>
      <c r="R142" s="6">
        <f t="shared" si="14"/>
        <v>0.20152213527709292</v>
      </c>
    </row>
    <row r="143" spans="1:18" ht="15.75" customHeight="1" x14ac:dyDescent="0.25">
      <c r="A143" s="3" t="s">
        <v>176</v>
      </c>
      <c r="B143" s="3" t="s">
        <v>14</v>
      </c>
      <c r="C143" s="3" t="s">
        <v>15</v>
      </c>
      <c r="D143" s="4">
        <v>44848</v>
      </c>
      <c r="E143" s="4">
        <v>45459</v>
      </c>
      <c r="F143" s="3">
        <v>69296</v>
      </c>
      <c r="G143" s="3">
        <v>52046.400000000001</v>
      </c>
      <c r="H143" s="3">
        <v>20448</v>
      </c>
      <c r="I143" s="3">
        <v>7946.0800000000008</v>
      </c>
      <c r="J143" s="3">
        <v>18811.984</v>
      </c>
      <c r="K143" s="3" t="s">
        <v>59</v>
      </c>
      <c r="L143" s="3" t="s">
        <v>29</v>
      </c>
      <c r="M143" s="3" t="s">
        <v>26</v>
      </c>
      <c r="N143" s="6">
        <f t="shared" si="10"/>
        <v>0.39288019920686157</v>
      </c>
      <c r="O143" s="6">
        <f t="shared" si="11"/>
        <v>0.15267299947738941</v>
      </c>
      <c r="P143" s="6">
        <f t="shared" si="12"/>
        <v>0.38859937402190925</v>
      </c>
      <c r="Q143" s="6">
        <f t="shared" si="13"/>
        <v>2.3674546443025992</v>
      </c>
      <c r="R143" s="6">
        <f t="shared" si="14"/>
        <v>0.75107365504502421</v>
      </c>
    </row>
    <row r="144" spans="1:18" ht="15.75" customHeight="1" x14ac:dyDescent="0.25">
      <c r="A144" s="3" t="s">
        <v>177</v>
      </c>
      <c r="B144" s="3" t="s">
        <v>41</v>
      </c>
      <c r="C144" s="3" t="s">
        <v>23</v>
      </c>
      <c r="D144" s="4">
        <v>44740</v>
      </c>
      <c r="E144" s="4">
        <v>45361</v>
      </c>
      <c r="F144" s="3">
        <v>9659.2000000000007</v>
      </c>
      <c r="G144" s="3">
        <v>6993.6</v>
      </c>
      <c r="H144" s="3">
        <v>5774.4000000000005</v>
      </c>
      <c r="I144" s="3">
        <v>4163.6959999999999</v>
      </c>
      <c r="J144" s="3">
        <v>9834.9279999999999</v>
      </c>
      <c r="K144" s="3" t="s">
        <v>16</v>
      </c>
      <c r="L144" s="3" t="s">
        <v>44</v>
      </c>
      <c r="M144" s="3" t="s">
        <v>18</v>
      </c>
      <c r="N144" s="6">
        <f t="shared" si="10"/>
        <v>0.82566918325326011</v>
      </c>
      <c r="O144" s="6">
        <f t="shared" si="11"/>
        <v>0.59535804163806905</v>
      </c>
      <c r="P144" s="6">
        <f t="shared" si="12"/>
        <v>0.7210612357993903</v>
      </c>
      <c r="Q144" s="6">
        <f t="shared" si="13"/>
        <v>2.3620667791308492</v>
      </c>
      <c r="R144" s="6">
        <f t="shared" si="14"/>
        <v>0.72403511677985755</v>
      </c>
    </row>
    <row r="145" spans="1:18" ht="15.75" customHeight="1" x14ac:dyDescent="0.25">
      <c r="A145" s="3" t="s">
        <v>178</v>
      </c>
      <c r="B145" s="3" t="s">
        <v>41</v>
      </c>
      <c r="C145" s="3" t="s">
        <v>23</v>
      </c>
      <c r="D145" s="4">
        <v>44900</v>
      </c>
      <c r="E145" s="4">
        <v>45506</v>
      </c>
      <c r="F145" s="3">
        <v>18099.2</v>
      </c>
      <c r="G145" s="3">
        <v>17811.2</v>
      </c>
      <c r="H145" s="3">
        <v>14377.6</v>
      </c>
      <c r="I145" s="3">
        <v>6695.4560000000001</v>
      </c>
      <c r="J145" s="3">
        <v>18014.576000000001</v>
      </c>
      <c r="K145" s="3" t="s">
        <v>24</v>
      </c>
      <c r="L145" s="3" t="s">
        <v>17</v>
      </c>
      <c r="M145" s="3" t="s">
        <v>18</v>
      </c>
      <c r="N145" s="6">
        <f t="shared" si="10"/>
        <v>0.80722242184692772</v>
      </c>
      <c r="O145" s="6">
        <f t="shared" si="11"/>
        <v>0.37591268415379087</v>
      </c>
      <c r="P145" s="6">
        <f t="shared" si="12"/>
        <v>0.46568662363676833</v>
      </c>
      <c r="Q145" s="6">
        <f t="shared" si="13"/>
        <v>2.690567453508768</v>
      </c>
      <c r="R145" s="6">
        <f t="shared" si="14"/>
        <v>0.98408769448373412</v>
      </c>
    </row>
    <row r="146" spans="1:18" ht="15.75" customHeight="1" x14ac:dyDescent="0.25">
      <c r="A146" s="3" t="s">
        <v>179</v>
      </c>
      <c r="B146" s="3" t="s">
        <v>34</v>
      </c>
      <c r="C146" s="3" t="s">
        <v>15</v>
      </c>
      <c r="D146" s="4">
        <v>44731</v>
      </c>
      <c r="E146" s="4">
        <v>45353</v>
      </c>
      <c r="F146" s="3">
        <v>30307.200000000001</v>
      </c>
      <c r="G146" s="3">
        <v>18788.8</v>
      </c>
      <c r="H146" s="3">
        <v>2995.2000000000003</v>
      </c>
      <c r="I146" s="3">
        <v>4736.7359999999999</v>
      </c>
      <c r="J146" s="3">
        <v>17719.344000000001</v>
      </c>
      <c r="K146" s="3" t="s">
        <v>59</v>
      </c>
      <c r="L146" s="3" t="s">
        <v>38</v>
      </c>
      <c r="M146" s="3" t="s">
        <v>18</v>
      </c>
      <c r="N146" s="6">
        <f t="shared" si="10"/>
        <v>0.15941411904964661</v>
      </c>
      <c r="O146" s="6">
        <f t="shared" si="11"/>
        <v>0.2521042323086094</v>
      </c>
      <c r="P146" s="6">
        <f t="shared" si="12"/>
        <v>1.5814423076923074</v>
      </c>
      <c r="Q146" s="6">
        <f t="shared" si="13"/>
        <v>3.7408341946859611</v>
      </c>
      <c r="R146" s="6">
        <f t="shared" si="14"/>
        <v>0.61994509555485167</v>
      </c>
    </row>
    <row r="147" spans="1:18" ht="15.75" customHeight="1" x14ac:dyDescent="0.25">
      <c r="A147" s="3" t="s">
        <v>180</v>
      </c>
      <c r="B147" s="3" t="s">
        <v>20</v>
      </c>
      <c r="C147" s="3" t="s">
        <v>35</v>
      </c>
      <c r="D147" s="4">
        <v>44718</v>
      </c>
      <c r="E147" s="4">
        <v>45333</v>
      </c>
      <c r="F147" s="3">
        <v>30860.800000000003</v>
      </c>
      <c r="G147" s="3">
        <v>13572.800000000001</v>
      </c>
      <c r="H147" s="3">
        <v>9411.2000000000007</v>
      </c>
      <c r="I147" s="3">
        <v>5182.3519999999999</v>
      </c>
      <c r="J147" s="3">
        <v>13372.400000000001</v>
      </c>
      <c r="K147" s="3" t="s">
        <v>16</v>
      </c>
      <c r="L147" s="3" t="s">
        <v>29</v>
      </c>
      <c r="M147" s="3" t="s">
        <v>26</v>
      </c>
      <c r="N147" s="6">
        <f t="shared" si="10"/>
        <v>0.69338677354709422</v>
      </c>
      <c r="O147" s="6">
        <f t="shared" si="11"/>
        <v>0.38181893198161027</v>
      </c>
      <c r="P147" s="6">
        <f t="shared" si="12"/>
        <v>0.55065793947636854</v>
      </c>
      <c r="Q147" s="6">
        <f t="shared" si="13"/>
        <v>2.5803727728259296</v>
      </c>
      <c r="R147" s="6">
        <f t="shared" si="14"/>
        <v>0.43980713396930732</v>
      </c>
    </row>
    <row r="148" spans="1:18" ht="15.75" customHeight="1" x14ac:dyDescent="0.25">
      <c r="A148" s="3" t="s">
        <v>181</v>
      </c>
      <c r="B148" s="3" t="s">
        <v>34</v>
      </c>
      <c r="C148" s="3" t="s">
        <v>23</v>
      </c>
      <c r="D148" s="4">
        <v>44765</v>
      </c>
      <c r="E148" s="4">
        <v>45369</v>
      </c>
      <c r="F148" s="3">
        <v>64078.400000000001</v>
      </c>
      <c r="G148" s="3">
        <v>11499.2</v>
      </c>
      <c r="H148" s="3">
        <v>6772.8</v>
      </c>
      <c r="I148" s="3">
        <v>6032.4639999999999</v>
      </c>
      <c r="J148" s="3">
        <v>14495.456</v>
      </c>
      <c r="K148" s="3" t="s">
        <v>24</v>
      </c>
      <c r="L148" s="3" t="s">
        <v>38</v>
      </c>
      <c r="M148" s="3" t="s">
        <v>18</v>
      </c>
      <c r="N148" s="6">
        <f t="shared" si="10"/>
        <v>0.58898010296368442</v>
      </c>
      <c r="O148" s="6">
        <f t="shared" si="11"/>
        <v>0.52459858077083621</v>
      </c>
      <c r="P148" s="6">
        <f t="shared" si="12"/>
        <v>0.89068981809591308</v>
      </c>
      <c r="Q148" s="6">
        <f t="shared" si="13"/>
        <v>2.4029079991194311</v>
      </c>
      <c r="R148" s="6">
        <f t="shared" si="14"/>
        <v>0.17945516741991061</v>
      </c>
    </row>
    <row r="149" spans="1:18" ht="15.75" customHeight="1" x14ac:dyDescent="0.25">
      <c r="A149" s="3" t="s">
        <v>182</v>
      </c>
      <c r="B149" s="3" t="s">
        <v>20</v>
      </c>
      <c r="C149" s="3" t="s">
        <v>42</v>
      </c>
      <c r="D149" s="4">
        <v>44885</v>
      </c>
      <c r="E149" s="4">
        <v>45514</v>
      </c>
      <c r="F149" s="3">
        <v>78990.400000000009</v>
      </c>
      <c r="G149" s="3">
        <v>31100.800000000003</v>
      </c>
      <c r="H149" s="3">
        <v>26028.800000000003</v>
      </c>
      <c r="I149" s="3">
        <v>1594.624</v>
      </c>
      <c r="J149" s="3">
        <v>5888.96</v>
      </c>
      <c r="K149" s="3" t="s">
        <v>24</v>
      </c>
      <c r="L149" s="3" t="s">
        <v>29</v>
      </c>
      <c r="M149" s="3" t="s">
        <v>26</v>
      </c>
      <c r="N149" s="6">
        <f t="shared" si="10"/>
        <v>0.83691737833110402</v>
      </c>
      <c r="O149" s="6">
        <f t="shared" si="11"/>
        <v>5.127276468772507E-2</v>
      </c>
      <c r="P149" s="6">
        <f t="shared" si="12"/>
        <v>6.126383083353823E-2</v>
      </c>
      <c r="Q149" s="6">
        <f t="shared" si="13"/>
        <v>3.6930085085888584</v>
      </c>
      <c r="R149" s="6">
        <f t="shared" si="14"/>
        <v>0.39372885819036235</v>
      </c>
    </row>
    <row r="150" spans="1:18" ht="15.75" customHeight="1" x14ac:dyDescent="0.25">
      <c r="A150" s="3" t="s">
        <v>183</v>
      </c>
      <c r="B150" s="3" t="s">
        <v>41</v>
      </c>
      <c r="C150" s="3" t="s">
        <v>42</v>
      </c>
      <c r="D150" s="4">
        <v>44702</v>
      </c>
      <c r="E150" s="4">
        <v>45322</v>
      </c>
      <c r="F150" s="3">
        <v>15185.6</v>
      </c>
      <c r="G150" s="3">
        <v>10249.6</v>
      </c>
      <c r="H150" s="3">
        <v>4742.4000000000005</v>
      </c>
      <c r="I150" s="3">
        <v>307.072</v>
      </c>
      <c r="J150" s="3">
        <v>968.12800000000016</v>
      </c>
      <c r="K150" s="3" t="s">
        <v>32</v>
      </c>
      <c r="L150" s="3" t="s">
        <v>38</v>
      </c>
      <c r="M150" s="3" t="s">
        <v>18</v>
      </c>
      <c r="N150" s="6">
        <f t="shared" si="10"/>
        <v>0.46269122697471127</v>
      </c>
      <c r="O150" s="6">
        <f t="shared" si="11"/>
        <v>2.9959413050265376E-2</v>
      </c>
      <c r="P150" s="6">
        <f t="shared" si="12"/>
        <v>6.4750337381916323E-2</v>
      </c>
      <c r="Q150" s="6">
        <f t="shared" si="13"/>
        <v>3.1527719883284706</v>
      </c>
      <c r="R150" s="6">
        <f t="shared" si="14"/>
        <v>0.67495522073543357</v>
      </c>
    </row>
    <row r="151" spans="1:18" ht="15.75" customHeight="1" x14ac:dyDescent="0.25">
      <c r="A151" s="3" t="s">
        <v>184</v>
      </c>
      <c r="B151" s="3" t="s">
        <v>34</v>
      </c>
      <c r="C151" s="3" t="s">
        <v>23</v>
      </c>
      <c r="D151" s="4">
        <v>44713</v>
      </c>
      <c r="E151" s="4">
        <v>45335</v>
      </c>
      <c r="F151" s="3">
        <v>11657.6</v>
      </c>
      <c r="G151" s="3">
        <v>9462.4</v>
      </c>
      <c r="H151" s="3">
        <v>5022.4000000000005</v>
      </c>
      <c r="I151" s="3">
        <v>7866.4000000000005</v>
      </c>
      <c r="J151" s="3">
        <v>22491.68</v>
      </c>
      <c r="K151" s="3" t="s">
        <v>37</v>
      </c>
      <c r="L151" s="3" t="s">
        <v>25</v>
      </c>
      <c r="M151" s="3" t="s">
        <v>18</v>
      </c>
      <c r="N151" s="6">
        <f t="shared" si="10"/>
        <v>0.53077443354751441</v>
      </c>
      <c r="O151" s="6">
        <f t="shared" si="11"/>
        <v>0.83133243151843095</v>
      </c>
      <c r="P151" s="6">
        <f t="shared" si="12"/>
        <v>1.5662631411277477</v>
      </c>
      <c r="Q151" s="6">
        <f t="shared" si="13"/>
        <v>2.8592087867385332</v>
      </c>
      <c r="R151" s="6">
        <f t="shared" si="14"/>
        <v>0.81169365907219315</v>
      </c>
    </row>
    <row r="152" spans="1:18" ht="15.75" customHeight="1" x14ac:dyDescent="0.25">
      <c r="A152" s="3" t="s">
        <v>185</v>
      </c>
      <c r="B152" s="3" t="s">
        <v>34</v>
      </c>
      <c r="C152" s="3" t="s">
        <v>23</v>
      </c>
      <c r="D152" s="4">
        <v>44872</v>
      </c>
      <c r="E152" s="4">
        <v>45499</v>
      </c>
      <c r="F152" s="3">
        <v>9708.8000000000011</v>
      </c>
      <c r="G152" s="3">
        <v>5526.4000000000005</v>
      </c>
      <c r="H152" s="3">
        <v>1145.6000000000001</v>
      </c>
      <c r="I152" s="3">
        <v>2893.5360000000001</v>
      </c>
      <c r="J152" s="3">
        <v>7808.8160000000007</v>
      </c>
      <c r="K152" s="3" t="s">
        <v>16</v>
      </c>
      <c r="L152" s="3" t="s">
        <v>38</v>
      </c>
      <c r="M152" s="3" t="s">
        <v>18</v>
      </c>
      <c r="N152" s="6">
        <f t="shared" si="10"/>
        <v>0.20729588882455124</v>
      </c>
      <c r="O152" s="6">
        <f t="shared" si="11"/>
        <v>0.52358425014475962</v>
      </c>
      <c r="P152" s="6">
        <f t="shared" si="12"/>
        <v>2.5257821229050279</v>
      </c>
      <c r="Q152" s="6">
        <f t="shared" si="13"/>
        <v>2.6987105050706126</v>
      </c>
      <c r="R152" s="6">
        <f t="shared" si="14"/>
        <v>0.56921555702043503</v>
      </c>
    </row>
    <row r="153" spans="1:18" ht="15.75" customHeight="1" x14ac:dyDescent="0.25">
      <c r="A153" s="3" t="s">
        <v>186</v>
      </c>
      <c r="B153" s="3" t="s">
        <v>41</v>
      </c>
      <c r="C153" s="3" t="s">
        <v>23</v>
      </c>
      <c r="D153" s="4">
        <v>44946</v>
      </c>
      <c r="E153" s="4">
        <v>45571</v>
      </c>
      <c r="F153" s="3">
        <v>50315.200000000004</v>
      </c>
      <c r="G153" s="3">
        <v>4392</v>
      </c>
      <c r="H153" s="3">
        <v>2020.8000000000002</v>
      </c>
      <c r="I153" s="3">
        <v>6590.2880000000005</v>
      </c>
      <c r="J153" s="3">
        <v>13848.864000000001</v>
      </c>
      <c r="K153" s="3" t="s">
        <v>37</v>
      </c>
      <c r="L153" s="3" t="s">
        <v>44</v>
      </c>
      <c r="M153" s="3" t="s">
        <v>18</v>
      </c>
      <c r="N153" s="6">
        <f t="shared" si="10"/>
        <v>0.46010928961748637</v>
      </c>
      <c r="O153" s="6">
        <f t="shared" si="11"/>
        <v>1.5005209471766849</v>
      </c>
      <c r="P153" s="6">
        <f t="shared" si="12"/>
        <v>3.2612272367379256</v>
      </c>
      <c r="Q153" s="6">
        <f t="shared" si="13"/>
        <v>2.1014049765351683</v>
      </c>
      <c r="R153" s="6">
        <f t="shared" si="14"/>
        <v>8.7289725570006665E-2</v>
      </c>
    </row>
    <row r="154" spans="1:18" ht="15.75" customHeight="1" x14ac:dyDescent="0.25">
      <c r="A154" s="3" t="s">
        <v>187</v>
      </c>
      <c r="B154" s="3" t="s">
        <v>41</v>
      </c>
      <c r="C154" s="3" t="s">
        <v>35</v>
      </c>
      <c r="D154" s="4">
        <v>44789</v>
      </c>
      <c r="E154" s="4">
        <v>45404</v>
      </c>
      <c r="F154" s="3">
        <v>8740.8000000000011</v>
      </c>
      <c r="G154" s="3">
        <v>777.6</v>
      </c>
      <c r="H154" s="3">
        <v>182.4</v>
      </c>
      <c r="I154" s="3">
        <v>1752.5439999999999</v>
      </c>
      <c r="J154" s="3">
        <v>3926.6880000000001</v>
      </c>
      <c r="K154" s="3" t="s">
        <v>32</v>
      </c>
      <c r="L154" s="3" t="s">
        <v>25</v>
      </c>
      <c r="M154" s="3" t="s">
        <v>18</v>
      </c>
      <c r="N154" s="6">
        <f t="shared" si="10"/>
        <v>0.23456790123456789</v>
      </c>
      <c r="O154" s="6">
        <f t="shared" si="11"/>
        <v>2.2537860082304526</v>
      </c>
      <c r="P154" s="6">
        <f t="shared" si="12"/>
        <v>9.608245614035086</v>
      </c>
      <c r="Q154" s="6">
        <f t="shared" si="13"/>
        <v>2.2405645735570694</v>
      </c>
      <c r="R154" s="6">
        <f t="shared" si="14"/>
        <v>8.8962108731466219E-2</v>
      </c>
    </row>
    <row r="155" spans="1:18" ht="15.75" customHeight="1" x14ac:dyDescent="0.25">
      <c r="A155" s="3" t="s">
        <v>188</v>
      </c>
      <c r="B155" s="3" t="s">
        <v>28</v>
      </c>
      <c r="C155" s="3" t="s">
        <v>42</v>
      </c>
      <c r="D155" s="4">
        <v>44989</v>
      </c>
      <c r="E155" s="4">
        <v>45605</v>
      </c>
      <c r="F155" s="3">
        <v>47673.600000000006</v>
      </c>
      <c r="G155" s="3">
        <v>36460.800000000003</v>
      </c>
      <c r="H155" s="3">
        <v>28408</v>
      </c>
      <c r="I155" s="3">
        <v>7390.5280000000002</v>
      </c>
      <c r="J155" s="3">
        <v>24939.152000000002</v>
      </c>
      <c r="K155" s="3" t="s">
        <v>59</v>
      </c>
      <c r="L155" s="3" t="s">
        <v>38</v>
      </c>
      <c r="M155" s="3" t="s">
        <v>26</v>
      </c>
      <c r="N155" s="6">
        <f t="shared" si="10"/>
        <v>0.77913814288221861</v>
      </c>
      <c r="O155" s="6">
        <f t="shared" si="11"/>
        <v>0.20269791118132349</v>
      </c>
      <c r="P155" s="6">
        <f t="shared" si="12"/>
        <v>0.26015657561250355</v>
      </c>
      <c r="Q155" s="6">
        <f t="shared" si="13"/>
        <v>3.3744750036803866</v>
      </c>
      <c r="R155" s="6">
        <f t="shared" si="14"/>
        <v>0.76480064438179618</v>
      </c>
    </row>
    <row r="156" spans="1:18" ht="15.75" customHeight="1" x14ac:dyDescent="0.25">
      <c r="A156" s="3" t="s">
        <v>189</v>
      </c>
      <c r="B156" s="3" t="s">
        <v>14</v>
      </c>
      <c r="C156" s="3" t="s">
        <v>23</v>
      </c>
      <c r="D156" s="4">
        <v>44957</v>
      </c>
      <c r="E156" s="4">
        <v>45562</v>
      </c>
      <c r="F156" s="3">
        <v>36208</v>
      </c>
      <c r="G156" s="3">
        <v>340.8</v>
      </c>
      <c r="H156" s="3">
        <v>248</v>
      </c>
      <c r="I156" s="3">
        <v>4131.0879999999997</v>
      </c>
      <c r="J156" s="3">
        <v>6644.9440000000004</v>
      </c>
      <c r="K156" s="3" t="s">
        <v>32</v>
      </c>
      <c r="L156" s="3" t="s">
        <v>44</v>
      </c>
      <c r="M156" s="3" t="s">
        <v>18</v>
      </c>
      <c r="N156" s="6">
        <f t="shared" si="10"/>
        <v>0.72769953051643188</v>
      </c>
      <c r="O156" s="6">
        <f t="shared" si="11"/>
        <v>12.121737089201877</v>
      </c>
      <c r="P156" s="6">
        <f t="shared" si="12"/>
        <v>16.657612903225804</v>
      </c>
      <c r="Q156" s="6">
        <f t="shared" si="13"/>
        <v>1.6085215323420854</v>
      </c>
      <c r="R156" s="6">
        <f t="shared" si="14"/>
        <v>9.4122845779938142E-3</v>
      </c>
    </row>
    <row r="157" spans="1:18" ht="15.75" customHeight="1" x14ac:dyDescent="0.25">
      <c r="A157" s="3" t="s">
        <v>190</v>
      </c>
      <c r="B157" s="3" t="s">
        <v>22</v>
      </c>
      <c r="C157" s="3" t="s">
        <v>15</v>
      </c>
      <c r="D157" s="4">
        <v>44872</v>
      </c>
      <c r="E157" s="4">
        <v>45500</v>
      </c>
      <c r="F157" s="3">
        <v>79163.200000000012</v>
      </c>
      <c r="G157" s="3">
        <v>49824</v>
      </c>
      <c r="H157" s="3">
        <v>21558.400000000001</v>
      </c>
      <c r="I157" s="3">
        <v>1939.0240000000003</v>
      </c>
      <c r="J157" s="3">
        <v>5103.2160000000003</v>
      </c>
      <c r="K157" s="3" t="s">
        <v>24</v>
      </c>
      <c r="L157" s="3" t="s">
        <v>44</v>
      </c>
      <c r="M157" s="3" t="s">
        <v>26</v>
      </c>
      <c r="N157" s="6">
        <f t="shared" si="10"/>
        <v>0.43269107257546569</v>
      </c>
      <c r="O157" s="6">
        <f t="shared" si="11"/>
        <v>3.8917469492614008E-2</v>
      </c>
      <c r="P157" s="6">
        <f t="shared" si="12"/>
        <v>8.9942852901885126E-2</v>
      </c>
      <c r="Q157" s="6">
        <f t="shared" si="13"/>
        <v>2.6318477749630738</v>
      </c>
      <c r="R157" s="6">
        <f t="shared" si="14"/>
        <v>0.62938334983931921</v>
      </c>
    </row>
    <row r="158" spans="1:18" ht="15.75" customHeight="1" x14ac:dyDescent="0.25">
      <c r="A158" s="3" t="s">
        <v>191</v>
      </c>
      <c r="B158" s="3" t="s">
        <v>20</v>
      </c>
      <c r="C158" s="3" t="s">
        <v>15</v>
      </c>
      <c r="D158" s="4">
        <v>44948</v>
      </c>
      <c r="E158" s="4">
        <v>45576</v>
      </c>
      <c r="F158" s="3">
        <v>48409.600000000006</v>
      </c>
      <c r="G158" s="3">
        <v>46505.600000000006</v>
      </c>
      <c r="H158" s="3">
        <v>22412.800000000003</v>
      </c>
      <c r="I158" s="3">
        <v>745.44</v>
      </c>
      <c r="J158" s="3">
        <v>2914.08</v>
      </c>
      <c r="K158" s="3" t="s">
        <v>32</v>
      </c>
      <c r="L158" s="3" t="s">
        <v>25</v>
      </c>
      <c r="M158" s="3" t="s">
        <v>18</v>
      </c>
      <c r="N158" s="6">
        <f t="shared" si="10"/>
        <v>0.48193765912062203</v>
      </c>
      <c r="O158" s="6">
        <f t="shared" si="11"/>
        <v>1.6029037363242276E-2</v>
      </c>
      <c r="P158" s="6">
        <f t="shared" si="12"/>
        <v>3.3259565962307253E-2</v>
      </c>
      <c r="Q158" s="6">
        <f t="shared" si="13"/>
        <v>3.9092079845460397</v>
      </c>
      <c r="R158" s="6">
        <f t="shared" si="14"/>
        <v>0.96066895822316234</v>
      </c>
    </row>
    <row r="159" spans="1:18" ht="15.75" customHeight="1" x14ac:dyDescent="0.25">
      <c r="A159" s="3" t="s">
        <v>192</v>
      </c>
      <c r="B159" s="3" t="s">
        <v>34</v>
      </c>
      <c r="C159" s="3" t="s">
        <v>35</v>
      </c>
      <c r="D159" s="4">
        <v>44949</v>
      </c>
      <c r="E159" s="4">
        <v>45565</v>
      </c>
      <c r="F159" s="3">
        <v>75035.199999999997</v>
      </c>
      <c r="G159" s="3">
        <v>72216</v>
      </c>
      <c r="H159" s="3">
        <v>30073.600000000002</v>
      </c>
      <c r="I159" s="3">
        <v>3663.6160000000004</v>
      </c>
      <c r="J159" s="3">
        <v>5374.0320000000002</v>
      </c>
      <c r="K159" s="3" t="s">
        <v>37</v>
      </c>
      <c r="L159" s="3" t="s">
        <v>29</v>
      </c>
      <c r="M159" s="3" t="s">
        <v>26</v>
      </c>
      <c r="N159" s="6">
        <f t="shared" si="10"/>
        <v>0.41643957017835387</v>
      </c>
      <c r="O159" s="6">
        <f t="shared" si="11"/>
        <v>5.0731361471142135E-2</v>
      </c>
      <c r="P159" s="6">
        <f t="shared" si="12"/>
        <v>0.12182166418386892</v>
      </c>
      <c r="Q159" s="6">
        <f t="shared" si="13"/>
        <v>1.4668655230242469</v>
      </c>
      <c r="R159" s="6">
        <f t="shared" si="14"/>
        <v>0.96242830031771753</v>
      </c>
    </row>
    <row r="160" spans="1:18" ht="15.75" customHeight="1" x14ac:dyDescent="0.25">
      <c r="A160" s="3" t="s">
        <v>193</v>
      </c>
      <c r="B160" s="3" t="s">
        <v>22</v>
      </c>
      <c r="C160" s="3" t="s">
        <v>35</v>
      </c>
      <c r="D160" s="4">
        <v>44953</v>
      </c>
      <c r="E160" s="4">
        <v>45569</v>
      </c>
      <c r="F160" s="3">
        <v>20680</v>
      </c>
      <c r="G160" s="3">
        <v>16315.2</v>
      </c>
      <c r="H160" s="3">
        <v>579.20000000000005</v>
      </c>
      <c r="I160" s="3">
        <v>1575.9040000000002</v>
      </c>
      <c r="J160" s="3">
        <v>4174.0960000000005</v>
      </c>
      <c r="K160" s="3" t="s">
        <v>32</v>
      </c>
      <c r="L160" s="3" t="s">
        <v>17</v>
      </c>
      <c r="M160" s="3" t="s">
        <v>18</v>
      </c>
      <c r="N160" s="6">
        <f t="shared" si="10"/>
        <v>3.5500637442385019E-2</v>
      </c>
      <c r="O160" s="6">
        <f t="shared" si="11"/>
        <v>9.6591154261057188E-2</v>
      </c>
      <c r="P160" s="6">
        <f t="shared" si="12"/>
        <v>2.7208287292817683</v>
      </c>
      <c r="Q160" s="6">
        <f t="shared" si="13"/>
        <v>2.6486994131622228</v>
      </c>
      <c r="R160" s="6">
        <f t="shared" si="14"/>
        <v>0.78893617021276596</v>
      </c>
    </row>
    <row r="161" spans="1:18" ht="15.75" customHeight="1" x14ac:dyDescent="0.25">
      <c r="A161" s="3" t="s">
        <v>194</v>
      </c>
      <c r="B161" s="3" t="s">
        <v>20</v>
      </c>
      <c r="C161" s="3" t="s">
        <v>23</v>
      </c>
      <c r="D161" s="4">
        <v>44731</v>
      </c>
      <c r="E161" s="4">
        <v>45356</v>
      </c>
      <c r="F161" s="3">
        <v>1692.8000000000002</v>
      </c>
      <c r="G161" s="3">
        <v>1198.4000000000001</v>
      </c>
      <c r="H161" s="3">
        <v>1065.6000000000001</v>
      </c>
      <c r="I161" s="3">
        <v>4906.8320000000003</v>
      </c>
      <c r="J161" s="3">
        <v>9246.4800000000014</v>
      </c>
      <c r="K161" s="3" t="s">
        <v>37</v>
      </c>
      <c r="L161" s="3" t="s">
        <v>44</v>
      </c>
      <c r="M161" s="3" t="s">
        <v>18</v>
      </c>
      <c r="N161" s="6">
        <f t="shared" si="10"/>
        <v>0.88918558077436582</v>
      </c>
      <c r="O161" s="6">
        <f t="shared" si="11"/>
        <v>4.0944859813084111</v>
      </c>
      <c r="P161" s="6">
        <f t="shared" si="12"/>
        <v>4.6047597597597596</v>
      </c>
      <c r="Q161" s="6">
        <f t="shared" si="13"/>
        <v>1.8844093296856304</v>
      </c>
      <c r="R161" s="6">
        <f t="shared" si="14"/>
        <v>0.70793950850661624</v>
      </c>
    </row>
    <row r="162" spans="1:18" ht="15.75" customHeight="1" x14ac:dyDescent="0.25">
      <c r="A162" s="3" t="s">
        <v>195</v>
      </c>
      <c r="B162" s="3" t="s">
        <v>34</v>
      </c>
      <c r="C162" s="3" t="s">
        <v>23</v>
      </c>
      <c r="D162" s="4">
        <v>44967</v>
      </c>
      <c r="E162" s="4">
        <v>45590</v>
      </c>
      <c r="F162" s="3">
        <v>75488</v>
      </c>
      <c r="G162" s="3">
        <v>12576</v>
      </c>
      <c r="H162" s="3">
        <v>9600</v>
      </c>
      <c r="I162" s="3">
        <v>2097.2959999999998</v>
      </c>
      <c r="J162" s="3">
        <v>7069.5679999999993</v>
      </c>
      <c r="K162" s="3" t="s">
        <v>32</v>
      </c>
      <c r="L162" s="3" t="s">
        <v>38</v>
      </c>
      <c r="M162" s="3" t="s">
        <v>18</v>
      </c>
      <c r="N162" s="6">
        <f t="shared" si="10"/>
        <v>0.76335877862595425</v>
      </c>
      <c r="O162" s="6">
        <f t="shared" si="11"/>
        <v>0.16676972010178115</v>
      </c>
      <c r="P162" s="6">
        <f t="shared" si="12"/>
        <v>0.21846833333333332</v>
      </c>
      <c r="Q162" s="6">
        <f t="shared" si="13"/>
        <v>3.3708012602894395</v>
      </c>
      <c r="R162" s="6">
        <f t="shared" si="14"/>
        <v>0.16659601526070369</v>
      </c>
    </row>
    <row r="163" spans="1:18" ht="15.75" customHeight="1" x14ac:dyDescent="0.25">
      <c r="A163" s="3" t="s">
        <v>196</v>
      </c>
      <c r="B163" s="3" t="s">
        <v>34</v>
      </c>
      <c r="C163" s="3" t="s">
        <v>42</v>
      </c>
      <c r="D163" s="4">
        <v>44832</v>
      </c>
      <c r="E163" s="4">
        <v>45440</v>
      </c>
      <c r="F163" s="3">
        <v>14284.800000000001</v>
      </c>
      <c r="G163" s="3">
        <v>13276.800000000001</v>
      </c>
      <c r="H163" s="3">
        <v>6563.2000000000007</v>
      </c>
      <c r="I163" s="3">
        <v>5713.648000000001</v>
      </c>
      <c r="J163" s="3">
        <v>14274.176000000001</v>
      </c>
      <c r="K163" s="3" t="s">
        <v>37</v>
      </c>
      <c r="L163" s="3" t="s">
        <v>29</v>
      </c>
      <c r="M163" s="3" t="s">
        <v>18</v>
      </c>
      <c r="N163" s="6">
        <f t="shared" si="10"/>
        <v>0.49433598457459632</v>
      </c>
      <c r="O163" s="6">
        <f t="shared" si="11"/>
        <v>0.4303482766931791</v>
      </c>
      <c r="P163" s="6">
        <f t="shared" si="12"/>
        <v>0.87055826426133598</v>
      </c>
      <c r="Q163" s="6">
        <f t="shared" si="13"/>
        <v>2.4982596057720041</v>
      </c>
      <c r="R163" s="6">
        <f t="shared" si="14"/>
        <v>0.92943548387096775</v>
      </c>
    </row>
    <row r="164" spans="1:18" ht="15.75" customHeight="1" x14ac:dyDescent="0.25">
      <c r="A164" s="3" t="s">
        <v>197</v>
      </c>
      <c r="B164" s="3" t="s">
        <v>41</v>
      </c>
      <c r="C164" s="3" t="s">
        <v>42</v>
      </c>
      <c r="D164" s="4">
        <v>44766</v>
      </c>
      <c r="E164" s="4">
        <v>45380</v>
      </c>
      <c r="F164" s="3">
        <v>26163.200000000001</v>
      </c>
      <c r="G164" s="3">
        <v>19390.400000000001</v>
      </c>
      <c r="H164" s="3">
        <v>8230.4</v>
      </c>
      <c r="I164" s="3">
        <v>4396.1760000000004</v>
      </c>
      <c r="J164" s="3">
        <v>10593.152000000002</v>
      </c>
      <c r="K164" s="3" t="s">
        <v>16</v>
      </c>
      <c r="L164" s="3" t="s">
        <v>29</v>
      </c>
      <c r="M164" s="3" t="s">
        <v>18</v>
      </c>
      <c r="N164" s="6">
        <f t="shared" si="10"/>
        <v>0.42445746348708635</v>
      </c>
      <c r="O164" s="6">
        <f t="shared" si="11"/>
        <v>0.2267192012542289</v>
      </c>
      <c r="P164" s="6">
        <f t="shared" si="12"/>
        <v>0.53413880248833601</v>
      </c>
      <c r="Q164" s="6">
        <f t="shared" si="13"/>
        <v>2.4096287318797067</v>
      </c>
      <c r="R164" s="6">
        <f t="shared" si="14"/>
        <v>0.74113258317025443</v>
      </c>
    </row>
    <row r="165" spans="1:18" ht="15.75" customHeight="1" x14ac:dyDescent="0.25">
      <c r="A165" s="3" t="s">
        <v>198</v>
      </c>
      <c r="B165" s="3" t="s">
        <v>22</v>
      </c>
      <c r="C165" s="3" t="s">
        <v>23</v>
      </c>
      <c r="D165" s="4">
        <v>44812</v>
      </c>
      <c r="E165" s="4">
        <v>45431</v>
      </c>
      <c r="F165" s="3">
        <v>38747.200000000004</v>
      </c>
      <c r="G165" s="3">
        <v>27219.200000000001</v>
      </c>
      <c r="H165" s="3">
        <v>26171.200000000001</v>
      </c>
      <c r="I165" s="3">
        <v>7285.5039999999999</v>
      </c>
      <c r="J165" s="3">
        <v>24143.264000000003</v>
      </c>
      <c r="K165" s="3" t="s">
        <v>32</v>
      </c>
      <c r="L165" s="3" t="s">
        <v>17</v>
      </c>
      <c r="M165" s="3" t="s">
        <v>18</v>
      </c>
      <c r="N165" s="6">
        <f t="shared" si="10"/>
        <v>0.96149776628262407</v>
      </c>
      <c r="O165" s="6">
        <f t="shared" si="11"/>
        <v>0.26766047495885259</v>
      </c>
      <c r="P165" s="6">
        <f t="shared" si="12"/>
        <v>0.27837867579629516</v>
      </c>
      <c r="Q165" s="6">
        <f t="shared" si="13"/>
        <v>3.3138769809199204</v>
      </c>
      <c r="R165" s="6">
        <f t="shared" si="14"/>
        <v>0.70248172771193784</v>
      </c>
    </row>
    <row r="166" spans="1:18" ht="15.75" customHeight="1" x14ac:dyDescent="0.25">
      <c r="A166" s="3" t="s">
        <v>199</v>
      </c>
      <c r="B166" s="3" t="s">
        <v>14</v>
      </c>
      <c r="C166" s="3" t="s">
        <v>15</v>
      </c>
      <c r="D166" s="4">
        <v>44753</v>
      </c>
      <c r="E166" s="4">
        <v>45381</v>
      </c>
      <c r="F166" s="3">
        <v>47502.400000000001</v>
      </c>
      <c r="G166" s="3">
        <v>26374.400000000001</v>
      </c>
      <c r="H166" s="3">
        <v>8635.2000000000007</v>
      </c>
      <c r="I166" s="3">
        <v>7595.3760000000002</v>
      </c>
      <c r="J166" s="3">
        <v>11493.376</v>
      </c>
      <c r="K166" s="3" t="s">
        <v>24</v>
      </c>
      <c r="L166" s="3" t="s">
        <v>17</v>
      </c>
      <c r="M166" s="3" t="s">
        <v>26</v>
      </c>
      <c r="N166" s="6">
        <f t="shared" si="10"/>
        <v>0.32740839602038341</v>
      </c>
      <c r="O166" s="6">
        <f t="shared" si="11"/>
        <v>0.28798289250181996</v>
      </c>
      <c r="P166" s="6">
        <f t="shared" si="12"/>
        <v>0.87958310172317944</v>
      </c>
      <c r="Q166" s="6">
        <f t="shared" si="13"/>
        <v>1.5132069827747829</v>
      </c>
      <c r="R166" s="6">
        <f t="shared" si="14"/>
        <v>0.55522247296978677</v>
      </c>
    </row>
    <row r="167" spans="1:18" ht="15.75" customHeight="1" x14ac:dyDescent="0.25">
      <c r="A167" s="3" t="s">
        <v>200</v>
      </c>
      <c r="B167" s="3" t="s">
        <v>34</v>
      </c>
      <c r="C167" s="3" t="s">
        <v>35</v>
      </c>
      <c r="D167" s="4">
        <v>44708</v>
      </c>
      <c r="E167" s="4">
        <v>45333</v>
      </c>
      <c r="F167" s="3">
        <v>31528</v>
      </c>
      <c r="G167" s="3">
        <v>14817.6</v>
      </c>
      <c r="H167" s="3">
        <v>4152</v>
      </c>
      <c r="I167" s="3">
        <v>7802.2720000000008</v>
      </c>
      <c r="J167" s="3">
        <v>18373.007999999998</v>
      </c>
      <c r="K167" s="3" t="s">
        <v>24</v>
      </c>
      <c r="L167" s="3" t="s">
        <v>38</v>
      </c>
      <c r="M167" s="3" t="s">
        <v>18</v>
      </c>
      <c r="N167" s="6">
        <f t="shared" si="10"/>
        <v>0.28020732102364754</v>
      </c>
      <c r="O167" s="6">
        <f t="shared" si="11"/>
        <v>0.52655436777885767</v>
      </c>
      <c r="P167" s="6">
        <f t="shared" si="12"/>
        <v>1.8791599229287093</v>
      </c>
      <c r="Q167" s="6">
        <f t="shared" si="13"/>
        <v>2.3548279270448398</v>
      </c>
      <c r="R167" s="6">
        <f t="shared" si="14"/>
        <v>0.46998223801065719</v>
      </c>
    </row>
    <row r="168" spans="1:18" ht="15.75" customHeight="1" x14ac:dyDescent="0.25">
      <c r="A168" s="3" t="s">
        <v>201</v>
      </c>
      <c r="B168" s="3" t="s">
        <v>20</v>
      </c>
      <c r="C168" s="3" t="s">
        <v>35</v>
      </c>
      <c r="D168" s="4">
        <v>44784</v>
      </c>
      <c r="E168" s="4">
        <v>45413</v>
      </c>
      <c r="F168" s="3">
        <v>61923.200000000004</v>
      </c>
      <c r="G168" s="3">
        <v>48001.600000000006</v>
      </c>
      <c r="H168" s="3">
        <v>41368</v>
      </c>
      <c r="I168" s="3">
        <v>7082.8</v>
      </c>
      <c r="J168" s="3">
        <v>14618.384</v>
      </c>
      <c r="K168" s="3" t="s">
        <v>24</v>
      </c>
      <c r="L168" s="3" t="s">
        <v>44</v>
      </c>
      <c r="M168" s="3" t="s">
        <v>18</v>
      </c>
      <c r="N168" s="6">
        <f t="shared" si="10"/>
        <v>0.86180460651311608</v>
      </c>
      <c r="O168" s="6">
        <f t="shared" si="11"/>
        <v>0.14755341488617044</v>
      </c>
      <c r="P168" s="6">
        <f t="shared" si="12"/>
        <v>0.17121446528717851</v>
      </c>
      <c r="Q168" s="6">
        <f t="shared" si="13"/>
        <v>2.0639272604054892</v>
      </c>
      <c r="R168" s="6">
        <f t="shared" si="14"/>
        <v>0.77517957728282783</v>
      </c>
    </row>
    <row r="169" spans="1:18" ht="15.75" customHeight="1" x14ac:dyDescent="0.25">
      <c r="A169" s="3" t="s">
        <v>202</v>
      </c>
      <c r="B169" s="3" t="s">
        <v>28</v>
      </c>
      <c r="C169" s="3" t="s">
        <v>15</v>
      </c>
      <c r="D169" s="4">
        <v>44759</v>
      </c>
      <c r="E169" s="4">
        <v>45365</v>
      </c>
      <c r="F169" s="3">
        <v>8539.2000000000007</v>
      </c>
      <c r="G169" s="3">
        <v>3462.4</v>
      </c>
      <c r="H169" s="3">
        <v>2768</v>
      </c>
      <c r="I169" s="3">
        <v>356.65600000000001</v>
      </c>
      <c r="J169" s="3">
        <v>469.93599999999998</v>
      </c>
      <c r="K169" s="3" t="s">
        <v>24</v>
      </c>
      <c r="L169" s="3" t="s">
        <v>29</v>
      </c>
      <c r="M169" s="3" t="s">
        <v>18</v>
      </c>
      <c r="N169" s="6">
        <f t="shared" si="10"/>
        <v>0.79944547134935307</v>
      </c>
      <c r="O169" s="6">
        <f t="shared" si="11"/>
        <v>0.1030083179297597</v>
      </c>
      <c r="P169" s="6">
        <f t="shared" si="12"/>
        <v>0.12884971098265896</v>
      </c>
      <c r="Q169" s="6">
        <f t="shared" si="13"/>
        <v>1.3176169754609484</v>
      </c>
      <c r="R169" s="6">
        <f t="shared" si="14"/>
        <v>0.40547123852351508</v>
      </c>
    </row>
    <row r="170" spans="1:18" ht="15.75" customHeight="1" x14ac:dyDescent="0.25">
      <c r="A170" s="3" t="s">
        <v>203</v>
      </c>
      <c r="B170" s="3" t="s">
        <v>34</v>
      </c>
      <c r="C170" s="3" t="s">
        <v>15</v>
      </c>
      <c r="D170" s="4">
        <v>44923</v>
      </c>
      <c r="E170" s="4">
        <v>45527</v>
      </c>
      <c r="F170" s="3">
        <v>53838.400000000001</v>
      </c>
      <c r="G170" s="3">
        <v>41414.400000000001</v>
      </c>
      <c r="H170" s="3">
        <v>19345.600000000002</v>
      </c>
      <c r="I170" s="3">
        <v>2805.5360000000001</v>
      </c>
      <c r="J170" s="3">
        <v>7366.6240000000007</v>
      </c>
      <c r="K170" s="3" t="s">
        <v>24</v>
      </c>
      <c r="L170" s="3" t="s">
        <v>38</v>
      </c>
      <c r="M170" s="3" t="s">
        <v>18</v>
      </c>
      <c r="N170" s="6">
        <f t="shared" si="10"/>
        <v>0.46712254674702525</v>
      </c>
      <c r="O170" s="6">
        <f t="shared" si="11"/>
        <v>6.7743007263174157E-2</v>
      </c>
      <c r="P170" s="6">
        <f t="shared" si="12"/>
        <v>0.14502191712844262</v>
      </c>
      <c r="Q170" s="6">
        <f t="shared" si="13"/>
        <v>2.625745668563868</v>
      </c>
      <c r="R170" s="6">
        <f t="shared" si="14"/>
        <v>0.7692353413177212</v>
      </c>
    </row>
    <row r="171" spans="1:18" ht="15.75" customHeight="1" x14ac:dyDescent="0.25">
      <c r="A171" s="3" t="s">
        <v>204</v>
      </c>
      <c r="B171" s="3" t="s">
        <v>14</v>
      </c>
      <c r="C171" s="3" t="s">
        <v>15</v>
      </c>
      <c r="D171" s="4">
        <v>44882</v>
      </c>
      <c r="E171" s="4">
        <v>45503</v>
      </c>
      <c r="F171" s="3">
        <v>29243.200000000001</v>
      </c>
      <c r="G171" s="3">
        <v>24662.400000000001</v>
      </c>
      <c r="H171" s="3">
        <v>5070.4000000000005</v>
      </c>
      <c r="I171" s="3">
        <v>4926.112000000001</v>
      </c>
      <c r="J171" s="3">
        <v>10076.624000000002</v>
      </c>
      <c r="K171" s="3" t="s">
        <v>37</v>
      </c>
      <c r="L171" s="3" t="s">
        <v>29</v>
      </c>
      <c r="M171" s="3" t="s">
        <v>18</v>
      </c>
      <c r="N171" s="6">
        <f t="shared" si="10"/>
        <v>0.20559231867133776</v>
      </c>
      <c r="O171" s="6">
        <f t="shared" si="11"/>
        <v>0.19974179317503571</v>
      </c>
      <c r="P171" s="6">
        <f t="shared" si="12"/>
        <v>0.97154307352477132</v>
      </c>
      <c r="Q171" s="6">
        <f t="shared" si="13"/>
        <v>2.0455531664728692</v>
      </c>
      <c r="R171" s="6">
        <f t="shared" si="14"/>
        <v>0.84335503638452702</v>
      </c>
    </row>
    <row r="172" spans="1:18" ht="15.75" customHeight="1" x14ac:dyDescent="0.25">
      <c r="A172" s="3" t="s">
        <v>205</v>
      </c>
      <c r="B172" s="3" t="s">
        <v>14</v>
      </c>
      <c r="C172" s="3" t="s">
        <v>15</v>
      </c>
      <c r="D172" s="4">
        <v>44954</v>
      </c>
      <c r="E172" s="4">
        <v>45558</v>
      </c>
      <c r="F172" s="3">
        <v>33251.200000000004</v>
      </c>
      <c r="G172" s="3">
        <v>2547.2000000000003</v>
      </c>
      <c r="H172" s="3">
        <v>964.80000000000007</v>
      </c>
      <c r="I172" s="3">
        <v>6325.9840000000004</v>
      </c>
      <c r="J172" s="3">
        <v>8931.8720000000012</v>
      </c>
      <c r="K172" s="3" t="s">
        <v>16</v>
      </c>
      <c r="L172" s="3" t="s">
        <v>17</v>
      </c>
      <c r="M172" s="3" t="s">
        <v>26</v>
      </c>
      <c r="N172" s="6">
        <f t="shared" si="10"/>
        <v>0.37876884422110552</v>
      </c>
      <c r="O172" s="6">
        <f t="shared" si="11"/>
        <v>2.4835050251256279</v>
      </c>
      <c r="P172" s="6">
        <f t="shared" si="12"/>
        <v>6.5567827529021558</v>
      </c>
      <c r="Q172" s="6">
        <f t="shared" si="13"/>
        <v>1.4119340169055123</v>
      </c>
      <c r="R172" s="6">
        <f t="shared" si="14"/>
        <v>7.6604754114137238E-2</v>
      </c>
    </row>
    <row r="173" spans="1:18" ht="15.75" customHeight="1" x14ac:dyDescent="0.25">
      <c r="A173" s="3" t="s">
        <v>206</v>
      </c>
      <c r="B173" s="3" t="s">
        <v>28</v>
      </c>
      <c r="C173" s="3" t="s">
        <v>23</v>
      </c>
      <c r="D173" s="4">
        <v>44696</v>
      </c>
      <c r="E173" s="4">
        <v>45322</v>
      </c>
      <c r="F173" s="3">
        <v>71848</v>
      </c>
      <c r="G173" s="3">
        <v>36980.800000000003</v>
      </c>
      <c r="H173" s="3">
        <v>30670.400000000001</v>
      </c>
      <c r="I173" s="3">
        <v>2079.5040000000004</v>
      </c>
      <c r="J173" s="3">
        <v>6752.24</v>
      </c>
      <c r="K173" s="3" t="s">
        <v>24</v>
      </c>
      <c r="L173" s="3" t="s">
        <v>29</v>
      </c>
      <c r="M173" s="3" t="s">
        <v>26</v>
      </c>
      <c r="N173" s="6">
        <f t="shared" si="10"/>
        <v>0.8293601003764115</v>
      </c>
      <c r="O173" s="6">
        <f t="shared" si="11"/>
        <v>5.6231990654609966E-2</v>
      </c>
      <c r="P173" s="6">
        <f t="shared" si="12"/>
        <v>6.7801658928478281E-2</v>
      </c>
      <c r="Q173" s="6">
        <f t="shared" si="13"/>
        <v>3.2470435257638353</v>
      </c>
      <c r="R173" s="6">
        <f t="shared" si="14"/>
        <v>0.51470882975169807</v>
      </c>
    </row>
    <row r="174" spans="1:18" ht="15.75" customHeight="1" x14ac:dyDescent="0.25">
      <c r="A174" s="3" t="s">
        <v>207</v>
      </c>
      <c r="B174" s="3" t="s">
        <v>20</v>
      </c>
      <c r="C174" s="3" t="s">
        <v>15</v>
      </c>
      <c r="D174" s="4">
        <v>44846</v>
      </c>
      <c r="E174" s="4">
        <v>45461</v>
      </c>
      <c r="F174" s="3">
        <v>70990.400000000009</v>
      </c>
      <c r="G174" s="3">
        <v>10652.800000000001</v>
      </c>
      <c r="H174" s="3">
        <v>10446.400000000001</v>
      </c>
      <c r="I174" s="3">
        <v>2699.8080000000004</v>
      </c>
      <c r="J174" s="3">
        <v>3422.384</v>
      </c>
      <c r="K174" s="3" t="s">
        <v>32</v>
      </c>
      <c r="L174" s="3" t="s">
        <v>38</v>
      </c>
      <c r="M174" s="3" t="s">
        <v>18</v>
      </c>
      <c r="N174" s="6">
        <f t="shared" si="10"/>
        <v>0.98062481225593279</v>
      </c>
      <c r="O174" s="6">
        <f t="shared" si="11"/>
        <v>0.25343646740762993</v>
      </c>
      <c r="P174" s="6">
        <f t="shared" si="12"/>
        <v>0.25844386582937662</v>
      </c>
      <c r="Q174" s="6">
        <f t="shared" si="13"/>
        <v>1.2676397729023692</v>
      </c>
      <c r="R174" s="6">
        <f t="shared" si="14"/>
        <v>0.15005972638553944</v>
      </c>
    </row>
    <row r="175" spans="1:18" ht="15.75" customHeight="1" x14ac:dyDescent="0.25">
      <c r="A175" s="3" t="s">
        <v>208</v>
      </c>
      <c r="B175" s="3" t="s">
        <v>28</v>
      </c>
      <c r="C175" s="3" t="s">
        <v>42</v>
      </c>
      <c r="D175" s="4">
        <v>44848</v>
      </c>
      <c r="E175" s="4">
        <v>45457</v>
      </c>
      <c r="F175" s="3">
        <v>6420.8</v>
      </c>
      <c r="G175" s="3">
        <v>3241.6000000000004</v>
      </c>
      <c r="H175" s="3">
        <v>988.80000000000007</v>
      </c>
      <c r="I175" s="3">
        <v>6128.0640000000003</v>
      </c>
      <c r="J175" s="3">
        <v>17740.320000000003</v>
      </c>
      <c r="K175" s="3" t="s">
        <v>37</v>
      </c>
      <c r="L175" s="3" t="s">
        <v>44</v>
      </c>
      <c r="M175" s="3" t="s">
        <v>26</v>
      </c>
      <c r="N175" s="6">
        <f t="shared" si="10"/>
        <v>0.30503455083909181</v>
      </c>
      <c r="O175" s="6">
        <f t="shared" si="11"/>
        <v>1.8904442250740374</v>
      </c>
      <c r="P175" s="6">
        <f t="shared" si="12"/>
        <v>6.1974757281553394</v>
      </c>
      <c r="Q175" s="6">
        <f t="shared" si="13"/>
        <v>2.8949306012469846</v>
      </c>
      <c r="R175" s="6">
        <f t="shared" si="14"/>
        <v>0.50485920757538005</v>
      </c>
    </row>
    <row r="176" spans="1:18" ht="15.75" customHeight="1" x14ac:dyDescent="0.25">
      <c r="A176" s="3" t="s">
        <v>209</v>
      </c>
      <c r="B176" s="3" t="s">
        <v>20</v>
      </c>
      <c r="C176" s="3" t="s">
        <v>23</v>
      </c>
      <c r="D176" s="4">
        <v>44696</v>
      </c>
      <c r="E176" s="4">
        <v>45297</v>
      </c>
      <c r="F176" s="3">
        <v>49056</v>
      </c>
      <c r="G176" s="3">
        <v>8172.8</v>
      </c>
      <c r="H176" s="3">
        <v>3350.4</v>
      </c>
      <c r="I176" s="3">
        <v>3838.0160000000005</v>
      </c>
      <c r="J176" s="3">
        <v>13491.392000000002</v>
      </c>
      <c r="K176" s="3" t="s">
        <v>32</v>
      </c>
      <c r="L176" s="3" t="s">
        <v>29</v>
      </c>
      <c r="M176" s="3" t="s">
        <v>26</v>
      </c>
      <c r="N176" s="6">
        <f t="shared" si="10"/>
        <v>0.40994518402505875</v>
      </c>
      <c r="O176" s="6">
        <f t="shared" si="11"/>
        <v>0.46960845732184814</v>
      </c>
      <c r="P176" s="6">
        <f t="shared" si="12"/>
        <v>1.1455396370582618</v>
      </c>
      <c r="Q176" s="6">
        <f t="shared" si="13"/>
        <v>3.5151995197518717</v>
      </c>
      <c r="R176" s="6">
        <f t="shared" si="14"/>
        <v>0.16660143509458578</v>
      </c>
    </row>
    <row r="177" spans="1:18" ht="15.75" customHeight="1" x14ac:dyDescent="0.25">
      <c r="A177" s="3" t="s">
        <v>210</v>
      </c>
      <c r="B177" s="3" t="s">
        <v>34</v>
      </c>
      <c r="C177" s="3" t="s">
        <v>23</v>
      </c>
      <c r="D177" s="4">
        <v>44772</v>
      </c>
      <c r="E177" s="4">
        <v>45376</v>
      </c>
      <c r="F177" s="3">
        <v>65539.199999999997</v>
      </c>
      <c r="G177" s="3">
        <v>23108.800000000003</v>
      </c>
      <c r="H177" s="3">
        <v>22432</v>
      </c>
      <c r="I177" s="3">
        <v>2400.3520000000003</v>
      </c>
      <c r="J177" s="3">
        <v>6915.6960000000008</v>
      </c>
      <c r="K177" s="3" t="s">
        <v>32</v>
      </c>
      <c r="L177" s="3" t="s">
        <v>38</v>
      </c>
      <c r="M177" s="3" t="s">
        <v>18</v>
      </c>
      <c r="N177" s="6">
        <f t="shared" si="10"/>
        <v>0.97071245586097055</v>
      </c>
      <c r="O177" s="6">
        <f t="shared" si="11"/>
        <v>0.10387177179256388</v>
      </c>
      <c r="P177" s="6">
        <f t="shared" si="12"/>
        <v>0.10700570613409416</v>
      </c>
      <c r="Q177" s="6">
        <f t="shared" si="13"/>
        <v>2.8811174361093705</v>
      </c>
      <c r="R177" s="6">
        <f t="shared" si="14"/>
        <v>0.35259508813046242</v>
      </c>
    </row>
    <row r="178" spans="1:18" ht="15.75" customHeight="1" x14ac:dyDescent="0.25">
      <c r="A178" s="3" t="s">
        <v>211</v>
      </c>
      <c r="B178" s="3" t="s">
        <v>28</v>
      </c>
      <c r="C178" s="3" t="s">
        <v>42</v>
      </c>
      <c r="D178" s="4">
        <v>44831</v>
      </c>
      <c r="E178" s="4">
        <v>45443</v>
      </c>
      <c r="F178" s="3">
        <v>12356.800000000001</v>
      </c>
      <c r="G178" s="3">
        <v>2992</v>
      </c>
      <c r="H178" s="3">
        <v>937.6</v>
      </c>
      <c r="I178" s="3">
        <v>7861.9360000000006</v>
      </c>
      <c r="J178" s="3">
        <v>30883.135999999999</v>
      </c>
      <c r="K178" s="3" t="s">
        <v>24</v>
      </c>
      <c r="L178" s="3" t="s">
        <v>44</v>
      </c>
      <c r="M178" s="3" t="s">
        <v>18</v>
      </c>
      <c r="N178" s="6">
        <f t="shared" si="10"/>
        <v>0.31336898395721924</v>
      </c>
      <c r="O178" s="6">
        <f t="shared" si="11"/>
        <v>2.6276524064171123</v>
      </c>
      <c r="P178" s="6">
        <f t="shared" si="12"/>
        <v>8.3851706484641646</v>
      </c>
      <c r="Q178" s="6">
        <f t="shared" si="13"/>
        <v>3.9281846099993687</v>
      </c>
      <c r="R178" s="6">
        <f t="shared" si="14"/>
        <v>0.24213388579567524</v>
      </c>
    </row>
    <row r="179" spans="1:18" ht="15.75" customHeight="1" x14ac:dyDescent="0.25">
      <c r="A179" s="3" t="s">
        <v>212</v>
      </c>
      <c r="B179" s="3" t="s">
        <v>34</v>
      </c>
      <c r="C179" s="3" t="s">
        <v>35</v>
      </c>
      <c r="D179" s="4">
        <v>44714</v>
      </c>
      <c r="E179" s="4">
        <v>45327</v>
      </c>
      <c r="F179" s="3">
        <v>67345.600000000006</v>
      </c>
      <c r="G179" s="3">
        <v>13721.6</v>
      </c>
      <c r="H179" s="3">
        <v>13262.400000000001</v>
      </c>
      <c r="I179" s="3">
        <v>3038.3360000000002</v>
      </c>
      <c r="J179" s="3">
        <v>5582.56</v>
      </c>
      <c r="K179" s="3" t="s">
        <v>37</v>
      </c>
      <c r="L179" s="3" t="s">
        <v>17</v>
      </c>
      <c r="M179" s="3" t="s">
        <v>18</v>
      </c>
      <c r="N179" s="6">
        <f t="shared" si="10"/>
        <v>0.96653451492537323</v>
      </c>
      <c r="O179" s="6">
        <f t="shared" si="11"/>
        <v>0.22142723880597015</v>
      </c>
      <c r="P179" s="6">
        <f t="shared" si="12"/>
        <v>0.22909397997345879</v>
      </c>
      <c r="Q179" s="6">
        <f t="shared" si="13"/>
        <v>1.8373741416354215</v>
      </c>
      <c r="R179" s="6">
        <f t="shared" si="14"/>
        <v>0.20374901998051839</v>
      </c>
    </row>
    <row r="180" spans="1:18" ht="15.75" customHeight="1" x14ac:dyDescent="0.25">
      <c r="A180" s="3" t="s">
        <v>213</v>
      </c>
      <c r="B180" s="3" t="s">
        <v>22</v>
      </c>
      <c r="C180" s="3" t="s">
        <v>15</v>
      </c>
      <c r="D180" s="4">
        <v>44825</v>
      </c>
      <c r="E180" s="4">
        <v>45443</v>
      </c>
      <c r="F180" s="3">
        <v>12692.800000000001</v>
      </c>
      <c r="G180" s="3">
        <v>2833.6000000000004</v>
      </c>
      <c r="H180" s="3">
        <v>638.40000000000009</v>
      </c>
      <c r="I180" s="3">
        <v>4088.6880000000001</v>
      </c>
      <c r="J180" s="3">
        <v>6368.8480000000009</v>
      </c>
      <c r="K180" s="3" t="s">
        <v>32</v>
      </c>
      <c r="L180" s="3" t="s">
        <v>25</v>
      </c>
      <c r="M180" s="3" t="s">
        <v>18</v>
      </c>
      <c r="N180" s="6">
        <f t="shared" si="10"/>
        <v>0.22529644268774704</v>
      </c>
      <c r="O180" s="6">
        <f t="shared" si="11"/>
        <v>1.4429305477131562</v>
      </c>
      <c r="P180" s="6">
        <f t="shared" si="12"/>
        <v>6.4045864661654131</v>
      </c>
      <c r="Q180" s="6">
        <f t="shared" si="13"/>
        <v>1.5576752249132242</v>
      </c>
      <c r="R180" s="6">
        <f t="shared" si="14"/>
        <v>0.22324467414597252</v>
      </c>
    </row>
    <row r="181" spans="1:18" ht="15.75" customHeight="1" x14ac:dyDescent="0.25">
      <c r="A181" s="3" t="s">
        <v>214</v>
      </c>
      <c r="B181" s="3" t="s">
        <v>41</v>
      </c>
      <c r="C181" s="3" t="s">
        <v>35</v>
      </c>
      <c r="D181" s="4">
        <v>44897</v>
      </c>
      <c r="E181" s="4">
        <v>45520</v>
      </c>
      <c r="F181" s="3">
        <v>18420.8</v>
      </c>
      <c r="G181" s="3">
        <v>11440</v>
      </c>
      <c r="H181" s="3">
        <v>3614.4</v>
      </c>
      <c r="I181" s="3">
        <v>4887.5519999999997</v>
      </c>
      <c r="J181" s="3">
        <v>12399.84</v>
      </c>
      <c r="K181" s="3" t="s">
        <v>59</v>
      </c>
      <c r="L181" s="3" t="s">
        <v>44</v>
      </c>
      <c r="M181" s="3" t="s">
        <v>18</v>
      </c>
      <c r="N181" s="6">
        <f t="shared" si="10"/>
        <v>0.31594405594405595</v>
      </c>
      <c r="O181" s="6">
        <f t="shared" si="11"/>
        <v>0.42723356643356641</v>
      </c>
      <c r="P181" s="6">
        <f t="shared" si="12"/>
        <v>1.3522443559096944</v>
      </c>
      <c r="Q181" s="6">
        <f t="shared" si="13"/>
        <v>2.5370246700188561</v>
      </c>
      <c r="R181" s="6">
        <f t="shared" si="14"/>
        <v>0.62103708850864248</v>
      </c>
    </row>
    <row r="182" spans="1:18" ht="15.75" customHeight="1" x14ac:dyDescent="0.25">
      <c r="A182" s="3" t="s">
        <v>215</v>
      </c>
      <c r="B182" s="3" t="s">
        <v>14</v>
      </c>
      <c r="C182" s="3" t="s">
        <v>23</v>
      </c>
      <c r="D182" s="4">
        <v>44938</v>
      </c>
      <c r="E182" s="4">
        <v>45549</v>
      </c>
      <c r="F182" s="3">
        <v>9456</v>
      </c>
      <c r="G182" s="3">
        <v>5499.2000000000007</v>
      </c>
      <c r="H182" s="3">
        <v>353.6</v>
      </c>
      <c r="I182" s="3">
        <v>4599.0879999999997</v>
      </c>
      <c r="J182" s="3">
        <v>12380.175999999999</v>
      </c>
      <c r="K182" s="3" t="s">
        <v>59</v>
      </c>
      <c r="L182" s="3" t="s">
        <v>17</v>
      </c>
      <c r="M182" s="3" t="s">
        <v>26</v>
      </c>
      <c r="N182" s="6">
        <f t="shared" si="10"/>
        <v>6.4300261856269997E-2</v>
      </c>
      <c r="O182" s="6">
        <f t="shared" si="11"/>
        <v>0.83631946464940343</v>
      </c>
      <c r="P182" s="6">
        <f t="shared" si="12"/>
        <v>13.006470588235292</v>
      </c>
      <c r="Q182" s="6">
        <f t="shared" si="13"/>
        <v>2.6918763024321346</v>
      </c>
      <c r="R182" s="6">
        <f t="shared" si="14"/>
        <v>0.58155668358714052</v>
      </c>
    </row>
    <row r="183" spans="1:18" ht="15.75" customHeight="1" x14ac:dyDescent="0.25">
      <c r="A183" s="3" t="s">
        <v>216</v>
      </c>
      <c r="B183" s="3" t="s">
        <v>34</v>
      </c>
      <c r="C183" s="3" t="s">
        <v>35</v>
      </c>
      <c r="D183" s="4">
        <v>44988</v>
      </c>
      <c r="E183" s="4">
        <v>45617</v>
      </c>
      <c r="F183" s="3">
        <v>27947.200000000001</v>
      </c>
      <c r="G183" s="3">
        <v>4529.6000000000004</v>
      </c>
      <c r="H183" s="3">
        <v>1302.4000000000001</v>
      </c>
      <c r="I183" s="3">
        <v>3581.3919999999998</v>
      </c>
      <c r="J183" s="3">
        <v>4786.576</v>
      </c>
      <c r="K183" s="3" t="s">
        <v>59</v>
      </c>
      <c r="L183" s="3" t="s">
        <v>38</v>
      </c>
      <c r="M183" s="3" t="s">
        <v>26</v>
      </c>
      <c r="N183" s="6">
        <f t="shared" si="10"/>
        <v>0.28753090780642881</v>
      </c>
      <c r="O183" s="6">
        <f t="shared" si="11"/>
        <v>0.79066407629812774</v>
      </c>
      <c r="P183" s="6">
        <f t="shared" si="12"/>
        <v>2.7498402948402947</v>
      </c>
      <c r="Q183" s="6">
        <f t="shared" si="13"/>
        <v>1.3365127302456699</v>
      </c>
      <c r="R183" s="6">
        <f t="shared" si="14"/>
        <v>0.16207705959809929</v>
      </c>
    </row>
    <row r="184" spans="1:18" ht="15.75" customHeight="1" x14ac:dyDescent="0.25">
      <c r="A184" s="3" t="s">
        <v>217</v>
      </c>
      <c r="B184" s="3" t="s">
        <v>14</v>
      </c>
      <c r="C184" s="3" t="s">
        <v>15</v>
      </c>
      <c r="D184" s="4">
        <v>44935</v>
      </c>
      <c r="E184" s="4">
        <v>45558</v>
      </c>
      <c r="F184" s="3">
        <v>25884.800000000003</v>
      </c>
      <c r="G184" s="3">
        <v>12475.2</v>
      </c>
      <c r="H184" s="3">
        <v>11241.6</v>
      </c>
      <c r="I184" s="3">
        <v>7454.9920000000002</v>
      </c>
      <c r="J184" s="3">
        <v>13856.272000000001</v>
      </c>
      <c r="K184" s="3" t="s">
        <v>32</v>
      </c>
      <c r="L184" s="3" t="s">
        <v>17</v>
      </c>
      <c r="M184" s="3" t="s">
        <v>18</v>
      </c>
      <c r="N184" s="6">
        <f t="shared" si="10"/>
        <v>0.90111581377452865</v>
      </c>
      <c r="O184" s="6">
        <f t="shared" si="11"/>
        <v>0.59758496857765808</v>
      </c>
      <c r="P184" s="6">
        <f t="shared" si="12"/>
        <v>0.66316111585539428</v>
      </c>
      <c r="Q184" s="6">
        <f t="shared" si="13"/>
        <v>1.858656857042905</v>
      </c>
      <c r="R184" s="6">
        <f t="shared" si="14"/>
        <v>0.48195079737915686</v>
      </c>
    </row>
    <row r="185" spans="1:18" ht="15.75" customHeight="1" x14ac:dyDescent="0.25">
      <c r="A185" s="3" t="s">
        <v>218</v>
      </c>
      <c r="B185" s="3" t="s">
        <v>22</v>
      </c>
      <c r="C185" s="3" t="s">
        <v>23</v>
      </c>
      <c r="D185" s="4">
        <v>44834</v>
      </c>
      <c r="E185" s="4">
        <v>45454</v>
      </c>
      <c r="F185" s="3">
        <v>17195.2</v>
      </c>
      <c r="G185" s="3">
        <v>3164.8</v>
      </c>
      <c r="H185" s="3">
        <v>3099.2000000000003</v>
      </c>
      <c r="I185" s="3">
        <v>1091.6959999999999</v>
      </c>
      <c r="J185" s="3">
        <v>3403.7120000000004</v>
      </c>
      <c r="K185" s="3" t="s">
        <v>59</v>
      </c>
      <c r="L185" s="3" t="s">
        <v>25</v>
      </c>
      <c r="M185" s="3" t="s">
        <v>18</v>
      </c>
      <c r="N185" s="6">
        <f t="shared" si="10"/>
        <v>0.97927199191102121</v>
      </c>
      <c r="O185" s="6">
        <f t="shared" si="11"/>
        <v>0.34494944388270976</v>
      </c>
      <c r="P185" s="6">
        <f t="shared" si="12"/>
        <v>0.3522509034589571</v>
      </c>
      <c r="Q185" s="6">
        <f t="shared" si="13"/>
        <v>3.1178203455907147</v>
      </c>
      <c r="R185" s="6">
        <f t="shared" si="14"/>
        <v>0.18405136317111753</v>
      </c>
    </row>
    <row r="186" spans="1:18" ht="15.75" customHeight="1" x14ac:dyDescent="0.25">
      <c r="A186" s="3" t="s">
        <v>219</v>
      </c>
      <c r="B186" s="3" t="s">
        <v>14</v>
      </c>
      <c r="C186" s="3" t="s">
        <v>35</v>
      </c>
      <c r="D186" s="4">
        <v>44719</v>
      </c>
      <c r="E186" s="4">
        <v>45339</v>
      </c>
      <c r="F186" s="3">
        <v>63171.200000000004</v>
      </c>
      <c r="G186" s="3">
        <v>7950.4000000000005</v>
      </c>
      <c r="H186" s="3">
        <v>4380.8</v>
      </c>
      <c r="I186" s="3">
        <v>4349.8239999999996</v>
      </c>
      <c r="J186" s="3">
        <v>5523.9520000000002</v>
      </c>
      <c r="K186" s="3" t="s">
        <v>59</v>
      </c>
      <c r="L186" s="3" t="s">
        <v>29</v>
      </c>
      <c r="M186" s="3" t="s">
        <v>18</v>
      </c>
      <c r="N186" s="6">
        <f t="shared" si="10"/>
        <v>0.55101630106661303</v>
      </c>
      <c r="O186" s="6">
        <f t="shared" si="11"/>
        <v>0.5471201448983698</v>
      </c>
      <c r="P186" s="6">
        <f t="shared" si="12"/>
        <v>0.99292914536157761</v>
      </c>
      <c r="Q186" s="6">
        <f t="shared" si="13"/>
        <v>1.26992540387841</v>
      </c>
      <c r="R186" s="6">
        <f t="shared" si="14"/>
        <v>0.12585481991793729</v>
      </c>
    </row>
    <row r="187" spans="1:18" ht="15.75" customHeight="1" x14ac:dyDescent="0.25">
      <c r="A187" s="3" t="s">
        <v>220</v>
      </c>
      <c r="B187" s="3" t="s">
        <v>34</v>
      </c>
      <c r="C187" s="3" t="s">
        <v>35</v>
      </c>
      <c r="D187" s="4">
        <v>44886</v>
      </c>
      <c r="E187" s="4">
        <v>45508</v>
      </c>
      <c r="F187" s="3">
        <v>67462.400000000009</v>
      </c>
      <c r="G187" s="3">
        <v>18476.8</v>
      </c>
      <c r="H187" s="3">
        <v>8264</v>
      </c>
      <c r="I187" s="3">
        <v>3146.56</v>
      </c>
      <c r="J187" s="3">
        <v>8293.5520000000015</v>
      </c>
      <c r="K187" s="3" t="s">
        <v>59</v>
      </c>
      <c r="L187" s="3" t="s">
        <v>25</v>
      </c>
      <c r="M187" s="3" t="s">
        <v>18</v>
      </c>
      <c r="N187" s="6">
        <f t="shared" si="10"/>
        <v>0.44726359542777971</v>
      </c>
      <c r="O187" s="6">
        <f t="shared" si="11"/>
        <v>0.17029788708001387</v>
      </c>
      <c r="P187" s="6">
        <f t="shared" si="12"/>
        <v>0.38075508228460792</v>
      </c>
      <c r="Q187" s="6">
        <f t="shared" si="13"/>
        <v>2.6357520593918444</v>
      </c>
      <c r="R187" s="6">
        <f t="shared" si="14"/>
        <v>0.27388293330803526</v>
      </c>
    </row>
    <row r="188" spans="1:18" ht="15.75" customHeight="1" x14ac:dyDescent="0.25">
      <c r="A188" s="3" t="s">
        <v>221</v>
      </c>
      <c r="B188" s="3" t="s">
        <v>28</v>
      </c>
      <c r="C188" s="3" t="s">
        <v>23</v>
      </c>
      <c r="D188" s="4">
        <v>44733</v>
      </c>
      <c r="E188" s="4">
        <v>45356</v>
      </c>
      <c r="F188" s="3">
        <v>62035.200000000004</v>
      </c>
      <c r="G188" s="3">
        <v>3040</v>
      </c>
      <c r="H188" s="3">
        <v>1800</v>
      </c>
      <c r="I188" s="3">
        <v>2453.7599999999998</v>
      </c>
      <c r="J188" s="3">
        <v>4385.4720000000007</v>
      </c>
      <c r="K188" s="3" t="s">
        <v>24</v>
      </c>
      <c r="L188" s="3" t="s">
        <v>25</v>
      </c>
      <c r="M188" s="3" t="s">
        <v>18</v>
      </c>
      <c r="N188" s="6">
        <f t="shared" si="10"/>
        <v>0.59210526315789469</v>
      </c>
      <c r="O188" s="6">
        <f t="shared" si="11"/>
        <v>0.80715789473684207</v>
      </c>
      <c r="P188" s="6">
        <f t="shared" si="12"/>
        <v>1.3632</v>
      </c>
      <c r="Q188" s="6">
        <f t="shared" si="13"/>
        <v>1.7872456964006265</v>
      </c>
      <c r="R188" s="6">
        <f t="shared" si="14"/>
        <v>4.9004436191065717E-2</v>
      </c>
    </row>
    <row r="189" spans="1:18" ht="15.75" customHeight="1" x14ac:dyDescent="0.25">
      <c r="A189" s="3" t="s">
        <v>222</v>
      </c>
      <c r="B189" s="3" t="s">
        <v>22</v>
      </c>
      <c r="C189" s="3" t="s">
        <v>23</v>
      </c>
      <c r="D189" s="4">
        <v>44964</v>
      </c>
      <c r="E189" s="4">
        <v>45588</v>
      </c>
      <c r="F189" s="3">
        <v>63652.800000000003</v>
      </c>
      <c r="G189" s="3">
        <v>54875.200000000004</v>
      </c>
      <c r="H189" s="3">
        <v>32816</v>
      </c>
      <c r="I189" s="3">
        <v>2796.096</v>
      </c>
      <c r="J189" s="3">
        <v>6675.2479999999996</v>
      </c>
      <c r="K189" s="3" t="s">
        <v>24</v>
      </c>
      <c r="L189" s="3" t="s">
        <v>25</v>
      </c>
      <c r="M189" s="3" t="s">
        <v>18</v>
      </c>
      <c r="N189" s="6">
        <f t="shared" si="10"/>
        <v>0.59801148788523772</v>
      </c>
      <c r="O189" s="6">
        <f t="shared" si="11"/>
        <v>5.0953727731288444E-2</v>
      </c>
      <c r="P189" s="6">
        <f t="shared" si="12"/>
        <v>8.5205265724037055E-2</v>
      </c>
      <c r="Q189" s="6">
        <f t="shared" si="13"/>
        <v>2.3873457849802007</v>
      </c>
      <c r="R189" s="6">
        <f t="shared" si="14"/>
        <v>0.86210190282281385</v>
      </c>
    </row>
    <row r="190" spans="1:18" ht="15.75" customHeight="1" x14ac:dyDescent="0.25">
      <c r="A190" s="3" t="s">
        <v>223</v>
      </c>
      <c r="B190" s="3" t="s">
        <v>28</v>
      </c>
      <c r="C190" s="3" t="s">
        <v>42</v>
      </c>
      <c r="D190" s="4">
        <v>44775</v>
      </c>
      <c r="E190" s="4">
        <v>45383</v>
      </c>
      <c r="F190" s="3">
        <v>49457.600000000006</v>
      </c>
      <c r="G190" s="3">
        <v>48116.800000000003</v>
      </c>
      <c r="H190" s="3">
        <v>32286.400000000001</v>
      </c>
      <c r="I190" s="3">
        <v>6547.52</v>
      </c>
      <c r="J190" s="3">
        <v>14392.896000000001</v>
      </c>
      <c r="K190" s="3" t="s">
        <v>16</v>
      </c>
      <c r="L190" s="3" t="s">
        <v>25</v>
      </c>
      <c r="M190" s="3" t="s">
        <v>18</v>
      </c>
      <c r="N190" s="6">
        <f t="shared" si="10"/>
        <v>0.67100056529112495</v>
      </c>
      <c r="O190" s="6">
        <f t="shared" si="11"/>
        <v>0.13607554949622586</v>
      </c>
      <c r="P190" s="6">
        <f t="shared" si="12"/>
        <v>0.20279498488527678</v>
      </c>
      <c r="Q190" s="6">
        <f t="shared" si="13"/>
        <v>2.1982210058159426</v>
      </c>
      <c r="R190" s="6">
        <f t="shared" si="14"/>
        <v>0.97288990974086886</v>
      </c>
    </row>
    <row r="191" spans="1:18" ht="15.75" customHeight="1" x14ac:dyDescent="0.25">
      <c r="A191" s="3" t="s">
        <v>224</v>
      </c>
      <c r="B191" s="3" t="s">
        <v>41</v>
      </c>
      <c r="C191" s="3" t="s">
        <v>42</v>
      </c>
      <c r="D191" s="4">
        <v>44759</v>
      </c>
      <c r="E191" s="4">
        <v>45366</v>
      </c>
      <c r="F191" s="3">
        <v>25766.400000000001</v>
      </c>
      <c r="G191" s="3">
        <v>22536</v>
      </c>
      <c r="H191" s="3">
        <v>2254.4</v>
      </c>
      <c r="I191" s="3">
        <v>987.24800000000005</v>
      </c>
      <c r="J191" s="3">
        <v>2163.5840000000003</v>
      </c>
      <c r="K191" s="3" t="s">
        <v>37</v>
      </c>
      <c r="L191" s="3" t="s">
        <v>25</v>
      </c>
      <c r="M191" s="3" t="s">
        <v>26</v>
      </c>
      <c r="N191" s="6">
        <f t="shared" si="10"/>
        <v>0.10003549875754349</v>
      </c>
      <c r="O191" s="6">
        <f t="shared" si="11"/>
        <v>4.3807596734114308E-2</v>
      </c>
      <c r="P191" s="6">
        <f t="shared" si="12"/>
        <v>0.43792051100070972</v>
      </c>
      <c r="Q191" s="6">
        <f t="shared" si="13"/>
        <v>2.1915303956047518</v>
      </c>
      <c r="R191" s="6">
        <f t="shared" si="14"/>
        <v>0.87462742175856922</v>
      </c>
    </row>
    <row r="192" spans="1:18" ht="15.75" customHeight="1" x14ac:dyDescent="0.25">
      <c r="A192" s="3" t="s">
        <v>225</v>
      </c>
      <c r="B192" s="3" t="s">
        <v>22</v>
      </c>
      <c r="C192" s="3" t="s">
        <v>15</v>
      </c>
      <c r="D192" s="4">
        <v>44901</v>
      </c>
      <c r="E192" s="4">
        <v>45525</v>
      </c>
      <c r="F192" s="3">
        <v>48137.600000000006</v>
      </c>
      <c r="G192" s="3">
        <v>34542.400000000001</v>
      </c>
      <c r="H192" s="3">
        <v>9369.6</v>
      </c>
      <c r="I192" s="3">
        <v>4861.68</v>
      </c>
      <c r="J192" s="3">
        <v>11360.896000000001</v>
      </c>
      <c r="K192" s="3" t="s">
        <v>37</v>
      </c>
      <c r="L192" s="3" t="s">
        <v>17</v>
      </c>
      <c r="M192" s="3" t="s">
        <v>18</v>
      </c>
      <c r="N192" s="6">
        <f t="shared" si="10"/>
        <v>0.27124924730186667</v>
      </c>
      <c r="O192" s="6">
        <f t="shared" si="11"/>
        <v>0.14074528695168836</v>
      </c>
      <c r="P192" s="6">
        <f t="shared" si="12"/>
        <v>0.51887807377049178</v>
      </c>
      <c r="Q192" s="6">
        <f t="shared" si="13"/>
        <v>2.3368251304075955</v>
      </c>
      <c r="R192" s="6">
        <f t="shared" si="14"/>
        <v>0.71757628132686291</v>
      </c>
    </row>
    <row r="193" spans="1:18" ht="15.75" customHeight="1" x14ac:dyDescent="0.25">
      <c r="A193" s="3" t="s">
        <v>226</v>
      </c>
      <c r="B193" s="3" t="s">
        <v>41</v>
      </c>
      <c r="C193" s="3" t="s">
        <v>15</v>
      </c>
      <c r="D193" s="4">
        <v>44754</v>
      </c>
      <c r="E193" s="4">
        <v>45374</v>
      </c>
      <c r="F193" s="3">
        <v>60728</v>
      </c>
      <c r="G193" s="3">
        <v>39129.599999999999</v>
      </c>
      <c r="H193" s="3">
        <v>14582.400000000001</v>
      </c>
      <c r="I193" s="3">
        <v>7446.1600000000008</v>
      </c>
      <c r="J193" s="3">
        <v>18320.335999999999</v>
      </c>
      <c r="K193" s="3" t="s">
        <v>59</v>
      </c>
      <c r="L193" s="3" t="s">
        <v>44</v>
      </c>
      <c r="M193" s="3" t="s">
        <v>18</v>
      </c>
      <c r="N193" s="6">
        <f t="shared" si="10"/>
        <v>0.37266928361138374</v>
      </c>
      <c r="O193" s="6">
        <f t="shared" si="11"/>
        <v>0.1902948151782794</v>
      </c>
      <c r="P193" s="6">
        <f t="shared" si="12"/>
        <v>0.51062650866798331</v>
      </c>
      <c r="Q193" s="6">
        <f t="shared" si="13"/>
        <v>2.4603736691126699</v>
      </c>
      <c r="R193" s="6">
        <f t="shared" si="14"/>
        <v>0.64434198392833619</v>
      </c>
    </row>
    <row r="194" spans="1:18" ht="15.75" customHeight="1" x14ac:dyDescent="0.25">
      <c r="A194" s="3" t="s">
        <v>227</v>
      </c>
      <c r="B194" s="3" t="s">
        <v>20</v>
      </c>
      <c r="C194" s="3" t="s">
        <v>15</v>
      </c>
      <c r="D194" s="4">
        <v>44801</v>
      </c>
      <c r="E194" s="4">
        <v>45421</v>
      </c>
      <c r="F194" s="3">
        <v>64576</v>
      </c>
      <c r="G194" s="3">
        <v>48915.200000000004</v>
      </c>
      <c r="H194" s="3">
        <v>758.40000000000009</v>
      </c>
      <c r="I194" s="3">
        <v>7242.7360000000008</v>
      </c>
      <c r="J194" s="3">
        <v>24602.335999999999</v>
      </c>
      <c r="K194" s="3" t="s">
        <v>16</v>
      </c>
      <c r="L194" s="3" t="s">
        <v>38</v>
      </c>
      <c r="M194" s="3" t="s">
        <v>18</v>
      </c>
      <c r="N194" s="6">
        <f t="shared" si="10"/>
        <v>1.5504383095643073E-2</v>
      </c>
      <c r="O194" s="6">
        <f t="shared" si="11"/>
        <v>0.14806718566008112</v>
      </c>
      <c r="P194" s="6">
        <f t="shared" si="12"/>
        <v>9.5500210970464128</v>
      </c>
      <c r="Q194" s="6">
        <f t="shared" si="13"/>
        <v>3.3968290436100386</v>
      </c>
      <c r="R194" s="6">
        <f t="shared" si="14"/>
        <v>0.75748265609514376</v>
      </c>
    </row>
    <row r="195" spans="1:18" ht="15.75" customHeight="1" x14ac:dyDescent="0.25">
      <c r="A195" s="3" t="s">
        <v>228</v>
      </c>
      <c r="B195" s="3" t="s">
        <v>28</v>
      </c>
      <c r="C195" s="3" t="s">
        <v>35</v>
      </c>
      <c r="D195" s="4">
        <v>44866</v>
      </c>
      <c r="E195" s="4">
        <v>45494</v>
      </c>
      <c r="F195" s="3">
        <v>18080</v>
      </c>
      <c r="G195" s="3">
        <v>6820.8</v>
      </c>
      <c r="H195" s="3">
        <v>4211.2</v>
      </c>
      <c r="I195" s="3">
        <v>361.072</v>
      </c>
      <c r="J195" s="3">
        <v>485.85600000000005</v>
      </c>
      <c r="K195" s="3" t="s">
        <v>59</v>
      </c>
      <c r="L195" s="3" t="s">
        <v>29</v>
      </c>
      <c r="M195" s="3" t="s">
        <v>18</v>
      </c>
      <c r="N195" s="6">
        <f t="shared" ref="N195:N258" si="15">(H195/G195)</f>
        <v>0.61740558292282421</v>
      </c>
      <c r="O195" s="6">
        <f t="shared" ref="O195:O258" si="16">I195/ G195</f>
        <v>5.293689889749003E-2</v>
      </c>
      <c r="P195" s="6">
        <f t="shared" ref="P195:P258" si="17" xml:space="preserve"> I195 / H195</f>
        <v>8.5740881458966564E-2</v>
      </c>
      <c r="Q195" s="6">
        <f t="shared" ref="Q195:Q258" si="18" xml:space="preserve"> J195 / I195</f>
        <v>1.3455931227012896</v>
      </c>
      <c r="R195" s="6">
        <f t="shared" ref="R195:R258" si="19">G195 / F195</f>
        <v>0.37725663716814162</v>
      </c>
    </row>
    <row r="196" spans="1:18" ht="15.75" customHeight="1" x14ac:dyDescent="0.25">
      <c r="A196" s="3" t="s">
        <v>229</v>
      </c>
      <c r="B196" s="3" t="s">
        <v>14</v>
      </c>
      <c r="C196" s="3" t="s">
        <v>42</v>
      </c>
      <c r="D196" s="4">
        <v>44700</v>
      </c>
      <c r="E196" s="4">
        <v>45323</v>
      </c>
      <c r="F196" s="3">
        <v>55454.400000000001</v>
      </c>
      <c r="G196" s="3">
        <v>40867.200000000004</v>
      </c>
      <c r="H196" s="3">
        <v>25670.400000000001</v>
      </c>
      <c r="I196" s="3">
        <v>4894.3040000000001</v>
      </c>
      <c r="J196" s="3">
        <v>8759.0880000000016</v>
      </c>
      <c r="K196" s="3" t="s">
        <v>59</v>
      </c>
      <c r="L196" s="3" t="s">
        <v>44</v>
      </c>
      <c r="M196" s="3" t="s">
        <v>26</v>
      </c>
      <c r="N196" s="6">
        <f t="shared" si="15"/>
        <v>0.62814188395583737</v>
      </c>
      <c r="O196" s="6">
        <f t="shared" si="16"/>
        <v>0.1197611776681544</v>
      </c>
      <c r="P196" s="6">
        <f t="shared" si="17"/>
        <v>0.19065943654948889</v>
      </c>
      <c r="Q196" s="6">
        <f t="shared" si="18"/>
        <v>1.7896493556591502</v>
      </c>
      <c r="R196" s="6">
        <f t="shared" si="19"/>
        <v>0.73695144118410805</v>
      </c>
    </row>
    <row r="197" spans="1:18" ht="15.75" customHeight="1" x14ac:dyDescent="0.25">
      <c r="A197" s="3" t="s">
        <v>230</v>
      </c>
      <c r="B197" s="3" t="s">
        <v>41</v>
      </c>
      <c r="C197" s="3" t="s">
        <v>42</v>
      </c>
      <c r="D197" s="4">
        <v>44949</v>
      </c>
      <c r="E197" s="4">
        <v>45567</v>
      </c>
      <c r="F197" s="3">
        <v>9680</v>
      </c>
      <c r="G197" s="3">
        <v>2337.6</v>
      </c>
      <c r="H197" s="3">
        <v>529.6</v>
      </c>
      <c r="I197" s="3">
        <v>366.91200000000003</v>
      </c>
      <c r="J197" s="3">
        <v>929.28</v>
      </c>
      <c r="K197" s="3" t="s">
        <v>32</v>
      </c>
      <c r="L197" s="3" t="s">
        <v>17</v>
      </c>
      <c r="M197" s="3" t="s">
        <v>18</v>
      </c>
      <c r="N197" s="6">
        <f t="shared" si="15"/>
        <v>0.22655715263518139</v>
      </c>
      <c r="O197" s="6">
        <f t="shared" si="16"/>
        <v>0.15696098562628338</v>
      </c>
      <c r="P197" s="6">
        <f t="shared" si="17"/>
        <v>0.6928096676737161</v>
      </c>
      <c r="Q197" s="6">
        <f t="shared" si="18"/>
        <v>2.5327053898482466</v>
      </c>
      <c r="R197" s="6">
        <f t="shared" si="19"/>
        <v>0.24148760330578511</v>
      </c>
    </row>
    <row r="198" spans="1:18" ht="15.75" customHeight="1" x14ac:dyDescent="0.25">
      <c r="A198" s="3" t="s">
        <v>231</v>
      </c>
      <c r="B198" s="3" t="s">
        <v>41</v>
      </c>
      <c r="C198" s="3" t="s">
        <v>23</v>
      </c>
      <c r="D198" s="4">
        <v>44960</v>
      </c>
      <c r="E198" s="4">
        <v>45577</v>
      </c>
      <c r="F198" s="3">
        <v>42372.800000000003</v>
      </c>
      <c r="G198" s="3">
        <v>38022.400000000001</v>
      </c>
      <c r="H198" s="3">
        <v>16251.2</v>
      </c>
      <c r="I198" s="3">
        <v>5910.0480000000007</v>
      </c>
      <c r="J198" s="3">
        <v>16192.384</v>
      </c>
      <c r="K198" s="3" t="s">
        <v>59</v>
      </c>
      <c r="L198" s="3" t="s">
        <v>29</v>
      </c>
      <c r="M198" s="3" t="s">
        <v>26</v>
      </c>
      <c r="N198" s="6">
        <f t="shared" si="15"/>
        <v>0.42741121023396733</v>
      </c>
      <c r="O198" s="6">
        <f t="shared" si="16"/>
        <v>0.15543595354317455</v>
      </c>
      <c r="P198" s="6">
        <f t="shared" si="17"/>
        <v>0.36366840602540124</v>
      </c>
      <c r="Q198" s="6">
        <f t="shared" si="18"/>
        <v>2.7398058357563251</v>
      </c>
      <c r="R198" s="6">
        <f t="shared" si="19"/>
        <v>0.89733036287429668</v>
      </c>
    </row>
    <row r="199" spans="1:18" ht="15.75" customHeight="1" x14ac:dyDescent="0.25">
      <c r="A199" s="3" t="s">
        <v>232</v>
      </c>
      <c r="B199" s="3" t="s">
        <v>34</v>
      </c>
      <c r="C199" s="3" t="s">
        <v>23</v>
      </c>
      <c r="D199" s="4">
        <v>44791</v>
      </c>
      <c r="E199" s="4">
        <v>45402</v>
      </c>
      <c r="F199" s="3">
        <v>74296</v>
      </c>
      <c r="G199" s="3">
        <v>60428.800000000003</v>
      </c>
      <c r="H199" s="3">
        <v>17724.8</v>
      </c>
      <c r="I199" s="3">
        <v>2994.1120000000001</v>
      </c>
      <c r="J199" s="3">
        <v>3814.1120000000005</v>
      </c>
      <c r="K199" s="3" t="s">
        <v>16</v>
      </c>
      <c r="L199" s="3" t="s">
        <v>17</v>
      </c>
      <c r="M199" s="3" t="s">
        <v>26</v>
      </c>
      <c r="N199" s="6">
        <f t="shared" si="15"/>
        <v>0.29331709383605165</v>
      </c>
      <c r="O199" s="6">
        <f t="shared" si="16"/>
        <v>4.9547765303961024E-2</v>
      </c>
      <c r="P199" s="6">
        <f t="shared" si="17"/>
        <v>0.16892218812059939</v>
      </c>
      <c r="Q199" s="6">
        <f t="shared" si="18"/>
        <v>1.2738708505226259</v>
      </c>
      <c r="R199" s="6">
        <f t="shared" si="19"/>
        <v>0.81335199741574249</v>
      </c>
    </row>
    <row r="200" spans="1:18" ht="15.75" customHeight="1" x14ac:dyDescent="0.25">
      <c r="A200" s="3" t="s">
        <v>233</v>
      </c>
      <c r="B200" s="3" t="s">
        <v>20</v>
      </c>
      <c r="C200" s="3" t="s">
        <v>23</v>
      </c>
      <c r="D200" s="4">
        <v>44876</v>
      </c>
      <c r="E200" s="4">
        <v>45481</v>
      </c>
      <c r="F200" s="3">
        <v>30980.800000000003</v>
      </c>
      <c r="G200" s="3">
        <v>25577.600000000002</v>
      </c>
      <c r="H200" s="3">
        <v>7819.2000000000007</v>
      </c>
      <c r="I200" s="3">
        <v>7048.0640000000003</v>
      </c>
      <c r="J200" s="3">
        <v>15367.232000000002</v>
      </c>
      <c r="K200" s="3" t="s">
        <v>59</v>
      </c>
      <c r="L200" s="3" t="s">
        <v>17</v>
      </c>
      <c r="M200" s="3" t="s">
        <v>18</v>
      </c>
      <c r="N200" s="6">
        <f t="shared" si="15"/>
        <v>0.30570499186788441</v>
      </c>
      <c r="O200" s="6">
        <f t="shared" si="16"/>
        <v>0.27555611159764792</v>
      </c>
      <c r="P200" s="6">
        <f t="shared" si="17"/>
        <v>0.90137916922447303</v>
      </c>
      <c r="Q200" s="6">
        <f t="shared" si="18"/>
        <v>2.1803479650582061</v>
      </c>
      <c r="R200" s="6">
        <f t="shared" si="19"/>
        <v>0.82559520735423231</v>
      </c>
    </row>
    <row r="201" spans="1:18" ht="15.75" customHeight="1" x14ac:dyDescent="0.25">
      <c r="A201" s="3" t="s">
        <v>234</v>
      </c>
      <c r="B201" s="3" t="s">
        <v>34</v>
      </c>
      <c r="C201" s="3" t="s">
        <v>15</v>
      </c>
      <c r="D201" s="4">
        <v>44939</v>
      </c>
      <c r="E201" s="4">
        <v>45545</v>
      </c>
      <c r="F201" s="3">
        <v>3440</v>
      </c>
      <c r="G201" s="3">
        <v>1321.6000000000001</v>
      </c>
      <c r="H201" s="3">
        <v>28.8</v>
      </c>
      <c r="I201" s="3">
        <v>748.17600000000004</v>
      </c>
      <c r="J201" s="3">
        <v>1611.3760000000002</v>
      </c>
      <c r="K201" s="3" t="s">
        <v>32</v>
      </c>
      <c r="L201" s="3" t="s">
        <v>38</v>
      </c>
      <c r="M201" s="3" t="s">
        <v>18</v>
      </c>
      <c r="N201" s="6">
        <f t="shared" si="15"/>
        <v>2.1791767554479417E-2</v>
      </c>
      <c r="O201" s="6">
        <f t="shared" si="16"/>
        <v>0.56611380145278445</v>
      </c>
      <c r="P201" s="6">
        <f t="shared" si="17"/>
        <v>25.978333333333335</v>
      </c>
      <c r="Q201" s="6">
        <f t="shared" si="18"/>
        <v>2.1537392271337228</v>
      </c>
      <c r="R201" s="6">
        <f t="shared" si="19"/>
        <v>0.38418604651162797</v>
      </c>
    </row>
    <row r="202" spans="1:18" ht="15.75" customHeight="1" x14ac:dyDescent="0.25">
      <c r="A202" s="3" t="s">
        <v>235</v>
      </c>
      <c r="B202" s="3" t="s">
        <v>20</v>
      </c>
      <c r="C202" s="3" t="s">
        <v>35</v>
      </c>
      <c r="D202" s="4">
        <v>44892</v>
      </c>
      <c r="E202" s="4">
        <v>45513</v>
      </c>
      <c r="F202" s="3">
        <v>40790.400000000001</v>
      </c>
      <c r="G202" s="3">
        <v>35742.400000000001</v>
      </c>
      <c r="H202" s="3">
        <v>6083.2000000000007</v>
      </c>
      <c r="I202" s="3">
        <v>6801.8080000000009</v>
      </c>
      <c r="J202" s="3">
        <v>8898.7199999999993</v>
      </c>
      <c r="K202" s="3" t="s">
        <v>37</v>
      </c>
      <c r="L202" s="3" t="s">
        <v>38</v>
      </c>
      <c r="M202" s="3" t="s">
        <v>26</v>
      </c>
      <c r="N202" s="6">
        <f t="shared" si="15"/>
        <v>0.1701956220063566</v>
      </c>
      <c r="O202" s="6">
        <f t="shared" si="16"/>
        <v>0.19030081919512962</v>
      </c>
      <c r="P202" s="6">
        <f t="shared" si="17"/>
        <v>1.1181299316149396</v>
      </c>
      <c r="Q202" s="6">
        <f t="shared" si="18"/>
        <v>1.3082874435738261</v>
      </c>
      <c r="R202" s="6">
        <f t="shared" si="19"/>
        <v>0.87624539107240917</v>
      </c>
    </row>
    <row r="203" spans="1:18" ht="15.75" customHeight="1" x14ac:dyDescent="0.25">
      <c r="A203" s="3" t="s">
        <v>236</v>
      </c>
      <c r="B203" s="3" t="s">
        <v>34</v>
      </c>
      <c r="C203" s="3" t="s">
        <v>35</v>
      </c>
      <c r="D203" s="4">
        <v>44927</v>
      </c>
      <c r="E203" s="4">
        <v>45542</v>
      </c>
      <c r="F203" s="3">
        <v>70616</v>
      </c>
      <c r="G203" s="3">
        <v>45107.200000000004</v>
      </c>
      <c r="H203" s="3">
        <v>36233.599999999999</v>
      </c>
      <c r="I203" s="3">
        <v>4156.576</v>
      </c>
      <c r="J203" s="3">
        <v>16135.951999999999</v>
      </c>
      <c r="K203" s="3" t="s">
        <v>32</v>
      </c>
      <c r="L203" s="3" t="s">
        <v>44</v>
      </c>
      <c r="M203" s="3" t="s">
        <v>26</v>
      </c>
      <c r="N203" s="6">
        <f t="shared" si="15"/>
        <v>0.80327752553915999</v>
      </c>
      <c r="O203" s="6">
        <f t="shared" si="16"/>
        <v>9.2148836549375696E-2</v>
      </c>
      <c r="P203" s="6">
        <f t="shared" si="17"/>
        <v>0.11471606464717832</v>
      </c>
      <c r="Q203" s="6">
        <f t="shared" si="18"/>
        <v>3.8820298245478968</v>
      </c>
      <c r="R203" s="6">
        <f t="shared" si="19"/>
        <v>0.63876741814886151</v>
      </c>
    </row>
    <row r="204" spans="1:18" ht="15.75" customHeight="1" x14ac:dyDescent="0.25">
      <c r="A204" s="3" t="s">
        <v>237</v>
      </c>
      <c r="B204" s="3" t="s">
        <v>41</v>
      </c>
      <c r="C204" s="3" t="s">
        <v>15</v>
      </c>
      <c r="D204" s="4">
        <v>44976</v>
      </c>
      <c r="E204" s="4">
        <v>45590</v>
      </c>
      <c r="F204" s="3">
        <v>79342.400000000009</v>
      </c>
      <c r="G204" s="3">
        <v>7969.6</v>
      </c>
      <c r="H204" s="3">
        <v>3241.6000000000004</v>
      </c>
      <c r="I204" s="3">
        <v>3044.0480000000002</v>
      </c>
      <c r="J204" s="3">
        <v>7382.6399999999994</v>
      </c>
      <c r="K204" s="3" t="s">
        <v>24</v>
      </c>
      <c r="L204" s="3" t="s">
        <v>25</v>
      </c>
      <c r="M204" s="3" t="s">
        <v>18</v>
      </c>
      <c r="N204" s="6">
        <f t="shared" si="15"/>
        <v>0.40674563340694642</v>
      </c>
      <c r="O204" s="6">
        <f t="shared" si="16"/>
        <v>0.38195743826540857</v>
      </c>
      <c r="P204" s="6">
        <f t="shared" si="17"/>
        <v>0.93905725567620923</v>
      </c>
      <c r="Q204" s="6">
        <f t="shared" si="18"/>
        <v>2.4252705607795932</v>
      </c>
      <c r="R204" s="6">
        <f t="shared" si="19"/>
        <v>0.10044566335275967</v>
      </c>
    </row>
    <row r="205" spans="1:18" ht="15.75" customHeight="1" x14ac:dyDescent="0.25">
      <c r="A205" s="3" t="s">
        <v>238</v>
      </c>
      <c r="B205" s="3" t="s">
        <v>28</v>
      </c>
      <c r="C205" s="3" t="s">
        <v>42</v>
      </c>
      <c r="D205" s="4">
        <v>44965</v>
      </c>
      <c r="E205" s="4">
        <v>45584</v>
      </c>
      <c r="F205" s="3">
        <v>47792</v>
      </c>
      <c r="G205" s="3">
        <v>13360</v>
      </c>
      <c r="H205" s="3">
        <v>12187.2</v>
      </c>
      <c r="I205" s="3">
        <v>502.8</v>
      </c>
      <c r="J205" s="3">
        <v>1766.6240000000003</v>
      </c>
      <c r="K205" s="3" t="s">
        <v>59</v>
      </c>
      <c r="L205" s="3" t="s">
        <v>29</v>
      </c>
      <c r="M205" s="3" t="s">
        <v>18</v>
      </c>
      <c r="N205" s="6">
        <f t="shared" si="15"/>
        <v>0.91221556886227551</v>
      </c>
      <c r="O205" s="6">
        <f t="shared" si="16"/>
        <v>3.7634730538922155E-2</v>
      </c>
      <c r="P205" s="6">
        <f t="shared" si="17"/>
        <v>4.1256400157542339E-2</v>
      </c>
      <c r="Q205" s="6">
        <f t="shared" si="18"/>
        <v>3.5135719968178205</v>
      </c>
      <c r="R205" s="6">
        <f t="shared" si="19"/>
        <v>0.27954469367258117</v>
      </c>
    </row>
    <row r="206" spans="1:18" ht="15.75" customHeight="1" x14ac:dyDescent="0.25">
      <c r="A206" s="3" t="s">
        <v>239</v>
      </c>
      <c r="B206" s="3" t="s">
        <v>41</v>
      </c>
      <c r="C206" s="3" t="s">
        <v>42</v>
      </c>
      <c r="D206" s="4">
        <v>44929</v>
      </c>
      <c r="E206" s="4">
        <v>45547</v>
      </c>
      <c r="F206" s="3">
        <v>61137.600000000006</v>
      </c>
      <c r="G206" s="3">
        <v>55267.200000000004</v>
      </c>
      <c r="H206" s="3">
        <v>30552</v>
      </c>
      <c r="I206" s="3">
        <v>752.32</v>
      </c>
      <c r="J206" s="3">
        <v>1415.6000000000001</v>
      </c>
      <c r="K206" s="3" t="s">
        <v>59</v>
      </c>
      <c r="L206" s="3" t="s">
        <v>29</v>
      </c>
      <c r="M206" s="3" t="s">
        <v>18</v>
      </c>
      <c r="N206" s="6">
        <f t="shared" si="15"/>
        <v>0.55280528052805278</v>
      </c>
      <c r="O206" s="6">
        <f t="shared" si="16"/>
        <v>1.3612413872966243E-2</v>
      </c>
      <c r="P206" s="6">
        <f t="shared" si="17"/>
        <v>2.4624247185126999E-2</v>
      </c>
      <c r="Q206" s="6">
        <f t="shared" si="18"/>
        <v>1.8816461080391322</v>
      </c>
      <c r="R206" s="6">
        <f t="shared" si="19"/>
        <v>0.90398052916699378</v>
      </c>
    </row>
    <row r="207" spans="1:18" ht="15.75" customHeight="1" x14ac:dyDescent="0.25">
      <c r="A207" s="3" t="s">
        <v>240</v>
      </c>
      <c r="B207" s="3" t="s">
        <v>14</v>
      </c>
      <c r="C207" s="3" t="s">
        <v>42</v>
      </c>
      <c r="D207" s="4">
        <v>44867</v>
      </c>
      <c r="E207" s="4">
        <v>45474</v>
      </c>
      <c r="F207" s="3">
        <v>15236.800000000001</v>
      </c>
      <c r="G207" s="3">
        <v>1140.8</v>
      </c>
      <c r="H207" s="3">
        <v>259.2</v>
      </c>
      <c r="I207" s="3">
        <v>3767.2960000000003</v>
      </c>
      <c r="J207" s="3">
        <v>10759.103999999999</v>
      </c>
      <c r="K207" s="3" t="s">
        <v>16</v>
      </c>
      <c r="L207" s="3" t="s">
        <v>17</v>
      </c>
      <c r="M207" s="3" t="s">
        <v>18</v>
      </c>
      <c r="N207" s="6">
        <f t="shared" si="15"/>
        <v>0.22720897615708274</v>
      </c>
      <c r="O207" s="6">
        <f t="shared" si="16"/>
        <v>3.3023281907433382</v>
      </c>
      <c r="P207" s="6">
        <f t="shared" si="17"/>
        <v>14.534320987654322</v>
      </c>
      <c r="Q207" s="6">
        <f t="shared" si="18"/>
        <v>2.8559221255776022</v>
      </c>
      <c r="R207" s="6">
        <f t="shared" si="19"/>
        <v>7.4871364065945592E-2</v>
      </c>
    </row>
    <row r="208" spans="1:18" ht="15.75" customHeight="1" x14ac:dyDescent="0.25">
      <c r="A208" s="3" t="s">
        <v>241</v>
      </c>
      <c r="B208" s="3" t="s">
        <v>41</v>
      </c>
      <c r="C208" s="3" t="s">
        <v>42</v>
      </c>
      <c r="D208" s="4">
        <v>44964</v>
      </c>
      <c r="E208" s="4">
        <v>45593</v>
      </c>
      <c r="F208" s="3">
        <v>21936</v>
      </c>
      <c r="G208" s="3">
        <v>18984</v>
      </c>
      <c r="H208" s="3">
        <v>18816</v>
      </c>
      <c r="I208" s="3">
        <v>3830.56</v>
      </c>
      <c r="J208" s="3">
        <v>12354.928</v>
      </c>
      <c r="K208" s="3" t="s">
        <v>32</v>
      </c>
      <c r="L208" s="3" t="s">
        <v>38</v>
      </c>
      <c r="M208" s="3" t="s">
        <v>26</v>
      </c>
      <c r="N208" s="6">
        <f t="shared" si="15"/>
        <v>0.99115044247787609</v>
      </c>
      <c r="O208" s="6">
        <f t="shared" si="16"/>
        <v>0.20177833965444586</v>
      </c>
      <c r="P208" s="6">
        <f t="shared" si="17"/>
        <v>0.20357993197278912</v>
      </c>
      <c r="Q208" s="6">
        <f t="shared" si="18"/>
        <v>3.2253581721732592</v>
      </c>
      <c r="R208" s="6">
        <f t="shared" si="19"/>
        <v>0.8654266958424508</v>
      </c>
    </row>
    <row r="209" spans="1:18" ht="15.75" customHeight="1" x14ac:dyDescent="0.25">
      <c r="A209" s="3" t="s">
        <v>242</v>
      </c>
      <c r="B209" s="3" t="s">
        <v>28</v>
      </c>
      <c r="C209" s="3" t="s">
        <v>35</v>
      </c>
      <c r="D209" s="4">
        <v>44887</v>
      </c>
      <c r="E209" s="4">
        <v>45513</v>
      </c>
      <c r="F209" s="3">
        <v>63700.800000000003</v>
      </c>
      <c r="G209" s="3">
        <v>18608</v>
      </c>
      <c r="H209" s="3">
        <v>4051.2000000000003</v>
      </c>
      <c r="I209" s="3">
        <v>3611.9839999999999</v>
      </c>
      <c r="J209" s="3">
        <v>14254.288</v>
      </c>
      <c r="K209" s="3" t="s">
        <v>32</v>
      </c>
      <c r="L209" s="3" t="s">
        <v>29</v>
      </c>
      <c r="M209" s="3" t="s">
        <v>26</v>
      </c>
      <c r="N209" s="6">
        <f t="shared" si="15"/>
        <v>0.21771281169389511</v>
      </c>
      <c r="O209" s="6">
        <f t="shared" si="16"/>
        <v>0.19410920034393808</v>
      </c>
      <c r="P209" s="6">
        <f t="shared" si="17"/>
        <v>0.891583728278041</v>
      </c>
      <c r="Q209" s="6">
        <f t="shared" si="18"/>
        <v>3.9463873594124452</v>
      </c>
      <c r="R209" s="6">
        <f t="shared" si="19"/>
        <v>0.29211564061989803</v>
      </c>
    </row>
    <row r="210" spans="1:18" ht="15.75" customHeight="1" x14ac:dyDescent="0.25">
      <c r="A210" s="3" t="s">
        <v>243</v>
      </c>
      <c r="B210" s="3" t="s">
        <v>20</v>
      </c>
      <c r="C210" s="3" t="s">
        <v>42</v>
      </c>
      <c r="D210" s="4">
        <v>44799</v>
      </c>
      <c r="E210" s="4">
        <v>45428</v>
      </c>
      <c r="F210" s="3">
        <v>67715.199999999997</v>
      </c>
      <c r="G210" s="3">
        <v>14027.2</v>
      </c>
      <c r="H210" s="3">
        <v>2880</v>
      </c>
      <c r="I210" s="3">
        <v>4442.8320000000003</v>
      </c>
      <c r="J210" s="3">
        <v>12770.672</v>
      </c>
      <c r="K210" s="3" t="s">
        <v>37</v>
      </c>
      <c r="L210" s="3" t="s">
        <v>38</v>
      </c>
      <c r="M210" s="3" t="s">
        <v>18</v>
      </c>
      <c r="N210" s="6">
        <f t="shared" si="15"/>
        <v>0.20531538724763315</v>
      </c>
      <c r="O210" s="6">
        <f t="shared" si="16"/>
        <v>0.31672978213756131</v>
      </c>
      <c r="P210" s="6">
        <f t="shared" si="17"/>
        <v>1.5426500000000001</v>
      </c>
      <c r="Q210" s="6">
        <f t="shared" si="18"/>
        <v>2.8744440483007234</v>
      </c>
      <c r="R210" s="6">
        <f t="shared" si="19"/>
        <v>0.20714994565474223</v>
      </c>
    </row>
    <row r="211" spans="1:18" ht="15.75" customHeight="1" x14ac:dyDescent="0.25">
      <c r="A211" s="3" t="s">
        <v>244</v>
      </c>
      <c r="B211" s="3" t="s">
        <v>41</v>
      </c>
      <c r="C211" s="3" t="s">
        <v>35</v>
      </c>
      <c r="D211" s="4">
        <v>44954</v>
      </c>
      <c r="E211" s="4">
        <v>45557</v>
      </c>
      <c r="F211" s="3">
        <v>47508.800000000003</v>
      </c>
      <c r="G211" s="3">
        <v>32628.800000000003</v>
      </c>
      <c r="H211" s="3">
        <v>24128</v>
      </c>
      <c r="I211" s="3">
        <v>6420.72</v>
      </c>
      <c r="J211" s="3">
        <v>25156.416000000001</v>
      </c>
      <c r="K211" s="3" t="s">
        <v>59</v>
      </c>
      <c r="L211" s="3" t="s">
        <v>29</v>
      </c>
      <c r="M211" s="3" t="s">
        <v>18</v>
      </c>
      <c r="N211" s="6">
        <f t="shared" si="15"/>
        <v>0.73946942578335695</v>
      </c>
      <c r="O211" s="6">
        <f t="shared" si="16"/>
        <v>0.19678075810327073</v>
      </c>
      <c r="P211" s="6">
        <f t="shared" si="17"/>
        <v>0.26611074270557028</v>
      </c>
      <c r="Q211" s="6">
        <f t="shared" si="18"/>
        <v>3.9180054573318879</v>
      </c>
      <c r="R211" s="6">
        <f t="shared" si="19"/>
        <v>0.68679486747718321</v>
      </c>
    </row>
    <row r="212" spans="1:18" ht="15.75" customHeight="1" x14ac:dyDescent="0.25">
      <c r="A212" s="3" t="s">
        <v>245</v>
      </c>
      <c r="B212" s="3" t="s">
        <v>22</v>
      </c>
      <c r="C212" s="3" t="s">
        <v>15</v>
      </c>
      <c r="D212" s="4">
        <v>44728</v>
      </c>
      <c r="E212" s="4">
        <v>45349</v>
      </c>
      <c r="F212" s="3">
        <v>4457.6000000000004</v>
      </c>
      <c r="G212" s="3">
        <v>3635.2000000000003</v>
      </c>
      <c r="H212" s="3">
        <v>833.6</v>
      </c>
      <c r="I212" s="3">
        <v>906.80000000000007</v>
      </c>
      <c r="J212" s="3">
        <v>1690.144</v>
      </c>
      <c r="K212" s="3" t="s">
        <v>16</v>
      </c>
      <c r="L212" s="3" t="s">
        <v>25</v>
      </c>
      <c r="M212" s="3" t="s">
        <v>26</v>
      </c>
      <c r="N212" s="6">
        <f t="shared" si="15"/>
        <v>0.22931338028169013</v>
      </c>
      <c r="O212" s="6">
        <f t="shared" si="16"/>
        <v>0.24944982394366197</v>
      </c>
      <c r="P212" s="6">
        <f t="shared" si="17"/>
        <v>1.0878119001919386</v>
      </c>
      <c r="Q212" s="6">
        <f t="shared" si="18"/>
        <v>1.8638553153947948</v>
      </c>
      <c r="R212" s="6">
        <f t="shared" si="19"/>
        <v>0.81550610193826278</v>
      </c>
    </row>
    <row r="213" spans="1:18" ht="15.75" customHeight="1" x14ac:dyDescent="0.25">
      <c r="A213" s="3" t="s">
        <v>246</v>
      </c>
      <c r="B213" s="3" t="s">
        <v>34</v>
      </c>
      <c r="C213" s="3" t="s">
        <v>42</v>
      </c>
      <c r="D213" s="4">
        <v>44729</v>
      </c>
      <c r="E213" s="4">
        <v>45354</v>
      </c>
      <c r="F213" s="3">
        <v>23776</v>
      </c>
      <c r="G213" s="3">
        <v>23764.800000000003</v>
      </c>
      <c r="H213" s="3">
        <v>3908.8</v>
      </c>
      <c r="I213" s="3">
        <v>2463.0720000000001</v>
      </c>
      <c r="J213" s="3">
        <v>9420.3680000000004</v>
      </c>
      <c r="K213" s="3" t="s">
        <v>24</v>
      </c>
      <c r="L213" s="3" t="s">
        <v>38</v>
      </c>
      <c r="M213" s="3" t="s">
        <v>18</v>
      </c>
      <c r="N213" s="6">
        <f t="shared" si="15"/>
        <v>0.16447855652056823</v>
      </c>
      <c r="O213" s="6">
        <f t="shared" si="16"/>
        <v>0.10364370834174913</v>
      </c>
      <c r="P213" s="6">
        <f t="shared" si="17"/>
        <v>0.63013507981989358</v>
      </c>
      <c r="Q213" s="6">
        <f t="shared" si="18"/>
        <v>3.824641748190877</v>
      </c>
      <c r="R213" s="6">
        <f t="shared" si="19"/>
        <v>0.99952893674293419</v>
      </c>
    </row>
    <row r="214" spans="1:18" ht="15.75" customHeight="1" x14ac:dyDescent="0.25">
      <c r="A214" s="3" t="s">
        <v>247</v>
      </c>
      <c r="B214" s="3" t="s">
        <v>14</v>
      </c>
      <c r="C214" s="3" t="s">
        <v>42</v>
      </c>
      <c r="D214" s="4">
        <v>44976</v>
      </c>
      <c r="E214" s="4">
        <v>45596</v>
      </c>
      <c r="F214" s="3">
        <v>45985.600000000006</v>
      </c>
      <c r="G214" s="3">
        <v>18195.2</v>
      </c>
      <c r="H214" s="3">
        <v>6672</v>
      </c>
      <c r="I214" s="3">
        <v>7114.0960000000014</v>
      </c>
      <c r="J214" s="3">
        <v>18946.976000000002</v>
      </c>
      <c r="K214" s="3" t="s">
        <v>32</v>
      </c>
      <c r="L214" s="3" t="s">
        <v>38</v>
      </c>
      <c r="M214" s="3" t="s">
        <v>18</v>
      </c>
      <c r="N214" s="6">
        <f t="shared" si="15"/>
        <v>0.36669011607456908</v>
      </c>
      <c r="O214" s="6">
        <f t="shared" si="16"/>
        <v>0.39098751319029201</v>
      </c>
      <c r="P214" s="6">
        <f t="shared" si="17"/>
        <v>1.0662613908872904</v>
      </c>
      <c r="Q214" s="6">
        <f t="shared" si="18"/>
        <v>2.6633005795817204</v>
      </c>
      <c r="R214" s="6">
        <f t="shared" si="19"/>
        <v>0.39567168852858281</v>
      </c>
    </row>
    <row r="215" spans="1:18" ht="15.75" customHeight="1" x14ac:dyDescent="0.25">
      <c r="A215" s="3" t="s">
        <v>248</v>
      </c>
      <c r="B215" s="3" t="s">
        <v>34</v>
      </c>
      <c r="C215" s="3" t="s">
        <v>42</v>
      </c>
      <c r="D215" s="4">
        <v>44799</v>
      </c>
      <c r="E215" s="4">
        <v>45408</v>
      </c>
      <c r="F215" s="3">
        <v>50355.200000000004</v>
      </c>
      <c r="G215" s="3">
        <v>1480</v>
      </c>
      <c r="H215" s="3">
        <v>569.6</v>
      </c>
      <c r="I215" s="3">
        <v>2126.9760000000001</v>
      </c>
      <c r="J215" s="3">
        <v>4976.4960000000001</v>
      </c>
      <c r="K215" s="3" t="s">
        <v>16</v>
      </c>
      <c r="L215" s="3" t="s">
        <v>29</v>
      </c>
      <c r="M215" s="3" t="s">
        <v>18</v>
      </c>
      <c r="N215" s="6">
        <f t="shared" si="15"/>
        <v>0.38486486486486488</v>
      </c>
      <c r="O215" s="6">
        <f t="shared" si="16"/>
        <v>1.4371459459459459</v>
      </c>
      <c r="P215" s="6">
        <f t="shared" si="17"/>
        <v>3.7341573033707864</v>
      </c>
      <c r="Q215" s="6">
        <f t="shared" si="18"/>
        <v>2.3397048203646866</v>
      </c>
      <c r="R215" s="6">
        <f t="shared" si="19"/>
        <v>2.939120488052872E-2</v>
      </c>
    </row>
    <row r="216" spans="1:18" ht="15.75" customHeight="1" x14ac:dyDescent="0.25">
      <c r="A216" s="3" t="s">
        <v>249</v>
      </c>
      <c r="B216" s="3" t="s">
        <v>22</v>
      </c>
      <c r="C216" s="3" t="s">
        <v>23</v>
      </c>
      <c r="D216" s="4">
        <v>44811</v>
      </c>
      <c r="E216" s="4">
        <v>45420</v>
      </c>
      <c r="F216" s="3">
        <v>62651.200000000004</v>
      </c>
      <c r="G216" s="3">
        <v>10817.6</v>
      </c>
      <c r="H216" s="3">
        <v>1123.2</v>
      </c>
      <c r="I216" s="3">
        <v>3718.0320000000002</v>
      </c>
      <c r="J216" s="3">
        <v>7976.0640000000003</v>
      </c>
      <c r="K216" s="3" t="s">
        <v>24</v>
      </c>
      <c r="L216" s="3" t="s">
        <v>25</v>
      </c>
      <c r="M216" s="3" t="s">
        <v>18</v>
      </c>
      <c r="N216" s="6">
        <f t="shared" si="15"/>
        <v>0.10383079426120397</v>
      </c>
      <c r="O216" s="6">
        <f t="shared" si="16"/>
        <v>0.34370211507173493</v>
      </c>
      <c r="P216" s="6">
        <f t="shared" si="17"/>
        <v>3.3102136752136753</v>
      </c>
      <c r="Q216" s="6">
        <f t="shared" si="18"/>
        <v>2.1452381259763231</v>
      </c>
      <c r="R216" s="6">
        <f t="shared" si="19"/>
        <v>0.17266389151365016</v>
      </c>
    </row>
    <row r="217" spans="1:18" ht="15.75" customHeight="1" x14ac:dyDescent="0.25">
      <c r="A217" s="3" t="s">
        <v>250</v>
      </c>
      <c r="B217" s="3" t="s">
        <v>28</v>
      </c>
      <c r="C217" s="3" t="s">
        <v>15</v>
      </c>
      <c r="D217" s="4">
        <v>44909</v>
      </c>
      <c r="E217" s="4">
        <v>45533</v>
      </c>
      <c r="F217" s="3">
        <v>49881.600000000006</v>
      </c>
      <c r="G217" s="3">
        <v>5158.4000000000005</v>
      </c>
      <c r="H217" s="3">
        <v>704</v>
      </c>
      <c r="I217" s="3">
        <v>7735.44</v>
      </c>
      <c r="J217" s="3">
        <v>15807.888000000001</v>
      </c>
      <c r="K217" s="3" t="s">
        <v>59</v>
      </c>
      <c r="L217" s="3" t="s">
        <v>17</v>
      </c>
      <c r="M217" s="3" t="s">
        <v>18</v>
      </c>
      <c r="N217" s="6">
        <f t="shared" si="15"/>
        <v>0.13647642679900743</v>
      </c>
      <c r="O217" s="6">
        <f t="shared" si="16"/>
        <v>1.4995812655086846</v>
      </c>
      <c r="P217" s="6">
        <f t="shared" si="17"/>
        <v>10.987840909090908</v>
      </c>
      <c r="Q217" s="6">
        <f t="shared" si="18"/>
        <v>2.043566752505352</v>
      </c>
      <c r="R217" s="6">
        <f t="shared" si="19"/>
        <v>0.10341288170387478</v>
      </c>
    </row>
    <row r="218" spans="1:18" ht="15.75" customHeight="1" x14ac:dyDescent="0.25">
      <c r="A218" s="3" t="s">
        <v>251</v>
      </c>
      <c r="B218" s="3" t="s">
        <v>28</v>
      </c>
      <c r="C218" s="3" t="s">
        <v>35</v>
      </c>
      <c r="D218" s="4">
        <v>44925</v>
      </c>
      <c r="E218" s="4">
        <v>45552</v>
      </c>
      <c r="F218" s="3">
        <v>49776</v>
      </c>
      <c r="G218" s="3">
        <v>22211.200000000001</v>
      </c>
      <c r="H218" s="3">
        <v>21777.600000000002</v>
      </c>
      <c r="I218" s="3">
        <v>5251.7280000000001</v>
      </c>
      <c r="J218" s="3">
        <v>18571.935999999998</v>
      </c>
      <c r="K218" s="3" t="s">
        <v>24</v>
      </c>
      <c r="L218" s="3" t="s">
        <v>17</v>
      </c>
      <c r="M218" s="3" t="s">
        <v>26</v>
      </c>
      <c r="N218" s="6">
        <f t="shared" si="15"/>
        <v>0.98047831724535373</v>
      </c>
      <c r="O218" s="6">
        <f t="shared" si="16"/>
        <v>0.23644503673822215</v>
      </c>
      <c r="P218" s="6">
        <f t="shared" si="17"/>
        <v>0.24115274410403348</v>
      </c>
      <c r="Q218" s="6">
        <f t="shared" si="18"/>
        <v>3.5363476554764448</v>
      </c>
      <c r="R218" s="6">
        <f t="shared" si="19"/>
        <v>0.44622307939569272</v>
      </c>
    </row>
    <row r="219" spans="1:18" ht="15.75" customHeight="1" x14ac:dyDescent="0.25">
      <c r="A219" s="3" t="s">
        <v>252</v>
      </c>
      <c r="B219" s="3" t="s">
        <v>14</v>
      </c>
      <c r="C219" s="3" t="s">
        <v>35</v>
      </c>
      <c r="D219" s="4">
        <v>44696</v>
      </c>
      <c r="E219" s="4">
        <v>45312</v>
      </c>
      <c r="F219" s="3">
        <v>29148.800000000003</v>
      </c>
      <c r="G219" s="3">
        <v>28937.600000000002</v>
      </c>
      <c r="H219" s="3">
        <v>21944</v>
      </c>
      <c r="I219" s="3">
        <v>7948.2240000000011</v>
      </c>
      <c r="J219" s="3">
        <v>29508.896000000004</v>
      </c>
      <c r="K219" s="3" t="s">
        <v>24</v>
      </c>
      <c r="L219" s="3" t="s">
        <v>17</v>
      </c>
      <c r="M219" s="3" t="s">
        <v>18</v>
      </c>
      <c r="N219" s="6">
        <f t="shared" si="15"/>
        <v>0.75832135353311947</v>
      </c>
      <c r="O219" s="6">
        <f t="shared" si="16"/>
        <v>0.27466769877253128</v>
      </c>
      <c r="P219" s="6">
        <f t="shared" si="17"/>
        <v>0.3622048851622312</v>
      </c>
      <c r="Q219" s="6">
        <f t="shared" si="18"/>
        <v>3.7126402074224383</v>
      </c>
      <c r="R219" s="6">
        <f t="shared" si="19"/>
        <v>0.9927544187067735</v>
      </c>
    </row>
    <row r="220" spans="1:18" ht="15.75" customHeight="1" x14ac:dyDescent="0.25">
      <c r="A220" s="3" t="s">
        <v>253</v>
      </c>
      <c r="B220" s="3" t="s">
        <v>34</v>
      </c>
      <c r="C220" s="3" t="s">
        <v>42</v>
      </c>
      <c r="D220" s="4">
        <v>44718</v>
      </c>
      <c r="E220" s="4">
        <v>45322</v>
      </c>
      <c r="F220" s="3">
        <v>57516.800000000003</v>
      </c>
      <c r="G220" s="3">
        <v>35022.400000000001</v>
      </c>
      <c r="H220" s="3">
        <v>440</v>
      </c>
      <c r="I220" s="3">
        <v>4908.4480000000003</v>
      </c>
      <c r="J220" s="3">
        <v>18161.84</v>
      </c>
      <c r="K220" s="3" t="s">
        <v>32</v>
      </c>
      <c r="L220" s="3" t="s">
        <v>44</v>
      </c>
      <c r="M220" s="3" t="s">
        <v>26</v>
      </c>
      <c r="N220" s="6">
        <f t="shared" si="15"/>
        <v>1.2563388003106583E-2</v>
      </c>
      <c r="O220" s="6">
        <f t="shared" si="16"/>
        <v>0.14015167435698297</v>
      </c>
      <c r="P220" s="6">
        <f t="shared" si="17"/>
        <v>11.155563636363636</v>
      </c>
      <c r="Q220" s="6">
        <f t="shared" si="18"/>
        <v>3.7001186525761298</v>
      </c>
      <c r="R220" s="6">
        <f t="shared" si="19"/>
        <v>0.60890731055969738</v>
      </c>
    </row>
    <row r="221" spans="1:18" ht="15.75" customHeight="1" x14ac:dyDescent="0.25">
      <c r="A221" s="3" t="s">
        <v>254</v>
      </c>
      <c r="B221" s="3" t="s">
        <v>28</v>
      </c>
      <c r="C221" s="3" t="s">
        <v>35</v>
      </c>
      <c r="D221" s="4">
        <v>44971</v>
      </c>
      <c r="E221" s="4">
        <v>45599</v>
      </c>
      <c r="F221" s="3">
        <v>9076.8000000000011</v>
      </c>
      <c r="G221" s="3">
        <v>904</v>
      </c>
      <c r="H221" s="3">
        <v>19.200000000000003</v>
      </c>
      <c r="I221" s="3">
        <v>1545.5520000000001</v>
      </c>
      <c r="J221" s="3">
        <v>4124.2879999999996</v>
      </c>
      <c r="K221" s="3" t="s">
        <v>32</v>
      </c>
      <c r="L221" s="3" t="s">
        <v>17</v>
      </c>
      <c r="M221" s="3" t="s">
        <v>18</v>
      </c>
      <c r="N221" s="6">
        <f t="shared" si="15"/>
        <v>2.1238938053097348E-2</v>
      </c>
      <c r="O221" s="6">
        <f t="shared" si="16"/>
        <v>1.7096814159292038</v>
      </c>
      <c r="P221" s="6">
        <f t="shared" si="17"/>
        <v>80.497499999999988</v>
      </c>
      <c r="Q221" s="6">
        <f t="shared" si="18"/>
        <v>2.6684886694203747</v>
      </c>
      <c r="R221" s="6">
        <f t="shared" si="19"/>
        <v>9.9594570773840985E-2</v>
      </c>
    </row>
    <row r="222" spans="1:18" ht="15.75" customHeight="1" x14ac:dyDescent="0.25">
      <c r="A222" s="3" t="s">
        <v>255</v>
      </c>
      <c r="B222" s="3" t="s">
        <v>34</v>
      </c>
      <c r="C222" s="3" t="s">
        <v>42</v>
      </c>
      <c r="D222" s="4">
        <v>44951</v>
      </c>
      <c r="E222" s="4">
        <v>45555</v>
      </c>
      <c r="F222" s="3">
        <v>19243.2</v>
      </c>
      <c r="G222" s="3">
        <v>8739.2000000000007</v>
      </c>
      <c r="H222" s="3">
        <v>5908.8</v>
      </c>
      <c r="I222" s="3">
        <v>7142.9920000000002</v>
      </c>
      <c r="J222" s="3">
        <v>24675.904000000002</v>
      </c>
      <c r="K222" s="3" t="s">
        <v>32</v>
      </c>
      <c r="L222" s="3" t="s">
        <v>38</v>
      </c>
      <c r="M222" s="3" t="s">
        <v>18</v>
      </c>
      <c r="N222" s="6">
        <f t="shared" si="15"/>
        <v>0.67612596118637858</v>
      </c>
      <c r="O222" s="6">
        <f t="shared" si="16"/>
        <v>0.81735078725741483</v>
      </c>
      <c r="P222" s="6">
        <f t="shared" si="17"/>
        <v>1.2088735445437313</v>
      </c>
      <c r="Q222" s="6">
        <f t="shared" si="18"/>
        <v>3.4545613378819411</v>
      </c>
      <c r="R222" s="6">
        <f t="shared" si="19"/>
        <v>0.45414484077492312</v>
      </c>
    </row>
    <row r="223" spans="1:18" ht="15.75" customHeight="1" x14ac:dyDescent="0.25">
      <c r="A223" s="3" t="s">
        <v>256</v>
      </c>
      <c r="B223" s="3" t="s">
        <v>41</v>
      </c>
      <c r="C223" s="3" t="s">
        <v>42</v>
      </c>
      <c r="D223" s="4">
        <v>44791</v>
      </c>
      <c r="E223" s="4">
        <v>45414</v>
      </c>
      <c r="F223" s="3">
        <v>55075.200000000004</v>
      </c>
      <c r="G223" s="3">
        <v>7649.6</v>
      </c>
      <c r="H223" s="3">
        <v>3918.4</v>
      </c>
      <c r="I223" s="3">
        <v>1840.0320000000002</v>
      </c>
      <c r="J223" s="3">
        <v>4907.0559999999996</v>
      </c>
      <c r="K223" s="3" t="s">
        <v>37</v>
      </c>
      <c r="L223" s="3" t="s">
        <v>44</v>
      </c>
      <c r="M223" s="3" t="s">
        <v>18</v>
      </c>
      <c r="N223" s="6">
        <f t="shared" si="15"/>
        <v>0.51223593390504074</v>
      </c>
      <c r="O223" s="6">
        <f t="shared" si="16"/>
        <v>0.24053963605940182</v>
      </c>
      <c r="P223" s="6">
        <f t="shared" si="17"/>
        <v>0.46958758677011025</v>
      </c>
      <c r="Q223" s="6">
        <f t="shared" si="18"/>
        <v>2.6668318811846747</v>
      </c>
      <c r="R223" s="6">
        <f t="shared" si="19"/>
        <v>0.13889373075358782</v>
      </c>
    </row>
    <row r="224" spans="1:18" ht="15.75" customHeight="1" x14ac:dyDescent="0.25">
      <c r="A224" s="3" t="s">
        <v>257</v>
      </c>
      <c r="B224" s="3" t="s">
        <v>34</v>
      </c>
      <c r="C224" s="3" t="s">
        <v>15</v>
      </c>
      <c r="D224" s="4">
        <v>44943</v>
      </c>
      <c r="E224" s="4">
        <v>45556</v>
      </c>
      <c r="F224" s="3">
        <v>28056</v>
      </c>
      <c r="G224" s="3">
        <v>6680</v>
      </c>
      <c r="H224" s="3">
        <v>3097.6000000000004</v>
      </c>
      <c r="I224" s="3">
        <v>1483.1360000000002</v>
      </c>
      <c r="J224" s="3">
        <v>3906.3680000000004</v>
      </c>
      <c r="K224" s="3" t="s">
        <v>59</v>
      </c>
      <c r="L224" s="3" t="s">
        <v>17</v>
      </c>
      <c r="M224" s="3" t="s">
        <v>18</v>
      </c>
      <c r="N224" s="6">
        <f t="shared" si="15"/>
        <v>0.46371257485029943</v>
      </c>
      <c r="O224" s="6">
        <f t="shared" si="16"/>
        <v>0.22202634730538925</v>
      </c>
      <c r="P224" s="6">
        <f t="shared" si="17"/>
        <v>0.47880165289256199</v>
      </c>
      <c r="Q224" s="6">
        <f t="shared" si="18"/>
        <v>2.6338569086044705</v>
      </c>
      <c r="R224" s="6">
        <f t="shared" si="19"/>
        <v>0.23809523809523808</v>
      </c>
    </row>
    <row r="225" spans="1:18" ht="15.75" customHeight="1" x14ac:dyDescent="0.25">
      <c r="A225" s="3" t="s">
        <v>258</v>
      </c>
      <c r="B225" s="3" t="s">
        <v>20</v>
      </c>
      <c r="C225" s="3" t="s">
        <v>35</v>
      </c>
      <c r="D225" s="4">
        <v>44830</v>
      </c>
      <c r="E225" s="4">
        <v>45437</v>
      </c>
      <c r="F225" s="3">
        <v>15635.2</v>
      </c>
      <c r="G225" s="3">
        <v>3737.6000000000004</v>
      </c>
      <c r="H225" s="3">
        <v>1313.6000000000001</v>
      </c>
      <c r="I225" s="3">
        <v>2740.1759999999999</v>
      </c>
      <c r="J225" s="3">
        <v>10839.696000000002</v>
      </c>
      <c r="K225" s="3" t="s">
        <v>37</v>
      </c>
      <c r="L225" s="3" t="s">
        <v>38</v>
      </c>
      <c r="M225" s="3" t="s">
        <v>18</v>
      </c>
      <c r="N225" s="6">
        <f t="shared" si="15"/>
        <v>0.3514554794520548</v>
      </c>
      <c r="O225" s="6">
        <f t="shared" si="16"/>
        <v>0.73313784246575331</v>
      </c>
      <c r="P225" s="6">
        <f t="shared" si="17"/>
        <v>2.086004872107186</v>
      </c>
      <c r="Q225" s="6">
        <f t="shared" si="18"/>
        <v>3.9558393329479573</v>
      </c>
      <c r="R225" s="6">
        <f t="shared" si="19"/>
        <v>0.23905034793286944</v>
      </c>
    </row>
    <row r="226" spans="1:18" ht="15.75" customHeight="1" x14ac:dyDescent="0.25">
      <c r="A226" s="3" t="s">
        <v>259</v>
      </c>
      <c r="B226" s="3" t="s">
        <v>28</v>
      </c>
      <c r="C226" s="3" t="s">
        <v>42</v>
      </c>
      <c r="D226" s="4">
        <v>44929</v>
      </c>
      <c r="E226" s="4">
        <v>45537</v>
      </c>
      <c r="F226" s="3">
        <v>11368</v>
      </c>
      <c r="G226" s="3">
        <v>4406.4000000000005</v>
      </c>
      <c r="H226" s="3">
        <v>3371.2000000000003</v>
      </c>
      <c r="I226" s="3">
        <v>3156.7840000000001</v>
      </c>
      <c r="J226" s="3">
        <v>10240.480000000001</v>
      </c>
      <c r="K226" s="3" t="s">
        <v>32</v>
      </c>
      <c r="L226" s="3" t="s">
        <v>17</v>
      </c>
      <c r="M226" s="3" t="s">
        <v>18</v>
      </c>
      <c r="N226" s="6">
        <f t="shared" si="15"/>
        <v>0.76506899055918665</v>
      </c>
      <c r="O226" s="6">
        <f t="shared" si="16"/>
        <v>0.71640885984023228</v>
      </c>
      <c r="P226" s="6">
        <f t="shared" si="17"/>
        <v>0.93639772187944936</v>
      </c>
      <c r="Q226" s="6">
        <f t="shared" si="18"/>
        <v>3.2439596754165003</v>
      </c>
      <c r="R226" s="6">
        <f t="shared" si="19"/>
        <v>0.38761435608726252</v>
      </c>
    </row>
    <row r="227" spans="1:18" ht="15.75" customHeight="1" x14ac:dyDescent="0.25">
      <c r="A227" s="3" t="s">
        <v>260</v>
      </c>
      <c r="B227" s="3" t="s">
        <v>14</v>
      </c>
      <c r="C227" s="3" t="s">
        <v>15</v>
      </c>
      <c r="D227" s="4">
        <v>44881</v>
      </c>
      <c r="E227" s="4">
        <v>45502</v>
      </c>
      <c r="F227" s="3">
        <v>4619.2</v>
      </c>
      <c r="G227" s="3">
        <v>4460.8</v>
      </c>
      <c r="H227" s="3">
        <v>2435.2000000000003</v>
      </c>
      <c r="I227" s="3">
        <v>7547.3119999999999</v>
      </c>
      <c r="J227" s="3">
        <v>13963.248000000001</v>
      </c>
      <c r="K227" s="3" t="s">
        <v>32</v>
      </c>
      <c r="L227" s="3" t="s">
        <v>25</v>
      </c>
      <c r="M227" s="3" t="s">
        <v>18</v>
      </c>
      <c r="N227" s="6">
        <f t="shared" si="15"/>
        <v>0.54591104734576756</v>
      </c>
      <c r="O227" s="6">
        <f t="shared" si="16"/>
        <v>1.6919189383070301</v>
      </c>
      <c r="P227" s="6">
        <f t="shared" si="17"/>
        <v>3.0992575558475686</v>
      </c>
      <c r="Q227" s="6">
        <f t="shared" si="18"/>
        <v>1.850095504200701</v>
      </c>
      <c r="R227" s="6">
        <f t="shared" si="19"/>
        <v>0.96570834776584702</v>
      </c>
    </row>
    <row r="228" spans="1:18" ht="15.75" customHeight="1" x14ac:dyDescent="0.25">
      <c r="A228" s="3" t="s">
        <v>261</v>
      </c>
      <c r="B228" s="3" t="s">
        <v>41</v>
      </c>
      <c r="C228" s="3" t="s">
        <v>23</v>
      </c>
      <c r="D228" s="4">
        <v>44887</v>
      </c>
      <c r="E228" s="4">
        <v>45516</v>
      </c>
      <c r="F228" s="3">
        <v>53073.600000000006</v>
      </c>
      <c r="G228" s="3">
        <v>26928</v>
      </c>
      <c r="H228" s="3">
        <v>2598.4</v>
      </c>
      <c r="I228" s="3">
        <v>7682.2720000000008</v>
      </c>
      <c r="J228" s="3">
        <v>10639.264000000001</v>
      </c>
      <c r="K228" s="3" t="s">
        <v>59</v>
      </c>
      <c r="L228" s="3" t="s">
        <v>38</v>
      </c>
      <c r="M228" s="3" t="s">
        <v>18</v>
      </c>
      <c r="N228" s="6">
        <f t="shared" si="15"/>
        <v>9.6494355317884736E-2</v>
      </c>
      <c r="O228" s="6">
        <f t="shared" si="16"/>
        <v>0.28528936423054074</v>
      </c>
      <c r="P228" s="6">
        <f t="shared" si="17"/>
        <v>2.9565394088669952</v>
      </c>
      <c r="Q228" s="6">
        <f t="shared" si="18"/>
        <v>1.3849111304572397</v>
      </c>
      <c r="R228" s="6">
        <f t="shared" si="19"/>
        <v>0.50737089626480958</v>
      </c>
    </row>
    <row r="229" spans="1:18" ht="15.75" customHeight="1" x14ac:dyDescent="0.25">
      <c r="A229" s="3" t="s">
        <v>262</v>
      </c>
      <c r="B229" s="3" t="s">
        <v>28</v>
      </c>
      <c r="C229" s="3" t="s">
        <v>15</v>
      </c>
      <c r="D229" s="4">
        <v>44894</v>
      </c>
      <c r="E229" s="4">
        <v>45513</v>
      </c>
      <c r="F229" s="3">
        <v>67334.400000000009</v>
      </c>
      <c r="G229" s="3">
        <v>12390.400000000001</v>
      </c>
      <c r="H229" s="3">
        <v>7017.6</v>
      </c>
      <c r="I229" s="3">
        <v>4499.7760000000007</v>
      </c>
      <c r="J229" s="3">
        <v>14963.04</v>
      </c>
      <c r="K229" s="3" t="s">
        <v>32</v>
      </c>
      <c r="L229" s="3" t="s">
        <v>17</v>
      </c>
      <c r="M229" s="3" t="s">
        <v>18</v>
      </c>
      <c r="N229" s="6">
        <f t="shared" si="15"/>
        <v>0.5663739669421487</v>
      </c>
      <c r="O229" s="6">
        <f t="shared" si="16"/>
        <v>0.36316632231404961</v>
      </c>
      <c r="P229" s="6">
        <f t="shared" si="17"/>
        <v>0.64121295029639769</v>
      </c>
      <c r="Q229" s="6">
        <f t="shared" si="18"/>
        <v>3.3252855253239271</v>
      </c>
      <c r="R229" s="6">
        <f t="shared" si="19"/>
        <v>0.18401292652789658</v>
      </c>
    </row>
    <row r="230" spans="1:18" ht="15.75" customHeight="1" x14ac:dyDescent="0.25">
      <c r="A230" s="3" t="s">
        <v>263</v>
      </c>
      <c r="B230" s="3" t="s">
        <v>28</v>
      </c>
      <c r="C230" s="3" t="s">
        <v>35</v>
      </c>
      <c r="D230" s="4">
        <v>44706</v>
      </c>
      <c r="E230" s="4">
        <v>45333</v>
      </c>
      <c r="F230" s="3">
        <v>68646.400000000009</v>
      </c>
      <c r="G230" s="3">
        <v>1564.8000000000002</v>
      </c>
      <c r="H230" s="3">
        <v>947.2</v>
      </c>
      <c r="I230" s="3">
        <v>1140.7840000000001</v>
      </c>
      <c r="J230" s="3">
        <v>3006.7200000000003</v>
      </c>
      <c r="K230" s="3" t="s">
        <v>24</v>
      </c>
      <c r="L230" s="3" t="s">
        <v>29</v>
      </c>
      <c r="M230" s="3" t="s">
        <v>18</v>
      </c>
      <c r="N230" s="6">
        <f t="shared" si="15"/>
        <v>0.60531697341513291</v>
      </c>
      <c r="O230" s="6">
        <f t="shared" si="16"/>
        <v>0.72902862985685069</v>
      </c>
      <c r="P230" s="6">
        <f t="shared" si="17"/>
        <v>1.204375</v>
      </c>
      <c r="Q230" s="6">
        <f t="shared" si="18"/>
        <v>2.6356610892158376</v>
      </c>
      <c r="R230" s="6">
        <f t="shared" si="19"/>
        <v>2.2795077382062278E-2</v>
      </c>
    </row>
    <row r="231" spans="1:18" ht="15.75" customHeight="1" x14ac:dyDescent="0.25">
      <c r="A231" s="3" t="s">
        <v>264</v>
      </c>
      <c r="B231" s="3" t="s">
        <v>14</v>
      </c>
      <c r="C231" s="3" t="s">
        <v>15</v>
      </c>
      <c r="D231" s="4">
        <v>44930</v>
      </c>
      <c r="E231" s="4">
        <v>45532</v>
      </c>
      <c r="F231" s="3">
        <v>63360</v>
      </c>
      <c r="G231" s="3">
        <v>11356.800000000001</v>
      </c>
      <c r="H231" s="3">
        <v>5512</v>
      </c>
      <c r="I231" s="3">
        <v>6855.2320000000009</v>
      </c>
      <c r="J231" s="3">
        <v>25890.576000000001</v>
      </c>
      <c r="K231" s="3" t="s">
        <v>24</v>
      </c>
      <c r="L231" s="3" t="s">
        <v>25</v>
      </c>
      <c r="M231" s="3" t="s">
        <v>18</v>
      </c>
      <c r="N231" s="6">
        <f t="shared" si="15"/>
        <v>0.48534798534798529</v>
      </c>
      <c r="O231" s="6">
        <f t="shared" si="16"/>
        <v>0.60362355593124828</v>
      </c>
      <c r="P231" s="6">
        <f t="shared" si="17"/>
        <v>1.2436923076923079</v>
      </c>
      <c r="Q231" s="6">
        <f t="shared" si="18"/>
        <v>3.7767614575261637</v>
      </c>
      <c r="R231" s="6">
        <f t="shared" si="19"/>
        <v>0.17924242424242426</v>
      </c>
    </row>
    <row r="232" spans="1:18" ht="15.75" customHeight="1" x14ac:dyDescent="0.25">
      <c r="A232" s="3" t="s">
        <v>265</v>
      </c>
      <c r="B232" s="3" t="s">
        <v>14</v>
      </c>
      <c r="C232" s="3" t="s">
        <v>42</v>
      </c>
      <c r="D232" s="4">
        <v>44937</v>
      </c>
      <c r="E232" s="4">
        <v>45547</v>
      </c>
      <c r="F232" s="3">
        <v>31233.600000000002</v>
      </c>
      <c r="G232" s="3">
        <v>4224</v>
      </c>
      <c r="H232" s="3">
        <v>3262.4</v>
      </c>
      <c r="I232" s="3">
        <v>6061.2640000000001</v>
      </c>
      <c r="J232" s="3">
        <v>21595.104000000003</v>
      </c>
      <c r="K232" s="3" t="s">
        <v>32</v>
      </c>
      <c r="L232" s="3" t="s">
        <v>17</v>
      </c>
      <c r="M232" s="3" t="s">
        <v>18</v>
      </c>
      <c r="N232" s="6">
        <f t="shared" si="15"/>
        <v>0.77234848484848484</v>
      </c>
      <c r="O232" s="6">
        <f t="shared" si="16"/>
        <v>1.4349583333333333</v>
      </c>
      <c r="P232" s="6">
        <f t="shared" si="17"/>
        <v>1.8579156449239824</v>
      </c>
      <c r="Q232" s="6">
        <f t="shared" si="18"/>
        <v>3.5628053818477472</v>
      </c>
      <c r="R232" s="6">
        <f t="shared" si="19"/>
        <v>0.13523897341324725</v>
      </c>
    </row>
    <row r="233" spans="1:18" ht="15.75" customHeight="1" x14ac:dyDescent="0.25">
      <c r="A233" s="3" t="s">
        <v>266</v>
      </c>
      <c r="B233" s="3" t="s">
        <v>22</v>
      </c>
      <c r="C233" s="3" t="s">
        <v>23</v>
      </c>
      <c r="D233" s="4">
        <v>44777</v>
      </c>
      <c r="E233" s="4">
        <v>45399</v>
      </c>
      <c r="F233" s="3">
        <v>48721.600000000006</v>
      </c>
      <c r="G233" s="3">
        <v>33841.599999999999</v>
      </c>
      <c r="H233" s="3">
        <v>1307.2</v>
      </c>
      <c r="I233" s="3">
        <v>2643.0880000000002</v>
      </c>
      <c r="J233" s="3">
        <v>8050.1280000000006</v>
      </c>
      <c r="K233" s="3" t="s">
        <v>16</v>
      </c>
      <c r="L233" s="3" t="s">
        <v>38</v>
      </c>
      <c r="M233" s="3" t="s">
        <v>18</v>
      </c>
      <c r="N233" s="6">
        <f t="shared" si="15"/>
        <v>3.8627015271145572E-2</v>
      </c>
      <c r="O233" s="6">
        <f t="shared" si="16"/>
        <v>7.8101744598364151E-2</v>
      </c>
      <c r="P233" s="6">
        <f t="shared" si="17"/>
        <v>2.0219461444308444</v>
      </c>
      <c r="Q233" s="6">
        <f t="shared" si="18"/>
        <v>3.045728329892913</v>
      </c>
      <c r="R233" s="6">
        <f t="shared" si="19"/>
        <v>0.69459131063019264</v>
      </c>
    </row>
    <row r="234" spans="1:18" ht="15.75" customHeight="1" x14ac:dyDescent="0.25">
      <c r="A234" s="3" t="s">
        <v>267</v>
      </c>
      <c r="B234" s="3" t="s">
        <v>41</v>
      </c>
      <c r="C234" s="3" t="s">
        <v>23</v>
      </c>
      <c r="D234" s="4">
        <v>44982</v>
      </c>
      <c r="E234" s="4">
        <v>45587</v>
      </c>
      <c r="F234" s="3">
        <v>24126.400000000001</v>
      </c>
      <c r="G234" s="3">
        <v>16318.400000000001</v>
      </c>
      <c r="H234" s="3">
        <v>8756.8000000000011</v>
      </c>
      <c r="I234" s="3">
        <v>5628.9120000000003</v>
      </c>
      <c r="J234" s="3">
        <v>9627.44</v>
      </c>
      <c r="K234" s="3" t="s">
        <v>24</v>
      </c>
      <c r="L234" s="3" t="s">
        <v>29</v>
      </c>
      <c r="M234" s="3" t="s">
        <v>26</v>
      </c>
      <c r="N234" s="6">
        <f t="shared" si="15"/>
        <v>0.53662123737621337</v>
      </c>
      <c r="O234" s="6">
        <f t="shared" si="16"/>
        <v>0.34494264143543485</v>
      </c>
      <c r="P234" s="6">
        <f t="shared" si="17"/>
        <v>0.64280467750776538</v>
      </c>
      <c r="Q234" s="6">
        <f t="shared" si="18"/>
        <v>1.7103553937244</v>
      </c>
      <c r="R234" s="6">
        <f t="shared" si="19"/>
        <v>0.67637111214271506</v>
      </c>
    </row>
    <row r="235" spans="1:18" ht="15.75" customHeight="1" x14ac:dyDescent="0.25">
      <c r="A235" s="3" t="s">
        <v>268</v>
      </c>
      <c r="B235" s="3" t="s">
        <v>28</v>
      </c>
      <c r="C235" s="3" t="s">
        <v>42</v>
      </c>
      <c r="D235" s="4">
        <v>44872</v>
      </c>
      <c r="E235" s="4">
        <v>45487</v>
      </c>
      <c r="F235" s="3">
        <v>23342.400000000001</v>
      </c>
      <c r="G235" s="3">
        <v>8011.2000000000007</v>
      </c>
      <c r="H235" s="3">
        <v>5204.8</v>
      </c>
      <c r="I235" s="3">
        <v>7621.4080000000004</v>
      </c>
      <c r="J235" s="3">
        <v>12773.328000000001</v>
      </c>
      <c r="K235" s="3" t="s">
        <v>24</v>
      </c>
      <c r="L235" s="3" t="s">
        <v>25</v>
      </c>
      <c r="M235" s="3" t="s">
        <v>18</v>
      </c>
      <c r="N235" s="6">
        <f t="shared" si="15"/>
        <v>0.64969043339324939</v>
      </c>
      <c r="O235" s="6">
        <f t="shared" si="16"/>
        <v>0.95134411823447174</v>
      </c>
      <c r="P235" s="6">
        <f t="shared" si="17"/>
        <v>1.4643037196434061</v>
      </c>
      <c r="Q235" s="6">
        <f t="shared" si="18"/>
        <v>1.6759800813707915</v>
      </c>
      <c r="R235" s="6">
        <f t="shared" si="19"/>
        <v>0.34320378367263005</v>
      </c>
    </row>
    <row r="236" spans="1:18" ht="15.75" customHeight="1" x14ac:dyDescent="0.25">
      <c r="A236" s="3" t="s">
        <v>269</v>
      </c>
      <c r="B236" s="3" t="s">
        <v>14</v>
      </c>
      <c r="C236" s="3" t="s">
        <v>23</v>
      </c>
      <c r="D236" s="4">
        <v>44740</v>
      </c>
      <c r="E236" s="4">
        <v>45357</v>
      </c>
      <c r="F236" s="3">
        <v>29027.200000000001</v>
      </c>
      <c r="G236" s="3">
        <v>1025.6000000000001</v>
      </c>
      <c r="H236" s="3">
        <v>307.20000000000005</v>
      </c>
      <c r="I236" s="3">
        <v>4614.72</v>
      </c>
      <c r="J236" s="3">
        <v>14170.832000000002</v>
      </c>
      <c r="K236" s="3" t="s">
        <v>32</v>
      </c>
      <c r="L236" s="3" t="s">
        <v>38</v>
      </c>
      <c r="M236" s="3" t="s">
        <v>18</v>
      </c>
      <c r="N236" s="6">
        <f t="shared" si="15"/>
        <v>0.29953198127925118</v>
      </c>
      <c r="O236" s="6">
        <f t="shared" si="16"/>
        <v>4.4995319812792509</v>
      </c>
      <c r="P236" s="6">
        <f t="shared" si="17"/>
        <v>15.021874999999998</v>
      </c>
      <c r="Q236" s="6">
        <f t="shared" si="18"/>
        <v>3.0707891269676169</v>
      </c>
      <c r="R236" s="6">
        <f t="shared" si="19"/>
        <v>3.5332377907617687E-2</v>
      </c>
    </row>
    <row r="237" spans="1:18" ht="15.75" customHeight="1" x14ac:dyDescent="0.25">
      <c r="A237" s="3" t="s">
        <v>270</v>
      </c>
      <c r="B237" s="3" t="s">
        <v>28</v>
      </c>
      <c r="C237" s="3" t="s">
        <v>23</v>
      </c>
      <c r="D237" s="4">
        <v>44716</v>
      </c>
      <c r="E237" s="4">
        <v>45335</v>
      </c>
      <c r="F237" s="3">
        <v>54387.200000000004</v>
      </c>
      <c r="G237" s="3">
        <v>27587.200000000001</v>
      </c>
      <c r="H237" s="3">
        <v>12096</v>
      </c>
      <c r="I237" s="3">
        <v>2446.56</v>
      </c>
      <c r="J237" s="3">
        <v>8975.6320000000014</v>
      </c>
      <c r="K237" s="3" t="s">
        <v>16</v>
      </c>
      <c r="L237" s="3" t="s">
        <v>44</v>
      </c>
      <c r="M237" s="3" t="s">
        <v>26</v>
      </c>
      <c r="N237" s="6">
        <f t="shared" si="15"/>
        <v>0.43846421528824964</v>
      </c>
      <c r="O237" s="6">
        <f t="shared" si="16"/>
        <v>8.8684607354135248E-2</v>
      </c>
      <c r="P237" s="6">
        <f t="shared" si="17"/>
        <v>0.20226190476190475</v>
      </c>
      <c r="Q237" s="6">
        <f t="shared" si="18"/>
        <v>3.6686743836243547</v>
      </c>
      <c r="R237" s="6">
        <f t="shared" si="19"/>
        <v>0.50723699694045654</v>
      </c>
    </row>
    <row r="238" spans="1:18" ht="15.75" customHeight="1" x14ac:dyDescent="0.25">
      <c r="A238" s="3" t="s">
        <v>271</v>
      </c>
      <c r="B238" s="3" t="s">
        <v>28</v>
      </c>
      <c r="C238" s="3" t="s">
        <v>15</v>
      </c>
      <c r="D238" s="4">
        <v>44745</v>
      </c>
      <c r="E238" s="4">
        <v>45362</v>
      </c>
      <c r="F238" s="3">
        <v>40612.800000000003</v>
      </c>
      <c r="G238" s="3">
        <v>5100.8</v>
      </c>
      <c r="H238" s="3">
        <v>1726.4</v>
      </c>
      <c r="I238" s="3">
        <v>3830.864</v>
      </c>
      <c r="J238" s="3">
        <v>14404.608</v>
      </c>
      <c r="K238" s="3" t="s">
        <v>32</v>
      </c>
      <c r="L238" s="3" t="s">
        <v>38</v>
      </c>
      <c r="M238" s="3" t="s">
        <v>18</v>
      </c>
      <c r="N238" s="6">
        <f t="shared" si="15"/>
        <v>0.33845671267252198</v>
      </c>
      <c r="O238" s="6">
        <f t="shared" si="16"/>
        <v>0.75103199498117945</v>
      </c>
      <c r="P238" s="6">
        <f t="shared" si="17"/>
        <v>2.2189898053753474</v>
      </c>
      <c r="Q238" s="6">
        <f t="shared" si="18"/>
        <v>3.7601460140584475</v>
      </c>
      <c r="R238" s="6">
        <f t="shared" si="19"/>
        <v>0.12559587125241303</v>
      </c>
    </row>
    <row r="239" spans="1:18" ht="15.75" customHeight="1" x14ac:dyDescent="0.25">
      <c r="A239" s="3" t="s">
        <v>272</v>
      </c>
      <c r="B239" s="3" t="s">
        <v>41</v>
      </c>
      <c r="C239" s="3" t="s">
        <v>15</v>
      </c>
      <c r="D239" s="4">
        <v>44832</v>
      </c>
      <c r="E239" s="4">
        <v>45438</v>
      </c>
      <c r="F239" s="3">
        <v>35384</v>
      </c>
      <c r="G239" s="3">
        <v>8704</v>
      </c>
      <c r="H239" s="3">
        <v>1720</v>
      </c>
      <c r="I239" s="3">
        <v>2652.192</v>
      </c>
      <c r="J239" s="3">
        <v>5350.9760000000006</v>
      </c>
      <c r="K239" s="3" t="s">
        <v>32</v>
      </c>
      <c r="L239" s="3" t="s">
        <v>38</v>
      </c>
      <c r="M239" s="3" t="s">
        <v>18</v>
      </c>
      <c r="N239" s="6">
        <f t="shared" si="15"/>
        <v>0.19761029411764705</v>
      </c>
      <c r="O239" s="6">
        <f t="shared" si="16"/>
        <v>0.3047095588235294</v>
      </c>
      <c r="P239" s="6">
        <f t="shared" si="17"/>
        <v>1.5419720930232559</v>
      </c>
      <c r="Q239" s="6">
        <f t="shared" si="18"/>
        <v>2.0175673556062308</v>
      </c>
      <c r="R239" s="6">
        <f t="shared" si="19"/>
        <v>0.24598688672846483</v>
      </c>
    </row>
    <row r="240" spans="1:18" ht="15.75" customHeight="1" x14ac:dyDescent="0.25">
      <c r="A240" s="3" t="s">
        <v>273</v>
      </c>
      <c r="B240" s="3" t="s">
        <v>28</v>
      </c>
      <c r="C240" s="3" t="s">
        <v>42</v>
      </c>
      <c r="D240" s="4">
        <v>44824</v>
      </c>
      <c r="E240" s="4">
        <v>45443</v>
      </c>
      <c r="F240" s="3">
        <v>16689.600000000002</v>
      </c>
      <c r="G240" s="3">
        <v>9211.2000000000007</v>
      </c>
      <c r="H240" s="3">
        <v>6480</v>
      </c>
      <c r="I240" s="3">
        <v>7422.5920000000006</v>
      </c>
      <c r="J240" s="3">
        <v>22216.752</v>
      </c>
      <c r="K240" s="3" t="s">
        <v>59</v>
      </c>
      <c r="L240" s="3" t="s">
        <v>17</v>
      </c>
      <c r="M240" s="3" t="s">
        <v>26</v>
      </c>
      <c r="N240" s="6">
        <f t="shared" si="15"/>
        <v>0.70349140177175606</v>
      </c>
      <c r="O240" s="6">
        <f t="shared" si="16"/>
        <v>0.80582247698454057</v>
      </c>
      <c r="P240" s="6">
        <f t="shared" si="17"/>
        <v>1.1454617283950619</v>
      </c>
      <c r="Q240" s="6">
        <f t="shared" si="18"/>
        <v>2.993125851454586</v>
      </c>
      <c r="R240" s="6">
        <f t="shared" si="19"/>
        <v>0.55191256830601088</v>
      </c>
    </row>
    <row r="241" spans="1:18" ht="15.75" customHeight="1" x14ac:dyDescent="0.25">
      <c r="A241" s="3" t="s">
        <v>274</v>
      </c>
      <c r="B241" s="3" t="s">
        <v>41</v>
      </c>
      <c r="C241" s="3" t="s">
        <v>42</v>
      </c>
      <c r="D241" s="4">
        <v>44943</v>
      </c>
      <c r="E241" s="4">
        <v>45553</v>
      </c>
      <c r="F241" s="3">
        <v>53984</v>
      </c>
      <c r="G241" s="3">
        <v>53972.800000000003</v>
      </c>
      <c r="H241" s="3">
        <v>29348.800000000003</v>
      </c>
      <c r="I241" s="3">
        <v>7087.8880000000008</v>
      </c>
      <c r="J241" s="3">
        <v>9309.503999999999</v>
      </c>
      <c r="K241" s="3" t="s">
        <v>37</v>
      </c>
      <c r="L241" s="3" t="s">
        <v>17</v>
      </c>
      <c r="M241" s="3" t="s">
        <v>18</v>
      </c>
      <c r="N241" s="6">
        <f t="shared" si="15"/>
        <v>0.54377019535766169</v>
      </c>
      <c r="O241" s="6">
        <f t="shared" si="16"/>
        <v>0.13132333323451814</v>
      </c>
      <c r="P241" s="6">
        <f t="shared" si="17"/>
        <v>0.24150520634574499</v>
      </c>
      <c r="Q241" s="6">
        <f t="shared" si="18"/>
        <v>1.3134383613285083</v>
      </c>
      <c r="R241" s="6">
        <f t="shared" si="19"/>
        <v>0.99979253112033195</v>
      </c>
    </row>
    <row r="242" spans="1:18" ht="15.75" customHeight="1" x14ac:dyDescent="0.25">
      <c r="A242" s="3" t="s">
        <v>275</v>
      </c>
      <c r="B242" s="3" t="s">
        <v>34</v>
      </c>
      <c r="C242" s="3" t="s">
        <v>35</v>
      </c>
      <c r="D242" s="4">
        <v>44902</v>
      </c>
      <c r="E242" s="4">
        <v>45531</v>
      </c>
      <c r="F242" s="3">
        <v>49547.200000000004</v>
      </c>
      <c r="G242" s="3">
        <v>42747.200000000004</v>
      </c>
      <c r="H242" s="3">
        <v>39625.600000000006</v>
      </c>
      <c r="I242" s="3">
        <v>1590.5600000000002</v>
      </c>
      <c r="J242" s="3">
        <v>2845.3119999999999</v>
      </c>
      <c r="K242" s="3" t="s">
        <v>24</v>
      </c>
      <c r="L242" s="3" t="s">
        <v>29</v>
      </c>
      <c r="M242" s="3" t="s">
        <v>26</v>
      </c>
      <c r="N242" s="6">
        <f t="shared" si="15"/>
        <v>0.92697533405696753</v>
      </c>
      <c r="O242" s="6">
        <f t="shared" si="16"/>
        <v>3.7208518920537482E-2</v>
      </c>
      <c r="P242" s="6">
        <f t="shared" si="17"/>
        <v>4.0139707663732538E-2</v>
      </c>
      <c r="Q242" s="6">
        <f t="shared" si="18"/>
        <v>1.7888743587164266</v>
      </c>
      <c r="R242" s="6">
        <f t="shared" si="19"/>
        <v>0.86275712855620501</v>
      </c>
    </row>
    <row r="243" spans="1:18" ht="15.75" customHeight="1" x14ac:dyDescent="0.25">
      <c r="A243" s="3" t="s">
        <v>276</v>
      </c>
      <c r="B243" s="3" t="s">
        <v>28</v>
      </c>
      <c r="C243" s="3" t="s">
        <v>23</v>
      </c>
      <c r="D243" s="4">
        <v>44911</v>
      </c>
      <c r="E243" s="4">
        <v>45516</v>
      </c>
      <c r="F243" s="3">
        <v>71230.400000000009</v>
      </c>
      <c r="G243" s="3">
        <v>26193.600000000002</v>
      </c>
      <c r="H243" s="3">
        <v>20982.400000000001</v>
      </c>
      <c r="I243" s="3">
        <v>1989.8400000000001</v>
      </c>
      <c r="J243" s="3">
        <v>7874</v>
      </c>
      <c r="K243" s="3" t="s">
        <v>16</v>
      </c>
      <c r="L243" s="3" t="s">
        <v>44</v>
      </c>
      <c r="M243" s="3" t="s">
        <v>18</v>
      </c>
      <c r="N243" s="6">
        <f t="shared" si="15"/>
        <v>0.80105063832386536</v>
      </c>
      <c r="O243" s="6">
        <f t="shared" si="16"/>
        <v>7.5966648341579623E-2</v>
      </c>
      <c r="P243" s="6">
        <f t="shared" si="17"/>
        <v>9.4833765441512882E-2</v>
      </c>
      <c r="Q243" s="6">
        <f t="shared" si="18"/>
        <v>3.95710207855908</v>
      </c>
      <c r="R243" s="6">
        <f t="shared" si="19"/>
        <v>0.3677306318650464</v>
      </c>
    </row>
    <row r="244" spans="1:18" ht="15.75" customHeight="1" x14ac:dyDescent="0.25">
      <c r="A244" s="3" t="s">
        <v>277</v>
      </c>
      <c r="B244" s="3" t="s">
        <v>20</v>
      </c>
      <c r="C244" s="3" t="s">
        <v>23</v>
      </c>
      <c r="D244" s="4">
        <v>44803</v>
      </c>
      <c r="E244" s="4">
        <v>45430</v>
      </c>
      <c r="F244" s="3">
        <v>43025.600000000006</v>
      </c>
      <c r="G244" s="3">
        <v>39075.200000000004</v>
      </c>
      <c r="H244" s="3">
        <v>752</v>
      </c>
      <c r="I244" s="3">
        <v>5749.232</v>
      </c>
      <c r="J244" s="3">
        <v>10060.224000000002</v>
      </c>
      <c r="K244" s="3" t="s">
        <v>24</v>
      </c>
      <c r="L244" s="3" t="s">
        <v>25</v>
      </c>
      <c r="M244" s="3" t="s">
        <v>18</v>
      </c>
      <c r="N244" s="6">
        <f t="shared" si="15"/>
        <v>1.9244943084104495E-2</v>
      </c>
      <c r="O244" s="6">
        <f t="shared" si="16"/>
        <v>0.14713250348046841</v>
      </c>
      <c r="P244" s="6">
        <f t="shared" si="17"/>
        <v>7.6452553191489363</v>
      </c>
      <c r="Q244" s="6">
        <f t="shared" si="18"/>
        <v>1.749837891391407</v>
      </c>
      <c r="R244" s="6">
        <f t="shared" si="19"/>
        <v>0.90818489457439289</v>
      </c>
    </row>
    <row r="245" spans="1:18" ht="15.75" customHeight="1" x14ac:dyDescent="0.25">
      <c r="A245" s="3" t="s">
        <v>278</v>
      </c>
      <c r="B245" s="3" t="s">
        <v>28</v>
      </c>
      <c r="C245" s="3" t="s">
        <v>35</v>
      </c>
      <c r="D245" s="4">
        <v>44986</v>
      </c>
      <c r="E245" s="4">
        <v>45610</v>
      </c>
      <c r="F245" s="3">
        <v>46212.800000000003</v>
      </c>
      <c r="G245" s="3">
        <v>42828.800000000003</v>
      </c>
      <c r="H245" s="3">
        <v>35329.599999999999</v>
      </c>
      <c r="I245" s="3">
        <v>7856.6399999999994</v>
      </c>
      <c r="J245" s="3">
        <v>22232.944000000003</v>
      </c>
      <c r="K245" s="3" t="s">
        <v>32</v>
      </c>
      <c r="L245" s="3" t="s">
        <v>25</v>
      </c>
      <c r="M245" s="3" t="s">
        <v>26</v>
      </c>
      <c r="N245" s="6">
        <f t="shared" si="15"/>
        <v>0.82490286909742971</v>
      </c>
      <c r="O245" s="6">
        <f t="shared" si="16"/>
        <v>0.18344291691572023</v>
      </c>
      <c r="P245" s="6">
        <f t="shared" si="17"/>
        <v>0.22238123273402471</v>
      </c>
      <c r="Q245" s="6">
        <f t="shared" si="18"/>
        <v>2.8298285272075603</v>
      </c>
      <c r="R245" s="6">
        <f t="shared" si="19"/>
        <v>0.92677353460513101</v>
      </c>
    </row>
    <row r="246" spans="1:18" ht="15.75" customHeight="1" x14ac:dyDescent="0.25">
      <c r="A246" s="3" t="s">
        <v>279</v>
      </c>
      <c r="B246" s="3" t="s">
        <v>20</v>
      </c>
      <c r="C246" s="3" t="s">
        <v>15</v>
      </c>
      <c r="D246" s="4">
        <v>44896</v>
      </c>
      <c r="E246" s="4">
        <v>45524</v>
      </c>
      <c r="F246" s="3">
        <v>25550.400000000001</v>
      </c>
      <c r="G246" s="3">
        <v>22099.200000000001</v>
      </c>
      <c r="H246" s="3">
        <v>1142.4000000000001</v>
      </c>
      <c r="I246" s="3">
        <v>3915.76</v>
      </c>
      <c r="J246" s="3">
        <v>9771.3119999999999</v>
      </c>
      <c r="K246" s="3" t="s">
        <v>24</v>
      </c>
      <c r="L246" s="3" t="s">
        <v>29</v>
      </c>
      <c r="M246" s="3" t="s">
        <v>26</v>
      </c>
      <c r="N246" s="6">
        <f t="shared" si="15"/>
        <v>5.1694178974804522E-2</v>
      </c>
      <c r="O246" s="6">
        <f t="shared" si="16"/>
        <v>0.17719012452939473</v>
      </c>
      <c r="P246" s="6">
        <f t="shared" si="17"/>
        <v>3.4276610644257701</v>
      </c>
      <c r="Q246" s="6">
        <f t="shared" si="18"/>
        <v>2.4953807179193821</v>
      </c>
      <c r="R246" s="6">
        <f t="shared" si="19"/>
        <v>0.86492579372534284</v>
      </c>
    </row>
    <row r="247" spans="1:18" ht="15.75" customHeight="1" x14ac:dyDescent="0.25">
      <c r="A247" s="3" t="s">
        <v>280</v>
      </c>
      <c r="B247" s="3" t="s">
        <v>28</v>
      </c>
      <c r="C247" s="3" t="s">
        <v>35</v>
      </c>
      <c r="D247" s="4">
        <v>44990</v>
      </c>
      <c r="E247" s="4">
        <v>45593</v>
      </c>
      <c r="F247" s="3">
        <v>37808</v>
      </c>
      <c r="G247" s="3">
        <v>37145.599999999999</v>
      </c>
      <c r="H247" s="3">
        <v>34857.599999999999</v>
      </c>
      <c r="I247" s="3">
        <v>3980.6880000000001</v>
      </c>
      <c r="J247" s="3">
        <v>10650.496000000001</v>
      </c>
      <c r="K247" s="3" t="s">
        <v>24</v>
      </c>
      <c r="L247" s="3" t="s">
        <v>44</v>
      </c>
      <c r="M247" s="3" t="s">
        <v>26</v>
      </c>
      <c r="N247" s="6">
        <f t="shared" si="15"/>
        <v>0.93840454858718125</v>
      </c>
      <c r="O247" s="6">
        <f t="shared" si="16"/>
        <v>0.10716445554789801</v>
      </c>
      <c r="P247" s="6">
        <f t="shared" si="17"/>
        <v>0.11419856788763427</v>
      </c>
      <c r="Q247" s="6">
        <f t="shared" si="18"/>
        <v>2.6755415144316763</v>
      </c>
      <c r="R247" s="6">
        <f t="shared" si="19"/>
        <v>0.98247989843419381</v>
      </c>
    </row>
    <row r="248" spans="1:18" ht="15.75" customHeight="1" x14ac:dyDescent="0.25">
      <c r="A248" s="3" t="s">
        <v>281</v>
      </c>
      <c r="B248" s="3" t="s">
        <v>34</v>
      </c>
      <c r="C248" s="3" t="s">
        <v>23</v>
      </c>
      <c r="D248" s="4">
        <v>44907</v>
      </c>
      <c r="E248" s="4">
        <v>45527</v>
      </c>
      <c r="F248" s="3">
        <v>1960</v>
      </c>
      <c r="G248" s="3">
        <v>857.6</v>
      </c>
      <c r="H248" s="3">
        <v>403.20000000000005</v>
      </c>
      <c r="I248" s="3">
        <v>559.43999999999994</v>
      </c>
      <c r="J248" s="3">
        <v>1591.4560000000001</v>
      </c>
      <c r="K248" s="3" t="s">
        <v>16</v>
      </c>
      <c r="L248" s="3" t="s">
        <v>29</v>
      </c>
      <c r="M248" s="3" t="s">
        <v>18</v>
      </c>
      <c r="N248" s="6">
        <f t="shared" si="15"/>
        <v>0.47014925373134331</v>
      </c>
      <c r="O248" s="6">
        <f t="shared" si="16"/>
        <v>0.65233208955223876</v>
      </c>
      <c r="P248" s="6">
        <f t="shared" si="17"/>
        <v>1.3874999999999997</v>
      </c>
      <c r="Q248" s="6">
        <f t="shared" si="18"/>
        <v>2.8447304447304451</v>
      </c>
      <c r="R248" s="6">
        <f t="shared" si="19"/>
        <v>0.43755102040816329</v>
      </c>
    </row>
    <row r="249" spans="1:18" ht="15.75" customHeight="1" x14ac:dyDescent="0.25">
      <c r="A249" s="3" t="s">
        <v>282</v>
      </c>
      <c r="B249" s="3" t="s">
        <v>22</v>
      </c>
      <c r="C249" s="3" t="s">
        <v>42</v>
      </c>
      <c r="D249" s="4">
        <v>44792</v>
      </c>
      <c r="E249" s="4">
        <v>45420</v>
      </c>
      <c r="F249" s="3">
        <v>50884.800000000003</v>
      </c>
      <c r="G249" s="3">
        <v>28569.600000000002</v>
      </c>
      <c r="H249" s="3">
        <v>7769.6</v>
      </c>
      <c r="I249" s="3">
        <v>254.352</v>
      </c>
      <c r="J249" s="3">
        <v>340.40000000000003</v>
      </c>
      <c r="K249" s="3" t="s">
        <v>37</v>
      </c>
      <c r="L249" s="3" t="s">
        <v>17</v>
      </c>
      <c r="M249" s="3" t="s">
        <v>18</v>
      </c>
      <c r="N249" s="6">
        <f t="shared" si="15"/>
        <v>0.27195340501792115</v>
      </c>
      <c r="O249" s="6">
        <f t="shared" si="16"/>
        <v>8.9028897849462354E-3</v>
      </c>
      <c r="P249" s="6">
        <f t="shared" si="17"/>
        <v>3.2736820428336075E-2</v>
      </c>
      <c r="Q249" s="6">
        <f t="shared" si="18"/>
        <v>1.338302824432283</v>
      </c>
      <c r="R249" s="6">
        <f t="shared" si="19"/>
        <v>0.56145646637109703</v>
      </c>
    </row>
    <row r="250" spans="1:18" ht="15.75" customHeight="1" x14ac:dyDescent="0.25">
      <c r="A250" s="3" t="s">
        <v>283</v>
      </c>
      <c r="B250" s="3" t="s">
        <v>14</v>
      </c>
      <c r="C250" s="3" t="s">
        <v>42</v>
      </c>
      <c r="D250" s="4">
        <v>44698</v>
      </c>
      <c r="E250" s="4">
        <v>45325</v>
      </c>
      <c r="F250" s="3">
        <v>7963.2000000000007</v>
      </c>
      <c r="G250" s="3">
        <v>5566.4000000000005</v>
      </c>
      <c r="H250" s="3">
        <v>3302.4</v>
      </c>
      <c r="I250" s="3">
        <v>530.80000000000007</v>
      </c>
      <c r="J250" s="3">
        <v>1471.296</v>
      </c>
      <c r="K250" s="3" t="s">
        <v>16</v>
      </c>
      <c r="L250" s="3" t="s">
        <v>44</v>
      </c>
      <c r="M250" s="3" t="s">
        <v>18</v>
      </c>
      <c r="N250" s="6">
        <f t="shared" si="15"/>
        <v>0.59327392929002587</v>
      </c>
      <c r="O250" s="6">
        <f t="shared" si="16"/>
        <v>9.5357861454440931E-2</v>
      </c>
      <c r="P250" s="6">
        <f t="shared" si="17"/>
        <v>0.16073158914728683</v>
      </c>
      <c r="Q250" s="6">
        <f t="shared" si="18"/>
        <v>2.7718462697814616</v>
      </c>
      <c r="R250" s="6">
        <f t="shared" si="19"/>
        <v>0.69901547116736995</v>
      </c>
    </row>
    <row r="251" spans="1:18" ht="15.75" customHeight="1" x14ac:dyDescent="0.25">
      <c r="A251" s="3" t="s">
        <v>284</v>
      </c>
      <c r="B251" s="3" t="s">
        <v>14</v>
      </c>
      <c r="C251" s="3" t="s">
        <v>42</v>
      </c>
      <c r="D251" s="4">
        <v>44774</v>
      </c>
      <c r="E251" s="4">
        <v>45376</v>
      </c>
      <c r="F251" s="3">
        <v>36457.599999999999</v>
      </c>
      <c r="G251" s="3">
        <v>32203.200000000001</v>
      </c>
      <c r="H251" s="3">
        <v>4203.2</v>
      </c>
      <c r="I251" s="3">
        <v>6676.9279999999999</v>
      </c>
      <c r="J251" s="3">
        <v>16808.048000000003</v>
      </c>
      <c r="K251" s="3" t="s">
        <v>24</v>
      </c>
      <c r="L251" s="3" t="s">
        <v>17</v>
      </c>
      <c r="M251" s="3" t="s">
        <v>26</v>
      </c>
      <c r="N251" s="6">
        <f t="shared" si="15"/>
        <v>0.13052119044070154</v>
      </c>
      <c r="O251" s="6">
        <f t="shared" si="16"/>
        <v>0.20733740746261239</v>
      </c>
      <c r="P251" s="6">
        <f t="shared" si="17"/>
        <v>1.5885344499429006</v>
      </c>
      <c r="Q251" s="6">
        <f t="shared" si="18"/>
        <v>2.5173325217824729</v>
      </c>
      <c r="R251" s="6">
        <f t="shared" si="19"/>
        <v>0.88330553848854565</v>
      </c>
    </row>
    <row r="252" spans="1:18" ht="15.75" customHeight="1" x14ac:dyDescent="0.25">
      <c r="A252" s="3" t="s">
        <v>285</v>
      </c>
      <c r="B252" s="3" t="s">
        <v>22</v>
      </c>
      <c r="C252" s="3" t="s">
        <v>42</v>
      </c>
      <c r="D252" s="4">
        <v>44934</v>
      </c>
      <c r="E252" s="4">
        <v>45557</v>
      </c>
      <c r="F252" s="3">
        <v>70545.600000000006</v>
      </c>
      <c r="G252" s="3">
        <v>9758.4</v>
      </c>
      <c r="H252" s="3">
        <v>1294.4000000000001</v>
      </c>
      <c r="I252" s="3">
        <v>680.73599999999999</v>
      </c>
      <c r="J252" s="3">
        <v>2239.1040000000003</v>
      </c>
      <c r="K252" s="3" t="s">
        <v>59</v>
      </c>
      <c r="L252" s="3" t="s">
        <v>17</v>
      </c>
      <c r="M252" s="3" t="s">
        <v>18</v>
      </c>
      <c r="N252" s="6">
        <f t="shared" si="15"/>
        <v>0.13264469585177899</v>
      </c>
      <c r="O252" s="6">
        <f t="shared" si="16"/>
        <v>6.9758976881455978E-2</v>
      </c>
      <c r="P252" s="6">
        <f t="shared" si="17"/>
        <v>0.52590852904820762</v>
      </c>
      <c r="Q252" s="6">
        <f t="shared" si="18"/>
        <v>3.2892398815399808</v>
      </c>
      <c r="R252" s="6">
        <f t="shared" si="19"/>
        <v>0.1383275498401034</v>
      </c>
    </row>
    <row r="253" spans="1:18" ht="15.75" customHeight="1" x14ac:dyDescent="0.25">
      <c r="A253" s="3" t="s">
        <v>286</v>
      </c>
      <c r="B253" s="3" t="s">
        <v>20</v>
      </c>
      <c r="C253" s="3" t="s">
        <v>15</v>
      </c>
      <c r="D253" s="4">
        <v>44858</v>
      </c>
      <c r="E253" s="4">
        <v>45460</v>
      </c>
      <c r="F253" s="3">
        <v>48275.200000000004</v>
      </c>
      <c r="G253" s="3">
        <v>31988.800000000003</v>
      </c>
      <c r="H253" s="3">
        <v>11100.800000000001</v>
      </c>
      <c r="I253" s="3">
        <v>1236.24</v>
      </c>
      <c r="J253" s="3">
        <v>4330.5440000000008</v>
      </c>
      <c r="K253" s="3" t="s">
        <v>37</v>
      </c>
      <c r="L253" s="3" t="s">
        <v>17</v>
      </c>
      <c r="M253" s="3" t="s">
        <v>26</v>
      </c>
      <c r="N253" s="6">
        <f t="shared" si="15"/>
        <v>0.34702145751012853</v>
      </c>
      <c r="O253" s="6">
        <f t="shared" si="16"/>
        <v>3.8646026109138198E-2</v>
      </c>
      <c r="P253" s="6">
        <f t="shared" si="17"/>
        <v>0.11136494667051022</v>
      </c>
      <c r="Q253" s="6">
        <f t="shared" si="18"/>
        <v>3.502996181971139</v>
      </c>
      <c r="R253" s="6">
        <f t="shared" si="19"/>
        <v>0.66263423041230285</v>
      </c>
    </row>
    <row r="254" spans="1:18" ht="15.75" customHeight="1" x14ac:dyDescent="0.25">
      <c r="A254" s="3" t="s">
        <v>287</v>
      </c>
      <c r="B254" s="3" t="s">
        <v>41</v>
      </c>
      <c r="C254" s="3" t="s">
        <v>23</v>
      </c>
      <c r="D254" s="4">
        <v>44901</v>
      </c>
      <c r="E254" s="4">
        <v>45523</v>
      </c>
      <c r="F254" s="3">
        <v>53374.400000000001</v>
      </c>
      <c r="G254" s="3">
        <v>7758.4000000000005</v>
      </c>
      <c r="H254" s="3">
        <v>521.6</v>
      </c>
      <c r="I254" s="3">
        <v>1851.6320000000001</v>
      </c>
      <c r="J254" s="3">
        <v>2838.3360000000002</v>
      </c>
      <c r="K254" s="3" t="s">
        <v>16</v>
      </c>
      <c r="L254" s="3" t="s">
        <v>44</v>
      </c>
      <c r="M254" s="3" t="s">
        <v>18</v>
      </c>
      <c r="N254" s="6">
        <f t="shared" si="15"/>
        <v>6.7230356774592701E-2</v>
      </c>
      <c r="O254" s="6">
        <f t="shared" si="16"/>
        <v>0.2386615797071561</v>
      </c>
      <c r="P254" s="6">
        <f t="shared" si="17"/>
        <v>3.5499079754601226</v>
      </c>
      <c r="Q254" s="6">
        <f t="shared" si="18"/>
        <v>1.5328834239200879</v>
      </c>
      <c r="R254" s="6">
        <f t="shared" si="19"/>
        <v>0.14535807428280226</v>
      </c>
    </row>
    <row r="255" spans="1:18" ht="15.75" customHeight="1" x14ac:dyDescent="0.25">
      <c r="A255" s="3" t="s">
        <v>288</v>
      </c>
      <c r="B255" s="3" t="s">
        <v>28</v>
      </c>
      <c r="C255" s="3" t="s">
        <v>42</v>
      </c>
      <c r="D255" s="4">
        <v>44983</v>
      </c>
      <c r="E255" s="4">
        <v>45597</v>
      </c>
      <c r="F255" s="3">
        <v>38824</v>
      </c>
      <c r="G255" s="3">
        <v>37166.400000000001</v>
      </c>
      <c r="H255" s="3">
        <v>30347.200000000001</v>
      </c>
      <c r="I255" s="3">
        <v>3944.4960000000001</v>
      </c>
      <c r="J255" s="3">
        <v>11781.12</v>
      </c>
      <c r="K255" s="3" t="s">
        <v>59</v>
      </c>
      <c r="L255" s="3" t="s">
        <v>17</v>
      </c>
      <c r="M255" s="3" t="s">
        <v>18</v>
      </c>
      <c r="N255" s="6">
        <f t="shared" si="15"/>
        <v>0.81652245038529425</v>
      </c>
      <c r="O255" s="6">
        <f t="shared" si="16"/>
        <v>0.10613069869559602</v>
      </c>
      <c r="P255" s="6">
        <f t="shared" si="17"/>
        <v>0.1299789107397058</v>
      </c>
      <c r="Q255" s="6">
        <f t="shared" si="18"/>
        <v>2.9867237791596191</v>
      </c>
      <c r="R255" s="6">
        <f t="shared" si="19"/>
        <v>0.9573047599423038</v>
      </c>
    </row>
    <row r="256" spans="1:18" ht="15.75" customHeight="1" x14ac:dyDescent="0.25">
      <c r="A256" s="3" t="s">
        <v>289</v>
      </c>
      <c r="B256" s="3" t="s">
        <v>14</v>
      </c>
      <c r="C256" s="3" t="s">
        <v>35</v>
      </c>
      <c r="D256" s="4">
        <v>44988</v>
      </c>
      <c r="E256" s="4">
        <v>45597</v>
      </c>
      <c r="F256" s="3">
        <v>68486.400000000009</v>
      </c>
      <c r="G256" s="3">
        <v>43852.800000000003</v>
      </c>
      <c r="H256" s="3">
        <v>15862.400000000001</v>
      </c>
      <c r="I256" s="3">
        <v>5515.152</v>
      </c>
      <c r="J256" s="3">
        <v>16430.960000000003</v>
      </c>
      <c r="K256" s="3" t="s">
        <v>37</v>
      </c>
      <c r="L256" s="3" t="s">
        <v>17</v>
      </c>
      <c r="M256" s="3" t="s">
        <v>18</v>
      </c>
      <c r="N256" s="6">
        <f t="shared" si="15"/>
        <v>0.3617192060712201</v>
      </c>
      <c r="O256" s="6">
        <f t="shared" si="16"/>
        <v>0.12576510507880909</v>
      </c>
      <c r="P256" s="6">
        <f t="shared" si="17"/>
        <v>0.34768710913859185</v>
      </c>
      <c r="Q256" s="6">
        <f t="shared" si="18"/>
        <v>2.9792397380888147</v>
      </c>
      <c r="R256" s="6">
        <f t="shared" si="19"/>
        <v>0.64031398934678996</v>
      </c>
    </row>
    <row r="257" spans="1:18" ht="15.75" customHeight="1" x14ac:dyDescent="0.25">
      <c r="A257" s="3" t="s">
        <v>290</v>
      </c>
      <c r="B257" s="3" t="s">
        <v>28</v>
      </c>
      <c r="C257" s="3" t="s">
        <v>23</v>
      </c>
      <c r="D257" s="4">
        <v>44859</v>
      </c>
      <c r="E257" s="4">
        <v>45461</v>
      </c>
      <c r="F257" s="3">
        <v>35745.599999999999</v>
      </c>
      <c r="G257" s="3">
        <v>21790.400000000001</v>
      </c>
      <c r="H257" s="3">
        <v>16907.2</v>
      </c>
      <c r="I257" s="3">
        <v>4228.9920000000002</v>
      </c>
      <c r="J257" s="3">
        <v>14133.104000000001</v>
      </c>
      <c r="K257" s="3" t="s">
        <v>37</v>
      </c>
      <c r="L257" s="3" t="s">
        <v>29</v>
      </c>
      <c r="M257" s="3" t="s">
        <v>26</v>
      </c>
      <c r="N257" s="6">
        <f t="shared" si="15"/>
        <v>0.77590131434025988</v>
      </c>
      <c r="O257" s="6">
        <f t="shared" si="16"/>
        <v>0.19407592334238929</v>
      </c>
      <c r="P257" s="6">
        <f t="shared" si="17"/>
        <v>0.25012964890697453</v>
      </c>
      <c r="Q257" s="6">
        <f t="shared" si="18"/>
        <v>3.3419557189987592</v>
      </c>
      <c r="R257" s="6">
        <f t="shared" si="19"/>
        <v>0.60959670560852253</v>
      </c>
    </row>
    <row r="258" spans="1:18" ht="15.75" customHeight="1" x14ac:dyDescent="0.25">
      <c r="A258" s="3" t="s">
        <v>291</v>
      </c>
      <c r="B258" s="3" t="s">
        <v>20</v>
      </c>
      <c r="C258" s="3" t="s">
        <v>23</v>
      </c>
      <c r="D258" s="4">
        <v>44709</v>
      </c>
      <c r="E258" s="4">
        <v>45337</v>
      </c>
      <c r="F258" s="3">
        <v>47337.600000000006</v>
      </c>
      <c r="G258" s="3">
        <v>30104</v>
      </c>
      <c r="H258" s="3">
        <v>18195.2</v>
      </c>
      <c r="I258" s="3">
        <v>3471.0080000000003</v>
      </c>
      <c r="J258" s="3">
        <v>9466.0320000000011</v>
      </c>
      <c r="K258" s="3" t="s">
        <v>37</v>
      </c>
      <c r="L258" s="3" t="s">
        <v>29</v>
      </c>
      <c r="M258" s="3" t="s">
        <v>18</v>
      </c>
      <c r="N258" s="6">
        <f t="shared" si="15"/>
        <v>0.60441137390380018</v>
      </c>
      <c r="O258" s="6">
        <f t="shared" si="16"/>
        <v>0.11530055806537338</v>
      </c>
      <c r="P258" s="6">
        <f t="shared" si="17"/>
        <v>0.19076503693281746</v>
      </c>
      <c r="Q258" s="6">
        <f t="shared" si="18"/>
        <v>2.7271708967539112</v>
      </c>
      <c r="R258" s="6">
        <f t="shared" si="19"/>
        <v>0.63594267558980588</v>
      </c>
    </row>
    <row r="259" spans="1:18" ht="15.75" customHeight="1" x14ac:dyDescent="0.25">
      <c r="A259" s="3" t="s">
        <v>292</v>
      </c>
      <c r="B259" s="3" t="s">
        <v>28</v>
      </c>
      <c r="C259" s="3" t="s">
        <v>23</v>
      </c>
      <c r="D259" s="4">
        <v>44787</v>
      </c>
      <c r="E259" s="4">
        <v>45410</v>
      </c>
      <c r="F259" s="3">
        <v>13804.800000000001</v>
      </c>
      <c r="G259" s="3">
        <v>4275.2</v>
      </c>
      <c r="H259" s="3">
        <v>1665.6000000000001</v>
      </c>
      <c r="I259" s="3">
        <v>6684.496000000001</v>
      </c>
      <c r="J259" s="3">
        <v>12245.808000000001</v>
      </c>
      <c r="K259" s="3" t="s">
        <v>59</v>
      </c>
      <c r="L259" s="3" t="s">
        <v>17</v>
      </c>
      <c r="M259" s="3" t="s">
        <v>18</v>
      </c>
      <c r="N259" s="6">
        <f t="shared" ref="N259:N322" si="20">(H259/G259)</f>
        <v>0.3895958083832336</v>
      </c>
      <c r="O259" s="6">
        <f t="shared" ref="O259:O322" si="21">I259/ G259</f>
        <v>1.5635516467065871</v>
      </c>
      <c r="P259" s="6">
        <f t="shared" ref="P259:P322" si="22" xml:space="preserve"> I259 / H259</f>
        <v>4.0132660902977912</v>
      </c>
      <c r="Q259" s="6">
        <f t="shared" ref="Q259:Q322" si="23" xml:space="preserve"> J259 / I259</f>
        <v>1.8319717746857802</v>
      </c>
      <c r="R259" s="6">
        <f t="shared" ref="R259:R322" si="24">G259 / F259</f>
        <v>0.30968938340287433</v>
      </c>
    </row>
    <row r="260" spans="1:18" ht="15.75" customHeight="1" x14ac:dyDescent="0.25">
      <c r="A260" s="3" t="s">
        <v>293</v>
      </c>
      <c r="B260" s="3" t="s">
        <v>28</v>
      </c>
      <c r="C260" s="3" t="s">
        <v>35</v>
      </c>
      <c r="D260" s="4">
        <v>44716</v>
      </c>
      <c r="E260" s="4">
        <v>45340</v>
      </c>
      <c r="F260" s="3">
        <v>75803.199999999997</v>
      </c>
      <c r="G260" s="3">
        <v>72264</v>
      </c>
      <c r="H260" s="3">
        <v>25977.600000000002</v>
      </c>
      <c r="I260" s="3">
        <v>2981.2000000000003</v>
      </c>
      <c r="J260" s="3">
        <v>11496.400000000001</v>
      </c>
      <c r="K260" s="3" t="s">
        <v>37</v>
      </c>
      <c r="L260" s="3" t="s">
        <v>38</v>
      </c>
      <c r="M260" s="3" t="s">
        <v>18</v>
      </c>
      <c r="N260" s="6">
        <f t="shared" si="20"/>
        <v>0.35948189970109601</v>
      </c>
      <c r="O260" s="6">
        <f t="shared" si="21"/>
        <v>4.125428982619285E-2</v>
      </c>
      <c r="P260" s="6">
        <f t="shared" si="22"/>
        <v>0.11476040896772605</v>
      </c>
      <c r="Q260" s="6">
        <f t="shared" si="23"/>
        <v>3.8562994767207837</v>
      </c>
      <c r="R260" s="6">
        <f t="shared" si="24"/>
        <v>0.95331067817717463</v>
      </c>
    </row>
    <row r="261" spans="1:18" ht="15.75" customHeight="1" x14ac:dyDescent="0.25">
      <c r="A261" s="3" t="s">
        <v>294</v>
      </c>
      <c r="B261" s="3" t="s">
        <v>14</v>
      </c>
      <c r="C261" s="3" t="s">
        <v>15</v>
      </c>
      <c r="D261" s="4">
        <v>44722</v>
      </c>
      <c r="E261" s="4">
        <v>45341</v>
      </c>
      <c r="F261" s="3">
        <v>58328</v>
      </c>
      <c r="G261" s="3">
        <v>44494.400000000001</v>
      </c>
      <c r="H261" s="3">
        <v>7686.4000000000005</v>
      </c>
      <c r="I261" s="3">
        <v>2029.0240000000003</v>
      </c>
      <c r="J261" s="3">
        <v>6335.424</v>
      </c>
      <c r="K261" s="3" t="s">
        <v>59</v>
      </c>
      <c r="L261" s="3" t="s">
        <v>44</v>
      </c>
      <c r="M261" s="3" t="s">
        <v>18</v>
      </c>
      <c r="N261" s="6">
        <f t="shared" si="20"/>
        <v>0.17274982919198822</v>
      </c>
      <c r="O261" s="6">
        <f t="shared" si="21"/>
        <v>4.5601783595238955E-2</v>
      </c>
      <c r="P261" s="6">
        <f t="shared" si="22"/>
        <v>0.26397585345545382</v>
      </c>
      <c r="Q261" s="6">
        <f t="shared" si="23"/>
        <v>3.1223997350450259</v>
      </c>
      <c r="R261" s="6">
        <f t="shared" si="24"/>
        <v>0.76283088739541904</v>
      </c>
    </row>
    <row r="262" spans="1:18" ht="15.75" customHeight="1" x14ac:dyDescent="0.25">
      <c r="A262" s="3" t="s">
        <v>295</v>
      </c>
      <c r="B262" s="3" t="s">
        <v>34</v>
      </c>
      <c r="C262" s="3" t="s">
        <v>42</v>
      </c>
      <c r="D262" s="4">
        <v>44805</v>
      </c>
      <c r="E262" s="4">
        <v>45413</v>
      </c>
      <c r="F262" s="3">
        <v>63577.600000000006</v>
      </c>
      <c r="G262" s="3">
        <v>7190.4000000000005</v>
      </c>
      <c r="H262" s="3">
        <v>5603.2000000000007</v>
      </c>
      <c r="I262" s="3">
        <v>4877.92</v>
      </c>
      <c r="J262" s="3">
        <v>6768.5600000000013</v>
      </c>
      <c r="K262" s="3" t="s">
        <v>24</v>
      </c>
      <c r="L262" s="3" t="s">
        <v>44</v>
      </c>
      <c r="M262" s="3" t="s">
        <v>18</v>
      </c>
      <c r="N262" s="6">
        <f t="shared" si="20"/>
        <v>0.77926123720516249</v>
      </c>
      <c r="O262" s="6">
        <f t="shared" si="21"/>
        <v>0.67839341344014237</v>
      </c>
      <c r="P262" s="6">
        <f t="shared" si="22"/>
        <v>0.87055968018275265</v>
      </c>
      <c r="Q262" s="6">
        <f t="shared" si="23"/>
        <v>1.3875914324138159</v>
      </c>
      <c r="R262" s="6">
        <f t="shared" si="24"/>
        <v>0.1130964364807731</v>
      </c>
    </row>
    <row r="263" spans="1:18" ht="15.75" customHeight="1" x14ac:dyDescent="0.25">
      <c r="A263" s="3" t="s">
        <v>296</v>
      </c>
      <c r="B263" s="3" t="s">
        <v>28</v>
      </c>
      <c r="C263" s="3" t="s">
        <v>23</v>
      </c>
      <c r="D263" s="4">
        <v>44717</v>
      </c>
      <c r="E263" s="4">
        <v>45335</v>
      </c>
      <c r="F263" s="3">
        <v>61100.800000000003</v>
      </c>
      <c r="G263" s="3">
        <v>3308.8</v>
      </c>
      <c r="H263" s="3">
        <v>465.6</v>
      </c>
      <c r="I263" s="3">
        <v>2888.6240000000003</v>
      </c>
      <c r="J263" s="3">
        <v>10165.424000000001</v>
      </c>
      <c r="K263" s="3" t="s">
        <v>16</v>
      </c>
      <c r="L263" s="3" t="s">
        <v>29</v>
      </c>
      <c r="M263" s="3" t="s">
        <v>18</v>
      </c>
      <c r="N263" s="6">
        <f t="shared" si="20"/>
        <v>0.140715667311412</v>
      </c>
      <c r="O263" s="6">
        <f t="shared" si="21"/>
        <v>0.87301257253384912</v>
      </c>
      <c r="P263" s="6">
        <f t="shared" si="22"/>
        <v>6.2040893470790381</v>
      </c>
      <c r="Q263" s="6">
        <f t="shared" si="23"/>
        <v>3.5191232919203053</v>
      </c>
      <c r="R263" s="6">
        <f t="shared" si="24"/>
        <v>5.415313711113439E-2</v>
      </c>
    </row>
    <row r="264" spans="1:18" ht="15.75" customHeight="1" x14ac:dyDescent="0.25">
      <c r="A264" s="3" t="s">
        <v>297</v>
      </c>
      <c r="B264" s="3" t="s">
        <v>41</v>
      </c>
      <c r="C264" s="3" t="s">
        <v>35</v>
      </c>
      <c r="D264" s="4">
        <v>44878</v>
      </c>
      <c r="E264" s="4">
        <v>45497</v>
      </c>
      <c r="F264" s="3">
        <v>12929.6</v>
      </c>
      <c r="G264" s="3">
        <v>9244.8000000000011</v>
      </c>
      <c r="H264" s="3">
        <v>1009.6</v>
      </c>
      <c r="I264" s="3">
        <v>4965.5519999999997</v>
      </c>
      <c r="J264" s="3">
        <v>7712.6559999999999</v>
      </c>
      <c r="K264" s="3" t="s">
        <v>37</v>
      </c>
      <c r="L264" s="3" t="s">
        <v>29</v>
      </c>
      <c r="M264" s="3" t="s">
        <v>18</v>
      </c>
      <c r="N264" s="6">
        <f t="shared" si="20"/>
        <v>0.10920733817930078</v>
      </c>
      <c r="O264" s="6">
        <f t="shared" si="21"/>
        <v>0.53711838006230517</v>
      </c>
      <c r="P264" s="6">
        <f t="shared" si="22"/>
        <v>4.9183359746434228</v>
      </c>
      <c r="Q264" s="6">
        <f t="shared" si="23"/>
        <v>1.5532323495957752</v>
      </c>
      <c r="R264" s="6">
        <f t="shared" si="24"/>
        <v>0.71501051850018571</v>
      </c>
    </row>
    <row r="265" spans="1:18" ht="15.75" customHeight="1" x14ac:dyDescent="0.25">
      <c r="A265" s="3" t="s">
        <v>298</v>
      </c>
      <c r="B265" s="3" t="s">
        <v>28</v>
      </c>
      <c r="C265" s="3" t="s">
        <v>35</v>
      </c>
      <c r="D265" s="4">
        <v>44967</v>
      </c>
      <c r="E265" s="4">
        <v>45594</v>
      </c>
      <c r="F265" s="3">
        <v>24347.200000000001</v>
      </c>
      <c r="G265" s="3">
        <v>734.40000000000009</v>
      </c>
      <c r="H265" s="3">
        <v>526.4</v>
      </c>
      <c r="I265" s="3">
        <v>290.97600000000006</v>
      </c>
      <c r="J265" s="3">
        <v>618.43200000000002</v>
      </c>
      <c r="K265" s="3" t="s">
        <v>37</v>
      </c>
      <c r="L265" s="3" t="s">
        <v>17</v>
      </c>
      <c r="M265" s="3" t="s">
        <v>26</v>
      </c>
      <c r="N265" s="6">
        <f t="shared" si="20"/>
        <v>0.71677559912854016</v>
      </c>
      <c r="O265" s="6">
        <f t="shared" si="21"/>
        <v>0.39620915032679743</v>
      </c>
      <c r="P265" s="6">
        <f t="shared" si="22"/>
        <v>0.55276595744680868</v>
      </c>
      <c r="Q265" s="6">
        <f t="shared" si="23"/>
        <v>2.125371164632134</v>
      </c>
      <c r="R265" s="6">
        <f t="shared" si="24"/>
        <v>3.0163632779128608E-2</v>
      </c>
    </row>
    <row r="266" spans="1:18" ht="15.75" customHeight="1" x14ac:dyDescent="0.25">
      <c r="A266" s="3" t="s">
        <v>299</v>
      </c>
      <c r="B266" s="3" t="s">
        <v>22</v>
      </c>
      <c r="C266" s="3" t="s">
        <v>15</v>
      </c>
      <c r="D266" s="4">
        <v>44758</v>
      </c>
      <c r="E266" s="4">
        <v>45373</v>
      </c>
      <c r="F266" s="3">
        <v>55875.200000000004</v>
      </c>
      <c r="G266" s="3">
        <v>13592</v>
      </c>
      <c r="H266" s="3">
        <v>1139.2</v>
      </c>
      <c r="I266" s="3">
        <v>3342.9760000000006</v>
      </c>
      <c r="J266" s="3">
        <v>13092.816000000001</v>
      </c>
      <c r="K266" s="3" t="s">
        <v>37</v>
      </c>
      <c r="L266" s="3" t="s">
        <v>17</v>
      </c>
      <c r="M266" s="3" t="s">
        <v>26</v>
      </c>
      <c r="N266" s="6">
        <f t="shared" si="20"/>
        <v>8.3814008240141263E-2</v>
      </c>
      <c r="O266" s="6">
        <f t="shared" si="21"/>
        <v>0.24595173631547973</v>
      </c>
      <c r="P266" s="6">
        <f t="shared" si="22"/>
        <v>2.9344943820224723</v>
      </c>
      <c r="Q266" s="6">
        <f t="shared" si="23"/>
        <v>3.9165151051039548</v>
      </c>
      <c r="R266" s="6">
        <f t="shared" si="24"/>
        <v>0.24325639997709178</v>
      </c>
    </row>
    <row r="267" spans="1:18" ht="15.75" customHeight="1" x14ac:dyDescent="0.25">
      <c r="A267" s="3" t="s">
        <v>300</v>
      </c>
      <c r="B267" s="3" t="s">
        <v>20</v>
      </c>
      <c r="C267" s="3" t="s">
        <v>35</v>
      </c>
      <c r="D267" s="4">
        <v>44867</v>
      </c>
      <c r="E267" s="4">
        <v>45479</v>
      </c>
      <c r="F267" s="3">
        <v>45150.400000000001</v>
      </c>
      <c r="G267" s="3">
        <v>3851.2000000000003</v>
      </c>
      <c r="H267" s="3">
        <v>1857.6000000000001</v>
      </c>
      <c r="I267" s="3">
        <v>6104.8320000000003</v>
      </c>
      <c r="J267" s="3">
        <v>7878.6720000000005</v>
      </c>
      <c r="K267" s="3" t="s">
        <v>32</v>
      </c>
      <c r="L267" s="3" t="s">
        <v>17</v>
      </c>
      <c r="M267" s="3" t="s">
        <v>18</v>
      </c>
      <c r="N267" s="6">
        <f t="shared" si="20"/>
        <v>0.48234316576651431</v>
      </c>
      <c r="O267" s="6">
        <f t="shared" si="21"/>
        <v>1.5851765683423349</v>
      </c>
      <c r="P267" s="6">
        <f t="shared" si="22"/>
        <v>3.2864082687338501</v>
      </c>
      <c r="Q267" s="6">
        <f t="shared" si="23"/>
        <v>1.2905632783997987</v>
      </c>
      <c r="R267" s="6">
        <f t="shared" si="24"/>
        <v>8.5297140224671331E-2</v>
      </c>
    </row>
    <row r="268" spans="1:18" ht="15.75" customHeight="1" x14ac:dyDescent="0.25">
      <c r="A268" s="3" t="s">
        <v>301</v>
      </c>
      <c r="B268" s="3" t="s">
        <v>14</v>
      </c>
      <c r="C268" s="3" t="s">
        <v>23</v>
      </c>
      <c r="D268" s="4">
        <v>44942</v>
      </c>
      <c r="E268" s="4">
        <v>45572</v>
      </c>
      <c r="F268" s="3">
        <v>67326.400000000009</v>
      </c>
      <c r="G268" s="3">
        <v>13553.6</v>
      </c>
      <c r="H268" s="3">
        <v>915.2</v>
      </c>
      <c r="I268" s="3">
        <v>6705.9039999999995</v>
      </c>
      <c r="J268" s="3">
        <v>12213.648000000001</v>
      </c>
      <c r="K268" s="3" t="s">
        <v>16</v>
      </c>
      <c r="L268" s="3" t="s">
        <v>25</v>
      </c>
      <c r="M268" s="3" t="s">
        <v>26</v>
      </c>
      <c r="N268" s="6">
        <f t="shared" si="20"/>
        <v>6.7524495337032225E-2</v>
      </c>
      <c r="O268" s="6">
        <f t="shared" si="21"/>
        <v>0.49476921260772039</v>
      </c>
      <c r="P268" s="6">
        <f t="shared" si="22"/>
        <v>7.3272552447552437</v>
      </c>
      <c r="Q268" s="6">
        <f t="shared" si="23"/>
        <v>1.8213275943109239</v>
      </c>
      <c r="R268" s="6">
        <f t="shared" si="24"/>
        <v>0.2013118182466313</v>
      </c>
    </row>
    <row r="269" spans="1:18" ht="15.75" customHeight="1" x14ac:dyDescent="0.25">
      <c r="A269" s="3" t="s">
        <v>302</v>
      </c>
      <c r="B269" s="3" t="s">
        <v>14</v>
      </c>
      <c r="C269" s="3" t="s">
        <v>15</v>
      </c>
      <c r="D269" s="4">
        <v>44834</v>
      </c>
      <c r="E269" s="4">
        <v>45449</v>
      </c>
      <c r="F269" s="3">
        <v>76478.400000000009</v>
      </c>
      <c r="G269" s="3">
        <v>18636.8</v>
      </c>
      <c r="H269" s="3">
        <v>2990.4</v>
      </c>
      <c r="I269" s="3">
        <v>7415.4560000000001</v>
      </c>
      <c r="J269" s="3">
        <v>18313.072</v>
      </c>
      <c r="K269" s="3" t="s">
        <v>37</v>
      </c>
      <c r="L269" s="3" t="s">
        <v>29</v>
      </c>
      <c r="M269" s="3" t="s">
        <v>18</v>
      </c>
      <c r="N269" s="6">
        <f t="shared" si="20"/>
        <v>0.16045673076923078</v>
      </c>
      <c r="O269" s="6">
        <f t="shared" si="21"/>
        <v>0.3978932005494506</v>
      </c>
      <c r="P269" s="6">
        <f t="shared" si="22"/>
        <v>2.4797538790797216</v>
      </c>
      <c r="Q269" s="6">
        <f t="shared" si="23"/>
        <v>2.4695813716648041</v>
      </c>
      <c r="R269" s="6">
        <f t="shared" si="24"/>
        <v>0.24368710642482055</v>
      </c>
    </row>
    <row r="270" spans="1:18" ht="15.75" customHeight="1" x14ac:dyDescent="0.25">
      <c r="A270" s="3" t="s">
        <v>303</v>
      </c>
      <c r="B270" s="3" t="s">
        <v>22</v>
      </c>
      <c r="C270" s="3" t="s">
        <v>35</v>
      </c>
      <c r="D270" s="4">
        <v>44816</v>
      </c>
      <c r="E270" s="4">
        <v>45418</v>
      </c>
      <c r="F270" s="3">
        <v>75144</v>
      </c>
      <c r="G270" s="3">
        <v>39713.600000000006</v>
      </c>
      <c r="H270" s="3">
        <v>19572.8</v>
      </c>
      <c r="I270" s="3">
        <v>3616.192</v>
      </c>
      <c r="J270" s="3">
        <v>4367.3120000000008</v>
      </c>
      <c r="K270" s="3" t="s">
        <v>24</v>
      </c>
      <c r="L270" s="3" t="s">
        <v>38</v>
      </c>
      <c r="M270" s="3" t="s">
        <v>26</v>
      </c>
      <c r="N270" s="6">
        <f t="shared" si="20"/>
        <v>0.49284879738930737</v>
      </c>
      <c r="O270" s="6">
        <f t="shared" si="21"/>
        <v>9.1056766447765988E-2</v>
      </c>
      <c r="P270" s="6">
        <f t="shared" si="22"/>
        <v>0.18475598790157771</v>
      </c>
      <c r="Q270" s="6">
        <f t="shared" si="23"/>
        <v>1.2077102100773411</v>
      </c>
      <c r="R270" s="6">
        <f t="shared" si="24"/>
        <v>0.52849994676887047</v>
      </c>
    </row>
    <row r="271" spans="1:18" ht="15.75" customHeight="1" x14ac:dyDescent="0.25">
      <c r="A271" s="3" t="s">
        <v>304</v>
      </c>
      <c r="B271" s="3" t="s">
        <v>28</v>
      </c>
      <c r="C271" s="3" t="s">
        <v>35</v>
      </c>
      <c r="D271" s="4">
        <v>44726</v>
      </c>
      <c r="E271" s="4">
        <v>45327</v>
      </c>
      <c r="F271" s="3">
        <v>25379.200000000001</v>
      </c>
      <c r="G271" s="3">
        <v>8910.4</v>
      </c>
      <c r="H271" s="3">
        <v>6793.6</v>
      </c>
      <c r="I271" s="3">
        <v>2321.152</v>
      </c>
      <c r="J271" s="3">
        <v>9241.9840000000004</v>
      </c>
      <c r="K271" s="3" t="s">
        <v>32</v>
      </c>
      <c r="L271" s="3" t="s">
        <v>38</v>
      </c>
      <c r="M271" s="3" t="s">
        <v>18</v>
      </c>
      <c r="N271" s="6">
        <f t="shared" si="20"/>
        <v>0.7624349075237925</v>
      </c>
      <c r="O271" s="6">
        <f t="shared" si="21"/>
        <v>0.26049919195546778</v>
      </c>
      <c r="P271" s="6">
        <f t="shared" si="22"/>
        <v>0.34166745171926516</v>
      </c>
      <c r="Q271" s="6">
        <f t="shared" si="23"/>
        <v>3.9816367045329217</v>
      </c>
      <c r="R271" s="6">
        <f t="shared" si="24"/>
        <v>0.35109065691589963</v>
      </c>
    </row>
    <row r="272" spans="1:18" ht="15.75" customHeight="1" x14ac:dyDescent="0.25">
      <c r="A272" s="3" t="s">
        <v>305</v>
      </c>
      <c r="B272" s="3" t="s">
        <v>28</v>
      </c>
      <c r="C272" s="3" t="s">
        <v>35</v>
      </c>
      <c r="D272" s="4">
        <v>44778</v>
      </c>
      <c r="E272" s="4">
        <v>45408</v>
      </c>
      <c r="F272" s="3">
        <v>52198.400000000001</v>
      </c>
      <c r="G272" s="3">
        <v>30601.600000000002</v>
      </c>
      <c r="H272" s="3">
        <v>22480</v>
      </c>
      <c r="I272" s="3">
        <v>1429.4080000000001</v>
      </c>
      <c r="J272" s="3">
        <v>2861.1200000000003</v>
      </c>
      <c r="K272" s="3" t="s">
        <v>16</v>
      </c>
      <c r="L272" s="3" t="s">
        <v>38</v>
      </c>
      <c r="M272" s="3" t="s">
        <v>18</v>
      </c>
      <c r="N272" s="6">
        <f t="shared" si="20"/>
        <v>0.73460211230785311</v>
      </c>
      <c r="O272" s="6">
        <f t="shared" si="21"/>
        <v>4.6710237373209243E-2</v>
      </c>
      <c r="P272" s="6">
        <f t="shared" si="22"/>
        <v>6.358576512455516E-2</v>
      </c>
      <c r="Q272" s="6">
        <f t="shared" si="23"/>
        <v>2.0016118560970697</v>
      </c>
      <c r="R272" s="6">
        <f t="shared" si="24"/>
        <v>0.58625551741049542</v>
      </c>
    </row>
    <row r="273" spans="1:18" ht="15.75" customHeight="1" x14ac:dyDescent="0.25">
      <c r="A273" s="3" t="s">
        <v>306</v>
      </c>
      <c r="B273" s="3" t="s">
        <v>22</v>
      </c>
      <c r="C273" s="3" t="s">
        <v>35</v>
      </c>
      <c r="D273" s="4">
        <v>44906</v>
      </c>
      <c r="E273" s="4">
        <v>45511</v>
      </c>
      <c r="F273" s="3">
        <v>30848</v>
      </c>
      <c r="G273" s="3">
        <v>9926.4000000000015</v>
      </c>
      <c r="H273" s="3">
        <v>9532.8000000000011</v>
      </c>
      <c r="I273" s="3">
        <v>7535.152000000001</v>
      </c>
      <c r="J273" s="3">
        <v>16054.207999999999</v>
      </c>
      <c r="K273" s="3" t="s">
        <v>59</v>
      </c>
      <c r="L273" s="3" t="s">
        <v>25</v>
      </c>
      <c r="M273" s="3" t="s">
        <v>26</v>
      </c>
      <c r="N273" s="6">
        <f t="shared" si="20"/>
        <v>0.960348162475822</v>
      </c>
      <c r="O273" s="6">
        <f t="shared" si="21"/>
        <v>0.75910219213410701</v>
      </c>
      <c r="P273" s="6">
        <f t="shared" si="22"/>
        <v>0.79044478012755959</v>
      </c>
      <c r="Q273" s="6">
        <f t="shared" si="23"/>
        <v>2.1305752027298186</v>
      </c>
      <c r="R273" s="6">
        <f t="shared" si="24"/>
        <v>0.32178423236514525</v>
      </c>
    </row>
    <row r="274" spans="1:18" ht="15.75" customHeight="1" x14ac:dyDescent="0.25">
      <c r="A274" s="3" t="s">
        <v>307</v>
      </c>
      <c r="B274" s="3" t="s">
        <v>34</v>
      </c>
      <c r="C274" s="3" t="s">
        <v>35</v>
      </c>
      <c r="D274" s="4">
        <v>44785</v>
      </c>
      <c r="E274" s="4">
        <v>45407</v>
      </c>
      <c r="F274" s="3">
        <v>33452.800000000003</v>
      </c>
      <c r="G274" s="3">
        <v>16945.600000000002</v>
      </c>
      <c r="H274" s="3">
        <v>9993.6</v>
      </c>
      <c r="I274" s="3">
        <v>558.76800000000003</v>
      </c>
      <c r="J274" s="3">
        <v>2073.1840000000002</v>
      </c>
      <c r="K274" s="3" t="s">
        <v>24</v>
      </c>
      <c r="L274" s="3" t="s">
        <v>29</v>
      </c>
      <c r="M274" s="3" t="s">
        <v>26</v>
      </c>
      <c r="N274" s="6">
        <f t="shared" si="20"/>
        <v>0.58974601076385602</v>
      </c>
      <c r="O274" s="6">
        <f t="shared" si="21"/>
        <v>3.2974223397224056E-2</v>
      </c>
      <c r="P274" s="6">
        <f t="shared" si="22"/>
        <v>5.5912584053794429E-2</v>
      </c>
      <c r="Q274" s="6">
        <f t="shared" si="23"/>
        <v>3.7102768948830285</v>
      </c>
      <c r="R274" s="6">
        <f t="shared" si="24"/>
        <v>0.50655251578343219</v>
      </c>
    </row>
    <row r="275" spans="1:18" ht="15.75" customHeight="1" x14ac:dyDescent="0.25">
      <c r="A275" s="3" t="s">
        <v>308</v>
      </c>
      <c r="B275" s="3" t="s">
        <v>34</v>
      </c>
      <c r="C275" s="3" t="s">
        <v>15</v>
      </c>
      <c r="D275" s="4">
        <v>44768</v>
      </c>
      <c r="E275" s="4">
        <v>45382</v>
      </c>
      <c r="F275" s="3">
        <v>15556.800000000001</v>
      </c>
      <c r="G275" s="3">
        <v>2782.4</v>
      </c>
      <c r="H275" s="3">
        <v>262.40000000000003</v>
      </c>
      <c r="I275" s="3">
        <v>664.28800000000001</v>
      </c>
      <c r="J275" s="3">
        <v>1030.7520000000002</v>
      </c>
      <c r="K275" s="3" t="s">
        <v>16</v>
      </c>
      <c r="L275" s="3" t="s">
        <v>17</v>
      </c>
      <c r="M275" s="3" t="s">
        <v>18</v>
      </c>
      <c r="N275" s="6">
        <f t="shared" si="20"/>
        <v>9.4307073030477293E-2</v>
      </c>
      <c r="O275" s="6">
        <f t="shared" si="21"/>
        <v>0.23874640598044852</v>
      </c>
      <c r="P275" s="6">
        <f t="shared" si="22"/>
        <v>2.5315853658536582</v>
      </c>
      <c r="Q275" s="6">
        <f t="shared" si="23"/>
        <v>1.5516643383592661</v>
      </c>
      <c r="R275" s="6">
        <f t="shared" si="24"/>
        <v>0.17885426308752442</v>
      </c>
    </row>
    <row r="276" spans="1:18" ht="15.75" customHeight="1" x14ac:dyDescent="0.25">
      <c r="A276" s="3" t="s">
        <v>309</v>
      </c>
      <c r="B276" s="3" t="s">
        <v>34</v>
      </c>
      <c r="C276" s="3" t="s">
        <v>15</v>
      </c>
      <c r="D276" s="4">
        <v>44982</v>
      </c>
      <c r="E276" s="4">
        <v>45608</v>
      </c>
      <c r="F276" s="3">
        <v>22180.800000000003</v>
      </c>
      <c r="G276" s="3">
        <v>5868.8</v>
      </c>
      <c r="H276" s="3">
        <v>2809.6000000000004</v>
      </c>
      <c r="I276" s="3">
        <v>3384.6239999999998</v>
      </c>
      <c r="J276" s="3">
        <v>10515.008000000002</v>
      </c>
      <c r="K276" s="3" t="s">
        <v>24</v>
      </c>
      <c r="L276" s="3" t="s">
        <v>44</v>
      </c>
      <c r="M276" s="3" t="s">
        <v>26</v>
      </c>
      <c r="N276" s="6">
        <f t="shared" si="20"/>
        <v>0.47873500545256276</v>
      </c>
      <c r="O276" s="6">
        <f t="shared" si="21"/>
        <v>0.57671483097055609</v>
      </c>
      <c r="P276" s="6">
        <f t="shared" si="22"/>
        <v>1.204664009111617</v>
      </c>
      <c r="Q276" s="6">
        <f t="shared" si="23"/>
        <v>3.1066990011298161</v>
      </c>
      <c r="R276" s="6">
        <f t="shared" si="24"/>
        <v>0.26458919425809707</v>
      </c>
    </row>
    <row r="277" spans="1:18" ht="15.75" customHeight="1" x14ac:dyDescent="0.25">
      <c r="A277" s="3" t="s">
        <v>310</v>
      </c>
      <c r="B277" s="3" t="s">
        <v>20</v>
      </c>
      <c r="C277" s="3" t="s">
        <v>42</v>
      </c>
      <c r="D277" s="4">
        <v>44845</v>
      </c>
      <c r="E277" s="4">
        <v>45456</v>
      </c>
      <c r="F277" s="3">
        <v>19563.2</v>
      </c>
      <c r="G277" s="3">
        <v>2504</v>
      </c>
      <c r="H277" s="3">
        <v>836.80000000000007</v>
      </c>
      <c r="I277" s="3">
        <v>2788.4639999999999</v>
      </c>
      <c r="J277" s="3">
        <v>4448.4960000000001</v>
      </c>
      <c r="K277" s="3" t="s">
        <v>16</v>
      </c>
      <c r="L277" s="3" t="s">
        <v>29</v>
      </c>
      <c r="M277" s="3" t="s">
        <v>26</v>
      </c>
      <c r="N277" s="6">
        <f t="shared" si="20"/>
        <v>0.33418530351437703</v>
      </c>
      <c r="O277" s="6">
        <f t="shared" si="21"/>
        <v>1.1136038338658147</v>
      </c>
      <c r="P277" s="6">
        <f t="shared" si="22"/>
        <v>3.3322944550669211</v>
      </c>
      <c r="Q277" s="6">
        <f t="shared" si="23"/>
        <v>1.5953212951646498</v>
      </c>
      <c r="R277" s="6">
        <f t="shared" si="24"/>
        <v>0.12799541997219269</v>
      </c>
    </row>
    <row r="278" spans="1:18" ht="15.75" customHeight="1" x14ac:dyDescent="0.25">
      <c r="A278" s="3" t="s">
        <v>311</v>
      </c>
      <c r="B278" s="3" t="s">
        <v>14</v>
      </c>
      <c r="C278" s="3" t="s">
        <v>23</v>
      </c>
      <c r="D278" s="4">
        <v>44943</v>
      </c>
      <c r="E278" s="4">
        <v>45544</v>
      </c>
      <c r="F278" s="3">
        <v>65126.400000000001</v>
      </c>
      <c r="G278" s="3">
        <v>18915.2</v>
      </c>
      <c r="H278" s="3">
        <v>15489.6</v>
      </c>
      <c r="I278" s="3">
        <v>4990.3360000000002</v>
      </c>
      <c r="J278" s="3">
        <v>11657.184000000001</v>
      </c>
      <c r="K278" s="3" t="s">
        <v>24</v>
      </c>
      <c r="L278" s="3" t="s">
        <v>44</v>
      </c>
      <c r="M278" s="3" t="s">
        <v>26</v>
      </c>
      <c r="N278" s="6">
        <f t="shared" si="20"/>
        <v>0.81889697174758924</v>
      </c>
      <c r="O278" s="6">
        <f t="shared" si="21"/>
        <v>0.26382676366097108</v>
      </c>
      <c r="P278" s="6">
        <f t="shared" si="22"/>
        <v>0.3221733292015288</v>
      </c>
      <c r="Q278" s="6">
        <f t="shared" si="23"/>
        <v>2.3359517274989101</v>
      </c>
      <c r="R278" s="6">
        <f t="shared" si="24"/>
        <v>0.29043828616352202</v>
      </c>
    </row>
    <row r="279" spans="1:18" ht="15.75" customHeight="1" x14ac:dyDescent="0.25">
      <c r="A279" s="3" t="s">
        <v>312</v>
      </c>
      <c r="B279" s="3" t="s">
        <v>14</v>
      </c>
      <c r="C279" s="3" t="s">
        <v>35</v>
      </c>
      <c r="D279" s="4">
        <v>44751</v>
      </c>
      <c r="E279" s="4">
        <v>45368</v>
      </c>
      <c r="F279" s="3">
        <v>76796.800000000003</v>
      </c>
      <c r="G279" s="3">
        <v>50803.200000000004</v>
      </c>
      <c r="H279" s="3">
        <v>25750.400000000001</v>
      </c>
      <c r="I279" s="3">
        <v>5317.5839999999998</v>
      </c>
      <c r="J279" s="3">
        <v>12066.832000000002</v>
      </c>
      <c r="K279" s="3" t="s">
        <v>37</v>
      </c>
      <c r="L279" s="3" t="s">
        <v>44</v>
      </c>
      <c r="M279" s="3" t="s">
        <v>18</v>
      </c>
      <c r="N279" s="6">
        <f t="shared" si="20"/>
        <v>0.50686570924666163</v>
      </c>
      <c r="O279" s="6">
        <f t="shared" si="21"/>
        <v>0.10467025699168556</v>
      </c>
      <c r="P279" s="6">
        <f t="shared" si="22"/>
        <v>0.206504908661613</v>
      </c>
      <c r="Q279" s="6">
        <f t="shared" si="23"/>
        <v>2.2692320422206782</v>
      </c>
      <c r="R279" s="6">
        <f t="shared" si="24"/>
        <v>0.66152756364848542</v>
      </c>
    </row>
    <row r="280" spans="1:18" ht="15.75" customHeight="1" x14ac:dyDescent="0.25">
      <c r="A280" s="3" t="s">
        <v>313</v>
      </c>
      <c r="B280" s="3" t="s">
        <v>14</v>
      </c>
      <c r="C280" s="3" t="s">
        <v>35</v>
      </c>
      <c r="D280" s="4">
        <v>44764</v>
      </c>
      <c r="E280" s="4">
        <v>45384</v>
      </c>
      <c r="F280" s="3">
        <v>56288</v>
      </c>
      <c r="G280" s="3">
        <v>50241.600000000006</v>
      </c>
      <c r="H280" s="3">
        <v>31360</v>
      </c>
      <c r="I280" s="3">
        <v>6192.8960000000006</v>
      </c>
      <c r="J280" s="3">
        <v>24197.504000000001</v>
      </c>
      <c r="K280" s="3" t="s">
        <v>59</v>
      </c>
      <c r="L280" s="3" t="s">
        <v>38</v>
      </c>
      <c r="M280" s="3" t="s">
        <v>18</v>
      </c>
      <c r="N280" s="6">
        <f t="shared" si="20"/>
        <v>0.62418394318652271</v>
      </c>
      <c r="O280" s="6">
        <f t="shared" si="21"/>
        <v>0.12326231648673609</v>
      </c>
      <c r="P280" s="6">
        <f t="shared" si="22"/>
        <v>0.19747755102040818</v>
      </c>
      <c r="Q280" s="6">
        <f t="shared" si="23"/>
        <v>3.907300235624819</v>
      </c>
      <c r="R280" s="6">
        <f t="shared" si="24"/>
        <v>0.89258101193860162</v>
      </c>
    </row>
    <row r="281" spans="1:18" ht="15.75" customHeight="1" x14ac:dyDescent="0.25">
      <c r="A281" s="3" t="s">
        <v>314</v>
      </c>
      <c r="B281" s="3" t="s">
        <v>41</v>
      </c>
      <c r="C281" s="3" t="s">
        <v>15</v>
      </c>
      <c r="D281" s="4">
        <v>44911</v>
      </c>
      <c r="E281" s="4">
        <v>45532</v>
      </c>
      <c r="F281" s="3">
        <v>74820.800000000003</v>
      </c>
      <c r="G281" s="3">
        <v>58449.600000000006</v>
      </c>
      <c r="H281" s="3">
        <v>22364.800000000003</v>
      </c>
      <c r="I281" s="3">
        <v>6601.8080000000009</v>
      </c>
      <c r="J281" s="3">
        <v>22731.168000000001</v>
      </c>
      <c r="K281" s="3" t="s">
        <v>37</v>
      </c>
      <c r="L281" s="3" t="s">
        <v>44</v>
      </c>
      <c r="M281" s="3" t="s">
        <v>18</v>
      </c>
      <c r="N281" s="6">
        <f t="shared" si="20"/>
        <v>0.38263392734937451</v>
      </c>
      <c r="O281" s="6">
        <f t="shared" si="21"/>
        <v>0.11294872847718376</v>
      </c>
      <c r="P281" s="6">
        <f t="shared" si="22"/>
        <v>0.29518743740163111</v>
      </c>
      <c r="Q281" s="6">
        <f t="shared" si="23"/>
        <v>3.4431731428723764</v>
      </c>
      <c r="R281" s="6">
        <f t="shared" si="24"/>
        <v>0.78119453414023909</v>
      </c>
    </row>
    <row r="282" spans="1:18" ht="15.75" customHeight="1" x14ac:dyDescent="0.25">
      <c r="A282" s="3" t="s">
        <v>315</v>
      </c>
      <c r="B282" s="3" t="s">
        <v>14</v>
      </c>
      <c r="C282" s="3" t="s">
        <v>23</v>
      </c>
      <c r="D282" s="4">
        <v>44811</v>
      </c>
      <c r="E282" s="4">
        <v>45437</v>
      </c>
      <c r="F282" s="3">
        <v>37283.200000000004</v>
      </c>
      <c r="G282" s="3">
        <v>3785.6000000000004</v>
      </c>
      <c r="H282" s="3">
        <v>1308.8000000000002</v>
      </c>
      <c r="I282" s="3">
        <v>1812.7840000000001</v>
      </c>
      <c r="J282" s="3">
        <v>3478.5920000000001</v>
      </c>
      <c r="K282" s="3" t="s">
        <v>37</v>
      </c>
      <c r="L282" s="3" t="s">
        <v>17</v>
      </c>
      <c r="M282" s="3" t="s">
        <v>18</v>
      </c>
      <c r="N282" s="6">
        <f t="shared" si="20"/>
        <v>0.34573119188503804</v>
      </c>
      <c r="O282" s="6">
        <f t="shared" si="21"/>
        <v>0.47886306001690615</v>
      </c>
      <c r="P282" s="6">
        <f t="shared" si="22"/>
        <v>1.3850733496332517</v>
      </c>
      <c r="Q282" s="6">
        <f t="shared" si="23"/>
        <v>1.9189224971094183</v>
      </c>
      <c r="R282" s="6">
        <f t="shared" si="24"/>
        <v>0.10153634881126083</v>
      </c>
    </row>
    <row r="283" spans="1:18" ht="15.75" customHeight="1" x14ac:dyDescent="0.25">
      <c r="A283" s="3" t="s">
        <v>316</v>
      </c>
      <c r="B283" s="3" t="s">
        <v>34</v>
      </c>
      <c r="C283" s="3" t="s">
        <v>42</v>
      </c>
      <c r="D283" s="4">
        <v>44722</v>
      </c>
      <c r="E283" s="4">
        <v>45347</v>
      </c>
      <c r="F283" s="3">
        <v>9793.6</v>
      </c>
      <c r="G283" s="3">
        <v>4572.8</v>
      </c>
      <c r="H283" s="3">
        <v>2076.8000000000002</v>
      </c>
      <c r="I283" s="3">
        <v>3102.2080000000005</v>
      </c>
      <c r="J283" s="3">
        <v>8420.768</v>
      </c>
      <c r="K283" s="3" t="s">
        <v>24</v>
      </c>
      <c r="L283" s="3" t="s">
        <v>44</v>
      </c>
      <c r="M283" s="3" t="s">
        <v>18</v>
      </c>
      <c r="N283" s="6">
        <f t="shared" si="20"/>
        <v>0.45416375087473759</v>
      </c>
      <c r="O283" s="6">
        <f t="shared" si="21"/>
        <v>0.67840447865640319</v>
      </c>
      <c r="P283" s="6">
        <f t="shared" si="22"/>
        <v>1.4937442218798151</v>
      </c>
      <c r="Q283" s="6">
        <f t="shared" si="23"/>
        <v>2.7144433899983489</v>
      </c>
      <c r="R283" s="6">
        <f t="shared" si="24"/>
        <v>0.46691717039699393</v>
      </c>
    </row>
    <row r="284" spans="1:18" ht="15.75" customHeight="1" x14ac:dyDescent="0.25">
      <c r="A284" s="3" t="s">
        <v>317</v>
      </c>
      <c r="B284" s="3" t="s">
        <v>14</v>
      </c>
      <c r="C284" s="3" t="s">
        <v>23</v>
      </c>
      <c r="D284" s="4">
        <v>44950</v>
      </c>
      <c r="E284" s="4">
        <v>45577</v>
      </c>
      <c r="F284" s="3">
        <v>2184</v>
      </c>
      <c r="G284" s="3">
        <v>1342.4</v>
      </c>
      <c r="H284" s="3">
        <v>419.20000000000005</v>
      </c>
      <c r="I284" s="3">
        <v>7497.9360000000006</v>
      </c>
      <c r="J284" s="3">
        <v>12831.456</v>
      </c>
      <c r="K284" s="3" t="s">
        <v>59</v>
      </c>
      <c r="L284" s="3" t="s">
        <v>29</v>
      </c>
      <c r="M284" s="3" t="s">
        <v>18</v>
      </c>
      <c r="N284" s="6">
        <f t="shared" si="20"/>
        <v>0.3122765196662694</v>
      </c>
      <c r="O284" s="6">
        <f t="shared" si="21"/>
        <v>5.5854707985697258</v>
      </c>
      <c r="P284" s="6">
        <f t="shared" si="22"/>
        <v>17.886297709923664</v>
      </c>
      <c r="Q284" s="6">
        <f t="shared" si="23"/>
        <v>1.711331758499939</v>
      </c>
      <c r="R284" s="6">
        <f t="shared" si="24"/>
        <v>0.61465201465201469</v>
      </c>
    </row>
    <row r="285" spans="1:18" ht="15.75" customHeight="1" x14ac:dyDescent="0.25">
      <c r="A285" s="3" t="s">
        <v>318</v>
      </c>
      <c r="B285" s="3" t="s">
        <v>14</v>
      </c>
      <c r="C285" s="3" t="s">
        <v>15</v>
      </c>
      <c r="D285" s="4">
        <v>44731</v>
      </c>
      <c r="E285" s="4">
        <v>45332</v>
      </c>
      <c r="F285" s="3">
        <v>14028.800000000001</v>
      </c>
      <c r="G285" s="3">
        <v>2460.8000000000002</v>
      </c>
      <c r="H285" s="3">
        <v>27.200000000000003</v>
      </c>
      <c r="I285" s="3">
        <v>6252.56</v>
      </c>
      <c r="J285" s="3">
        <v>9387.728000000001</v>
      </c>
      <c r="K285" s="3" t="s">
        <v>37</v>
      </c>
      <c r="L285" s="3" t="s">
        <v>25</v>
      </c>
      <c r="M285" s="3" t="s">
        <v>18</v>
      </c>
      <c r="N285" s="6">
        <f t="shared" si="20"/>
        <v>1.1053315994798439E-2</v>
      </c>
      <c r="O285" s="6">
        <f t="shared" si="21"/>
        <v>2.5408647594278282</v>
      </c>
      <c r="P285" s="6">
        <f t="shared" si="22"/>
        <v>229.87352941176471</v>
      </c>
      <c r="Q285" s="6">
        <f t="shared" si="23"/>
        <v>1.5014214977545197</v>
      </c>
      <c r="R285" s="6">
        <f t="shared" si="24"/>
        <v>0.17541058394160583</v>
      </c>
    </row>
    <row r="286" spans="1:18" ht="15.75" customHeight="1" x14ac:dyDescent="0.25">
      <c r="A286" s="3" t="s">
        <v>319</v>
      </c>
      <c r="B286" s="3" t="s">
        <v>34</v>
      </c>
      <c r="C286" s="3" t="s">
        <v>35</v>
      </c>
      <c r="D286" s="4">
        <v>44926</v>
      </c>
      <c r="E286" s="4">
        <v>45536</v>
      </c>
      <c r="F286" s="3">
        <v>58817.600000000006</v>
      </c>
      <c r="G286" s="3">
        <v>55632</v>
      </c>
      <c r="H286" s="3">
        <v>10089.6</v>
      </c>
      <c r="I286" s="3">
        <v>551.88800000000003</v>
      </c>
      <c r="J286" s="3">
        <v>1315.5200000000002</v>
      </c>
      <c r="K286" s="3" t="s">
        <v>24</v>
      </c>
      <c r="L286" s="3" t="s">
        <v>25</v>
      </c>
      <c r="M286" s="3" t="s">
        <v>18</v>
      </c>
      <c r="N286" s="6">
        <f t="shared" si="20"/>
        <v>0.18136324417601382</v>
      </c>
      <c r="O286" s="6">
        <f t="shared" si="21"/>
        <v>9.9203336209375912E-3</v>
      </c>
      <c r="P286" s="6">
        <f t="shared" si="22"/>
        <v>5.4698699651125914E-2</v>
      </c>
      <c r="Q286" s="6">
        <f t="shared" si="23"/>
        <v>2.3836720494013282</v>
      </c>
      <c r="R286" s="6">
        <f t="shared" si="24"/>
        <v>0.94583934060553299</v>
      </c>
    </row>
    <row r="287" spans="1:18" ht="15.75" customHeight="1" x14ac:dyDescent="0.25">
      <c r="A287" s="3" t="s">
        <v>320</v>
      </c>
      <c r="B287" s="3" t="s">
        <v>20</v>
      </c>
      <c r="C287" s="3" t="s">
        <v>15</v>
      </c>
      <c r="D287" s="4">
        <v>44979</v>
      </c>
      <c r="E287" s="4">
        <v>45604</v>
      </c>
      <c r="F287" s="3">
        <v>58329.600000000006</v>
      </c>
      <c r="G287" s="3">
        <v>45942.400000000001</v>
      </c>
      <c r="H287" s="3">
        <v>24779.200000000001</v>
      </c>
      <c r="I287" s="3">
        <v>5921.9040000000005</v>
      </c>
      <c r="J287" s="3">
        <v>15933.664000000002</v>
      </c>
      <c r="K287" s="3" t="s">
        <v>37</v>
      </c>
      <c r="L287" s="3" t="s">
        <v>44</v>
      </c>
      <c r="M287" s="3" t="s">
        <v>18</v>
      </c>
      <c r="N287" s="6">
        <f t="shared" si="20"/>
        <v>0.53935362540920806</v>
      </c>
      <c r="O287" s="6">
        <f t="shared" si="21"/>
        <v>0.12889844675071394</v>
      </c>
      <c r="P287" s="6">
        <f t="shared" si="22"/>
        <v>0.23898689223219474</v>
      </c>
      <c r="Q287" s="6">
        <f t="shared" si="23"/>
        <v>2.6906319318921756</v>
      </c>
      <c r="R287" s="6">
        <f t="shared" si="24"/>
        <v>0.7876344086021505</v>
      </c>
    </row>
    <row r="288" spans="1:18" ht="15.75" customHeight="1" x14ac:dyDescent="0.25">
      <c r="A288" s="3" t="s">
        <v>321</v>
      </c>
      <c r="B288" s="3" t="s">
        <v>14</v>
      </c>
      <c r="C288" s="3" t="s">
        <v>23</v>
      </c>
      <c r="D288" s="4">
        <v>44957</v>
      </c>
      <c r="E288" s="4">
        <v>45585</v>
      </c>
      <c r="F288" s="3">
        <v>40913.600000000006</v>
      </c>
      <c r="G288" s="3">
        <v>3707.2000000000003</v>
      </c>
      <c r="H288" s="3">
        <v>142.4</v>
      </c>
      <c r="I288" s="3">
        <v>7555.4720000000007</v>
      </c>
      <c r="J288" s="3">
        <v>17378.608</v>
      </c>
      <c r="K288" s="3" t="s">
        <v>16</v>
      </c>
      <c r="L288" s="3" t="s">
        <v>25</v>
      </c>
      <c r="M288" s="3" t="s">
        <v>18</v>
      </c>
      <c r="N288" s="6">
        <f t="shared" si="20"/>
        <v>3.8411739318083726E-2</v>
      </c>
      <c r="O288" s="6">
        <f t="shared" si="21"/>
        <v>2.0380535174794994</v>
      </c>
      <c r="P288" s="6">
        <f t="shared" si="22"/>
        <v>53.058089887640449</v>
      </c>
      <c r="Q288" s="6">
        <f t="shared" si="23"/>
        <v>2.300135319143529</v>
      </c>
      <c r="R288" s="6">
        <f t="shared" si="24"/>
        <v>9.0610457158499857E-2</v>
      </c>
    </row>
    <row r="289" spans="1:18" ht="15.75" customHeight="1" x14ac:dyDescent="0.25">
      <c r="A289" s="3" t="s">
        <v>322</v>
      </c>
      <c r="B289" s="3" t="s">
        <v>28</v>
      </c>
      <c r="C289" s="3" t="s">
        <v>35</v>
      </c>
      <c r="D289" s="4">
        <v>44950</v>
      </c>
      <c r="E289" s="4">
        <v>45566</v>
      </c>
      <c r="F289" s="3">
        <v>69246.400000000009</v>
      </c>
      <c r="G289" s="3">
        <v>40502.400000000001</v>
      </c>
      <c r="H289" s="3">
        <v>38945.599999999999</v>
      </c>
      <c r="I289" s="3">
        <v>6935.5679999999993</v>
      </c>
      <c r="J289" s="3">
        <v>15831.36</v>
      </c>
      <c r="K289" s="3" t="s">
        <v>59</v>
      </c>
      <c r="L289" s="3" t="s">
        <v>17</v>
      </c>
      <c r="M289" s="3" t="s">
        <v>18</v>
      </c>
      <c r="N289" s="6">
        <f t="shared" si="20"/>
        <v>0.96156277158884407</v>
      </c>
      <c r="O289" s="6">
        <f t="shared" si="21"/>
        <v>0.17123844512917752</v>
      </c>
      <c r="P289" s="6">
        <f t="shared" si="22"/>
        <v>0.17808348054722484</v>
      </c>
      <c r="Q289" s="6">
        <f t="shared" si="23"/>
        <v>2.2826335204268782</v>
      </c>
      <c r="R289" s="6">
        <f t="shared" si="24"/>
        <v>0.58490260865546795</v>
      </c>
    </row>
    <row r="290" spans="1:18" ht="15.75" customHeight="1" x14ac:dyDescent="0.25">
      <c r="A290" s="3" t="s">
        <v>323</v>
      </c>
      <c r="B290" s="3" t="s">
        <v>41</v>
      </c>
      <c r="C290" s="3" t="s">
        <v>23</v>
      </c>
      <c r="D290" s="4">
        <v>44880</v>
      </c>
      <c r="E290" s="4">
        <v>45504</v>
      </c>
      <c r="F290" s="3">
        <v>50486.400000000001</v>
      </c>
      <c r="G290" s="3">
        <v>30041.600000000002</v>
      </c>
      <c r="H290" s="3">
        <v>27483.200000000001</v>
      </c>
      <c r="I290" s="3">
        <v>1255.9680000000001</v>
      </c>
      <c r="J290" s="3">
        <v>4758.2879999999996</v>
      </c>
      <c r="K290" s="3" t="s">
        <v>24</v>
      </c>
      <c r="L290" s="3" t="s">
        <v>29</v>
      </c>
      <c r="M290" s="3" t="s">
        <v>18</v>
      </c>
      <c r="N290" s="6">
        <f t="shared" si="20"/>
        <v>0.91483809118023007</v>
      </c>
      <c r="O290" s="6">
        <f t="shared" si="21"/>
        <v>4.1807626757562846E-2</v>
      </c>
      <c r="P290" s="6">
        <f t="shared" si="22"/>
        <v>4.5699481865284976E-2</v>
      </c>
      <c r="Q290" s="6">
        <f t="shared" si="23"/>
        <v>3.7885423832454324</v>
      </c>
      <c r="R290" s="6">
        <f t="shared" si="24"/>
        <v>0.59504341763326363</v>
      </c>
    </row>
    <row r="291" spans="1:18" ht="15.75" customHeight="1" x14ac:dyDescent="0.25">
      <c r="A291" s="3" t="s">
        <v>324</v>
      </c>
      <c r="B291" s="3" t="s">
        <v>20</v>
      </c>
      <c r="C291" s="3" t="s">
        <v>42</v>
      </c>
      <c r="D291" s="4">
        <v>44874</v>
      </c>
      <c r="E291" s="4">
        <v>45490</v>
      </c>
      <c r="F291" s="3">
        <v>39580.800000000003</v>
      </c>
      <c r="G291" s="3">
        <v>36902.400000000001</v>
      </c>
      <c r="H291" s="3">
        <v>18187.2</v>
      </c>
      <c r="I291" s="3">
        <v>5525.6160000000009</v>
      </c>
      <c r="J291" s="3">
        <v>17865.28</v>
      </c>
      <c r="K291" s="3" t="s">
        <v>32</v>
      </c>
      <c r="L291" s="3" t="s">
        <v>44</v>
      </c>
      <c r="M291" s="3" t="s">
        <v>18</v>
      </c>
      <c r="N291" s="6">
        <f t="shared" si="20"/>
        <v>0.49284599375650362</v>
      </c>
      <c r="O291" s="6">
        <f t="shared" si="21"/>
        <v>0.1497359521331946</v>
      </c>
      <c r="P291" s="6">
        <f t="shared" si="22"/>
        <v>0.30381894959092115</v>
      </c>
      <c r="Q291" s="6">
        <f t="shared" si="23"/>
        <v>3.2331743646319246</v>
      </c>
      <c r="R291" s="6">
        <f t="shared" si="24"/>
        <v>0.93233082706766912</v>
      </c>
    </row>
    <row r="292" spans="1:18" ht="15.75" customHeight="1" x14ac:dyDescent="0.25">
      <c r="A292" s="3" t="s">
        <v>325</v>
      </c>
      <c r="B292" s="3" t="s">
        <v>22</v>
      </c>
      <c r="C292" s="3" t="s">
        <v>23</v>
      </c>
      <c r="D292" s="4">
        <v>44913</v>
      </c>
      <c r="E292" s="4">
        <v>45521</v>
      </c>
      <c r="F292" s="3">
        <v>59059.200000000004</v>
      </c>
      <c r="G292" s="3">
        <v>41291.200000000004</v>
      </c>
      <c r="H292" s="3">
        <v>12252.800000000001</v>
      </c>
      <c r="I292" s="3">
        <v>4067.9839999999999</v>
      </c>
      <c r="J292" s="3">
        <v>14338.128000000001</v>
      </c>
      <c r="K292" s="3" t="s">
        <v>59</v>
      </c>
      <c r="L292" s="3" t="s">
        <v>25</v>
      </c>
      <c r="M292" s="3" t="s">
        <v>18</v>
      </c>
      <c r="N292" s="6">
        <f t="shared" si="20"/>
        <v>0.2967411942496222</v>
      </c>
      <c r="O292" s="6">
        <f t="shared" si="21"/>
        <v>9.8519393962878274E-2</v>
      </c>
      <c r="P292" s="6">
        <f t="shared" si="22"/>
        <v>0.33200443980151473</v>
      </c>
      <c r="Q292" s="6">
        <f t="shared" si="23"/>
        <v>3.5246274321629585</v>
      </c>
      <c r="R292" s="6">
        <f t="shared" si="24"/>
        <v>0.69914932813177288</v>
      </c>
    </row>
    <row r="293" spans="1:18" ht="15.75" customHeight="1" x14ac:dyDescent="0.25">
      <c r="A293" s="3" t="s">
        <v>326</v>
      </c>
      <c r="B293" s="3" t="s">
        <v>14</v>
      </c>
      <c r="C293" s="3" t="s">
        <v>23</v>
      </c>
      <c r="D293" s="4">
        <v>44920</v>
      </c>
      <c r="E293" s="4">
        <v>45541</v>
      </c>
      <c r="F293" s="3">
        <v>36451.200000000004</v>
      </c>
      <c r="G293" s="3">
        <v>26614.400000000001</v>
      </c>
      <c r="H293" s="3">
        <v>6896</v>
      </c>
      <c r="I293" s="3">
        <v>736.30400000000009</v>
      </c>
      <c r="J293" s="3">
        <v>1185.1680000000001</v>
      </c>
      <c r="K293" s="3" t="s">
        <v>37</v>
      </c>
      <c r="L293" s="3" t="s">
        <v>44</v>
      </c>
      <c r="M293" s="3" t="s">
        <v>18</v>
      </c>
      <c r="N293" s="6">
        <f t="shared" si="20"/>
        <v>0.25910785138872189</v>
      </c>
      <c r="O293" s="6">
        <f t="shared" si="21"/>
        <v>2.7665624624263557E-2</v>
      </c>
      <c r="P293" s="6">
        <f t="shared" si="22"/>
        <v>0.1067726218097448</v>
      </c>
      <c r="Q293" s="6">
        <f t="shared" si="23"/>
        <v>1.6096177665746756</v>
      </c>
      <c r="R293" s="6">
        <f t="shared" si="24"/>
        <v>0.73013782810991124</v>
      </c>
    </row>
    <row r="294" spans="1:18" ht="15.75" customHeight="1" x14ac:dyDescent="0.25">
      <c r="A294" s="3" t="s">
        <v>327</v>
      </c>
      <c r="B294" s="3" t="s">
        <v>14</v>
      </c>
      <c r="C294" s="3" t="s">
        <v>15</v>
      </c>
      <c r="D294" s="4">
        <v>44970</v>
      </c>
      <c r="E294" s="4">
        <v>45585</v>
      </c>
      <c r="F294" s="3">
        <v>34480</v>
      </c>
      <c r="G294" s="3">
        <v>33025.599999999999</v>
      </c>
      <c r="H294" s="3">
        <v>28241.600000000002</v>
      </c>
      <c r="I294" s="3">
        <v>4596.3040000000001</v>
      </c>
      <c r="J294" s="3">
        <v>9381.8880000000008</v>
      </c>
      <c r="K294" s="3" t="s">
        <v>16</v>
      </c>
      <c r="L294" s="3" t="s">
        <v>29</v>
      </c>
      <c r="M294" s="3" t="s">
        <v>26</v>
      </c>
      <c r="N294" s="6">
        <f t="shared" si="20"/>
        <v>0.85514267719587245</v>
      </c>
      <c r="O294" s="6">
        <f t="shared" si="21"/>
        <v>0.13917397412916041</v>
      </c>
      <c r="P294" s="6">
        <f t="shared" si="22"/>
        <v>0.16274941929635714</v>
      </c>
      <c r="Q294" s="6">
        <f t="shared" si="23"/>
        <v>2.0411809140561634</v>
      </c>
      <c r="R294" s="6">
        <f t="shared" si="24"/>
        <v>0.95781902552204168</v>
      </c>
    </row>
    <row r="295" spans="1:18" ht="15.75" customHeight="1" x14ac:dyDescent="0.25">
      <c r="A295" s="3" t="s">
        <v>328</v>
      </c>
      <c r="B295" s="3" t="s">
        <v>20</v>
      </c>
      <c r="C295" s="3" t="s">
        <v>23</v>
      </c>
      <c r="D295" s="4">
        <v>44816</v>
      </c>
      <c r="E295" s="4">
        <v>45418</v>
      </c>
      <c r="F295" s="3">
        <v>40604.800000000003</v>
      </c>
      <c r="G295" s="3">
        <v>2057.6</v>
      </c>
      <c r="H295" s="3">
        <v>1411.2</v>
      </c>
      <c r="I295" s="3">
        <v>4927.648000000001</v>
      </c>
      <c r="J295" s="3">
        <v>18419.808000000001</v>
      </c>
      <c r="K295" s="3" t="s">
        <v>32</v>
      </c>
      <c r="L295" s="3" t="s">
        <v>29</v>
      </c>
      <c r="M295" s="3" t="s">
        <v>18</v>
      </c>
      <c r="N295" s="6">
        <f t="shared" si="20"/>
        <v>0.68584758942457236</v>
      </c>
      <c r="O295" s="6">
        <f t="shared" si="21"/>
        <v>2.3948522550544329</v>
      </c>
      <c r="P295" s="6">
        <f t="shared" si="22"/>
        <v>3.4918140589569169</v>
      </c>
      <c r="Q295" s="6">
        <f t="shared" si="23"/>
        <v>3.7380527180512888</v>
      </c>
      <c r="R295" s="6">
        <f t="shared" si="24"/>
        <v>5.0673811963117654E-2</v>
      </c>
    </row>
    <row r="296" spans="1:18" ht="15.75" customHeight="1" x14ac:dyDescent="0.25">
      <c r="A296" s="3" t="s">
        <v>329</v>
      </c>
      <c r="B296" s="3" t="s">
        <v>28</v>
      </c>
      <c r="C296" s="3" t="s">
        <v>42</v>
      </c>
      <c r="D296" s="4">
        <v>44820</v>
      </c>
      <c r="E296" s="4">
        <v>45433</v>
      </c>
      <c r="F296" s="3">
        <v>25484.800000000003</v>
      </c>
      <c r="G296" s="3">
        <v>1758.4</v>
      </c>
      <c r="H296" s="3">
        <v>408</v>
      </c>
      <c r="I296" s="3">
        <v>2778.08</v>
      </c>
      <c r="J296" s="3">
        <v>11038.784</v>
      </c>
      <c r="K296" s="3" t="s">
        <v>59</v>
      </c>
      <c r="L296" s="3" t="s">
        <v>38</v>
      </c>
      <c r="M296" s="3" t="s">
        <v>26</v>
      </c>
      <c r="N296" s="6">
        <f t="shared" si="20"/>
        <v>0.23202911737943585</v>
      </c>
      <c r="O296" s="6">
        <f t="shared" si="21"/>
        <v>1.5798908098271154</v>
      </c>
      <c r="P296" s="6">
        <f t="shared" si="22"/>
        <v>6.8090196078431369</v>
      </c>
      <c r="Q296" s="6">
        <f t="shared" si="23"/>
        <v>3.9735299199447098</v>
      </c>
      <c r="R296" s="6">
        <f t="shared" si="24"/>
        <v>6.8997990959316927E-2</v>
      </c>
    </row>
    <row r="297" spans="1:18" ht="15.75" customHeight="1" x14ac:dyDescent="0.25">
      <c r="A297" s="3" t="s">
        <v>330</v>
      </c>
      <c r="B297" s="3" t="s">
        <v>14</v>
      </c>
      <c r="C297" s="3" t="s">
        <v>35</v>
      </c>
      <c r="D297" s="4">
        <v>44958</v>
      </c>
      <c r="E297" s="4">
        <v>45582</v>
      </c>
      <c r="F297" s="3">
        <v>7788.8</v>
      </c>
      <c r="G297" s="3">
        <v>5396.8</v>
      </c>
      <c r="H297" s="3">
        <v>4976</v>
      </c>
      <c r="I297" s="3">
        <v>3509.8720000000003</v>
      </c>
      <c r="J297" s="3">
        <v>7840.0160000000005</v>
      </c>
      <c r="K297" s="3" t="s">
        <v>37</v>
      </c>
      <c r="L297" s="3" t="s">
        <v>44</v>
      </c>
      <c r="M297" s="3" t="s">
        <v>18</v>
      </c>
      <c r="N297" s="6">
        <f t="shared" si="20"/>
        <v>0.92202786836643935</v>
      </c>
      <c r="O297" s="6">
        <f t="shared" si="21"/>
        <v>0.65036169581974512</v>
      </c>
      <c r="P297" s="6">
        <f t="shared" si="22"/>
        <v>0.70536012861736341</v>
      </c>
      <c r="Q297" s="6">
        <f t="shared" si="23"/>
        <v>2.2337042490438397</v>
      </c>
      <c r="R297" s="6">
        <f t="shared" si="24"/>
        <v>0.69289235825801154</v>
      </c>
    </row>
    <row r="298" spans="1:18" ht="15.75" customHeight="1" x14ac:dyDescent="0.25">
      <c r="A298" s="3" t="s">
        <v>331</v>
      </c>
      <c r="B298" s="3" t="s">
        <v>20</v>
      </c>
      <c r="C298" s="3" t="s">
        <v>35</v>
      </c>
      <c r="D298" s="4">
        <v>44884</v>
      </c>
      <c r="E298" s="4">
        <v>45508</v>
      </c>
      <c r="F298" s="3">
        <v>52683.200000000004</v>
      </c>
      <c r="G298" s="3">
        <v>48313.600000000006</v>
      </c>
      <c r="H298" s="3">
        <v>15830.400000000001</v>
      </c>
      <c r="I298" s="3">
        <v>2161.4240000000004</v>
      </c>
      <c r="J298" s="3">
        <v>5687.2480000000005</v>
      </c>
      <c r="K298" s="3" t="s">
        <v>37</v>
      </c>
      <c r="L298" s="3" t="s">
        <v>44</v>
      </c>
      <c r="M298" s="3" t="s">
        <v>18</v>
      </c>
      <c r="N298" s="6">
        <f t="shared" si="20"/>
        <v>0.32765929262153926</v>
      </c>
      <c r="O298" s="6">
        <f t="shared" si="21"/>
        <v>4.4737382434759575E-2</v>
      </c>
      <c r="P298" s="6">
        <f t="shared" si="22"/>
        <v>0.13653628461693956</v>
      </c>
      <c r="Q298" s="6">
        <f t="shared" si="23"/>
        <v>2.6312505089237463</v>
      </c>
      <c r="R298" s="6">
        <f t="shared" si="24"/>
        <v>0.91705894858322956</v>
      </c>
    </row>
    <row r="299" spans="1:18" ht="15.75" customHeight="1" x14ac:dyDescent="0.25">
      <c r="A299" s="3" t="s">
        <v>332</v>
      </c>
      <c r="B299" s="3" t="s">
        <v>41</v>
      </c>
      <c r="C299" s="3" t="s">
        <v>42</v>
      </c>
      <c r="D299" s="4">
        <v>44695</v>
      </c>
      <c r="E299" s="4">
        <v>45305</v>
      </c>
      <c r="F299" s="3">
        <v>16558.400000000001</v>
      </c>
      <c r="G299" s="3">
        <v>4825.6000000000004</v>
      </c>
      <c r="H299" s="3">
        <v>3238.4</v>
      </c>
      <c r="I299" s="3">
        <v>2965.7759999999998</v>
      </c>
      <c r="J299" s="3">
        <v>4686.2400000000007</v>
      </c>
      <c r="K299" s="3" t="s">
        <v>16</v>
      </c>
      <c r="L299" s="3" t="s">
        <v>29</v>
      </c>
      <c r="M299" s="3" t="s">
        <v>18</v>
      </c>
      <c r="N299" s="6">
        <f t="shared" si="20"/>
        <v>0.67108753315649861</v>
      </c>
      <c r="O299" s="6">
        <f t="shared" si="21"/>
        <v>0.61459217506631292</v>
      </c>
      <c r="P299" s="6">
        <f t="shared" si="22"/>
        <v>0.91581521739130423</v>
      </c>
      <c r="Q299" s="6">
        <f t="shared" si="23"/>
        <v>1.5801058475083758</v>
      </c>
      <c r="R299" s="6">
        <f t="shared" si="24"/>
        <v>0.29142912358681999</v>
      </c>
    </row>
    <row r="300" spans="1:18" ht="15.75" customHeight="1" x14ac:dyDescent="0.25">
      <c r="A300" s="3" t="s">
        <v>333</v>
      </c>
      <c r="B300" s="3" t="s">
        <v>20</v>
      </c>
      <c r="C300" s="3" t="s">
        <v>42</v>
      </c>
      <c r="D300" s="4">
        <v>44730</v>
      </c>
      <c r="E300" s="4">
        <v>45359</v>
      </c>
      <c r="F300" s="3">
        <v>18451.2</v>
      </c>
      <c r="G300" s="3">
        <v>13486.400000000001</v>
      </c>
      <c r="H300" s="3">
        <v>4672</v>
      </c>
      <c r="I300" s="3">
        <v>7776.0320000000011</v>
      </c>
      <c r="J300" s="3">
        <v>17724.624</v>
      </c>
      <c r="K300" s="3" t="s">
        <v>37</v>
      </c>
      <c r="L300" s="3" t="s">
        <v>17</v>
      </c>
      <c r="M300" s="3" t="s">
        <v>18</v>
      </c>
      <c r="N300" s="6">
        <f t="shared" si="20"/>
        <v>0.34642306323407279</v>
      </c>
      <c r="O300" s="6">
        <f t="shared" si="21"/>
        <v>0.57658322458180089</v>
      </c>
      <c r="P300" s="6">
        <f t="shared" si="22"/>
        <v>1.6643904109589043</v>
      </c>
      <c r="Q300" s="6">
        <f t="shared" si="23"/>
        <v>2.2793918543545084</v>
      </c>
      <c r="R300" s="6">
        <f t="shared" si="24"/>
        <v>0.73092265001734313</v>
      </c>
    </row>
    <row r="301" spans="1:18" ht="15.75" customHeight="1" x14ac:dyDescent="0.25">
      <c r="A301" s="3" t="s">
        <v>334</v>
      </c>
      <c r="B301" s="3" t="s">
        <v>20</v>
      </c>
      <c r="C301" s="3" t="s">
        <v>42</v>
      </c>
      <c r="D301" s="4">
        <v>44766</v>
      </c>
      <c r="E301" s="4">
        <v>45385</v>
      </c>
      <c r="F301" s="3">
        <v>50328</v>
      </c>
      <c r="G301" s="3">
        <v>8555.2000000000007</v>
      </c>
      <c r="H301" s="3">
        <v>3712</v>
      </c>
      <c r="I301" s="3">
        <v>4122.1760000000004</v>
      </c>
      <c r="J301" s="3">
        <v>10071.472000000002</v>
      </c>
      <c r="K301" s="3" t="s">
        <v>32</v>
      </c>
      <c r="L301" s="3" t="s">
        <v>44</v>
      </c>
      <c r="M301" s="3" t="s">
        <v>26</v>
      </c>
      <c r="N301" s="6">
        <f t="shared" si="20"/>
        <v>0.43388816158593602</v>
      </c>
      <c r="O301" s="6">
        <f t="shared" si="21"/>
        <v>0.48183280344118196</v>
      </c>
      <c r="P301" s="6">
        <f t="shared" si="22"/>
        <v>1.1105</v>
      </c>
      <c r="Q301" s="6">
        <f t="shared" si="23"/>
        <v>2.4432416277228337</v>
      </c>
      <c r="R301" s="6">
        <f t="shared" si="24"/>
        <v>0.16998887299316484</v>
      </c>
    </row>
    <row r="302" spans="1:18" ht="15.75" customHeight="1" x14ac:dyDescent="0.25">
      <c r="A302" s="3" t="s">
        <v>335</v>
      </c>
      <c r="B302" s="3" t="s">
        <v>20</v>
      </c>
      <c r="C302" s="3" t="s">
        <v>35</v>
      </c>
      <c r="D302" s="4">
        <v>44966</v>
      </c>
      <c r="E302" s="4">
        <v>45595</v>
      </c>
      <c r="F302" s="3">
        <v>37216</v>
      </c>
      <c r="G302" s="3">
        <v>28211.200000000001</v>
      </c>
      <c r="H302" s="3">
        <v>11248</v>
      </c>
      <c r="I302" s="3">
        <v>4686.5440000000008</v>
      </c>
      <c r="J302" s="3">
        <v>15478.224</v>
      </c>
      <c r="K302" s="3" t="s">
        <v>37</v>
      </c>
      <c r="L302" s="3" t="s">
        <v>29</v>
      </c>
      <c r="M302" s="3" t="s">
        <v>26</v>
      </c>
      <c r="N302" s="6">
        <f t="shared" si="20"/>
        <v>0.39870689655172414</v>
      </c>
      <c r="O302" s="6">
        <f t="shared" si="21"/>
        <v>0.16612352540834849</v>
      </c>
      <c r="P302" s="6">
        <f t="shared" si="22"/>
        <v>0.41665576102418217</v>
      </c>
      <c r="Q302" s="6">
        <f t="shared" si="23"/>
        <v>3.3026946935737715</v>
      </c>
      <c r="R302" s="6">
        <f t="shared" si="24"/>
        <v>0.75803955288048153</v>
      </c>
    </row>
    <row r="303" spans="1:18" ht="15.75" customHeight="1" x14ac:dyDescent="0.25">
      <c r="A303" s="3" t="s">
        <v>336</v>
      </c>
      <c r="B303" s="3" t="s">
        <v>41</v>
      </c>
      <c r="C303" s="3" t="s">
        <v>35</v>
      </c>
      <c r="D303" s="4">
        <v>44947</v>
      </c>
      <c r="E303" s="4">
        <v>45560</v>
      </c>
      <c r="F303" s="3">
        <v>2425.6</v>
      </c>
      <c r="G303" s="3">
        <v>1155.2</v>
      </c>
      <c r="H303" s="3">
        <v>1132.8</v>
      </c>
      <c r="I303" s="3">
        <v>4156.2400000000007</v>
      </c>
      <c r="J303" s="3">
        <v>16273.951999999999</v>
      </c>
      <c r="K303" s="3" t="s">
        <v>16</v>
      </c>
      <c r="L303" s="3" t="s">
        <v>25</v>
      </c>
      <c r="M303" s="3" t="s">
        <v>18</v>
      </c>
      <c r="N303" s="6">
        <f t="shared" si="20"/>
        <v>0.98060941828254844</v>
      </c>
      <c r="O303" s="6">
        <f t="shared" si="21"/>
        <v>3.5978531855955684</v>
      </c>
      <c r="P303" s="6">
        <f t="shared" si="22"/>
        <v>3.6689971751412438</v>
      </c>
      <c r="Q303" s="6">
        <f t="shared" si="23"/>
        <v>3.9155467441726168</v>
      </c>
      <c r="R303" s="6">
        <f t="shared" si="24"/>
        <v>0.47625329815303435</v>
      </c>
    </row>
    <row r="304" spans="1:18" ht="15.75" customHeight="1" x14ac:dyDescent="0.25">
      <c r="A304" s="3" t="s">
        <v>337</v>
      </c>
      <c r="B304" s="3" t="s">
        <v>14</v>
      </c>
      <c r="C304" s="3" t="s">
        <v>35</v>
      </c>
      <c r="D304" s="4">
        <v>44800</v>
      </c>
      <c r="E304" s="4">
        <v>45419</v>
      </c>
      <c r="F304" s="3">
        <v>71236.800000000003</v>
      </c>
      <c r="G304" s="3">
        <v>50433.600000000006</v>
      </c>
      <c r="H304" s="3">
        <v>12792</v>
      </c>
      <c r="I304" s="3">
        <v>1899.92</v>
      </c>
      <c r="J304" s="3">
        <v>6365.5680000000002</v>
      </c>
      <c r="K304" s="3" t="s">
        <v>24</v>
      </c>
      <c r="L304" s="3" t="s">
        <v>25</v>
      </c>
      <c r="M304" s="3" t="s">
        <v>18</v>
      </c>
      <c r="N304" s="6">
        <f t="shared" si="20"/>
        <v>0.25364043018939753</v>
      </c>
      <c r="O304" s="6">
        <f t="shared" si="21"/>
        <v>3.7671710922876807E-2</v>
      </c>
      <c r="P304" s="6">
        <f t="shared" si="22"/>
        <v>0.1485240775484678</v>
      </c>
      <c r="Q304" s="6">
        <f t="shared" si="23"/>
        <v>3.3504400185270957</v>
      </c>
      <c r="R304" s="6">
        <f t="shared" si="24"/>
        <v>0.7079711609729803</v>
      </c>
    </row>
    <row r="305" spans="1:18" ht="15.75" customHeight="1" x14ac:dyDescent="0.25">
      <c r="A305" s="3" t="s">
        <v>338</v>
      </c>
      <c r="B305" s="3" t="s">
        <v>34</v>
      </c>
      <c r="C305" s="3" t="s">
        <v>15</v>
      </c>
      <c r="D305" s="4">
        <v>44849</v>
      </c>
      <c r="E305" s="4">
        <v>45466</v>
      </c>
      <c r="F305" s="3">
        <v>6659.2000000000007</v>
      </c>
      <c r="G305" s="3">
        <v>2881.6000000000004</v>
      </c>
      <c r="H305" s="3">
        <v>1292.8000000000002</v>
      </c>
      <c r="I305" s="3">
        <v>5448.6559999999999</v>
      </c>
      <c r="J305" s="3">
        <v>12384.175999999999</v>
      </c>
      <c r="K305" s="3" t="s">
        <v>24</v>
      </c>
      <c r="L305" s="3" t="s">
        <v>29</v>
      </c>
      <c r="M305" s="3" t="s">
        <v>26</v>
      </c>
      <c r="N305" s="6">
        <f t="shared" si="20"/>
        <v>0.44863964464186562</v>
      </c>
      <c r="O305" s="6">
        <f t="shared" si="21"/>
        <v>1.890843975569128</v>
      </c>
      <c r="P305" s="6">
        <f t="shared" si="22"/>
        <v>4.2146163366336626</v>
      </c>
      <c r="Q305" s="6">
        <f t="shared" si="23"/>
        <v>2.2728863778517123</v>
      </c>
      <c r="R305" s="6">
        <f t="shared" si="24"/>
        <v>0.432724651609803</v>
      </c>
    </row>
    <row r="306" spans="1:18" ht="15.75" customHeight="1" x14ac:dyDescent="0.25">
      <c r="A306" s="3" t="s">
        <v>339</v>
      </c>
      <c r="B306" s="3" t="s">
        <v>34</v>
      </c>
      <c r="C306" s="3" t="s">
        <v>23</v>
      </c>
      <c r="D306" s="4">
        <v>44978</v>
      </c>
      <c r="E306" s="4">
        <v>45582</v>
      </c>
      <c r="F306" s="3">
        <v>39134.400000000001</v>
      </c>
      <c r="G306" s="3">
        <v>1328</v>
      </c>
      <c r="H306" s="3">
        <v>910.40000000000009</v>
      </c>
      <c r="I306" s="3">
        <v>7409.0240000000013</v>
      </c>
      <c r="J306" s="3">
        <v>24013.760000000002</v>
      </c>
      <c r="K306" s="3" t="s">
        <v>37</v>
      </c>
      <c r="L306" s="3" t="s">
        <v>38</v>
      </c>
      <c r="M306" s="3" t="s">
        <v>18</v>
      </c>
      <c r="N306" s="6">
        <f t="shared" si="20"/>
        <v>0.68554216867469886</v>
      </c>
      <c r="O306" s="6">
        <f t="shared" si="21"/>
        <v>5.5790843373493981</v>
      </c>
      <c r="P306" s="6">
        <f t="shared" si="22"/>
        <v>8.138207381370826</v>
      </c>
      <c r="Q306" s="6">
        <f t="shared" si="23"/>
        <v>3.2411502513691408</v>
      </c>
      <c r="R306" s="6">
        <f t="shared" si="24"/>
        <v>3.3934339098082501E-2</v>
      </c>
    </row>
    <row r="307" spans="1:18" ht="15.75" customHeight="1" x14ac:dyDescent="0.25">
      <c r="A307" s="3" t="s">
        <v>340</v>
      </c>
      <c r="B307" s="3" t="s">
        <v>34</v>
      </c>
      <c r="C307" s="3" t="s">
        <v>42</v>
      </c>
      <c r="D307" s="4">
        <v>44935</v>
      </c>
      <c r="E307" s="4">
        <v>45539</v>
      </c>
      <c r="F307" s="3">
        <v>36771.200000000004</v>
      </c>
      <c r="G307" s="3">
        <v>26979.200000000001</v>
      </c>
      <c r="H307" s="3">
        <v>7769.6</v>
      </c>
      <c r="I307" s="3">
        <v>6487.7280000000001</v>
      </c>
      <c r="J307" s="3">
        <v>18359.632000000001</v>
      </c>
      <c r="K307" s="3" t="s">
        <v>59</v>
      </c>
      <c r="L307" s="3" t="s">
        <v>17</v>
      </c>
      <c r="M307" s="3" t="s">
        <v>26</v>
      </c>
      <c r="N307" s="6">
        <f t="shared" si="20"/>
        <v>0.2879848179338157</v>
      </c>
      <c r="O307" s="6">
        <f t="shared" si="21"/>
        <v>0.24047147432095836</v>
      </c>
      <c r="P307" s="6">
        <f t="shared" si="22"/>
        <v>0.83501441515650743</v>
      </c>
      <c r="Q307" s="6">
        <f t="shared" si="23"/>
        <v>2.8299016234959296</v>
      </c>
      <c r="R307" s="6">
        <f t="shared" si="24"/>
        <v>0.73370463841267075</v>
      </c>
    </row>
    <row r="308" spans="1:18" ht="15.75" customHeight="1" x14ac:dyDescent="0.25">
      <c r="A308" s="3" t="s">
        <v>341</v>
      </c>
      <c r="B308" s="3" t="s">
        <v>20</v>
      </c>
      <c r="C308" s="3" t="s">
        <v>15</v>
      </c>
      <c r="D308" s="4">
        <v>44703</v>
      </c>
      <c r="E308" s="4">
        <v>45307</v>
      </c>
      <c r="F308" s="3">
        <v>37596.800000000003</v>
      </c>
      <c r="G308" s="3">
        <v>27433.600000000002</v>
      </c>
      <c r="H308" s="3">
        <v>10560</v>
      </c>
      <c r="I308" s="3">
        <v>5337.2960000000003</v>
      </c>
      <c r="J308" s="3">
        <v>6766.1759999999995</v>
      </c>
      <c r="K308" s="3" t="s">
        <v>59</v>
      </c>
      <c r="L308" s="3" t="s">
        <v>38</v>
      </c>
      <c r="M308" s="3" t="s">
        <v>18</v>
      </c>
      <c r="N308" s="6">
        <f t="shared" si="20"/>
        <v>0.38492942960457244</v>
      </c>
      <c r="O308" s="6">
        <f t="shared" si="21"/>
        <v>0.19455324857109529</v>
      </c>
      <c r="P308" s="6">
        <f t="shared" si="22"/>
        <v>0.50542575757575758</v>
      </c>
      <c r="Q308" s="6">
        <f t="shared" si="23"/>
        <v>1.267716086947398</v>
      </c>
      <c r="R308" s="6">
        <f t="shared" si="24"/>
        <v>0.72967912162737258</v>
      </c>
    </row>
    <row r="309" spans="1:18" ht="15.75" customHeight="1" x14ac:dyDescent="0.25">
      <c r="A309" s="3" t="s">
        <v>342</v>
      </c>
      <c r="B309" s="3" t="s">
        <v>22</v>
      </c>
      <c r="C309" s="3" t="s">
        <v>15</v>
      </c>
      <c r="D309" s="4">
        <v>44863</v>
      </c>
      <c r="E309" s="4">
        <v>45477</v>
      </c>
      <c r="F309" s="3">
        <v>28846.400000000001</v>
      </c>
      <c r="G309" s="3">
        <v>707.2</v>
      </c>
      <c r="H309" s="3">
        <v>457.6</v>
      </c>
      <c r="I309" s="3">
        <v>2178.2400000000002</v>
      </c>
      <c r="J309" s="3">
        <v>3142.32</v>
      </c>
      <c r="K309" s="3" t="s">
        <v>37</v>
      </c>
      <c r="L309" s="3" t="s">
        <v>38</v>
      </c>
      <c r="M309" s="3" t="s">
        <v>18</v>
      </c>
      <c r="N309" s="6">
        <f t="shared" si="20"/>
        <v>0.6470588235294118</v>
      </c>
      <c r="O309" s="6">
        <f t="shared" si="21"/>
        <v>3.0800904977375567</v>
      </c>
      <c r="P309" s="6">
        <f t="shared" si="22"/>
        <v>4.7601398601398603</v>
      </c>
      <c r="Q309" s="6">
        <f t="shared" si="23"/>
        <v>1.4425958572058175</v>
      </c>
      <c r="R309" s="6">
        <f t="shared" si="24"/>
        <v>2.4516057462976318E-2</v>
      </c>
    </row>
    <row r="310" spans="1:18" ht="15.75" customHeight="1" x14ac:dyDescent="0.25">
      <c r="A310" s="3" t="s">
        <v>343</v>
      </c>
      <c r="B310" s="3" t="s">
        <v>34</v>
      </c>
      <c r="C310" s="3" t="s">
        <v>42</v>
      </c>
      <c r="D310" s="4">
        <v>44722</v>
      </c>
      <c r="E310" s="4">
        <v>45352</v>
      </c>
      <c r="F310" s="3">
        <v>13804.800000000001</v>
      </c>
      <c r="G310" s="3">
        <v>12545.6</v>
      </c>
      <c r="H310" s="3">
        <v>10731.2</v>
      </c>
      <c r="I310" s="3">
        <v>3218.9760000000001</v>
      </c>
      <c r="J310" s="3">
        <v>9330.2240000000002</v>
      </c>
      <c r="K310" s="3" t="s">
        <v>37</v>
      </c>
      <c r="L310" s="3" t="s">
        <v>25</v>
      </c>
      <c r="M310" s="3" t="s">
        <v>18</v>
      </c>
      <c r="N310" s="6">
        <f t="shared" si="20"/>
        <v>0.8553755898482337</v>
      </c>
      <c r="O310" s="6">
        <f t="shared" si="21"/>
        <v>0.25658206861369726</v>
      </c>
      <c r="P310" s="6">
        <f t="shared" si="22"/>
        <v>0.29996421649023408</v>
      </c>
      <c r="Q310" s="6">
        <f t="shared" si="23"/>
        <v>2.8985068543536827</v>
      </c>
      <c r="R310" s="6">
        <f t="shared" si="24"/>
        <v>0.90878535002318028</v>
      </c>
    </row>
    <row r="311" spans="1:18" ht="15.75" customHeight="1" x14ac:dyDescent="0.25">
      <c r="A311" s="3" t="s">
        <v>344</v>
      </c>
      <c r="B311" s="3" t="s">
        <v>34</v>
      </c>
      <c r="C311" s="3" t="s">
        <v>23</v>
      </c>
      <c r="D311" s="4">
        <v>44817</v>
      </c>
      <c r="E311" s="4">
        <v>45432</v>
      </c>
      <c r="F311" s="3">
        <v>4779.2</v>
      </c>
      <c r="G311" s="3">
        <v>1520</v>
      </c>
      <c r="H311" s="3">
        <v>868.80000000000007</v>
      </c>
      <c r="I311" s="3">
        <v>3484.6239999999998</v>
      </c>
      <c r="J311" s="3">
        <v>11236.752</v>
      </c>
      <c r="K311" s="3" t="s">
        <v>16</v>
      </c>
      <c r="L311" s="3" t="s">
        <v>44</v>
      </c>
      <c r="M311" s="3" t="s">
        <v>18</v>
      </c>
      <c r="N311" s="6">
        <f t="shared" si="20"/>
        <v>0.57157894736842108</v>
      </c>
      <c r="O311" s="6">
        <f t="shared" si="21"/>
        <v>2.2925157894736841</v>
      </c>
      <c r="P311" s="6">
        <f t="shared" si="22"/>
        <v>4.0108471454880288</v>
      </c>
      <c r="Q311" s="6">
        <f t="shared" si="23"/>
        <v>3.2246669942008093</v>
      </c>
      <c r="R311" s="6">
        <f t="shared" si="24"/>
        <v>0.31804486106461333</v>
      </c>
    </row>
    <row r="312" spans="1:18" ht="15.75" customHeight="1" x14ac:dyDescent="0.25">
      <c r="A312" s="3" t="s">
        <v>345</v>
      </c>
      <c r="B312" s="3" t="s">
        <v>20</v>
      </c>
      <c r="C312" s="3" t="s">
        <v>15</v>
      </c>
      <c r="D312" s="4">
        <v>44703</v>
      </c>
      <c r="E312" s="4">
        <v>45313</v>
      </c>
      <c r="F312" s="3">
        <v>45102.400000000001</v>
      </c>
      <c r="G312" s="3">
        <v>9737.6</v>
      </c>
      <c r="H312" s="3">
        <v>5782.4000000000005</v>
      </c>
      <c r="I312" s="3">
        <v>952.22400000000005</v>
      </c>
      <c r="J312" s="3">
        <v>1647.7439999999999</v>
      </c>
      <c r="K312" s="3" t="s">
        <v>24</v>
      </c>
      <c r="L312" s="3" t="s">
        <v>17</v>
      </c>
      <c r="M312" s="3" t="s">
        <v>26</v>
      </c>
      <c r="N312" s="6">
        <f t="shared" si="20"/>
        <v>0.59382188629641808</v>
      </c>
      <c r="O312" s="6">
        <f t="shared" si="21"/>
        <v>9.7788366743345387E-2</v>
      </c>
      <c r="P312" s="6">
        <f t="shared" si="22"/>
        <v>0.16467625899280575</v>
      </c>
      <c r="Q312" s="6">
        <f t="shared" si="23"/>
        <v>1.7304163726182074</v>
      </c>
      <c r="R312" s="6">
        <f t="shared" si="24"/>
        <v>0.21589981907836389</v>
      </c>
    </row>
    <row r="313" spans="1:18" ht="15.75" customHeight="1" x14ac:dyDescent="0.25">
      <c r="A313" s="3" t="s">
        <v>346</v>
      </c>
      <c r="B313" s="3" t="s">
        <v>34</v>
      </c>
      <c r="C313" s="3" t="s">
        <v>23</v>
      </c>
      <c r="D313" s="4">
        <v>44876</v>
      </c>
      <c r="E313" s="4">
        <v>45478</v>
      </c>
      <c r="F313" s="3">
        <v>26393.600000000002</v>
      </c>
      <c r="G313" s="3">
        <v>3860.8</v>
      </c>
      <c r="H313" s="3">
        <v>2312</v>
      </c>
      <c r="I313" s="3">
        <v>7806.2080000000005</v>
      </c>
      <c r="J313" s="3">
        <v>22404</v>
      </c>
      <c r="K313" s="3" t="s">
        <v>32</v>
      </c>
      <c r="L313" s="3" t="s">
        <v>38</v>
      </c>
      <c r="M313" s="3" t="s">
        <v>18</v>
      </c>
      <c r="N313" s="6">
        <f t="shared" si="20"/>
        <v>0.59883961873186897</v>
      </c>
      <c r="O313" s="6">
        <f t="shared" si="21"/>
        <v>2.0219146290924161</v>
      </c>
      <c r="P313" s="6">
        <f t="shared" si="22"/>
        <v>3.3763875432525956</v>
      </c>
      <c r="Q313" s="6">
        <f t="shared" si="23"/>
        <v>2.87002344800446</v>
      </c>
      <c r="R313" s="6">
        <f t="shared" si="24"/>
        <v>0.14627788554801163</v>
      </c>
    </row>
    <row r="314" spans="1:18" ht="15.75" customHeight="1" x14ac:dyDescent="0.25">
      <c r="A314" s="3" t="s">
        <v>347</v>
      </c>
      <c r="B314" s="3" t="s">
        <v>20</v>
      </c>
      <c r="C314" s="3" t="s">
        <v>35</v>
      </c>
      <c r="D314" s="4">
        <v>44954</v>
      </c>
      <c r="E314" s="4">
        <v>45577</v>
      </c>
      <c r="F314" s="3">
        <v>71987.199999999997</v>
      </c>
      <c r="G314" s="3">
        <v>49307.200000000004</v>
      </c>
      <c r="H314" s="3">
        <v>49115.200000000004</v>
      </c>
      <c r="I314" s="3">
        <v>5835.2480000000005</v>
      </c>
      <c r="J314" s="3">
        <v>9089.7919999999995</v>
      </c>
      <c r="K314" s="3" t="s">
        <v>32</v>
      </c>
      <c r="L314" s="3" t="s">
        <v>29</v>
      </c>
      <c r="M314" s="3" t="s">
        <v>18</v>
      </c>
      <c r="N314" s="6">
        <f t="shared" si="20"/>
        <v>0.99610604536457148</v>
      </c>
      <c r="O314" s="6">
        <f t="shared" si="21"/>
        <v>0.11834474478372327</v>
      </c>
      <c r="P314" s="6">
        <f t="shared" si="22"/>
        <v>0.11880737531354855</v>
      </c>
      <c r="Q314" s="6">
        <f t="shared" si="23"/>
        <v>1.5577387627740926</v>
      </c>
      <c r="R314" s="6">
        <f t="shared" si="24"/>
        <v>0.68494399004267437</v>
      </c>
    </row>
    <row r="315" spans="1:18" ht="15.75" customHeight="1" x14ac:dyDescent="0.25">
      <c r="A315" s="3" t="s">
        <v>348</v>
      </c>
      <c r="B315" s="3" t="s">
        <v>41</v>
      </c>
      <c r="C315" s="3" t="s">
        <v>15</v>
      </c>
      <c r="D315" s="4">
        <v>44846</v>
      </c>
      <c r="E315" s="4">
        <v>45467</v>
      </c>
      <c r="F315" s="3">
        <v>74920</v>
      </c>
      <c r="G315" s="3">
        <v>22952</v>
      </c>
      <c r="H315" s="3">
        <v>11804.800000000001</v>
      </c>
      <c r="I315" s="3">
        <v>2528.864</v>
      </c>
      <c r="J315" s="3">
        <v>6751.2960000000012</v>
      </c>
      <c r="K315" s="3" t="s">
        <v>32</v>
      </c>
      <c r="L315" s="3" t="s">
        <v>29</v>
      </c>
      <c r="M315" s="3" t="s">
        <v>26</v>
      </c>
      <c r="N315" s="6">
        <f t="shared" si="20"/>
        <v>0.51432554897176719</v>
      </c>
      <c r="O315" s="6">
        <f t="shared" si="21"/>
        <v>0.11018055071453468</v>
      </c>
      <c r="P315" s="6">
        <f t="shared" si="22"/>
        <v>0.21422336676606124</v>
      </c>
      <c r="Q315" s="6">
        <f t="shared" si="23"/>
        <v>2.669695167474408</v>
      </c>
      <c r="R315" s="6">
        <f t="shared" si="24"/>
        <v>0.30635344367325146</v>
      </c>
    </row>
    <row r="316" spans="1:18" ht="15.75" customHeight="1" x14ac:dyDescent="0.25">
      <c r="A316" s="3" t="s">
        <v>349</v>
      </c>
      <c r="B316" s="3" t="s">
        <v>41</v>
      </c>
      <c r="C316" s="3" t="s">
        <v>23</v>
      </c>
      <c r="D316" s="4">
        <v>44712</v>
      </c>
      <c r="E316" s="4">
        <v>45337</v>
      </c>
      <c r="F316" s="3">
        <v>3630.4</v>
      </c>
      <c r="G316" s="3">
        <v>787.2</v>
      </c>
      <c r="H316" s="3">
        <v>132.80000000000001</v>
      </c>
      <c r="I316" s="3">
        <v>2264.9279999999999</v>
      </c>
      <c r="J316" s="3">
        <v>6862.8</v>
      </c>
      <c r="K316" s="3" t="s">
        <v>32</v>
      </c>
      <c r="L316" s="3" t="s">
        <v>25</v>
      </c>
      <c r="M316" s="3" t="s">
        <v>18</v>
      </c>
      <c r="N316" s="6">
        <f t="shared" si="20"/>
        <v>0.16869918699186992</v>
      </c>
      <c r="O316" s="6">
        <f t="shared" si="21"/>
        <v>2.8771951219512193</v>
      </c>
      <c r="P316" s="6">
        <f t="shared" si="22"/>
        <v>17.055180722891564</v>
      </c>
      <c r="Q316" s="6">
        <f t="shared" si="23"/>
        <v>3.0300300936718521</v>
      </c>
      <c r="R316" s="6">
        <f t="shared" si="24"/>
        <v>0.21683561040105775</v>
      </c>
    </row>
    <row r="317" spans="1:18" ht="15.75" customHeight="1" x14ac:dyDescent="0.25">
      <c r="A317" s="3" t="s">
        <v>350</v>
      </c>
      <c r="B317" s="3" t="s">
        <v>14</v>
      </c>
      <c r="C317" s="3" t="s">
        <v>35</v>
      </c>
      <c r="D317" s="4">
        <v>44716</v>
      </c>
      <c r="E317" s="4">
        <v>45330</v>
      </c>
      <c r="F317" s="3">
        <v>48633.600000000006</v>
      </c>
      <c r="G317" s="3">
        <v>43342.400000000001</v>
      </c>
      <c r="H317" s="3">
        <v>23022.400000000001</v>
      </c>
      <c r="I317" s="3">
        <v>4003.3120000000004</v>
      </c>
      <c r="J317" s="3">
        <v>4915.4400000000005</v>
      </c>
      <c r="K317" s="3" t="s">
        <v>59</v>
      </c>
      <c r="L317" s="3" t="s">
        <v>25</v>
      </c>
      <c r="M317" s="3" t="s">
        <v>26</v>
      </c>
      <c r="N317" s="6">
        <f t="shared" si="20"/>
        <v>0.53117501568902503</v>
      </c>
      <c r="O317" s="6">
        <f t="shared" si="21"/>
        <v>9.2364797519288278E-2</v>
      </c>
      <c r="P317" s="6">
        <f t="shared" si="22"/>
        <v>0.17388769198693446</v>
      </c>
      <c r="Q317" s="6">
        <f t="shared" si="23"/>
        <v>1.2278433457097524</v>
      </c>
      <c r="R317" s="6">
        <f t="shared" si="24"/>
        <v>0.89120278984076839</v>
      </c>
    </row>
    <row r="318" spans="1:18" ht="15.75" customHeight="1" x14ac:dyDescent="0.25">
      <c r="A318" s="3" t="s">
        <v>351</v>
      </c>
      <c r="B318" s="3" t="s">
        <v>22</v>
      </c>
      <c r="C318" s="3" t="s">
        <v>15</v>
      </c>
      <c r="D318" s="4">
        <v>44817</v>
      </c>
      <c r="E318" s="4">
        <v>45437</v>
      </c>
      <c r="F318" s="3">
        <v>23630.400000000001</v>
      </c>
      <c r="G318" s="3">
        <v>13504</v>
      </c>
      <c r="H318" s="3">
        <v>11819.2</v>
      </c>
      <c r="I318" s="3">
        <v>6641.4880000000012</v>
      </c>
      <c r="J318" s="3">
        <v>12050.256000000001</v>
      </c>
      <c r="K318" s="3" t="s">
        <v>37</v>
      </c>
      <c r="L318" s="3" t="s">
        <v>29</v>
      </c>
      <c r="M318" s="3" t="s">
        <v>18</v>
      </c>
      <c r="N318" s="6">
        <f t="shared" si="20"/>
        <v>0.87523696682464458</v>
      </c>
      <c r="O318" s="6">
        <f t="shared" si="21"/>
        <v>0.49181635071090057</v>
      </c>
      <c r="P318" s="6">
        <f t="shared" si="22"/>
        <v>0.56192364965479902</v>
      </c>
      <c r="Q318" s="6">
        <f t="shared" si="23"/>
        <v>1.8143909918982011</v>
      </c>
      <c r="R318" s="6">
        <f t="shared" si="24"/>
        <v>0.57146726250931001</v>
      </c>
    </row>
    <row r="319" spans="1:18" ht="15.75" customHeight="1" x14ac:dyDescent="0.25">
      <c r="A319" s="3" t="s">
        <v>352</v>
      </c>
      <c r="B319" s="3" t="s">
        <v>22</v>
      </c>
      <c r="C319" s="3" t="s">
        <v>42</v>
      </c>
      <c r="D319" s="4">
        <v>44771</v>
      </c>
      <c r="E319" s="4">
        <v>45373</v>
      </c>
      <c r="F319" s="3">
        <v>69390.400000000009</v>
      </c>
      <c r="G319" s="3">
        <v>40108.800000000003</v>
      </c>
      <c r="H319" s="3">
        <v>29136</v>
      </c>
      <c r="I319" s="3">
        <v>5157.8080000000009</v>
      </c>
      <c r="J319" s="3">
        <v>14405.168</v>
      </c>
      <c r="K319" s="3" t="s">
        <v>32</v>
      </c>
      <c r="L319" s="3" t="s">
        <v>17</v>
      </c>
      <c r="M319" s="3" t="s">
        <v>26</v>
      </c>
      <c r="N319" s="6">
        <f t="shared" si="20"/>
        <v>0.72642412637625653</v>
      </c>
      <c r="O319" s="6">
        <f t="shared" si="21"/>
        <v>0.12859542045635872</v>
      </c>
      <c r="P319" s="6">
        <f t="shared" si="22"/>
        <v>0.1770252608456892</v>
      </c>
      <c r="Q319" s="6">
        <f t="shared" si="23"/>
        <v>2.7928856599547709</v>
      </c>
      <c r="R319" s="6">
        <f t="shared" si="24"/>
        <v>0.57801655560423337</v>
      </c>
    </row>
    <row r="320" spans="1:18" ht="15.75" customHeight="1" x14ac:dyDescent="0.25">
      <c r="A320" s="3" t="s">
        <v>353</v>
      </c>
      <c r="B320" s="3" t="s">
        <v>28</v>
      </c>
      <c r="C320" s="3" t="s">
        <v>35</v>
      </c>
      <c r="D320" s="4">
        <v>44751</v>
      </c>
      <c r="E320" s="4">
        <v>45360</v>
      </c>
      <c r="F320" s="3">
        <v>47006.400000000001</v>
      </c>
      <c r="G320" s="3">
        <v>37366.400000000001</v>
      </c>
      <c r="H320" s="3">
        <v>33825.599999999999</v>
      </c>
      <c r="I320" s="3">
        <v>6243.2480000000005</v>
      </c>
      <c r="J320" s="3">
        <v>17523.744000000002</v>
      </c>
      <c r="K320" s="3" t="s">
        <v>24</v>
      </c>
      <c r="L320" s="3" t="s">
        <v>25</v>
      </c>
      <c r="M320" s="3" t="s">
        <v>18</v>
      </c>
      <c r="N320" s="6">
        <f t="shared" si="20"/>
        <v>0.90524107219320027</v>
      </c>
      <c r="O320" s="6">
        <f t="shared" si="21"/>
        <v>0.16708187034341013</v>
      </c>
      <c r="P320" s="6">
        <f t="shared" si="22"/>
        <v>0.18457168535074028</v>
      </c>
      <c r="Q320" s="6">
        <f t="shared" si="23"/>
        <v>2.8068313160073091</v>
      </c>
      <c r="R320" s="6">
        <f t="shared" si="24"/>
        <v>0.79492154259845471</v>
      </c>
    </row>
    <row r="321" spans="1:18" ht="15.75" customHeight="1" x14ac:dyDescent="0.25">
      <c r="A321" s="3" t="s">
        <v>354</v>
      </c>
      <c r="B321" s="3" t="s">
        <v>14</v>
      </c>
      <c r="C321" s="3" t="s">
        <v>35</v>
      </c>
      <c r="D321" s="4">
        <v>44980</v>
      </c>
      <c r="E321" s="4">
        <v>45584</v>
      </c>
      <c r="F321" s="3">
        <v>18521.600000000002</v>
      </c>
      <c r="G321" s="3">
        <v>12203.2</v>
      </c>
      <c r="H321" s="3">
        <v>11350.400000000001</v>
      </c>
      <c r="I321" s="3">
        <v>7297.1360000000004</v>
      </c>
      <c r="J321" s="3">
        <v>20410.960000000003</v>
      </c>
      <c r="K321" s="3" t="s">
        <v>59</v>
      </c>
      <c r="L321" s="3" t="s">
        <v>29</v>
      </c>
      <c r="M321" s="3" t="s">
        <v>26</v>
      </c>
      <c r="N321" s="6">
        <f t="shared" si="20"/>
        <v>0.93011669070407765</v>
      </c>
      <c r="O321" s="6">
        <f t="shared" si="21"/>
        <v>0.59796905729644678</v>
      </c>
      <c r="P321" s="6">
        <f t="shared" si="22"/>
        <v>0.64289681420919087</v>
      </c>
      <c r="Q321" s="6">
        <f t="shared" si="23"/>
        <v>2.7971193081778938</v>
      </c>
      <c r="R321" s="6">
        <f t="shared" si="24"/>
        <v>0.65886316516931576</v>
      </c>
    </row>
    <row r="322" spans="1:18" ht="15.75" customHeight="1" x14ac:dyDescent="0.25">
      <c r="A322" s="3" t="s">
        <v>355</v>
      </c>
      <c r="B322" s="3" t="s">
        <v>28</v>
      </c>
      <c r="C322" s="3" t="s">
        <v>42</v>
      </c>
      <c r="D322" s="4">
        <v>44754</v>
      </c>
      <c r="E322" s="4">
        <v>45361</v>
      </c>
      <c r="F322" s="3">
        <v>76480</v>
      </c>
      <c r="G322" s="3">
        <v>19424</v>
      </c>
      <c r="H322" s="3">
        <v>6273.6</v>
      </c>
      <c r="I322" s="3">
        <v>3454.2240000000002</v>
      </c>
      <c r="J322" s="3">
        <v>6336.0960000000005</v>
      </c>
      <c r="K322" s="3" t="s">
        <v>24</v>
      </c>
      <c r="L322" s="3" t="s">
        <v>38</v>
      </c>
      <c r="M322" s="3" t="s">
        <v>26</v>
      </c>
      <c r="N322" s="6">
        <f t="shared" si="20"/>
        <v>0.32298187808896212</v>
      </c>
      <c r="O322" s="6">
        <f t="shared" si="21"/>
        <v>0.17783278418451401</v>
      </c>
      <c r="P322" s="6">
        <f t="shared" si="22"/>
        <v>0.55059678653404742</v>
      </c>
      <c r="Q322" s="6">
        <f t="shared" si="23"/>
        <v>1.8343037394216473</v>
      </c>
      <c r="R322" s="6">
        <f t="shared" si="24"/>
        <v>0.25397489539748952</v>
      </c>
    </row>
    <row r="323" spans="1:18" ht="15.75" customHeight="1" x14ac:dyDescent="0.25">
      <c r="A323" s="3" t="s">
        <v>356</v>
      </c>
      <c r="B323" s="3" t="s">
        <v>41</v>
      </c>
      <c r="C323" s="3" t="s">
        <v>15</v>
      </c>
      <c r="D323" s="4">
        <v>44709</v>
      </c>
      <c r="E323" s="4">
        <v>45332</v>
      </c>
      <c r="F323" s="3">
        <v>14011.2</v>
      </c>
      <c r="G323" s="3">
        <v>5849.6</v>
      </c>
      <c r="H323" s="3">
        <v>2561.6000000000004</v>
      </c>
      <c r="I323" s="3">
        <v>5936.0480000000007</v>
      </c>
      <c r="J323" s="3">
        <v>22758.800000000003</v>
      </c>
      <c r="K323" s="3" t="s">
        <v>37</v>
      </c>
      <c r="L323" s="3" t="s">
        <v>38</v>
      </c>
      <c r="M323" s="3" t="s">
        <v>18</v>
      </c>
      <c r="N323" s="6">
        <f t="shared" ref="N323:N386" si="25">(H323/G323)</f>
        <v>0.43791028446389502</v>
      </c>
      <c r="O323" s="6">
        <f t="shared" ref="O323:O386" si="26">I323/ G323</f>
        <v>1.0147784463894969</v>
      </c>
      <c r="P323" s="6">
        <f t="shared" ref="P323:P386" si="27" xml:space="preserve"> I323 / H323</f>
        <v>2.3173204247345409</v>
      </c>
      <c r="Q323" s="6">
        <f t="shared" ref="Q323:Q386" si="28" xml:space="preserve"> J323 / I323</f>
        <v>3.8339986469112111</v>
      </c>
      <c r="R323" s="6">
        <f t="shared" ref="R323:R386" si="29">G323 / F323</f>
        <v>0.41749457576795707</v>
      </c>
    </row>
    <row r="324" spans="1:18" ht="15.75" customHeight="1" x14ac:dyDescent="0.25">
      <c r="A324" s="3" t="s">
        <v>357</v>
      </c>
      <c r="B324" s="3" t="s">
        <v>41</v>
      </c>
      <c r="C324" s="3" t="s">
        <v>15</v>
      </c>
      <c r="D324" s="4">
        <v>44904</v>
      </c>
      <c r="E324" s="4">
        <v>45513</v>
      </c>
      <c r="F324" s="3">
        <v>11800</v>
      </c>
      <c r="G324" s="3">
        <v>236.8</v>
      </c>
      <c r="H324" s="3">
        <v>224</v>
      </c>
      <c r="I324" s="3">
        <v>4652.7040000000006</v>
      </c>
      <c r="J324" s="3">
        <v>18339.2</v>
      </c>
      <c r="K324" s="3" t="s">
        <v>59</v>
      </c>
      <c r="L324" s="3" t="s">
        <v>38</v>
      </c>
      <c r="M324" s="3" t="s">
        <v>26</v>
      </c>
      <c r="N324" s="6">
        <f t="shared" si="25"/>
        <v>0.94594594594594594</v>
      </c>
      <c r="O324" s="6">
        <f t="shared" si="26"/>
        <v>19.648243243243243</v>
      </c>
      <c r="P324" s="6">
        <f t="shared" si="27"/>
        <v>20.771000000000004</v>
      </c>
      <c r="Q324" s="6">
        <f t="shared" si="28"/>
        <v>3.9416219041658351</v>
      </c>
      <c r="R324" s="6">
        <f t="shared" si="29"/>
        <v>2.0067796610169494E-2</v>
      </c>
    </row>
    <row r="325" spans="1:18" ht="15.75" customHeight="1" x14ac:dyDescent="0.25">
      <c r="A325" s="3" t="s">
        <v>358</v>
      </c>
      <c r="B325" s="3" t="s">
        <v>41</v>
      </c>
      <c r="C325" s="3" t="s">
        <v>35</v>
      </c>
      <c r="D325" s="4">
        <v>44783</v>
      </c>
      <c r="E325" s="4">
        <v>45384</v>
      </c>
      <c r="F325" s="3">
        <v>67843.199999999997</v>
      </c>
      <c r="G325" s="3">
        <v>46115.200000000004</v>
      </c>
      <c r="H325" s="3">
        <v>1300.8000000000002</v>
      </c>
      <c r="I325" s="3">
        <v>2151.056</v>
      </c>
      <c r="J325" s="3">
        <v>7210.2240000000011</v>
      </c>
      <c r="K325" s="3" t="s">
        <v>59</v>
      </c>
      <c r="L325" s="3" t="s">
        <v>44</v>
      </c>
      <c r="M325" s="3" t="s">
        <v>18</v>
      </c>
      <c r="N325" s="6">
        <f t="shared" si="25"/>
        <v>2.8207619179793215E-2</v>
      </c>
      <c r="O325" s="6">
        <f t="shared" si="26"/>
        <v>4.6645270973561859E-2</v>
      </c>
      <c r="P325" s="6">
        <f t="shared" si="27"/>
        <v>1.6536408364083639</v>
      </c>
      <c r="Q325" s="6">
        <f t="shared" si="28"/>
        <v>3.3519462068862924</v>
      </c>
      <c r="R325" s="6">
        <f t="shared" si="29"/>
        <v>0.6797320881090515</v>
      </c>
    </row>
    <row r="326" spans="1:18" ht="15.75" customHeight="1" x14ac:dyDescent="0.25">
      <c r="A326" s="3" t="s">
        <v>359</v>
      </c>
      <c r="B326" s="3" t="s">
        <v>14</v>
      </c>
      <c r="C326" s="3" t="s">
        <v>42</v>
      </c>
      <c r="D326" s="4">
        <v>44817</v>
      </c>
      <c r="E326" s="4">
        <v>45421</v>
      </c>
      <c r="F326" s="3">
        <v>5305.6</v>
      </c>
      <c r="G326" s="3">
        <v>1608</v>
      </c>
      <c r="H326" s="3">
        <v>1024</v>
      </c>
      <c r="I326" s="3">
        <v>3225.84</v>
      </c>
      <c r="J326" s="3">
        <v>12437.536</v>
      </c>
      <c r="K326" s="3" t="s">
        <v>59</v>
      </c>
      <c r="L326" s="3" t="s">
        <v>25</v>
      </c>
      <c r="M326" s="3" t="s">
        <v>26</v>
      </c>
      <c r="N326" s="6">
        <f t="shared" si="25"/>
        <v>0.63681592039800994</v>
      </c>
      <c r="O326" s="6">
        <f t="shared" si="26"/>
        <v>2.0061194029850746</v>
      </c>
      <c r="P326" s="6">
        <f t="shared" si="27"/>
        <v>3.1502343750000001</v>
      </c>
      <c r="Q326" s="6">
        <f t="shared" si="28"/>
        <v>3.855596061800957</v>
      </c>
      <c r="R326" s="6">
        <f t="shared" si="29"/>
        <v>0.30307599517490952</v>
      </c>
    </row>
    <row r="327" spans="1:18" ht="15.75" customHeight="1" x14ac:dyDescent="0.25">
      <c r="A327" s="3" t="s">
        <v>360</v>
      </c>
      <c r="B327" s="3" t="s">
        <v>14</v>
      </c>
      <c r="C327" s="3" t="s">
        <v>35</v>
      </c>
      <c r="D327" s="4">
        <v>44865</v>
      </c>
      <c r="E327" s="4">
        <v>45482</v>
      </c>
      <c r="F327" s="3">
        <v>26123.200000000001</v>
      </c>
      <c r="G327" s="3">
        <v>23713.600000000002</v>
      </c>
      <c r="H327" s="3">
        <v>3918.4</v>
      </c>
      <c r="I327" s="3">
        <v>3630.3360000000002</v>
      </c>
      <c r="J327" s="3">
        <v>10895.984</v>
      </c>
      <c r="K327" s="3" t="s">
        <v>37</v>
      </c>
      <c r="L327" s="3" t="s">
        <v>29</v>
      </c>
      <c r="M327" s="3" t="s">
        <v>26</v>
      </c>
      <c r="N327" s="6">
        <f t="shared" si="25"/>
        <v>0.16523851292085553</v>
      </c>
      <c r="O327" s="6">
        <f t="shared" si="26"/>
        <v>0.153090884555698</v>
      </c>
      <c r="P327" s="6">
        <f t="shared" si="27"/>
        <v>0.92648427929767252</v>
      </c>
      <c r="Q327" s="6">
        <f t="shared" si="28"/>
        <v>3.0013706720259501</v>
      </c>
      <c r="R327" s="6">
        <f t="shared" si="29"/>
        <v>0.90776015189563308</v>
      </c>
    </row>
    <row r="328" spans="1:18" ht="15.75" customHeight="1" x14ac:dyDescent="0.25">
      <c r="A328" s="3" t="s">
        <v>361</v>
      </c>
      <c r="B328" s="3" t="s">
        <v>22</v>
      </c>
      <c r="C328" s="3" t="s">
        <v>23</v>
      </c>
      <c r="D328" s="4">
        <v>44978</v>
      </c>
      <c r="E328" s="4">
        <v>45605</v>
      </c>
      <c r="F328" s="3">
        <v>10142.400000000001</v>
      </c>
      <c r="G328" s="3">
        <v>2024</v>
      </c>
      <c r="H328" s="3">
        <v>142.4</v>
      </c>
      <c r="I328" s="3">
        <v>4393.0240000000003</v>
      </c>
      <c r="J328" s="3">
        <v>13354.88</v>
      </c>
      <c r="K328" s="3" t="s">
        <v>59</v>
      </c>
      <c r="L328" s="3" t="s">
        <v>25</v>
      </c>
      <c r="M328" s="3" t="s">
        <v>26</v>
      </c>
      <c r="N328" s="6">
        <f t="shared" si="25"/>
        <v>7.0355731225296439E-2</v>
      </c>
      <c r="O328" s="6">
        <f t="shared" si="26"/>
        <v>2.1704664031620555</v>
      </c>
      <c r="P328" s="6">
        <f t="shared" si="27"/>
        <v>30.849887640449438</v>
      </c>
      <c r="Q328" s="6">
        <f t="shared" si="28"/>
        <v>3.0400198132311589</v>
      </c>
      <c r="R328" s="6">
        <f t="shared" si="29"/>
        <v>0.19955828995109637</v>
      </c>
    </row>
    <row r="329" spans="1:18" ht="15.75" customHeight="1" x14ac:dyDescent="0.25">
      <c r="A329" s="3" t="s">
        <v>362</v>
      </c>
      <c r="B329" s="3" t="s">
        <v>22</v>
      </c>
      <c r="C329" s="3" t="s">
        <v>15</v>
      </c>
      <c r="D329" s="4">
        <v>44785</v>
      </c>
      <c r="E329" s="4">
        <v>45393</v>
      </c>
      <c r="F329" s="3">
        <v>30758.400000000001</v>
      </c>
      <c r="G329" s="3">
        <v>23832</v>
      </c>
      <c r="H329" s="3">
        <v>10264</v>
      </c>
      <c r="I329" s="3">
        <v>6127.4720000000007</v>
      </c>
      <c r="J329" s="3">
        <v>16675.696</v>
      </c>
      <c r="K329" s="3" t="s">
        <v>59</v>
      </c>
      <c r="L329" s="3" t="s">
        <v>17</v>
      </c>
      <c r="M329" s="3" t="s">
        <v>26</v>
      </c>
      <c r="N329" s="6">
        <f t="shared" si="25"/>
        <v>0.43068143672373277</v>
      </c>
      <c r="O329" s="6">
        <f t="shared" si="26"/>
        <v>0.25711111111111112</v>
      </c>
      <c r="P329" s="6">
        <f t="shared" si="27"/>
        <v>0.59698674980514421</v>
      </c>
      <c r="Q329" s="6">
        <f t="shared" si="28"/>
        <v>2.7214642514890315</v>
      </c>
      <c r="R329" s="6">
        <f t="shared" si="29"/>
        <v>0.77481273408239693</v>
      </c>
    </row>
    <row r="330" spans="1:18" ht="15.75" customHeight="1" x14ac:dyDescent="0.25">
      <c r="A330" s="3" t="s">
        <v>363</v>
      </c>
      <c r="B330" s="3" t="s">
        <v>34</v>
      </c>
      <c r="C330" s="3" t="s">
        <v>15</v>
      </c>
      <c r="D330" s="4">
        <v>44861</v>
      </c>
      <c r="E330" s="4">
        <v>45491</v>
      </c>
      <c r="F330" s="3">
        <v>34844.800000000003</v>
      </c>
      <c r="G330" s="3">
        <v>9996.8000000000011</v>
      </c>
      <c r="H330" s="3">
        <v>3977.6000000000004</v>
      </c>
      <c r="I330" s="3">
        <v>549.82399999999996</v>
      </c>
      <c r="J330" s="3">
        <v>2019.4880000000003</v>
      </c>
      <c r="K330" s="3" t="s">
        <v>59</v>
      </c>
      <c r="L330" s="3" t="s">
        <v>29</v>
      </c>
      <c r="M330" s="3" t="s">
        <v>18</v>
      </c>
      <c r="N330" s="6">
        <f t="shared" si="25"/>
        <v>0.39788732394366194</v>
      </c>
      <c r="O330" s="6">
        <f t="shared" si="26"/>
        <v>5.4999999999999986E-2</v>
      </c>
      <c r="P330" s="6">
        <f t="shared" si="27"/>
        <v>0.13823008849557519</v>
      </c>
      <c r="Q330" s="6">
        <f t="shared" si="28"/>
        <v>3.6729717145850316</v>
      </c>
      <c r="R330" s="6">
        <f t="shared" si="29"/>
        <v>0.28689503168335018</v>
      </c>
    </row>
    <row r="331" spans="1:18" ht="15.75" customHeight="1" x14ac:dyDescent="0.25">
      <c r="A331" s="3" t="s">
        <v>364</v>
      </c>
      <c r="B331" s="3" t="s">
        <v>22</v>
      </c>
      <c r="C331" s="3" t="s">
        <v>42</v>
      </c>
      <c r="D331" s="4">
        <v>44698</v>
      </c>
      <c r="E331" s="4">
        <v>45319</v>
      </c>
      <c r="F331" s="3">
        <v>38948.800000000003</v>
      </c>
      <c r="G331" s="3">
        <v>16649.600000000002</v>
      </c>
      <c r="H331" s="3">
        <v>4969.6000000000004</v>
      </c>
      <c r="I331" s="3">
        <v>4825.3599999999997</v>
      </c>
      <c r="J331" s="3">
        <v>7673.68</v>
      </c>
      <c r="K331" s="3" t="s">
        <v>16</v>
      </c>
      <c r="L331" s="3" t="s">
        <v>38</v>
      </c>
      <c r="M331" s="3" t="s">
        <v>18</v>
      </c>
      <c r="N331" s="6">
        <f t="shared" si="25"/>
        <v>0.29848164520468956</v>
      </c>
      <c r="O331" s="6">
        <f t="shared" si="26"/>
        <v>0.28981837401499128</v>
      </c>
      <c r="P331" s="6">
        <f t="shared" si="27"/>
        <v>0.97097553122987756</v>
      </c>
      <c r="Q331" s="6">
        <f t="shared" si="28"/>
        <v>1.5902813468839632</v>
      </c>
      <c r="R331" s="6">
        <f t="shared" si="29"/>
        <v>0.42747401717126077</v>
      </c>
    </row>
    <row r="332" spans="1:18" ht="15.75" customHeight="1" x14ac:dyDescent="0.25">
      <c r="A332" s="3" t="s">
        <v>365</v>
      </c>
      <c r="B332" s="3" t="s">
        <v>20</v>
      </c>
      <c r="C332" s="3" t="s">
        <v>15</v>
      </c>
      <c r="D332" s="4">
        <v>44868</v>
      </c>
      <c r="E332" s="4">
        <v>45480</v>
      </c>
      <c r="F332" s="3">
        <v>39422.400000000001</v>
      </c>
      <c r="G332" s="3">
        <v>22268.800000000003</v>
      </c>
      <c r="H332" s="3">
        <v>16184</v>
      </c>
      <c r="I332" s="3">
        <v>3117.0560000000005</v>
      </c>
      <c r="J332" s="3">
        <v>8399.3760000000002</v>
      </c>
      <c r="K332" s="3" t="s">
        <v>16</v>
      </c>
      <c r="L332" s="3" t="s">
        <v>29</v>
      </c>
      <c r="M332" s="3" t="s">
        <v>26</v>
      </c>
      <c r="N332" s="6">
        <f t="shared" si="25"/>
        <v>0.72675671791924112</v>
      </c>
      <c r="O332" s="6">
        <f t="shared" si="26"/>
        <v>0.13997413421468602</v>
      </c>
      <c r="P332" s="6">
        <f t="shared" si="27"/>
        <v>0.1926010874938211</v>
      </c>
      <c r="Q332" s="6">
        <f t="shared" si="28"/>
        <v>2.6946503367279893</v>
      </c>
      <c r="R332" s="6">
        <f t="shared" si="29"/>
        <v>0.56487682129956573</v>
      </c>
    </row>
    <row r="333" spans="1:18" ht="15.75" customHeight="1" x14ac:dyDescent="0.25">
      <c r="A333" s="3" t="s">
        <v>366</v>
      </c>
      <c r="B333" s="3" t="s">
        <v>41</v>
      </c>
      <c r="C333" s="3" t="s">
        <v>35</v>
      </c>
      <c r="D333" s="4">
        <v>44722</v>
      </c>
      <c r="E333" s="4">
        <v>45349</v>
      </c>
      <c r="F333" s="3">
        <v>78904</v>
      </c>
      <c r="G333" s="3">
        <v>52968</v>
      </c>
      <c r="H333" s="3">
        <v>16483.2</v>
      </c>
      <c r="I333" s="3">
        <v>3830.4320000000002</v>
      </c>
      <c r="J333" s="3">
        <v>7220.1759999999995</v>
      </c>
      <c r="K333" s="3" t="s">
        <v>32</v>
      </c>
      <c r="L333" s="3" t="s">
        <v>44</v>
      </c>
      <c r="M333" s="3" t="s">
        <v>18</v>
      </c>
      <c r="N333" s="6">
        <f t="shared" si="25"/>
        <v>0.31119166289080202</v>
      </c>
      <c r="O333" s="6">
        <f t="shared" si="26"/>
        <v>7.2315964355837495E-2</v>
      </c>
      <c r="P333" s="6">
        <f t="shared" si="27"/>
        <v>0.23238400310619298</v>
      </c>
      <c r="Q333" s="6">
        <f t="shared" si="28"/>
        <v>1.8849508358326159</v>
      </c>
      <c r="R333" s="6">
        <f t="shared" si="29"/>
        <v>0.67129676568995233</v>
      </c>
    </row>
    <row r="334" spans="1:18" ht="15.75" customHeight="1" x14ac:dyDescent="0.25">
      <c r="A334" s="3" t="s">
        <v>367</v>
      </c>
      <c r="B334" s="3" t="s">
        <v>14</v>
      </c>
      <c r="C334" s="3" t="s">
        <v>42</v>
      </c>
      <c r="D334" s="4">
        <v>44761</v>
      </c>
      <c r="E334" s="4">
        <v>45362</v>
      </c>
      <c r="F334" s="3">
        <v>73144</v>
      </c>
      <c r="G334" s="3">
        <v>20592</v>
      </c>
      <c r="H334" s="3">
        <v>13067.2</v>
      </c>
      <c r="I334" s="3">
        <v>3922.3360000000002</v>
      </c>
      <c r="J334" s="3">
        <v>11802.976000000001</v>
      </c>
      <c r="K334" s="3" t="s">
        <v>32</v>
      </c>
      <c r="L334" s="3" t="s">
        <v>25</v>
      </c>
      <c r="M334" s="3" t="s">
        <v>18</v>
      </c>
      <c r="N334" s="6">
        <f t="shared" si="25"/>
        <v>0.63457653457653462</v>
      </c>
      <c r="O334" s="6">
        <f t="shared" si="26"/>
        <v>0.1904786324786325</v>
      </c>
      <c r="P334" s="6">
        <f t="shared" si="27"/>
        <v>0.30016652381535447</v>
      </c>
      <c r="Q334" s="6">
        <f t="shared" si="28"/>
        <v>3.009170045605476</v>
      </c>
      <c r="R334" s="6">
        <f t="shared" si="29"/>
        <v>0.2815268511429509</v>
      </c>
    </row>
    <row r="335" spans="1:18" ht="15.75" customHeight="1" x14ac:dyDescent="0.25">
      <c r="A335" s="3" t="s">
        <v>368</v>
      </c>
      <c r="B335" s="3" t="s">
        <v>34</v>
      </c>
      <c r="C335" s="3" t="s">
        <v>15</v>
      </c>
      <c r="D335" s="4">
        <v>44831</v>
      </c>
      <c r="E335" s="4">
        <v>45438</v>
      </c>
      <c r="F335" s="3">
        <v>33123.200000000004</v>
      </c>
      <c r="G335" s="3">
        <v>17376</v>
      </c>
      <c r="H335" s="3">
        <v>8611.2000000000007</v>
      </c>
      <c r="I335" s="3">
        <v>3131.5200000000004</v>
      </c>
      <c r="J335" s="3">
        <v>5386.6080000000002</v>
      </c>
      <c r="K335" s="3" t="s">
        <v>59</v>
      </c>
      <c r="L335" s="3" t="s">
        <v>44</v>
      </c>
      <c r="M335" s="3" t="s">
        <v>18</v>
      </c>
      <c r="N335" s="6">
        <f t="shared" si="25"/>
        <v>0.4955801104972376</v>
      </c>
      <c r="O335" s="6">
        <f t="shared" si="26"/>
        <v>0.18022099447513815</v>
      </c>
      <c r="P335" s="6">
        <f t="shared" si="27"/>
        <v>0.36365663322185066</v>
      </c>
      <c r="Q335" s="6">
        <f t="shared" si="28"/>
        <v>1.7201256897608828</v>
      </c>
      <c r="R335" s="6">
        <f t="shared" si="29"/>
        <v>0.52458699642546602</v>
      </c>
    </row>
    <row r="336" spans="1:18" ht="15.75" customHeight="1" x14ac:dyDescent="0.25">
      <c r="A336" s="3" t="s">
        <v>369</v>
      </c>
      <c r="B336" s="3" t="s">
        <v>20</v>
      </c>
      <c r="C336" s="3" t="s">
        <v>15</v>
      </c>
      <c r="D336" s="4">
        <v>44836</v>
      </c>
      <c r="E336" s="4">
        <v>45441</v>
      </c>
      <c r="F336" s="3">
        <v>10036.800000000001</v>
      </c>
      <c r="G336" s="3">
        <v>9784</v>
      </c>
      <c r="H336" s="3">
        <v>5704</v>
      </c>
      <c r="I336" s="3">
        <v>2368.0639999999999</v>
      </c>
      <c r="J336" s="3">
        <v>8802.7039999999997</v>
      </c>
      <c r="K336" s="3" t="s">
        <v>24</v>
      </c>
      <c r="L336" s="3" t="s">
        <v>29</v>
      </c>
      <c r="M336" s="3" t="s">
        <v>26</v>
      </c>
      <c r="N336" s="6">
        <f t="shared" si="25"/>
        <v>0.58299264104660675</v>
      </c>
      <c r="O336" s="6">
        <f t="shared" si="26"/>
        <v>0.24203434178250202</v>
      </c>
      <c r="P336" s="6">
        <f t="shared" si="27"/>
        <v>0.41515848527349225</v>
      </c>
      <c r="Q336" s="6">
        <f t="shared" si="28"/>
        <v>3.71725764168536</v>
      </c>
      <c r="R336" s="6">
        <f t="shared" si="29"/>
        <v>0.97481268930336351</v>
      </c>
    </row>
    <row r="337" spans="1:18" ht="15.75" customHeight="1" x14ac:dyDescent="0.25">
      <c r="A337" s="3" t="s">
        <v>370</v>
      </c>
      <c r="B337" s="3" t="s">
        <v>28</v>
      </c>
      <c r="C337" s="3" t="s">
        <v>42</v>
      </c>
      <c r="D337" s="4">
        <v>44892</v>
      </c>
      <c r="E337" s="4">
        <v>45495</v>
      </c>
      <c r="F337" s="3">
        <v>25032</v>
      </c>
      <c r="G337" s="3">
        <v>1083.2</v>
      </c>
      <c r="H337" s="3">
        <v>52.800000000000004</v>
      </c>
      <c r="I337" s="3">
        <v>1112.6559999999999</v>
      </c>
      <c r="J337" s="3">
        <v>2430.944</v>
      </c>
      <c r="K337" s="3" t="s">
        <v>24</v>
      </c>
      <c r="L337" s="3" t="s">
        <v>29</v>
      </c>
      <c r="M337" s="3" t="s">
        <v>18</v>
      </c>
      <c r="N337" s="6">
        <f t="shared" si="25"/>
        <v>4.874446085672083E-2</v>
      </c>
      <c r="O337" s="6">
        <f t="shared" si="26"/>
        <v>1.0271935007385524</v>
      </c>
      <c r="P337" s="6">
        <f t="shared" si="27"/>
        <v>21.073030303030301</v>
      </c>
      <c r="Q337" s="6">
        <f t="shared" si="28"/>
        <v>2.184811837620972</v>
      </c>
      <c r="R337" s="6">
        <f t="shared" si="29"/>
        <v>4.327261105784596E-2</v>
      </c>
    </row>
    <row r="338" spans="1:18" ht="15.75" customHeight="1" x14ac:dyDescent="0.25">
      <c r="A338" s="3" t="s">
        <v>371</v>
      </c>
      <c r="B338" s="3" t="s">
        <v>22</v>
      </c>
      <c r="C338" s="3" t="s">
        <v>35</v>
      </c>
      <c r="D338" s="4">
        <v>44854</v>
      </c>
      <c r="E338" s="4">
        <v>45466</v>
      </c>
      <c r="F338" s="3">
        <v>50851.200000000004</v>
      </c>
      <c r="G338" s="3">
        <v>13233.6</v>
      </c>
      <c r="H338" s="3">
        <v>3785.6000000000004</v>
      </c>
      <c r="I338" s="3">
        <v>1606.16</v>
      </c>
      <c r="J338" s="3">
        <v>2146.1439999999998</v>
      </c>
      <c r="K338" s="3" t="s">
        <v>24</v>
      </c>
      <c r="L338" s="3" t="s">
        <v>38</v>
      </c>
      <c r="M338" s="3" t="s">
        <v>26</v>
      </c>
      <c r="N338" s="6">
        <f t="shared" si="25"/>
        <v>0.28605972675613589</v>
      </c>
      <c r="O338" s="6">
        <f t="shared" si="26"/>
        <v>0.1213698464514569</v>
      </c>
      <c r="P338" s="6">
        <f t="shared" si="27"/>
        <v>0.42428148774302621</v>
      </c>
      <c r="Q338" s="6">
        <f t="shared" si="28"/>
        <v>1.3361956467599738</v>
      </c>
      <c r="R338" s="6">
        <f t="shared" si="29"/>
        <v>0.26024164621483858</v>
      </c>
    </row>
    <row r="339" spans="1:18" ht="15.75" customHeight="1" x14ac:dyDescent="0.25">
      <c r="A339" s="3" t="s">
        <v>372</v>
      </c>
      <c r="B339" s="3" t="s">
        <v>20</v>
      </c>
      <c r="C339" s="3" t="s">
        <v>35</v>
      </c>
      <c r="D339" s="4">
        <v>44987</v>
      </c>
      <c r="E339" s="4">
        <v>45615</v>
      </c>
      <c r="F339" s="3">
        <v>79657.600000000006</v>
      </c>
      <c r="G339" s="3">
        <v>46822.400000000001</v>
      </c>
      <c r="H339" s="3">
        <v>12369.6</v>
      </c>
      <c r="I339" s="3">
        <v>3612.3199999999997</v>
      </c>
      <c r="J339" s="3">
        <v>12427.44</v>
      </c>
      <c r="K339" s="3" t="s">
        <v>37</v>
      </c>
      <c r="L339" s="3" t="s">
        <v>17</v>
      </c>
      <c r="M339" s="3" t="s">
        <v>18</v>
      </c>
      <c r="N339" s="6">
        <f t="shared" si="25"/>
        <v>0.26418124658283215</v>
      </c>
      <c r="O339" s="6">
        <f t="shared" si="26"/>
        <v>7.7149398578458164E-2</v>
      </c>
      <c r="P339" s="6">
        <f t="shared" si="27"/>
        <v>0.29203207864441855</v>
      </c>
      <c r="Q339" s="6">
        <f t="shared" si="28"/>
        <v>3.440293218762458</v>
      </c>
      <c r="R339" s="6">
        <f t="shared" si="29"/>
        <v>0.58779576587795768</v>
      </c>
    </row>
    <row r="340" spans="1:18" ht="15.75" customHeight="1" x14ac:dyDescent="0.25">
      <c r="A340" s="3" t="s">
        <v>373</v>
      </c>
      <c r="B340" s="3" t="s">
        <v>22</v>
      </c>
      <c r="C340" s="3" t="s">
        <v>23</v>
      </c>
      <c r="D340" s="4">
        <v>44789</v>
      </c>
      <c r="E340" s="4">
        <v>45396</v>
      </c>
      <c r="F340" s="3">
        <v>3736</v>
      </c>
      <c r="G340" s="3">
        <v>1296</v>
      </c>
      <c r="H340" s="3">
        <v>1244.8000000000002</v>
      </c>
      <c r="I340" s="3">
        <v>1746.816</v>
      </c>
      <c r="J340" s="3">
        <v>6476.6559999999999</v>
      </c>
      <c r="K340" s="3" t="s">
        <v>37</v>
      </c>
      <c r="L340" s="3" t="s">
        <v>25</v>
      </c>
      <c r="M340" s="3" t="s">
        <v>18</v>
      </c>
      <c r="N340" s="6">
        <f t="shared" si="25"/>
        <v>0.96049382716049392</v>
      </c>
      <c r="O340" s="6">
        <f t="shared" si="26"/>
        <v>1.3478518518518519</v>
      </c>
      <c r="P340" s="6">
        <f t="shared" si="27"/>
        <v>1.4032904884318764</v>
      </c>
      <c r="Q340" s="6">
        <f t="shared" si="28"/>
        <v>3.7076921667765808</v>
      </c>
      <c r="R340" s="6">
        <f t="shared" si="29"/>
        <v>0.34689507494646682</v>
      </c>
    </row>
    <row r="341" spans="1:18" ht="15.75" customHeight="1" x14ac:dyDescent="0.25">
      <c r="A341" s="3" t="s">
        <v>374</v>
      </c>
      <c r="B341" s="3" t="s">
        <v>34</v>
      </c>
      <c r="C341" s="3" t="s">
        <v>23</v>
      </c>
      <c r="D341" s="4">
        <v>44693</v>
      </c>
      <c r="E341" s="4">
        <v>45308</v>
      </c>
      <c r="F341" s="3">
        <v>39680</v>
      </c>
      <c r="G341" s="3">
        <v>14705.6</v>
      </c>
      <c r="H341" s="3">
        <v>8780.8000000000011</v>
      </c>
      <c r="I341" s="3">
        <v>6171.6160000000009</v>
      </c>
      <c r="J341" s="3">
        <v>10052.992</v>
      </c>
      <c r="K341" s="3" t="s">
        <v>16</v>
      </c>
      <c r="L341" s="3" t="s">
        <v>17</v>
      </c>
      <c r="M341" s="3" t="s">
        <v>26</v>
      </c>
      <c r="N341" s="6">
        <f t="shared" si="25"/>
        <v>0.59710586443259717</v>
      </c>
      <c r="O341" s="6">
        <f t="shared" si="26"/>
        <v>0.41967794581655971</v>
      </c>
      <c r="P341" s="6">
        <f t="shared" si="27"/>
        <v>0.70285349854227408</v>
      </c>
      <c r="Q341" s="6">
        <f t="shared" si="28"/>
        <v>1.6289075665109427</v>
      </c>
      <c r="R341" s="6">
        <f t="shared" si="29"/>
        <v>0.37060483870967742</v>
      </c>
    </row>
    <row r="342" spans="1:18" ht="15.75" customHeight="1" x14ac:dyDescent="0.25">
      <c r="A342" s="3" t="s">
        <v>375</v>
      </c>
      <c r="B342" s="3" t="s">
        <v>22</v>
      </c>
      <c r="C342" s="3" t="s">
        <v>23</v>
      </c>
      <c r="D342" s="4">
        <v>44955</v>
      </c>
      <c r="E342" s="4">
        <v>45570</v>
      </c>
      <c r="F342" s="3">
        <v>25496</v>
      </c>
      <c r="G342" s="3">
        <v>18920</v>
      </c>
      <c r="H342" s="3">
        <v>12704</v>
      </c>
      <c r="I342" s="3">
        <v>1359.9680000000001</v>
      </c>
      <c r="J342" s="3">
        <v>3956.2240000000002</v>
      </c>
      <c r="K342" s="3" t="s">
        <v>59</v>
      </c>
      <c r="L342" s="3" t="s">
        <v>44</v>
      </c>
      <c r="M342" s="3" t="s">
        <v>26</v>
      </c>
      <c r="N342" s="6">
        <f t="shared" si="25"/>
        <v>0.67145877378435515</v>
      </c>
      <c r="O342" s="6">
        <f t="shared" si="26"/>
        <v>7.1879915433403815E-2</v>
      </c>
      <c r="P342" s="6">
        <f t="shared" si="27"/>
        <v>0.10705037783375315</v>
      </c>
      <c r="Q342" s="6">
        <f t="shared" si="28"/>
        <v>2.9090566836866749</v>
      </c>
      <c r="R342" s="6">
        <f t="shared" si="29"/>
        <v>0.74207718857860061</v>
      </c>
    </row>
    <row r="343" spans="1:18" ht="15.75" customHeight="1" x14ac:dyDescent="0.25">
      <c r="A343" s="3" t="s">
        <v>376</v>
      </c>
      <c r="B343" s="3" t="s">
        <v>22</v>
      </c>
      <c r="C343" s="3" t="s">
        <v>23</v>
      </c>
      <c r="D343" s="4">
        <v>44696</v>
      </c>
      <c r="E343" s="4">
        <v>45320</v>
      </c>
      <c r="F343" s="3">
        <v>35721.599999999999</v>
      </c>
      <c r="G343" s="3">
        <v>26836.800000000003</v>
      </c>
      <c r="H343" s="3">
        <v>5137.6000000000004</v>
      </c>
      <c r="I343" s="3">
        <v>7676.32</v>
      </c>
      <c r="J343" s="3">
        <v>29795.376000000004</v>
      </c>
      <c r="K343" s="3" t="s">
        <v>32</v>
      </c>
      <c r="L343" s="3" t="s">
        <v>29</v>
      </c>
      <c r="M343" s="3" t="s">
        <v>18</v>
      </c>
      <c r="N343" s="6">
        <f t="shared" si="25"/>
        <v>0.19143862159422881</v>
      </c>
      <c r="O343" s="6">
        <f t="shared" si="26"/>
        <v>0.28603708340785783</v>
      </c>
      <c r="P343" s="6">
        <f t="shared" si="27"/>
        <v>1.4941451261289316</v>
      </c>
      <c r="Q343" s="6">
        <f t="shared" si="28"/>
        <v>3.8814661191821087</v>
      </c>
      <c r="R343" s="6">
        <f t="shared" si="29"/>
        <v>0.75127653856490206</v>
      </c>
    </row>
    <row r="344" spans="1:18" ht="15.75" customHeight="1" x14ac:dyDescent="0.25">
      <c r="A344" s="3" t="s">
        <v>377</v>
      </c>
      <c r="B344" s="3" t="s">
        <v>28</v>
      </c>
      <c r="C344" s="3" t="s">
        <v>23</v>
      </c>
      <c r="D344" s="4">
        <v>44853</v>
      </c>
      <c r="E344" s="4">
        <v>45465</v>
      </c>
      <c r="F344" s="3">
        <v>73075.199999999997</v>
      </c>
      <c r="G344" s="3">
        <v>12820.800000000001</v>
      </c>
      <c r="H344" s="3">
        <v>9168</v>
      </c>
      <c r="I344" s="3">
        <v>7463.1840000000002</v>
      </c>
      <c r="J344" s="3">
        <v>21368.288</v>
      </c>
      <c r="K344" s="3" t="s">
        <v>59</v>
      </c>
      <c r="L344" s="3" t="s">
        <v>44</v>
      </c>
      <c r="M344" s="3" t="s">
        <v>26</v>
      </c>
      <c r="N344" s="6">
        <f t="shared" si="25"/>
        <v>0.71508798202920254</v>
      </c>
      <c r="O344" s="6">
        <f t="shared" si="26"/>
        <v>0.58211531261699734</v>
      </c>
      <c r="P344" s="6">
        <f t="shared" si="27"/>
        <v>0.81404712041884819</v>
      </c>
      <c r="Q344" s="6">
        <f t="shared" si="28"/>
        <v>2.8631597452240225</v>
      </c>
      <c r="R344" s="6">
        <f t="shared" si="29"/>
        <v>0.17544666316342619</v>
      </c>
    </row>
    <row r="345" spans="1:18" ht="15.75" customHeight="1" x14ac:dyDescent="0.25">
      <c r="A345" s="3" t="s">
        <v>378</v>
      </c>
      <c r="B345" s="3" t="s">
        <v>34</v>
      </c>
      <c r="C345" s="3" t="s">
        <v>35</v>
      </c>
      <c r="D345" s="4">
        <v>44930</v>
      </c>
      <c r="E345" s="4">
        <v>45545</v>
      </c>
      <c r="F345" s="3">
        <v>52355.200000000004</v>
      </c>
      <c r="G345" s="3">
        <v>38360</v>
      </c>
      <c r="H345" s="3">
        <v>9920</v>
      </c>
      <c r="I345" s="3">
        <v>6417.9520000000002</v>
      </c>
      <c r="J345" s="3">
        <v>21003.952000000001</v>
      </c>
      <c r="K345" s="3" t="s">
        <v>59</v>
      </c>
      <c r="L345" s="3" t="s">
        <v>25</v>
      </c>
      <c r="M345" s="3" t="s">
        <v>26</v>
      </c>
      <c r="N345" s="6">
        <f t="shared" si="25"/>
        <v>0.2586027111574557</v>
      </c>
      <c r="O345" s="6">
        <f t="shared" si="26"/>
        <v>0.16730844629822733</v>
      </c>
      <c r="P345" s="6">
        <f t="shared" si="27"/>
        <v>0.64697096774193552</v>
      </c>
      <c r="Q345" s="6">
        <f t="shared" si="28"/>
        <v>3.2726876112504426</v>
      </c>
      <c r="R345" s="6">
        <f t="shared" si="29"/>
        <v>0.73268748853982024</v>
      </c>
    </row>
    <row r="346" spans="1:18" ht="15.75" customHeight="1" x14ac:dyDescent="0.25">
      <c r="A346" s="3" t="s">
        <v>379</v>
      </c>
      <c r="B346" s="3" t="s">
        <v>41</v>
      </c>
      <c r="C346" s="3" t="s">
        <v>35</v>
      </c>
      <c r="D346" s="4">
        <v>44743</v>
      </c>
      <c r="E346" s="4">
        <v>45360</v>
      </c>
      <c r="F346" s="3">
        <v>26649.600000000002</v>
      </c>
      <c r="G346" s="3">
        <v>25968</v>
      </c>
      <c r="H346" s="3">
        <v>11768</v>
      </c>
      <c r="I346" s="3">
        <v>1974.08</v>
      </c>
      <c r="J346" s="3">
        <v>6797.3919999999998</v>
      </c>
      <c r="K346" s="3" t="s">
        <v>59</v>
      </c>
      <c r="L346" s="3" t="s">
        <v>25</v>
      </c>
      <c r="M346" s="3" t="s">
        <v>18</v>
      </c>
      <c r="N346" s="6">
        <f t="shared" si="25"/>
        <v>0.45317313616759086</v>
      </c>
      <c r="O346" s="6">
        <f t="shared" si="26"/>
        <v>7.6019716574245222E-2</v>
      </c>
      <c r="P346" s="6">
        <f t="shared" si="27"/>
        <v>0.16774983004758667</v>
      </c>
      <c r="Q346" s="6">
        <f t="shared" si="28"/>
        <v>3.4433214459393744</v>
      </c>
      <c r="R346" s="6">
        <f t="shared" si="29"/>
        <v>0.97442363112391928</v>
      </c>
    </row>
    <row r="347" spans="1:18" ht="15.75" customHeight="1" x14ac:dyDescent="0.25">
      <c r="A347" s="3" t="s">
        <v>380</v>
      </c>
      <c r="B347" s="3" t="s">
        <v>20</v>
      </c>
      <c r="C347" s="3" t="s">
        <v>42</v>
      </c>
      <c r="D347" s="4">
        <v>44780</v>
      </c>
      <c r="E347" s="4">
        <v>45408</v>
      </c>
      <c r="F347" s="3">
        <v>16678.400000000001</v>
      </c>
      <c r="G347" s="3">
        <v>10441.6</v>
      </c>
      <c r="H347" s="3">
        <v>8161.6</v>
      </c>
      <c r="I347" s="3">
        <v>5709.2640000000001</v>
      </c>
      <c r="J347" s="3">
        <v>14054.560000000001</v>
      </c>
      <c r="K347" s="3" t="s">
        <v>16</v>
      </c>
      <c r="L347" s="3" t="s">
        <v>25</v>
      </c>
      <c r="M347" s="3" t="s">
        <v>18</v>
      </c>
      <c r="N347" s="6">
        <f t="shared" si="25"/>
        <v>0.78164266012871586</v>
      </c>
      <c r="O347" s="6">
        <f t="shared" si="26"/>
        <v>0.54678057002758196</v>
      </c>
      <c r="P347" s="6">
        <f t="shared" si="27"/>
        <v>0.69952754361889824</v>
      </c>
      <c r="Q347" s="6">
        <f t="shared" si="28"/>
        <v>2.4617113519360818</v>
      </c>
      <c r="R347" s="6">
        <f t="shared" si="29"/>
        <v>0.62605525709900223</v>
      </c>
    </row>
    <row r="348" spans="1:18" ht="15.75" customHeight="1" x14ac:dyDescent="0.25">
      <c r="A348" s="3" t="s">
        <v>381</v>
      </c>
      <c r="B348" s="3" t="s">
        <v>22</v>
      </c>
      <c r="C348" s="3" t="s">
        <v>23</v>
      </c>
      <c r="D348" s="4">
        <v>44698</v>
      </c>
      <c r="E348" s="4">
        <v>45309</v>
      </c>
      <c r="F348" s="3">
        <v>4980.8</v>
      </c>
      <c r="G348" s="3">
        <v>1929.6000000000001</v>
      </c>
      <c r="H348" s="3">
        <v>214.4</v>
      </c>
      <c r="I348" s="3">
        <v>1108.576</v>
      </c>
      <c r="J348" s="3">
        <v>3089.4080000000004</v>
      </c>
      <c r="K348" s="3" t="s">
        <v>24</v>
      </c>
      <c r="L348" s="3" t="s">
        <v>29</v>
      </c>
      <c r="M348" s="3" t="s">
        <v>18</v>
      </c>
      <c r="N348" s="6">
        <f t="shared" si="25"/>
        <v>0.1111111111111111</v>
      </c>
      <c r="O348" s="6">
        <f t="shared" si="26"/>
        <v>0.57451077943615259</v>
      </c>
      <c r="P348" s="6">
        <f t="shared" si="27"/>
        <v>5.1705970149253728</v>
      </c>
      <c r="Q348" s="6">
        <f t="shared" si="28"/>
        <v>2.7868256213376443</v>
      </c>
      <c r="R348" s="6">
        <f t="shared" si="29"/>
        <v>0.3874076453581754</v>
      </c>
    </row>
    <row r="349" spans="1:18" ht="15.75" customHeight="1" x14ac:dyDescent="0.25">
      <c r="A349" s="3" t="s">
        <v>382</v>
      </c>
      <c r="B349" s="3" t="s">
        <v>34</v>
      </c>
      <c r="C349" s="3" t="s">
        <v>42</v>
      </c>
      <c r="D349" s="4">
        <v>44970</v>
      </c>
      <c r="E349" s="4">
        <v>45589</v>
      </c>
      <c r="F349" s="3">
        <v>2201.6</v>
      </c>
      <c r="G349" s="3">
        <v>534.4</v>
      </c>
      <c r="H349" s="3">
        <v>41.6</v>
      </c>
      <c r="I349" s="3">
        <v>6972.6720000000005</v>
      </c>
      <c r="J349" s="3">
        <v>20561.264000000003</v>
      </c>
      <c r="K349" s="3" t="s">
        <v>24</v>
      </c>
      <c r="L349" s="3" t="s">
        <v>29</v>
      </c>
      <c r="M349" s="3" t="s">
        <v>18</v>
      </c>
      <c r="N349" s="6">
        <f t="shared" si="25"/>
        <v>7.7844311377245512E-2</v>
      </c>
      <c r="O349" s="6">
        <f t="shared" si="26"/>
        <v>13.047664670658683</v>
      </c>
      <c r="P349" s="6">
        <f t="shared" si="27"/>
        <v>167.6123076923077</v>
      </c>
      <c r="Q349" s="6">
        <f t="shared" si="28"/>
        <v>2.9488356830781659</v>
      </c>
      <c r="R349" s="6">
        <f t="shared" si="29"/>
        <v>0.24273255813953487</v>
      </c>
    </row>
    <row r="350" spans="1:18" ht="15.75" customHeight="1" x14ac:dyDescent="0.25">
      <c r="A350" s="3" t="s">
        <v>383</v>
      </c>
      <c r="B350" s="3" t="s">
        <v>28</v>
      </c>
      <c r="C350" s="3" t="s">
        <v>23</v>
      </c>
      <c r="D350" s="4">
        <v>44862</v>
      </c>
      <c r="E350" s="4">
        <v>45478</v>
      </c>
      <c r="F350" s="3">
        <v>13214.400000000001</v>
      </c>
      <c r="G350" s="3">
        <v>9464</v>
      </c>
      <c r="H350" s="3">
        <v>7691.2000000000007</v>
      </c>
      <c r="I350" s="3">
        <v>5501.92</v>
      </c>
      <c r="J350" s="3">
        <v>10236.288</v>
      </c>
      <c r="K350" s="3" t="s">
        <v>24</v>
      </c>
      <c r="L350" s="3" t="s">
        <v>29</v>
      </c>
      <c r="M350" s="3" t="s">
        <v>18</v>
      </c>
      <c r="N350" s="6">
        <f t="shared" si="25"/>
        <v>0.81267962806424354</v>
      </c>
      <c r="O350" s="6">
        <f t="shared" si="26"/>
        <v>0.58135249366018593</v>
      </c>
      <c r="P350" s="6">
        <f t="shared" si="27"/>
        <v>0.71535261077595169</v>
      </c>
      <c r="Q350" s="6">
        <f t="shared" si="28"/>
        <v>1.8604937912583244</v>
      </c>
      <c r="R350" s="6">
        <f t="shared" si="29"/>
        <v>0.71618840053275212</v>
      </c>
    </row>
    <row r="351" spans="1:18" ht="15.75" customHeight="1" x14ac:dyDescent="0.25">
      <c r="A351" s="3" t="s">
        <v>384</v>
      </c>
      <c r="B351" s="3" t="s">
        <v>34</v>
      </c>
      <c r="C351" s="3" t="s">
        <v>42</v>
      </c>
      <c r="D351" s="4">
        <v>44980</v>
      </c>
      <c r="E351" s="4">
        <v>45582</v>
      </c>
      <c r="F351" s="3">
        <v>14667.2</v>
      </c>
      <c r="G351" s="3">
        <v>10886.400000000001</v>
      </c>
      <c r="H351" s="3">
        <v>4710.4000000000005</v>
      </c>
      <c r="I351" s="3">
        <v>3368.3360000000002</v>
      </c>
      <c r="J351" s="3">
        <v>5847.5360000000001</v>
      </c>
      <c r="K351" s="3" t="s">
        <v>37</v>
      </c>
      <c r="L351" s="3" t="s">
        <v>17</v>
      </c>
      <c r="M351" s="3" t="s">
        <v>26</v>
      </c>
      <c r="N351" s="6">
        <f t="shared" si="25"/>
        <v>0.43268665490887714</v>
      </c>
      <c r="O351" s="6">
        <f t="shared" si="26"/>
        <v>0.30940770135214579</v>
      </c>
      <c r="P351" s="6">
        <f t="shared" si="27"/>
        <v>0.71508491847826083</v>
      </c>
      <c r="Q351" s="6">
        <f t="shared" si="28"/>
        <v>1.7360310847848908</v>
      </c>
      <c r="R351" s="6">
        <f t="shared" si="29"/>
        <v>0.74222755536162333</v>
      </c>
    </row>
    <row r="352" spans="1:18" ht="15.75" customHeight="1" x14ac:dyDescent="0.25">
      <c r="A352" s="3" t="s">
        <v>385</v>
      </c>
      <c r="B352" s="3" t="s">
        <v>34</v>
      </c>
      <c r="C352" s="3" t="s">
        <v>23</v>
      </c>
      <c r="D352" s="4">
        <v>44727</v>
      </c>
      <c r="E352" s="4">
        <v>45350</v>
      </c>
      <c r="F352" s="3">
        <v>19368</v>
      </c>
      <c r="G352" s="3">
        <v>8427.2000000000007</v>
      </c>
      <c r="H352" s="3">
        <v>6376</v>
      </c>
      <c r="I352" s="3">
        <v>3453.9040000000005</v>
      </c>
      <c r="J352" s="3">
        <v>4936.4960000000001</v>
      </c>
      <c r="K352" s="3" t="s">
        <v>24</v>
      </c>
      <c r="L352" s="3" t="s">
        <v>44</v>
      </c>
      <c r="M352" s="3" t="s">
        <v>18</v>
      </c>
      <c r="N352" s="6">
        <f t="shared" si="25"/>
        <v>0.75659768369090552</v>
      </c>
      <c r="O352" s="6">
        <f t="shared" si="26"/>
        <v>0.40985190810708183</v>
      </c>
      <c r="P352" s="6">
        <f t="shared" si="27"/>
        <v>0.5417038895859474</v>
      </c>
      <c r="Q352" s="6">
        <f t="shared" si="28"/>
        <v>1.4292510735677655</v>
      </c>
      <c r="R352" s="6">
        <f t="shared" si="29"/>
        <v>0.4351094589012805</v>
      </c>
    </row>
    <row r="353" spans="1:18" ht="15.75" customHeight="1" x14ac:dyDescent="0.25">
      <c r="A353" s="3" t="s">
        <v>386</v>
      </c>
      <c r="B353" s="3" t="s">
        <v>34</v>
      </c>
      <c r="C353" s="3" t="s">
        <v>35</v>
      </c>
      <c r="D353" s="4">
        <v>44736</v>
      </c>
      <c r="E353" s="4">
        <v>45359</v>
      </c>
      <c r="F353" s="3">
        <v>39252.800000000003</v>
      </c>
      <c r="G353" s="3">
        <v>6763.2000000000007</v>
      </c>
      <c r="H353" s="3">
        <v>6441.6</v>
      </c>
      <c r="I353" s="3">
        <v>5738.0640000000003</v>
      </c>
      <c r="J353" s="3">
        <v>17847.328000000001</v>
      </c>
      <c r="K353" s="3" t="s">
        <v>32</v>
      </c>
      <c r="L353" s="3" t="s">
        <v>17</v>
      </c>
      <c r="M353" s="3" t="s">
        <v>18</v>
      </c>
      <c r="N353" s="6">
        <f t="shared" si="25"/>
        <v>0.9524485450674236</v>
      </c>
      <c r="O353" s="6">
        <f t="shared" si="26"/>
        <v>0.84842441447835337</v>
      </c>
      <c r="P353" s="6">
        <f t="shared" si="27"/>
        <v>0.89078241430700444</v>
      </c>
      <c r="Q353" s="6">
        <f t="shared" si="28"/>
        <v>3.1103396546291573</v>
      </c>
      <c r="R353" s="6">
        <f t="shared" si="29"/>
        <v>0.17229853666490033</v>
      </c>
    </row>
    <row r="354" spans="1:18" ht="15.75" customHeight="1" x14ac:dyDescent="0.25">
      <c r="A354" s="3" t="s">
        <v>387</v>
      </c>
      <c r="B354" s="3" t="s">
        <v>20</v>
      </c>
      <c r="C354" s="3" t="s">
        <v>35</v>
      </c>
      <c r="D354" s="4">
        <v>44838</v>
      </c>
      <c r="E354" s="4">
        <v>45444</v>
      </c>
      <c r="F354" s="3">
        <v>24936</v>
      </c>
      <c r="G354" s="3">
        <v>4606.4000000000005</v>
      </c>
      <c r="H354" s="3">
        <v>2912</v>
      </c>
      <c r="I354" s="3">
        <v>4811.6160000000009</v>
      </c>
      <c r="J354" s="3">
        <v>7770</v>
      </c>
      <c r="K354" s="3" t="s">
        <v>24</v>
      </c>
      <c r="L354" s="3" t="s">
        <v>25</v>
      </c>
      <c r="M354" s="3" t="s">
        <v>26</v>
      </c>
      <c r="N354" s="6">
        <f t="shared" si="25"/>
        <v>0.63216394581451885</v>
      </c>
      <c r="O354" s="6">
        <f t="shared" si="26"/>
        <v>1.0445501910385551</v>
      </c>
      <c r="P354" s="6">
        <f t="shared" si="27"/>
        <v>1.6523406593406595</v>
      </c>
      <c r="Q354" s="6">
        <f t="shared" si="28"/>
        <v>1.6148420821611698</v>
      </c>
      <c r="R354" s="6">
        <f t="shared" si="29"/>
        <v>0.18472890599935837</v>
      </c>
    </row>
    <row r="355" spans="1:18" ht="15.75" customHeight="1" x14ac:dyDescent="0.25">
      <c r="A355" s="3" t="s">
        <v>388</v>
      </c>
      <c r="B355" s="3" t="s">
        <v>34</v>
      </c>
      <c r="C355" s="3" t="s">
        <v>15</v>
      </c>
      <c r="D355" s="4">
        <v>44827</v>
      </c>
      <c r="E355" s="4">
        <v>45429</v>
      </c>
      <c r="F355" s="3">
        <v>20502.400000000001</v>
      </c>
      <c r="G355" s="3">
        <v>4683.2</v>
      </c>
      <c r="H355" s="3">
        <v>956.80000000000007</v>
      </c>
      <c r="I355" s="3">
        <v>7049.7600000000011</v>
      </c>
      <c r="J355" s="3">
        <v>26903.120000000003</v>
      </c>
      <c r="K355" s="3" t="s">
        <v>32</v>
      </c>
      <c r="L355" s="3" t="s">
        <v>38</v>
      </c>
      <c r="M355" s="3" t="s">
        <v>18</v>
      </c>
      <c r="N355" s="6">
        <f t="shared" si="25"/>
        <v>0.20430474888964811</v>
      </c>
      <c r="O355" s="6">
        <f t="shared" si="26"/>
        <v>1.5053296891014694</v>
      </c>
      <c r="P355" s="6">
        <f t="shared" si="27"/>
        <v>7.3680602006688973</v>
      </c>
      <c r="Q355" s="6">
        <f t="shared" si="28"/>
        <v>3.8161753024216423</v>
      </c>
      <c r="R355" s="6">
        <f t="shared" si="29"/>
        <v>0.2284220383955049</v>
      </c>
    </row>
    <row r="356" spans="1:18" ht="15.75" customHeight="1" x14ac:dyDescent="0.25">
      <c r="A356" s="3" t="s">
        <v>389</v>
      </c>
      <c r="B356" s="3" t="s">
        <v>14</v>
      </c>
      <c r="C356" s="3" t="s">
        <v>23</v>
      </c>
      <c r="D356" s="4">
        <v>44745</v>
      </c>
      <c r="E356" s="4">
        <v>45364</v>
      </c>
      <c r="F356" s="3">
        <v>77835.199999999997</v>
      </c>
      <c r="G356" s="3">
        <v>10998.400000000001</v>
      </c>
      <c r="H356" s="3">
        <v>5718.4000000000005</v>
      </c>
      <c r="I356" s="3">
        <v>4064.3040000000001</v>
      </c>
      <c r="J356" s="3">
        <v>7520.9600000000009</v>
      </c>
      <c r="K356" s="3" t="s">
        <v>59</v>
      </c>
      <c r="L356" s="3" t="s">
        <v>44</v>
      </c>
      <c r="M356" s="3" t="s">
        <v>18</v>
      </c>
      <c r="N356" s="6">
        <f t="shared" si="25"/>
        <v>0.51993017166133249</v>
      </c>
      <c r="O356" s="6">
        <f t="shared" si="26"/>
        <v>0.36953593249927258</v>
      </c>
      <c r="P356" s="6">
        <f t="shared" si="27"/>
        <v>0.71074146614437594</v>
      </c>
      <c r="Q356" s="6">
        <f t="shared" si="28"/>
        <v>1.8504914986674228</v>
      </c>
      <c r="R356" s="6">
        <f t="shared" si="29"/>
        <v>0.14130367751351575</v>
      </c>
    </row>
    <row r="357" spans="1:18" ht="15.75" customHeight="1" x14ac:dyDescent="0.25">
      <c r="A357" s="3" t="s">
        <v>390</v>
      </c>
      <c r="B357" s="3" t="s">
        <v>14</v>
      </c>
      <c r="C357" s="3" t="s">
        <v>15</v>
      </c>
      <c r="D357" s="4">
        <v>44788</v>
      </c>
      <c r="E357" s="4">
        <v>45399</v>
      </c>
      <c r="F357" s="3">
        <v>45886.400000000001</v>
      </c>
      <c r="G357" s="3">
        <v>36252.800000000003</v>
      </c>
      <c r="H357" s="3">
        <v>3281.6000000000004</v>
      </c>
      <c r="I357" s="3">
        <v>7688.6559999999999</v>
      </c>
      <c r="J357" s="3">
        <v>12864.128000000001</v>
      </c>
      <c r="K357" s="3" t="s">
        <v>32</v>
      </c>
      <c r="L357" s="3" t="s">
        <v>17</v>
      </c>
      <c r="M357" s="3" t="s">
        <v>18</v>
      </c>
      <c r="N357" s="6">
        <f t="shared" si="25"/>
        <v>9.0519904669432438E-2</v>
      </c>
      <c r="O357" s="6">
        <f t="shared" si="26"/>
        <v>0.21208447347515225</v>
      </c>
      <c r="P357" s="6">
        <f t="shared" si="27"/>
        <v>2.3429595319356409</v>
      </c>
      <c r="Q357" s="6">
        <f t="shared" si="28"/>
        <v>1.6731309087049806</v>
      </c>
      <c r="R357" s="6">
        <f t="shared" si="29"/>
        <v>0.79005544126364247</v>
      </c>
    </row>
    <row r="358" spans="1:18" ht="15.75" customHeight="1" x14ac:dyDescent="0.25">
      <c r="A358" s="3" t="s">
        <v>391</v>
      </c>
      <c r="B358" s="3" t="s">
        <v>14</v>
      </c>
      <c r="C358" s="3" t="s">
        <v>42</v>
      </c>
      <c r="D358" s="4">
        <v>44801</v>
      </c>
      <c r="E358" s="4">
        <v>45405</v>
      </c>
      <c r="F358" s="3">
        <v>5364.8</v>
      </c>
      <c r="G358" s="3">
        <v>3425.6000000000004</v>
      </c>
      <c r="H358" s="3">
        <v>2452.8000000000002</v>
      </c>
      <c r="I358" s="3">
        <v>5543.1680000000006</v>
      </c>
      <c r="J358" s="3">
        <v>14969.567999999999</v>
      </c>
      <c r="K358" s="3" t="s">
        <v>37</v>
      </c>
      <c r="L358" s="3" t="s">
        <v>25</v>
      </c>
      <c r="M358" s="3" t="s">
        <v>18</v>
      </c>
      <c r="N358" s="6">
        <f t="shared" si="25"/>
        <v>0.71602055114432506</v>
      </c>
      <c r="O358" s="6">
        <f t="shared" si="26"/>
        <v>1.6181597384399813</v>
      </c>
      <c r="P358" s="6">
        <f t="shared" si="27"/>
        <v>2.259934768427919</v>
      </c>
      <c r="Q358" s="6">
        <f t="shared" si="28"/>
        <v>2.7005438045536412</v>
      </c>
      <c r="R358" s="6">
        <f t="shared" si="29"/>
        <v>0.63853265732180142</v>
      </c>
    </row>
    <row r="359" spans="1:18" ht="15.75" customHeight="1" x14ac:dyDescent="0.25">
      <c r="A359" s="3" t="s">
        <v>392</v>
      </c>
      <c r="B359" s="3" t="s">
        <v>41</v>
      </c>
      <c r="C359" s="3" t="s">
        <v>42</v>
      </c>
      <c r="D359" s="4">
        <v>44838</v>
      </c>
      <c r="E359" s="4">
        <v>45459</v>
      </c>
      <c r="F359" s="3">
        <v>18107.2</v>
      </c>
      <c r="G359" s="3">
        <v>5635.2000000000007</v>
      </c>
      <c r="H359" s="3">
        <v>3974.4</v>
      </c>
      <c r="I359" s="3">
        <v>3335.7760000000003</v>
      </c>
      <c r="J359" s="3">
        <v>4780.8480000000009</v>
      </c>
      <c r="K359" s="3" t="s">
        <v>37</v>
      </c>
      <c r="L359" s="3" t="s">
        <v>38</v>
      </c>
      <c r="M359" s="3" t="s">
        <v>18</v>
      </c>
      <c r="N359" s="6">
        <f t="shared" si="25"/>
        <v>0.70528109028960806</v>
      </c>
      <c r="O359" s="6">
        <f t="shared" si="26"/>
        <v>0.59195343554798407</v>
      </c>
      <c r="P359" s="6">
        <f t="shared" si="27"/>
        <v>0.83931561996779391</v>
      </c>
      <c r="Q359" s="6">
        <f t="shared" si="28"/>
        <v>1.4332041480003455</v>
      </c>
      <c r="R359" s="6">
        <f t="shared" si="29"/>
        <v>0.31121321905098526</v>
      </c>
    </row>
    <row r="360" spans="1:18" ht="15.75" customHeight="1" x14ac:dyDescent="0.25">
      <c r="A360" s="3" t="s">
        <v>393</v>
      </c>
      <c r="B360" s="3" t="s">
        <v>34</v>
      </c>
      <c r="C360" s="3" t="s">
        <v>23</v>
      </c>
      <c r="D360" s="4">
        <v>44755</v>
      </c>
      <c r="E360" s="4">
        <v>45371</v>
      </c>
      <c r="F360" s="3">
        <v>69315.199999999997</v>
      </c>
      <c r="G360" s="3">
        <v>68747.199999999997</v>
      </c>
      <c r="H360" s="3">
        <v>33995.200000000004</v>
      </c>
      <c r="I360" s="3">
        <v>617.21600000000001</v>
      </c>
      <c r="J360" s="3">
        <v>1145.3920000000001</v>
      </c>
      <c r="K360" s="3" t="s">
        <v>24</v>
      </c>
      <c r="L360" s="3" t="s">
        <v>25</v>
      </c>
      <c r="M360" s="3" t="s">
        <v>18</v>
      </c>
      <c r="N360" s="6">
        <f t="shared" si="25"/>
        <v>0.49449577582796106</v>
      </c>
      <c r="O360" s="6">
        <f t="shared" si="26"/>
        <v>8.9780529243372823E-3</v>
      </c>
      <c r="P360" s="6">
        <f t="shared" si="27"/>
        <v>1.8155974961170988E-2</v>
      </c>
      <c r="Q360" s="6">
        <f t="shared" si="28"/>
        <v>1.8557393197843219</v>
      </c>
      <c r="R360" s="6">
        <f t="shared" si="29"/>
        <v>0.99180554914362218</v>
      </c>
    </row>
    <row r="361" spans="1:18" ht="15.75" customHeight="1" x14ac:dyDescent="0.25">
      <c r="A361" s="3" t="s">
        <v>394</v>
      </c>
      <c r="B361" s="3" t="s">
        <v>28</v>
      </c>
      <c r="C361" s="3" t="s">
        <v>35</v>
      </c>
      <c r="D361" s="4">
        <v>44921</v>
      </c>
      <c r="E361" s="4">
        <v>45528</v>
      </c>
      <c r="F361" s="3">
        <v>51347.200000000004</v>
      </c>
      <c r="G361" s="3">
        <v>50790.400000000001</v>
      </c>
      <c r="H361" s="3">
        <v>7056</v>
      </c>
      <c r="I361" s="3">
        <v>6271.92</v>
      </c>
      <c r="J361" s="3">
        <v>10665.872000000001</v>
      </c>
      <c r="K361" s="3" t="s">
        <v>37</v>
      </c>
      <c r="L361" s="3" t="s">
        <v>44</v>
      </c>
      <c r="M361" s="3" t="s">
        <v>26</v>
      </c>
      <c r="N361" s="6">
        <f t="shared" si="25"/>
        <v>0.13892389112903225</v>
      </c>
      <c r="O361" s="6">
        <f t="shared" si="26"/>
        <v>0.123486328125</v>
      </c>
      <c r="P361" s="6">
        <f t="shared" si="27"/>
        <v>0.88887755102040822</v>
      </c>
      <c r="Q361" s="6">
        <f t="shared" si="28"/>
        <v>1.700575262439572</v>
      </c>
      <c r="R361" s="6">
        <f t="shared" si="29"/>
        <v>0.98915617599401717</v>
      </c>
    </row>
    <row r="362" spans="1:18" ht="15.75" customHeight="1" x14ac:dyDescent="0.25">
      <c r="A362" s="3" t="s">
        <v>395</v>
      </c>
      <c r="B362" s="3" t="s">
        <v>14</v>
      </c>
      <c r="C362" s="3" t="s">
        <v>15</v>
      </c>
      <c r="D362" s="4">
        <v>44977</v>
      </c>
      <c r="E362" s="4">
        <v>45592</v>
      </c>
      <c r="F362" s="3">
        <v>27980.800000000003</v>
      </c>
      <c r="G362" s="3">
        <v>6044.8</v>
      </c>
      <c r="H362" s="3">
        <v>3673.6000000000004</v>
      </c>
      <c r="I362" s="3">
        <v>976.64</v>
      </c>
      <c r="J362" s="3">
        <v>3126.96</v>
      </c>
      <c r="K362" s="3" t="s">
        <v>24</v>
      </c>
      <c r="L362" s="3" t="s">
        <v>38</v>
      </c>
      <c r="M362" s="3" t="s">
        <v>18</v>
      </c>
      <c r="N362" s="6">
        <f t="shared" si="25"/>
        <v>0.60772895712016939</v>
      </c>
      <c r="O362" s="6">
        <f t="shared" si="26"/>
        <v>0.16156696664902065</v>
      </c>
      <c r="P362" s="6">
        <f t="shared" si="27"/>
        <v>0.26585365853658532</v>
      </c>
      <c r="Q362" s="6">
        <f t="shared" si="28"/>
        <v>3.2017529488859764</v>
      </c>
      <c r="R362" s="6">
        <f t="shared" si="29"/>
        <v>0.21603385178408049</v>
      </c>
    </row>
    <row r="363" spans="1:18" ht="15.75" customHeight="1" x14ac:dyDescent="0.25">
      <c r="A363" s="3" t="s">
        <v>396</v>
      </c>
      <c r="B363" s="3" t="s">
        <v>28</v>
      </c>
      <c r="C363" s="3" t="s">
        <v>15</v>
      </c>
      <c r="D363" s="4">
        <v>44954</v>
      </c>
      <c r="E363" s="4">
        <v>45564</v>
      </c>
      <c r="F363" s="3">
        <v>76992</v>
      </c>
      <c r="G363" s="3">
        <v>43849.600000000006</v>
      </c>
      <c r="H363" s="3">
        <v>33814.400000000001</v>
      </c>
      <c r="I363" s="3">
        <v>2858.6080000000002</v>
      </c>
      <c r="J363" s="3">
        <v>8790.2720000000008</v>
      </c>
      <c r="K363" s="3" t="s">
        <v>16</v>
      </c>
      <c r="L363" s="3" t="s">
        <v>17</v>
      </c>
      <c r="M363" s="3" t="s">
        <v>18</v>
      </c>
      <c r="N363" s="6">
        <f t="shared" si="25"/>
        <v>0.77114500474348679</v>
      </c>
      <c r="O363" s="6">
        <f t="shared" si="26"/>
        <v>6.5191199007516604E-2</v>
      </c>
      <c r="P363" s="6">
        <f t="shared" si="27"/>
        <v>8.4538184915302364E-2</v>
      </c>
      <c r="Q363" s="6">
        <f t="shared" si="28"/>
        <v>3.0750183306000682</v>
      </c>
      <c r="R363" s="6">
        <f t="shared" si="29"/>
        <v>0.56953449709060688</v>
      </c>
    </row>
    <row r="364" spans="1:18" ht="15.75" customHeight="1" x14ac:dyDescent="0.25">
      <c r="A364" s="3" t="s">
        <v>397</v>
      </c>
      <c r="B364" s="3" t="s">
        <v>14</v>
      </c>
      <c r="C364" s="3" t="s">
        <v>23</v>
      </c>
      <c r="D364" s="4">
        <v>44792</v>
      </c>
      <c r="E364" s="4">
        <v>45400</v>
      </c>
      <c r="F364" s="3">
        <v>15744</v>
      </c>
      <c r="G364" s="3">
        <v>12332.800000000001</v>
      </c>
      <c r="H364" s="3">
        <v>12120</v>
      </c>
      <c r="I364" s="3">
        <v>5805.3600000000006</v>
      </c>
      <c r="J364" s="3">
        <v>22399.776000000002</v>
      </c>
      <c r="K364" s="3" t="s">
        <v>16</v>
      </c>
      <c r="L364" s="3" t="s">
        <v>44</v>
      </c>
      <c r="M364" s="3" t="s">
        <v>18</v>
      </c>
      <c r="N364" s="6">
        <f t="shared" si="25"/>
        <v>0.98274519979242336</v>
      </c>
      <c r="O364" s="6">
        <f t="shared" si="26"/>
        <v>0.47072522055007787</v>
      </c>
      <c r="P364" s="6">
        <f t="shared" si="27"/>
        <v>0.47899009900990103</v>
      </c>
      <c r="Q364" s="6">
        <f t="shared" si="28"/>
        <v>3.8584645913431723</v>
      </c>
      <c r="R364" s="6">
        <f t="shared" si="29"/>
        <v>0.78333333333333344</v>
      </c>
    </row>
    <row r="365" spans="1:18" ht="15.75" customHeight="1" x14ac:dyDescent="0.25">
      <c r="A365" s="3" t="s">
        <v>398</v>
      </c>
      <c r="B365" s="3" t="s">
        <v>28</v>
      </c>
      <c r="C365" s="3" t="s">
        <v>15</v>
      </c>
      <c r="D365" s="4">
        <v>44933</v>
      </c>
      <c r="E365" s="4">
        <v>45556</v>
      </c>
      <c r="F365" s="3">
        <v>10609.6</v>
      </c>
      <c r="G365" s="3">
        <v>1540.8000000000002</v>
      </c>
      <c r="H365" s="3">
        <v>960</v>
      </c>
      <c r="I365" s="3">
        <v>918.25599999999997</v>
      </c>
      <c r="J365" s="3">
        <v>1530.8000000000002</v>
      </c>
      <c r="K365" s="3" t="s">
        <v>24</v>
      </c>
      <c r="L365" s="3" t="s">
        <v>25</v>
      </c>
      <c r="M365" s="3" t="s">
        <v>18</v>
      </c>
      <c r="N365" s="6">
        <f t="shared" si="25"/>
        <v>0.62305295950155759</v>
      </c>
      <c r="O365" s="6">
        <f t="shared" si="26"/>
        <v>0.59596053997923149</v>
      </c>
      <c r="P365" s="6">
        <f t="shared" si="27"/>
        <v>0.95651666666666668</v>
      </c>
      <c r="Q365" s="6">
        <f t="shared" si="28"/>
        <v>1.667073234479274</v>
      </c>
      <c r="R365" s="6">
        <f t="shared" si="29"/>
        <v>0.14522696425878451</v>
      </c>
    </row>
    <row r="366" spans="1:18" ht="15.75" customHeight="1" x14ac:dyDescent="0.25">
      <c r="A366" s="3" t="s">
        <v>399</v>
      </c>
      <c r="B366" s="3" t="s">
        <v>22</v>
      </c>
      <c r="C366" s="3" t="s">
        <v>15</v>
      </c>
      <c r="D366" s="4">
        <v>44842</v>
      </c>
      <c r="E366" s="4">
        <v>45450</v>
      </c>
      <c r="F366" s="3">
        <v>66619.199999999997</v>
      </c>
      <c r="G366" s="3">
        <v>33595.200000000004</v>
      </c>
      <c r="H366" s="3">
        <v>26640</v>
      </c>
      <c r="I366" s="3">
        <v>6814.4480000000003</v>
      </c>
      <c r="J366" s="3">
        <v>12383.456</v>
      </c>
      <c r="K366" s="3" t="s">
        <v>59</v>
      </c>
      <c r="L366" s="3" t="s">
        <v>44</v>
      </c>
      <c r="M366" s="3" t="s">
        <v>18</v>
      </c>
      <c r="N366" s="6">
        <f t="shared" si="25"/>
        <v>0.79297042434633513</v>
      </c>
      <c r="O366" s="6">
        <f t="shared" si="26"/>
        <v>0.20283992951374005</v>
      </c>
      <c r="P366" s="6">
        <f t="shared" si="27"/>
        <v>0.25579759759759763</v>
      </c>
      <c r="Q366" s="6">
        <f t="shared" si="28"/>
        <v>1.8172353798869696</v>
      </c>
      <c r="R366" s="6">
        <f t="shared" si="29"/>
        <v>0.50428705238129556</v>
      </c>
    </row>
    <row r="367" spans="1:18" ht="15.75" customHeight="1" x14ac:dyDescent="0.25">
      <c r="A367" s="3" t="s">
        <v>400</v>
      </c>
      <c r="B367" s="3" t="s">
        <v>22</v>
      </c>
      <c r="C367" s="3" t="s">
        <v>35</v>
      </c>
      <c r="D367" s="4">
        <v>44975</v>
      </c>
      <c r="E367" s="4">
        <v>45595</v>
      </c>
      <c r="F367" s="3">
        <v>44902.400000000001</v>
      </c>
      <c r="G367" s="3">
        <v>35224</v>
      </c>
      <c r="H367" s="3">
        <v>33369.599999999999</v>
      </c>
      <c r="I367" s="3">
        <v>5171.5200000000004</v>
      </c>
      <c r="J367" s="3">
        <v>14222.784</v>
      </c>
      <c r="K367" s="3" t="s">
        <v>59</v>
      </c>
      <c r="L367" s="3" t="s">
        <v>17</v>
      </c>
      <c r="M367" s="3" t="s">
        <v>26</v>
      </c>
      <c r="N367" s="6">
        <f t="shared" si="25"/>
        <v>0.94735407676584138</v>
      </c>
      <c r="O367" s="6">
        <f t="shared" si="26"/>
        <v>0.14681807858278448</v>
      </c>
      <c r="P367" s="6">
        <f t="shared" si="27"/>
        <v>0.15497698504027621</v>
      </c>
      <c r="Q367" s="6">
        <f t="shared" si="28"/>
        <v>2.7502134768888062</v>
      </c>
      <c r="R367" s="6">
        <f t="shared" si="29"/>
        <v>0.78445695553021666</v>
      </c>
    </row>
    <row r="368" spans="1:18" ht="15.75" customHeight="1" x14ac:dyDescent="0.25">
      <c r="A368" s="3" t="s">
        <v>401</v>
      </c>
      <c r="B368" s="3" t="s">
        <v>20</v>
      </c>
      <c r="C368" s="3" t="s">
        <v>35</v>
      </c>
      <c r="D368" s="4">
        <v>44857</v>
      </c>
      <c r="E368" s="4">
        <v>45464</v>
      </c>
      <c r="F368" s="3">
        <v>9857.6</v>
      </c>
      <c r="G368" s="3">
        <v>6065.6</v>
      </c>
      <c r="H368" s="3">
        <v>2750.4</v>
      </c>
      <c r="I368" s="3">
        <v>1085.6000000000001</v>
      </c>
      <c r="J368" s="3">
        <v>1799.5040000000001</v>
      </c>
      <c r="K368" s="3" t="s">
        <v>32</v>
      </c>
      <c r="L368" s="3" t="s">
        <v>38</v>
      </c>
      <c r="M368" s="3" t="s">
        <v>26</v>
      </c>
      <c r="N368" s="6">
        <f t="shared" si="25"/>
        <v>0.45344236349248218</v>
      </c>
      <c r="O368" s="6">
        <f t="shared" si="26"/>
        <v>0.17897652334476394</v>
      </c>
      <c r="P368" s="6">
        <f t="shared" si="27"/>
        <v>0.39470622454915655</v>
      </c>
      <c r="Q368" s="6">
        <f t="shared" si="28"/>
        <v>1.6576123802505527</v>
      </c>
      <c r="R368" s="6">
        <f t="shared" si="29"/>
        <v>0.61532218795650062</v>
      </c>
    </row>
    <row r="369" spans="1:18" ht="15.75" customHeight="1" x14ac:dyDescent="0.25">
      <c r="A369" s="3" t="s">
        <v>402</v>
      </c>
      <c r="B369" s="3" t="s">
        <v>28</v>
      </c>
      <c r="C369" s="3" t="s">
        <v>42</v>
      </c>
      <c r="D369" s="4">
        <v>44854</v>
      </c>
      <c r="E369" s="4">
        <v>45481</v>
      </c>
      <c r="F369" s="3">
        <v>27795.200000000001</v>
      </c>
      <c r="G369" s="3">
        <v>11857.6</v>
      </c>
      <c r="H369" s="3">
        <v>1270.4000000000001</v>
      </c>
      <c r="I369" s="3">
        <v>6002.5280000000002</v>
      </c>
      <c r="J369" s="3">
        <v>8206.0160000000014</v>
      </c>
      <c r="K369" s="3" t="s">
        <v>37</v>
      </c>
      <c r="L369" s="3" t="s">
        <v>25</v>
      </c>
      <c r="M369" s="3" t="s">
        <v>18</v>
      </c>
      <c r="N369" s="6">
        <f t="shared" si="25"/>
        <v>0.10713803805154501</v>
      </c>
      <c r="O369" s="6">
        <f t="shared" si="26"/>
        <v>0.50621778437457832</v>
      </c>
      <c r="P369" s="6">
        <f t="shared" si="27"/>
        <v>4.7249118387909315</v>
      </c>
      <c r="Q369" s="6">
        <f t="shared" si="28"/>
        <v>1.3670933313430609</v>
      </c>
      <c r="R369" s="6">
        <f t="shared" si="29"/>
        <v>0.42660603269629288</v>
      </c>
    </row>
    <row r="370" spans="1:18" ht="15.75" customHeight="1" x14ac:dyDescent="0.25">
      <c r="A370" s="3" t="s">
        <v>403</v>
      </c>
      <c r="B370" s="3" t="s">
        <v>22</v>
      </c>
      <c r="C370" s="3" t="s">
        <v>23</v>
      </c>
      <c r="D370" s="4">
        <v>44738</v>
      </c>
      <c r="E370" s="4">
        <v>45367</v>
      </c>
      <c r="F370" s="3">
        <v>24984</v>
      </c>
      <c r="G370" s="3">
        <v>21886.400000000001</v>
      </c>
      <c r="H370" s="3">
        <v>21473.600000000002</v>
      </c>
      <c r="I370" s="3">
        <v>786.6880000000001</v>
      </c>
      <c r="J370" s="3">
        <v>1104.4959999999999</v>
      </c>
      <c r="K370" s="3" t="s">
        <v>32</v>
      </c>
      <c r="L370" s="3" t="s">
        <v>38</v>
      </c>
      <c r="M370" s="3" t="s">
        <v>26</v>
      </c>
      <c r="N370" s="6">
        <f t="shared" si="25"/>
        <v>0.98113897214708679</v>
      </c>
      <c r="O370" s="6">
        <f t="shared" si="26"/>
        <v>3.5944147964032461E-2</v>
      </c>
      <c r="P370" s="6">
        <f t="shared" si="27"/>
        <v>3.6635124059310034E-2</v>
      </c>
      <c r="Q370" s="6">
        <f t="shared" si="28"/>
        <v>1.4039822648877316</v>
      </c>
      <c r="R370" s="6">
        <f t="shared" si="29"/>
        <v>0.8760166506564202</v>
      </c>
    </row>
    <row r="371" spans="1:18" ht="15.75" customHeight="1" x14ac:dyDescent="0.25">
      <c r="A371" s="3" t="s">
        <v>404</v>
      </c>
      <c r="B371" s="3" t="s">
        <v>14</v>
      </c>
      <c r="C371" s="3" t="s">
        <v>23</v>
      </c>
      <c r="D371" s="4">
        <v>44734</v>
      </c>
      <c r="E371" s="4">
        <v>45340</v>
      </c>
      <c r="F371" s="3">
        <v>21331.200000000001</v>
      </c>
      <c r="G371" s="3">
        <v>7622.4000000000005</v>
      </c>
      <c r="H371" s="3">
        <v>3937.6000000000004</v>
      </c>
      <c r="I371" s="3">
        <v>1643.0400000000002</v>
      </c>
      <c r="J371" s="3">
        <v>4612.0800000000008</v>
      </c>
      <c r="K371" s="3" t="s">
        <v>32</v>
      </c>
      <c r="L371" s="3" t="s">
        <v>17</v>
      </c>
      <c r="M371" s="3" t="s">
        <v>18</v>
      </c>
      <c r="N371" s="6">
        <f t="shared" si="25"/>
        <v>0.51658270361041148</v>
      </c>
      <c r="O371" s="6">
        <f t="shared" si="26"/>
        <v>0.21555415617128465</v>
      </c>
      <c r="P371" s="6">
        <f t="shared" si="27"/>
        <v>0.41726940268183665</v>
      </c>
      <c r="Q371" s="6">
        <f t="shared" si="28"/>
        <v>2.8070406076541046</v>
      </c>
      <c r="R371" s="6">
        <f t="shared" si="29"/>
        <v>0.35733573357335735</v>
      </c>
    </row>
    <row r="372" spans="1:18" ht="15.75" customHeight="1" x14ac:dyDescent="0.25">
      <c r="A372" s="3" t="s">
        <v>405</v>
      </c>
      <c r="B372" s="3" t="s">
        <v>22</v>
      </c>
      <c r="C372" s="3" t="s">
        <v>42</v>
      </c>
      <c r="D372" s="4">
        <v>44870</v>
      </c>
      <c r="E372" s="4">
        <v>45483</v>
      </c>
      <c r="F372" s="3">
        <v>79051.200000000012</v>
      </c>
      <c r="G372" s="3">
        <v>11817.6</v>
      </c>
      <c r="H372" s="3">
        <v>8209.6</v>
      </c>
      <c r="I372" s="3">
        <v>7761.2000000000007</v>
      </c>
      <c r="J372" s="3">
        <v>30676</v>
      </c>
      <c r="K372" s="3" t="s">
        <v>37</v>
      </c>
      <c r="L372" s="3" t="s">
        <v>25</v>
      </c>
      <c r="M372" s="3" t="s">
        <v>18</v>
      </c>
      <c r="N372" s="6">
        <f t="shared" si="25"/>
        <v>0.6946926617925806</v>
      </c>
      <c r="O372" s="6">
        <f t="shared" si="26"/>
        <v>0.65674925534795559</v>
      </c>
      <c r="P372" s="6">
        <f t="shared" si="27"/>
        <v>0.94538101734554669</v>
      </c>
      <c r="Q372" s="6">
        <f t="shared" si="28"/>
        <v>3.9524815750141729</v>
      </c>
      <c r="R372" s="6">
        <f t="shared" si="29"/>
        <v>0.14949298682372941</v>
      </c>
    </row>
    <row r="373" spans="1:18" ht="15.75" customHeight="1" x14ac:dyDescent="0.25">
      <c r="A373" s="3" t="s">
        <v>406</v>
      </c>
      <c r="B373" s="3" t="s">
        <v>41</v>
      </c>
      <c r="C373" s="3" t="s">
        <v>35</v>
      </c>
      <c r="D373" s="4">
        <v>44930</v>
      </c>
      <c r="E373" s="4">
        <v>45560</v>
      </c>
      <c r="F373" s="3">
        <v>56440</v>
      </c>
      <c r="G373" s="3">
        <v>13907.2</v>
      </c>
      <c r="H373" s="3">
        <v>1628.8000000000002</v>
      </c>
      <c r="I373" s="3">
        <v>5894.1280000000006</v>
      </c>
      <c r="J373" s="3">
        <v>17031.168000000001</v>
      </c>
      <c r="K373" s="3" t="s">
        <v>59</v>
      </c>
      <c r="L373" s="3" t="s">
        <v>25</v>
      </c>
      <c r="M373" s="3" t="s">
        <v>18</v>
      </c>
      <c r="N373" s="6">
        <f t="shared" si="25"/>
        <v>0.11711919005982513</v>
      </c>
      <c r="O373" s="6">
        <f t="shared" si="26"/>
        <v>0.42381845375057525</v>
      </c>
      <c r="P373" s="6">
        <f t="shared" si="27"/>
        <v>3.6186935166994108</v>
      </c>
      <c r="Q373" s="6">
        <f t="shared" si="28"/>
        <v>2.8895144455634489</v>
      </c>
      <c r="R373" s="6">
        <f t="shared" si="29"/>
        <v>0.24640680368532958</v>
      </c>
    </row>
    <row r="374" spans="1:18" ht="15.75" customHeight="1" x14ac:dyDescent="0.25">
      <c r="A374" s="3" t="s">
        <v>407</v>
      </c>
      <c r="B374" s="3" t="s">
        <v>20</v>
      </c>
      <c r="C374" s="3" t="s">
        <v>15</v>
      </c>
      <c r="D374" s="4">
        <v>44891</v>
      </c>
      <c r="E374" s="4">
        <v>45517</v>
      </c>
      <c r="F374" s="3">
        <v>57076.800000000003</v>
      </c>
      <c r="G374" s="3">
        <v>17854.400000000001</v>
      </c>
      <c r="H374" s="3">
        <v>16328</v>
      </c>
      <c r="I374" s="3">
        <v>6988.5440000000008</v>
      </c>
      <c r="J374" s="3">
        <v>20413.312000000002</v>
      </c>
      <c r="K374" s="3" t="s">
        <v>32</v>
      </c>
      <c r="L374" s="3" t="s">
        <v>29</v>
      </c>
      <c r="M374" s="3" t="s">
        <v>18</v>
      </c>
      <c r="N374" s="6">
        <f t="shared" si="25"/>
        <v>0.91450846850076162</v>
      </c>
      <c r="O374" s="6">
        <f t="shared" si="26"/>
        <v>0.39141858589479345</v>
      </c>
      <c r="P374" s="6">
        <f t="shared" si="27"/>
        <v>0.4280097991180794</v>
      </c>
      <c r="Q374" s="6">
        <f t="shared" si="28"/>
        <v>2.9209678010183522</v>
      </c>
      <c r="R374" s="6">
        <f t="shared" si="29"/>
        <v>0.31281361253609175</v>
      </c>
    </row>
    <row r="375" spans="1:18" ht="15.75" customHeight="1" x14ac:dyDescent="0.25">
      <c r="A375" s="3" t="s">
        <v>408</v>
      </c>
      <c r="B375" s="3" t="s">
        <v>34</v>
      </c>
      <c r="C375" s="3" t="s">
        <v>23</v>
      </c>
      <c r="D375" s="4">
        <v>44711</v>
      </c>
      <c r="E375" s="4">
        <v>45336</v>
      </c>
      <c r="F375" s="3">
        <v>13084.800000000001</v>
      </c>
      <c r="G375" s="3">
        <v>2329.6</v>
      </c>
      <c r="H375" s="3">
        <v>1059.2</v>
      </c>
      <c r="I375" s="3">
        <v>466.928</v>
      </c>
      <c r="J375" s="3">
        <v>1861.28</v>
      </c>
      <c r="K375" s="3" t="s">
        <v>16</v>
      </c>
      <c r="L375" s="3" t="s">
        <v>29</v>
      </c>
      <c r="M375" s="3" t="s">
        <v>18</v>
      </c>
      <c r="N375" s="6">
        <f t="shared" si="25"/>
        <v>0.45467032967032972</v>
      </c>
      <c r="O375" s="6">
        <f t="shared" si="26"/>
        <v>0.20043269230769231</v>
      </c>
      <c r="P375" s="6">
        <f t="shared" si="27"/>
        <v>0.44083081570996979</v>
      </c>
      <c r="Q375" s="6">
        <f t="shared" si="28"/>
        <v>3.986224856937258</v>
      </c>
      <c r="R375" s="6">
        <f t="shared" si="29"/>
        <v>0.17803864025434088</v>
      </c>
    </row>
    <row r="376" spans="1:18" ht="15.75" customHeight="1" x14ac:dyDescent="0.25">
      <c r="A376" s="3" t="s">
        <v>409</v>
      </c>
      <c r="B376" s="3" t="s">
        <v>14</v>
      </c>
      <c r="C376" s="3" t="s">
        <v>42</v>
      </c>
      <c r="D376" s="4">
        <v>44751</v>
      </c>
      <c r="E376" s="4">
        <v>45377</v>
      </c>
      <c r="F376" s="3">
        <v>33556.800000000003</v>
      </c>
      <c r="G376" s="3">
        <v>32724.800000000003</v>
      </c>
      <c r="H376" s="3">
        <v>30491.200000000001</v>
      </c>
      <c r="I376" s="3">
        <v>6334.2560000000003</v>
      </c>
      <c r="J376" s="3">
        <v>19060.032000000003</v>
      </c>
      <c r="K376" s="3" t="s">
        <v>24</v>
      </c>
      <c r="L376" s="3" t="s">
        <v>44</v>
      </c>
      <c r="M376" s="3" t="s">
        <v>18</v>
      </c>
      <c r="N376" s="6">
        <f t="shared" si="25"/>
        <v>0.93174595413875705</v>
      </c>
      <c r="O376" s="6">
        <f t="shared" si="26"/>
        <v>0.19356133574536741</v>
      </c>
      <c r="P376" s="6">
        <f t="shared" si="27"/>
        <v>0.20774046282206013</v>
      </c>
      <c r="Q376" s="6">
        <f t="shared" si="28"/>
        <v>3.0090403671717723</v>
      </c>
      <c r="R376" s="6">
        <f t="shared" si="29"/>
        <v>0.97520621751776093</v>
      </c>
    </row>
    <row r="377" spans="1:18" ht="15.75" customHeight="1" x14ac:dyDescent="0.25">
      <c r="A377" s="3" t="s">
        <v>410</v>
      </c>
      <c r="B377" s="3" t="s">
        <v>14</v>
      </c>
      <c r="C377" s="3" t="s">
        <v>23</v>
      </c>
      <c r="D377" s="4">
        <v>44788</v>
      </c>
      <c r="E377" s="4">
        <v>45396</v>
      </c>
      <c r="F377" s="3">
        <v>18694.400000000001</v>
      </c>
      <c r="G377" s="3">
        <v>13067.2</v>
      </c>
      <c r="H377" s="3">
        <v>12476.800000000001</v>
      </c>
      <c r="I377" s="3">
        <v>4082.8800000000006</v>
      </c>
      <c r="J377" s="3">
        <v>14781.44</v>
      </c>
      <c r="K377" s="3" t="s">
        <v>37</v>
      </c>
      <c r="L377" s="3" t="s">
        <v>29</v>
      </c>
      <c r="M377" s="3" t="s">
        <v>18</v>
      </c>
      <c r="N377" s="6">
        <f t="shared" si="25"/>
        <v>0.95481817068691077</v>
      </c>
      <c r="O377" s="6">
        <f t="shared" si="26"/>
        <v>0.31245255295702218</v>
      </c>
      <c r="P377" s="6">
        <f t="shared" si="27"/>
        <v>0.32723775327006926</v>
      </c>
      <c r="Q377" s="6">
        <f t="shared" si="28"/>
        <v>3.6203464221333959</v>
      </c>
      <c r="R377" s="6">
        <f t="shared" si="29"/>
        <v>0.69899007189318729</v>
      </c>
    </row>
    <row r="378" spans="1:18" ht="15.75" customHeight="1" x14ac:dyDescent="0.25">
      <c r="A378" s="3" t="s">
        <v>411</v>
      </c>
      <c r="B378" s="3" t="s">
        <v>34</v>
      </c>
      <c r="C378" s="3" t="s">
        <v>23</v>
      </c>
      <c r="D378" s="4">
        <v>44773</v>
      </c>
      <c r="E378" s="4">
        <v>45387</v>
      </c>
      <c r="F378" s="3">
        <v>51920</v>
      </c>
      <c r="G378" s="3">
        <v>33595.200000000004</v>
      </c>
      <c r="H378" s="3">
        <v>16376</v>
      </c>
      <c r="I378" s="3">
        <v>2586.48</v>
      </c>
      <c r="J378" s="3">
        <v>5378.7839999999997</v>
      </c>
      <c r="K378" s="3" t="s">
        <v>24</v>
      </c>
      <c r="L378" s="3" t="s">
        <v>38</v>
      </c>
      <c r="M378" s="3" t="s">
        <v>26</v>
      </c>
      <c r="N378" s="6">
        <f t="shared" si="25"/>
        <v>0.48745058817926362</v>
      </c>
      <c r="O378" s="6">
        <f t="shared" si="26"/>
        <v>7.6989569938562638E-2</v>
      </c>
      <c r="P378" s="6">
        <f t="shared" si="27"/>
        <v>0.15794333170493405</v>
      </c>
      <c r="Q378" s="6">
        <f t="shared" si="28"/>
        <v>2.0795768766818221</v>
      </c>
      <c r="R378" s="6">
        <f t="shared" si="29"/>
        <v>0.64705701078582445</v>
      </c>
    </row>
    <row r="379" spans="1:18" ht="15.75" customHeight="1" x14ac:dyDescent="0.25">
      <c r="A379" s="3" t="s">
        <v>412</v>
      </c>
      <c r="B379" s="3" t="s">
        <v>34</v>
      </c>
      <c r="C379" s="3" t="s">
        <v>35</v>
      </c>
      <c r="D379" s="4">
        <v>44697</v>
      </c>
      <c r="E379" s="4">
        <v>45327</v>
      </c>
      <c r="F379" s="3">
        <v>11385.6</v>
      </c>
      <c r="G379" s="3">
        <v>1265.6000000000001</v>
      </c>
      <c r="H379" s="3">
        <v>414.40000000000003</v>
      </c>
      <c r="I379" s="3">
        <v>6841.344000000001</v>
      </c>
      <c r="J379" s="3">
        <v>17317.120000000003</v>
      </c>
      <c r="K379" s="3" t="s">
        <v>16</v>
      </c>
      <c r="L379" s="3" t="s">
        <v>29</v>
      </c>
      <c r="M379" s="3" t="s">
        <v>18</v>
      </c>
      <c r="N379" s="6">
        <f t="shared" si="25"/>
        <v>0.32743362831858408</v>
      </c>
      <c r="O379" s="6">
        <f t="shared" si="26"/>
        <v>5.4056131479140328</v>
      </c>
      <c r="P379" s="6">
        <f t="shared" si="27"/>
        <v>16.50903474903475</v>
      </c>
      <c r="Q379" s="6">
        <f t="shared" si="28"/>
        <v>2.5312453225565035</v>
      </c>
      <c r="R379" s="6">
        <f t="shared" si="29"/>
        <v>0.11115795390668916</v>
      </c>
    </row>
    <row r="380" spans="1:18" ht="15.75" customHeight="1" x14ac:dyDescent="0.25">
      <c r="A380" s="3" t="s">
        <v>413</v>
      </c>
      <c r="B380" s="3" t="s">
        <v>14</v>
      </c>
      <c r="C380" s="3" t="s">
        <v>23</v>
      </c>
      <c r="D380" s="4">
        <v>44874</v>
      </c>
      <c r="E380" s="4">
        <v>45498</v>
      </c>
      <c r="F380" s="3">
        <v>2873.6000000000004</v>
      </c>
      <c r="G380" s="3">
        <v>1689.6000000000001</v>
      </c>
      <c r="H380" s="3">
        <v>32</v>
      </c>
      <c r="I380" s="3">
        <v>7047.7440000000006</v>
      </c>
      <c r="J380" s="3">
        <v>18586.576000000001</v>
      </c>
      <c r="K380" s="3" t="s">
        <v>37</v>
      </c>
      <c r="L380" s="3" t="s">
        <v>17</v>
      </c>
      <c r="M380" s="3" t="s">
        <v>18</v>
      </c>
      <c r="N380" s="6">
        <f t="shared" si="25"/>
        <v>1.8939393939393936E-2</v>
      </c>
      <c r="O380" s="6">
        <f t="shared" si="26"/>
        <v>4.1712499999999997</v>
      </c>
      <c r="P380" s="6">
        <f t="shared" si="27"/>
        <v>220.24200000000002</v>
      </c>
      <c r="Q380" s="6">
        <f t="shared" si="28"/>
        <v>2.6372376749212227</v>
      </c>
      <c r="R380" s="6">
        <f t="shared" si="29"/>
        <v>0.58797327394209353</v>
      </c>
    </row>
    <row r="381" spans="1:18" ht="15.75" customHeight="1" x14ac:dyDescent="0.25">
      <c r="A381" s="3" t="s">
        <v>414</v>
      </c>
      <c r="B381" s="3" t="s">
        <v>20</v>
      </c>
      <c r="C381" s="3" t="s">
        <v>15</v>
      </c>
      <c r="D381" s="4">
        <v>44756</v>
      </c>
      <c r="E381" s="4">
        <v>45381</v>
      </c>
      <c r="F381" s="3">
        <v>24329.600000000002</v>
      </c>
      <c r="G381" s="3">
        <v>22099.200000000001</v>
      </c>
      <c r="H381" s="3">
        <v>2089.6</v>
      </c>
      <c r="I381" s="3">
        <v>2485.1360000000004</v>
      </c>
      <c r="J381" s="3">
        <v>7878.3040000000001</v>
      </c>
      <c r="K381" s="3" t="s">
        <v>16</v>
      </c>
      <c r="L381" s="3" t="s">
        <v>29</v>
      </c>
      <c r="M381" s="3" t="s">
        <v>26</v>
      </c>
      <c r="N381" s="6">
        <f t="shared" si="25"/>
        <v>9.4555459021141028E-2</v>
      </c>
      <c r="O381" s="6">
        <f t="shared" si="26"/>
        <v>0.112453663481031</v>
      </c>
      <c r="P381" s="6">
        <f t="shared" si="27"/>
        <v>1.1892879019908118</v>
      </c>
      <c r="Q381" s="6">
        <f t="shared" si="28"/>
        <v>3.1701701637254454</v>
      </c>
      <c r="R381" s="6">
        <f t="shared" si="29"/>
        <v>0.90832566092331968</v>
      </c>
    </row>
    <row r="382" spans="1:18" ht="15.75" customHeight="1" x14ac:dyDescent="0.25">
      <c r="A382" s="3" t="s">
        <v>415</v>
      </c>
      <c r="B382" s="3" t="s">
        <v>34</v>
      </c>
      <c r="C382" s="3" t="s">
        <v>35</v>
      </c>
      <c r="D382" s="4">
        <v>44897</v>
      </c>
      <c r="E382" s="4">
        <v>45518</v>
      </c>
      <c r="F382" s="3">
        <v>59596.800000000003</v>
      </c>
      <c r="G382" s="3">
        <v>59105.600000000006</v>
      </c>
      <c r="H382" s="3">
        <v>47084.800000000003</v>
      </c>
      <c r="I382" s="3">
        <v>4477.5519999999997</v>
      </c>
      <c r="J382" s="3">
        <v>14424.432000000001</v>
      </c>
      <c r="K382" s="3" t="s">
        <v>32</v>
      </c>
      <c r="L382" s="3" t="s">
        <v>38</v>
      </c>
      <c r="M382" s="3" t="s">
        <v>18</v>
      </c>
      <c r="N382" s="6">
        <f t="shared" si="25"/>
        <v>0.79662163991229251</v>
      </c>
      <c r="O382" s="6">
        <f t="shared" si="26"/>
        <v>7.5755123034027219E-2</v>
      </c>
      <c r="P382" s="6">
        <f t="shared" si="27"/>
        <v>9.5095487291015343E-2</v>
      </c>
      <c r="Q382" s="6">
        <f t="shared" si="28"/>
        <v>3.2214996051413811</v>
      </c>
      <c r="R382" s="6">
        <f t="shared" si="29"/>
        <v>0.99175794673539519</v>
      </c>
    </row>
    <row r="383" spans="1:18" ht="15.75" customHeight="1" x14ac:dyDescent="0.25">
      <c r="A383" s="3" t="s">
        <v>416</v>
      </c>
      <c r="B383" s="3" t="s">
        <v>14</v>
      </c>
      <c r="C383" s="3" t="s">
        <v>42</v>
      </c>
      <c r="D383" s="4">
        <v>44705</v>
      </c>
      <c r="E383" s="4">
        <v>45317</v>
      </c>
      <c r="F383" s="3">
        <v>8537.6</v>
      </c>
      <c r="G383" s="3">
        <v>985.6</v>
      </c>
      <c r="H383" s="3">
        <v>611.20000000000005</v>
      </c>
      <c r="I383" s="3">
        <v>4649.68</v>
      </c>
      <c r="J383" s="3">
        <v>12554.512000000001</v>
      </c>
      <c r="K383" s="3" t="s">
        <v>32</v>
      </c>
      <c r="L383" s="3" t="s">
        <v>44</v>
      </c>
      <c r="M383" s="3" t="s">
        <v>26</v>
      </c>
      <c r="N383" s="6">
        <f t="shared" si="25"/>
        <v>0.6201298701298702</v>
      </c>
      <c r="O383" s="6">
        <f t="shared" si="26"/>
        <v>4.7176136363636365</v>
      </c>
      <c r="P383" s="6">
        <f t="shared" si="27"/>
        <v>7.6074607329842934</v>
      </c>
      <c r="Q383" s="6">
        <f t="shared" si="28"/>
        <v>2.7000808657800106</v>
      </c>
      <c r="R383" s="6">
        <f t="shared" si="29"/>
        <v>0.11544227886056971</v>
      </c>
    </row>
    <row r="384" spans="1:18" ht="15.75" customHeight="1" x14ac:dyDescent="0.25">
      <c r="A384" s="3" t="s">
        <v>417</v>
      </c>
      <c r="B384" s="3" t="s">
        <v>20</v>
      </c>
      <c r="C384" s="3" t="s">
        <v>15</v>
      </c>
      <c r="D384" s="4">
        <v>44980</v>
      </c>
      <c r="E384" s="4">
        <v>45609</v>
      </c>
      <c r="F384" s="3">
        <v>7164.8</v>
      </c>
      <c r="G384" s="3">
        <v>3638.4</v>
      </c>
      <c r="H384" s="3">
        <v>489.6</v>
      </c>
      <c r="I384" s="3">
        <v>1457.3440000000001</v>
      </c>
      <c r="J384" s="3">
        <v>2032.2720000000002</v>
      </c>
      <c r="K384" s="3" t="s">
        <v>16</v>
      </c>
      <c r="L384" s="3" t="s">
        <v>17</v>
      </c>
      <c r="M384" s="3" t="s">
        <v>18</v>
      </c>
      <c r="N384" s="6">
        <f t="shared" si="25"/>
        <v>0.13456464379947231</v>
      </c>
      <c r="O384" s="6">
        <f t="shared" si="26"/>
        <v>0.40054529463500438</v>
      </c>
      <c r="P384" s="6">
        <f t="shared" si="27"/>
        <v>2.9766013071895423</v>
      </c>
      <c r="Q384" s="6">
        <f t="shared" si="28"/>
        <v>1.3945039743533443</v>
      </c>
      <c r="R384" s="6">
        <f t="shared" si="29"/>
        <v>0.50781598928092897</v>
      </c>
    </row>
    <row r="385" spans="1:18" ht="15.75" customHeight="1" x14ac:dyDescent="0.25">
      <c r="A385" s="3" t="s">
        <v>418</v>
      </c>
      <c r="B385" s="3" t="s">
        <v>14</v>
      </c>
      <c r="C385" s="3" t="s">
        <v>15</v>
      </c>
      <c r="D385" s="4">
        <v>44748</v>
      </c>
      <c r="E385" s="4">
        <v>45363</v>
      </c>
      <c r="F385" s="3">
        <v>10457.6</v>
      </c>
      <c r="G385" s="3">
        <v>4947.2000000000007</v>
      </c>
      <c r="H385" s="3">
        <v>4174.4000000000005</v>
      </c>
      <c r="I385" s="3">
        <v>1744.0160000000001</v>
      </c>
      <c r="J385" s="3">
        <v>2196.768</v>
      </c>
      <c r="K385" s="3" t="s">
        <v>16</v>
      </c>
      <c r="L385" s="3" t="s">
        <v>38</v>
      </c>
      <c r="M385" s="3" t="s">
        <v>18</v>
      </c>
      <c r="N385" s="6">
        <f t="shared" si="25"/>
        <v>0.84379042690815009</v>
      </c>
      <c r="O385" s="6">
        <f t="shared" si="26"/>
        <v>0.35252587322121598</v>
      </c>
      <c r="P385" s="6">
        <f t="shared" si="27"/>
        <v>0.41778842468378685</v>
      </c>
      <c r="Q385" s="6">
        <f t="shared" si="28"/>
        <v>1.2596031229071292</v>
      </c>
      <c r="R385" s="6">
        <f t="shared" si="29"/>
        <v>0.47307221542227668</v>
      </c>
    </row>
    <row r="386" spans="1:18" ht="15.75" customHeight="1" x14ac:dyDescent="0.25">
      <c r="A386" s="3" t="s">
        <v>419</v>
      </c>
      <c r="B386" s="3" t="s">
        <v>14</v>
      </c>
      <c r="C386" s="3" t="s">
        <v>15</v>
      </c>
      <c r="D386" s="4">
        <v>44854</v>
      </c>
      <c r="E386" s="4">
        <v>45478</v>
      </c>
      <c r="F386" s="3">
        <v>62172.800000000003</v>
      </c>
      <c r="G386" s="3">
        <v>54969.600000000006</v>
      </c>
      <c r="H386" s="3">
        <v>160</v>
      </c>
      <c r="I386" s="3">
        <v>5963.0080000000007</v>
      </c>
      <c r="J386" s="3">
        <v>20504.736000000001</v>
      </c>
      <c r="K386" s="3" t="s">
        <v>37</v>
      </c>
      <c r="L386" s="3" t="s">
        <v>25</v>
      </c>
      <c r="M386" s="3" t="s">
        <v>18</v>
      </c>
      <c r="N386" s="6">
        <f t="shared" si="25"/>
        <v>2.9106997322156242E-3</v>
      </c>
      <c r="O386" s="6">
        <f t="shared" si="26"/>
        <v>0.10847828617999768</v>
      </c>
      <c r="P386" s="6">
        <f t="shared" si="27"/>
        <v>37.268800000000006</v>
      </c>
      <c r="Q386" s="6">
        <f t="shared" si="28"/>
        <v>3.4386564633151586</v>
      </c>
      <c r="R386" s="6">
        <f t="shared" si="29"/>
        <v>0.88414226156775955</v>
      </c>
    </row>
    <row r="387" spans="1:18" ht="15.75" customHeight="1" x14ac:dyDescent="0.25">
      <c r="A387" s="3" t="s">
        <v>420</v>
      </c>
      <c r="B387" s="3" t="s">
        <v>22</v>
      </c>
      <c r="C387" s="3" t="s">
        <v>15</v>
      </c>
      <c r="D387" s="4">
        <v>44845</v>
      </c>
      <c r="E387" s="4">
        <v>45461</v>
      </c>
      <c r="F387" s="3">
        <v>5014.4000000000005</v>
      </c>
      <c r="G387" s="3">
        <v>1908.8000000000002</v>
      </c>
      <c r="H387" s="3">
        <v>864</v>
      </c>
      <c r="I387" s="3">
        <v>5498.2400000000007</v>
      </c>
      <c r="J387" s="3">
        <v>18124.351999999999</v>
      </c>
      <c r="K387" s="3" t="s">
        <v>59</v>
      </c>
      <c r="L387" s="3" t="s">
        <v>25</v>
      </c>
      <c r="M387" s="3" t="s">
        <v>18</v>
      </c>
      <c r="N387" s="6">
        <f t="shared" ref="N387:N450" si="30">(H387/G387)</f>
        <v>0.45264040234702424</v>
      </c>
      <c r="O387" s="6">
        <f t="shared" ref="O387:O450" si="31">I387/ G387</f>
        <v>2.8804694048616932</v>
      </c>
      <c r="P387" s="6">
        <f t="shared" ref="P387:P450" si="32" xml:space="preserve"> I387 / H387</f>
        <v>6.3637037037037043</v>
      </c>
      <c r="Q387" s="6">
        <f t="shared" ref="Q387:Q450" si="33" xml:space="preserve"> J387 / I387</f>
        <v>3.2963915725759509</v>
      </c>
      <c r="R387" s="6">
        <f t="shared" ref="R387:R450" si="34">G387 / F387</f>
        <v>0.38066368857689853</v>
      </c>
    </row>
    <row r="388" spans="1:18" ht="15.75" customHeight="1" x14ac:dyDescent="0.25">
      <c r="A388" s="3" t="s">
        <v>421</v>
      </c>
      <c r="B388" s="3" t="s">
        <v>20</v>
      </c>
      <c r="C388" s="3" t="s">
        <v>35</v>
      </c>
      <c r="D388" s="4">
        <v>44932</v>
      </c>
      <c r="E388" s="4">
        <v>45540</v>
      </c>
      <c r="F388" s="3">
        <v>9436.8000000000011</v>
      </c>
      <c r="G388" s="3">
        <v>2811.2000000000003</v>
      </c>
      <c r="H388" s="3">
        <v>1544</v>
      </c>
      <c r="I388" s="3">
        <v>6922.6240000000007</v>
      </c>
      <c r="J388" s="3">
        <v>22059.856</v>
      </c>
      <c r="K388" s="3" t="s">
        <v>24</v>
      </c>
      <c r="L388" s="3" t="s">
        <v>29</v>
      </c>
      <c r="M388" s="3" t="s">
        <v>18</v>
      </c>
      <c r="N388" s="6">
        <f t="shared" si="30"/>
        <v>0.54923164484917464</v>
      </c>
      <c r="O388" s="6">
        <f t="shared" si="31"/>
        <v>2.4625156516789981</v>
      </c>
      <c r="P388" s="6">
        <f t="shared" si="32"/>
        <v>4.483564766839379</v>
      </c>
      <c r="Q388" s="6">
        <f t="shared" si="33"/>
        <v>3.1866321209992048</v>
      </c>
      <c r="R388" s="6">
        <f t="shared" si="34"/>
        <v>0.29789759240420483</v>
      </c>
    </row>
    <row r="389" spans="1:18" ht="15.75" customHeight="1" x14ac:dyDescent="0.25">
      <c r="A389" s="3" t="s">
        <v>422</v>
      </c>
      <c r="B389" s="3" t="s">
        <v>41</v>
      </c>
      <c r="C389" s="3" t="s">
        <v>42</v>
      </c>
      <c r="D389" s="4">
        <v>44724</v>
      </c>
      <c r="E389" s="4">
        <v>45343</v>
      </c>
      <c r="F389" s="3">
        <v>10915.2</v>
      </c>
      <c r="G389" s="3">
        <v>7532.8</v>
      </c>
      <c r="H389" s="3">
        <v>5664</v>
      </c>
      <c r="I389" s="3">
        <v>5446.8320000000003</v>
      </c>
      <c r="J389" s="3">
        <v>8511.92</v>
      </c>
      <c r="K389" s="3" t="s">
        <v>59</v>
      </c>
      <c r="L389" s="3" t="s">
        <v>44</v>
      </c>
      <c r="M389" s="3" t="s">
        <v>26</v>
      </c>
      <c r="N389" s="6">
        <f t="shared" si="30"/>
        <v>0.75191163976210706</v>
      </c>
      <c r="O389" s="6">
        <f t="shared" si="31"/>
        <v>0.72308198810535262</v>
      </c>
      <c r="P389" s="6">
        <f t="shared" si="32"/>
        <v>0.96165819209039549</v>
      </c>
      <c r="Q389" s="6">
        <f t="shared" si="33"/>
        <v>1.5627285732330278</v>
      </c>
      <c r="R389" s="6">
        <f t="shared" si="34"/>
        <v>0.69012019935502777</v>
      </c>
    </row>
    <row r="390" spans="1:18" ht="15.75" customHeight="1" x14ac:dyDescent="0.25">
      <c r="A390" s="3" t="s">
        <v>423</v>
      </c>
      <c r="B390" s="3" t="s">
        <v>14</v>
      </c>
      <c r="C390" s="3" t="s">
        <v>42</v>
      </c>
      <c r="D390" s="4">
        <v>44953</v>
      </c>
      <c r="E390" s="4">
        <v>45574</v>
      </c>
      <c r="F390" s="3">
        <v>25227.200000000001</v>
      </c>
      <c r="G390" s="3">
        <v>12747.2</v>
      </c>
      <c r="H390" s="3">
        <v>6924.8</v>
      </c>
      <c r="I390" s="3">
        <v>4112.3519999999999</v>
      </c>
      <c r="J390" s="3">
        <v>12414.192000000001</v>
      </c>
      <c r="K390" s="3" t="s">
        <v>16</v>
      </c>
      <c r="L390" s="3" t="s">
        <v>17</v>
      </c>
      <c r="M390" s="3" t="s">
        <v>26</v>
      </c>
      <c r="N390" s="6">
        <f t="shared" si="30"/>
        <v>0.54324086858290443</v>
      </c>
      <c r="O390" s="6">
        <f t="shared" si="31"/>
        <v>0.3226082590686582</v>
      </c>
      <c r="P390" s="6">
        <f t="shared" si="32"/>
        <v>0.59385859519408501</v>
      </c>
      <c r="Q390" s="6">
        <f t="shared" si="33"/>
        <v>3.0187571491934544</v>
      </c>
      <c r="R390" s="6">
        <f t="shared" si="34"/>
        <v>0.50529587112323204</v>
      </c>
    </row>
    <row r="391" spans="1:18" ht="15.75" customHeight="1" x14ac:dyDescent="0.25">
      <c r="A391" s="3" t="s">
        <v>424</v>
      </c>
      <c r="B391" s="3" t="s">
        <v>22</v>
      </c>
      <c r="C391" s="3" t="s">
        <v>35</v>
      </c>
      <c r="D391" s="4">
        <v>44930</v>
      </c>
      <c r="E391" s="4">
        <v>45555</v>
      </c>
      <c r="F391" s="3">
        <v>16401.600000000002</v>
      </c>
      <c r="G391" s="3">
        <v>299.2</v>
      </c>
      <c r="H391" s="3">
        <v>62.400000000000006</v>
      </c>
      <c r="I391" s="3">
        <v>485.36000000000007</v>
      </c>
      <c r="J391" s="3">
        <v>1399.7760000000001</v>
      </c>
      <c r="K391" s="3" t="s">
        <v>24</v>
      </c>
      <c r="L391" s="3" t="s">
        <v>38</v>
      </c>
      <c r="M391" s="3" t="s">
        <v>26</v>
      </c>
      <c r="N391" s="6">
        <f t="shared" si="30"/>
        <v>0.20855614973262035</v>
      </c>
      <c r="O391" s="6">
        <f t="shared" si="31"/>
        <v>1.6221925133689843</v>
      </c>
      <c r="P391" s="6">
        <f t="shared" si="32"/>
        <v>7.778205128205129</v>
      </c>
      <c r="Q391" s="6">
        <f t="shared" si="33"/>
        <v>2.883995384868963</v>
      </c>
      <c r="R391" s="6">
        <f t="shared" si="34"/>
        <v>1.8242122719734657E-2</v>
      </c>
    </row>
    <row r="392" spans="1:18" ht="15.75" customHeight="1" x14ac:dyDescent="0.25">
      <c r="A392" s="3" t="s">
        <v>425</v>
      </c>
      <c r="B392" s="3" t="s">
        <v>28</v>
      </c>
      <c r="C392" s="3" t="s">
        <v>35</v>
      </c>
      <c r="D392" s="4">
        <v>44890</v>
      </c>
      <c r="E392" s="4">
        <v>45518</v>
      </c>
      <c r="F392" s="3">
        <v>51985.600000000006</v>
      </c>
      <c r="G392" s="3">
        <v>42452.800000000003</v>
      </c>
      <c r="H392" s="3">
        <v>24651.200000000001</v>
      </c>
      <c r="I392" s="3">
        <v>4627.5519999999997</v>
      </c>
      <c r="J392" s="3">
        <v>17024.592000000001</v>
      </c>
      <c r="K392" s="3" t="s">
        <v>59</v>
      </c>
      <c r="L392" s="3" t="s">
        <v>25</v>
      </c>
      <c r="M392" s="3" t="s">
        <v>18</v>
      </c>
      <c r="N392" s="6">
        <f t="shared" si="30"/>
        <v>0.58067312403422155</v>
      </c>
      <c r="O392" s="6">
        <f t="shared" si="31"/>
        <v>0.10900463573662984</v>
      </c>
      <c r="P392" s="6">
        <f t="shared" si="32"/>
        <v>0.18772116570390079</v>
      </c>
      <c r="Q392" s="6">
        <f t="shared" si="33"/>
        <v>3.6789628728105059</v>
      </c>
      <c r="R392" s="6">
        <f t="shared" si="34"/>
        <v>0.81662614262411126</v>
      </c>
    </row>
    <row r="393" spans="1:18" ht="15.75" customHeight="1" x14ac:dyDescent="0.25">
      <c r="A393" s="3" t="s">
        <v>426</v>
      </c>
      <c r="B393" s="3" t="s">
        <v>28</v>
      </c>
      <c r="C393" s="3" t="s">
        <v>23</v>
      </c>
      <c r="D393" s="4">
        <v>44825</v>
      </c>
      <c r="E393" s="4">
        <v>45435</v>
      </c>
      <c r="F393" s="3">
        <v>3120</v>
      </c>
      <c r="G393" s="3">
        <v>1089.6000000000001</v>
      </c>
      <c r="H393" s="3">
        <v>620.80000000000007</v>
      </c>
      <c r="I393" s="3">
        <v>700.36800000000005</v>
      </c>
      <c r="J393" s="3">
        <v>1569.3280000000002</v>
      </c>
      <c r="K393" s="3" t="s">
        <v>32</v>
      </c>
      <c r="L393" s="3" t="s">
        <v>38</v>
      </c>
      <c r="M393" s="3" t="s">
        <v>18</v>
      </c>
      <c r="N393" s="6">
        <f t="shared" si="30"/>
        <v>0.56975036710719529</v>
      </c>
      <c r="O393" s="6">
        <f t="shared" si="31"/>
        <v>0.64277533039647572</v>
      </c>
      <c r="P393" s="6">
        <f t="shared" si="32"/>
        <v>1.1281701030927835</v>
      </c>
      <c r="Q393" s="6">
        <f t="shared" si="33"/>
        <v>2.2407191647819436</v>
      </c>
      <c r="R393" s="6">
        <f t="shared" si="34"/>
        <v>0.34923076923076929</v>
      </c>
    </row>
    <row r="394" spans="1:18" ht="15.75" customHeight="1" x14ac:dyDescent="0.25">
      <c r="A394" s="3" t="s">
        <v>427</v>
      </c>
      <c r="B394" s="3" t="s">
        <v>22</v>
      </c>
      <c r="C394" s="3" t="s">
        <v>23</v>
      </c>
      <c r="D394" s="4">
        <v>44844</v>
      </c>
      <c r="E394" s="4">
        <v>45468</v>
      </c>
      <c r="F394" s="3">
        <v>5753.6</v>
      </c>
      <c r="G394" s="3">
        <v>652.80000000000007</v>
      </c>
      <c r="H394" s="3">
        <v>225.60000000000002</v>
      </c>
      <c r="I394" s="3">
        <v>6874.1600000000008</v>
      </c>
      <c r="J394" s="3">
        <v>18901.392000000003</v>
      </c>
      <c r="K394" s="3" t="s">
        <v>59</v>
      </c>
      <c r="L394" s="3" t="s">
        <v>25</v>
      </c>
      <c r="M394" s="3" t="s">
        <v>26</v>
      </c>
      <c r="N394" s="6">
        <f t="shared" si="30"/>
        <v>0.34558823529411764</v>
      </c>
      <c r="O394" s="6">
        <f t="shared" si="31"/>
        <v>10.530269607843138</v>
      </c>
      <c r="P394" s="6">
        <f t="shared" si="32"/>
        <v>30.470567375886525</v>
      </c>
      <c r="Q394" s="6">
        <f t="shared" si="33"/>
        <v>2.7496293365298454</v>
      </c>
      <c r="R394" s="6">
        <f t="shared" si="34"/>
        <v>0.11345939933259178</v>
      </c>
    </row>
    <row r="395" spans="1:18" ht="15.75" customHeight="1" x14ac:dyDescent="0.25">
      <c r="A395" s="3" t="s">
        <v>428</v>
      </c>
      <c r="B395" s="3" t="s">
        <v>34</v>
      </c>
      <c r="C395" s="3" t="s">
        <v>15</v>
      </c>
      <c r="D395" s="4">
        <v>44841</v>
      </c>
      <c r="E395" s="4">
        <v>45456</v>
      </c>
      <c r="F395" s="3">
        <v>57980.800000000003</v>
      </c>
      <c r="G395" s="3">
        <v>51803.200000000004</v>
      </c>
      <c r="H395" s="3">
        <v>9497.6</v>
      </c>
      <c r="I395" s="3">
        <v>957.32800000000009</v>
      </c>
      <c r="J395" s="3">
        <v>1587.1360000000002</v>
      </c>
      <c r="K395" s="3" t="s">
        <v>24</v>
      </c>
      <c r="L395" s="3" t="s">
        <v>17</v>
      </c>
      <c r="M395" s="3" t="s">
        <v>18</v>
      </c>
      <c r="N395" s="6">
        <f t="shared" si="30"/>
        <v>0.18334002532662075</v>
      </c>
      <c r="O395" s="6">
        <f t="shared" si="31"/>
        <v>1.8480093893813509E-2</v>
      </c>
      <c r="P395" s="6">
        <f t="shared" si="32"/>
        <v>0.10079683288409703</v>
      </c>
      <c r="Q395" s="6">
        <f t="shared" si="33"/>
        <v>1.6578811024016848</v>
      </c>
      <c r="R395" s="6">
        <f t="shared" si="34"/>
        <v>0.89345438489982898</v>
      </c>
    </row>
    <row r="396" spans="1:18" ht="15.75" customHeight="1" x14ac:dyDescent="0.25">
      <c r="A396" s="3" t="s">
        <v>429</v>
      </c>
      <c r="B396" s="3" t="s">
        <v>34</v>
      </c>
      <c r="C396" s="3" t="s">
        <v>35</v>
      </c>
      <c r="D396" s="4">
        <v>44945</v>
      </c>
      <c r="E396" s="4">
        <v>45562</v>
      </c>
      <c r="F396" s="3">
        <v>4363.2</v>
      </c>
      <c r="G396" s="3">
        <v>553.6</v>
      </c>
      <c r="H396" s="3">
        <v>113.60000000000001</v>
      </c>
      <c r="I396" s="3">
        <v>2090.16</v>
      </c>
      <c r="J396" s="3">
        <v>3180.1440000000002</v>
      </c>
      <c r="K396" s="3" t="s">
        <v>59</v>
      </c>
      <c r="L396" s="3" t="s">
        <v>38</v>
      </c>
      <c r="M396" s="3" t="s">
        <v>26</v>
      </c>
      <c r="N396" s="6">
        <f t="shared" si="30"/>
        <v>0.20520231213872833</v>
      </c>
      <c r="O396" s="6">
        <f t="shared" si="31"/>
        <v>3.7755780346820806</v>
      </c>
      <c r="P396" s="6">
        <f t="shared" si="32"/>
        <v>18.399295774647886</v>
      </c>
      <c r="Q396" s="6">
        <f t="shared" si="33"/>
        <v>1.5214835227925136</v>
      </c>
      <c r="R396" s="6">
        <f t="shared" si="34"/>
        <v>0.1268793546021269</v>
      </c>
    </row>
    <row r="397" spans="1:18" ht="15.75" customHeight="1" x14ac:dyDescent="0.25">
      <c r="A397" s="3" t="s">
        <v>430</v>
      </c>
      <c r="B397" s="3" t="s">
        <v>14</v>
      </c>
      <c r="C397" s="3" t="s">
        <v>23</v>
      </c>
      <c r="D397" s="4">
        <v>44748</v>
      </c>
      <c r="E397" s="4">
        <v>45361</v>
      </c>
      <c r="F397" s="3">
        <v>17537.600000000002</v>
      </c>
      <c r="G397" s="3">
        <v>1019.2</v>
      </c>
      <c r="H397" s="3">
        <v>809.6</v>
      </c>
      <c r="I397" s="3">
        <v>4009.5519999999997</v>
      </c>
      <c r="J397" s="3">
        <v>6160.56</v>
      </c>
      <c r="K397" s="3" t="s">
        <v>32</v>
      </c>
      <c r="L397" s="3" t="s">
        <v>29</v>
      </c>
      <c r="M397" s="3" t="s">
        <v>18</v>
      </c>
      <c r="N397" s="6">
        <f t="shared" si="30"/>
        <v>0.79434850863422291</v>
      </c>
      <c r="O397" s="6">
        <f t="shared" si="31"/>
        <v>3.934018838304552</v>
      </c>
      <c r="P397" s="6">
        <f t="shared" si="32"/>
        <v>4.952509881422924</v>
      </c>
      <c r="Q397" s="6">
        <f t="shared" si="33"/>
        <v>1.5364709074729548</v>
      </c>
      <c r="R397" s="6">
        <f t="shared" si="34"/>
        <v>5.8115135480339378E-2</v>
      </c>
    </row>
    <row r="398" spans="1:18" ht="15.75" customHeight="1" x14ac:dyDescent="0.25">
      <c r="A398" s="3" t="s">
        <v>431</v>
      </c>
      <c r="B398" s="3" t="s">
        <v>22</v>
      </c>
      <c r="C398" s="3" t="s">
        <v>42</v>
      </c>
      <c r="D398" s="4">
        <v>44798</v>
      </c>
      <c r="E398" s="4">
        <v>45408</v>
      </c>
      <c r="F398" s="3">
        <v>47134.400000000001</v>
      </c>
      <c r="G398" s="3">
        <v>32310.400000000001</v>
      </c>
      <c r="H398" s="3">
        <v>3528</v>
      </c>
      <c r="I398" s="3">
        <v>5623.2160000000003</v>
      </c>
      <c r="J398" s="3">
        <v>20669.968000000001</v>
      </c>
      <c r="K398" s="3" t="s">
        <v>32</v>
      </c>
      <c r="L398" s="3" t="s">
        <v>44</v>
      </c>
      <c r="M398" s="3" t="s">
        <v>18</v>
      </c>
      <c r="N398" s="6">
        <f t="shared" si="30"/>
        <v>0.10919084876696047</v>
      </c>
      <c r="O398" s="6">
        <f t="shared" si="31"/>
        <v>0.17403733782311578</v>
      </c>
      <c r="P398" s="6">
        <f t="shared" si="32"/>
        <v>1.5938820861678005</v>
      </c>
      <c r="Q398" s="6">
        <f t="shared" si="33"/>
        <v>3.6758267866644281</v>
      </c>
      <c r="R398" s="6">
        <f t="shared" si="34"/>
        <v>0.6854950948776265</v>
      </c>
    </row>
    <row r="399" spans="1:18" ht="15.75" customHeight="1" x14ac:dyDescent="0.25">
      <c r="A399" s="3" t="s">
        <v>432</v>
      </c>
      <c r="B399" s="3" t="s">
        <v>14</v>
      </c>
      <c r="C399" s="3" t="s">
        <v>35</v>
      </c>
      <c r="D399" s="4">
        <v>44850</v>
      </c>
      <c r="E399" s="4">
        <v>45473</v>
      </c>
      <c r="F399" s="3">
        <v>76160</v>
      </c>
      <c r="G399" s="3">
        <v>35200</v>
      </c>
      <c r="H399" s="3">
        <v>1163.2</v>
      </c>
      <c r="I399" s="3">
        <v>4865.84</v>
      </c>
      <c r="J399" s="3">
        <v>10242.224000000002</v>
      </c>
      <c r="K399" s="3" t="s">
        <v>24</v>
      </c>
      <c r="L399" s="3" t="s">
        <v>25</v>
      </c>
      <c r="M399" s="3" t="s">
        <v>18</v>
      </c>
      <c r="N399" s="6">
        <f t="shared" si="30"/>
        <v>3.3045454545454545E-2</v>
      </c>
      <c r="O399" s="6">
        <f t="shared" si="31"/>
        <v>0.13823409090909092</v>
      </c>
      <c r="P399" s="6">
        <f t="shared" si="32"/>
        <v>4.1831499312242091</v>
      </c>
      <c r="Q399" s="6">
        <f t="shared" si="33"/>
        <v>2.1049241240977925</v>
      </c>
      <c r="R399" s="6">
        <f t="shared" si="34"/>
        <v>0.46218487394957986</v>
      </c>
    </row>
    <row r="400" spans="1:18" ht="15.75" customHeight="1" x14ac:dyDescent="0.25">
      <c r="A400" s="3" t="s">
        <v>433</v>
      </c>
      <c r="B400" s="3" t="s">
        <v>22</v>
      </c>
      <c r="C400" s="3" t="s">
        <v>35</v>
      </c>
      <c r="D400" s="4">
        <v>44834</v>
      </c>
      <c r="E400" s="4">
        <v>45458</v>
      </c>
      <c r="F400" s="3">
        <v>19097.600000000002</v>
      </c>
      <c r="G400" s="3">
        <v>12627.2</v>
      </c>
      <c r="H400" s="3">
        <v>4827.2</v>
      </c>
      <c r="I400" s="3">
        <v>2423.248</v>
      </c>
      <c r="J400" s="3">
        <v>3440.096</v>
      </c>
      <c r="K400" s="3" t="s">
        <v>59</v>
      </c>
      <c r="L400" s="3" t="s">
        <v>29</v>
      </c>
      <c r="M400" s="3" t="s">
        <v>26</v>
      </c>
      <c r="N400" s="6">
        <f t="shared" si="30"/>
        <v>0.38228585909782054</v>
      </c>
      <c r="O400" s="6">
        <f t="shared" si="31"/>
        <v>0.19190699442473391</v>
      </c>
      <c r="P400" s="6">
        <f t="shared" si="32"/>
        <v>0.50199867417964872</v>
      </c>
      <c r="Q400" s="6">
        <f t="shared" si="33"/>
        <v>1.419621928915241</v>
      </c>
      <c r="R400" s="6">
        <f t="shared" si="34"/>
        <v>0.66119302949061654</v>
      </c>
    </row>
    <row r="401" spans="1:18" ht="15.75" customHeight="1" x14ac:dyDescent="0.25">
      <c r="A401" s="3" t="s">
        <v>434</v>
      </c>
      <c r="B401" s="3" t="s">
        <v>22</v>
      </c>
      <c r="C401" s="3" t="s">
        <v>23</v>
      </c>
      <c r="D401" s="4">
        <v>44913</v>
      </c>
      <c r="E401" s="4">
        <v>45533</v>
      </c>
      <c r="F401" s="3">
        <v>21500.800000000003</v>
      </c>
      <c r="G401" s="3">
        <v>19454.400000000001</v>
      </c>
      <c r="H401" s="3">
        <v>5902.4000000000005</v>
      </c>
      <c r="I401" s="3">
        <v>4315.1360000000004</v>
      </c>
      <c r="J401" s="3">
        <v>7089.44</v>
      </c>
      <c r="K401" s="3" t="s">
        <v>59</v>
      </c>
      <c r="L401" s="3" t="s">
        <v>29</v>
      </c>
      <c r="M401" s="3" t="s">
        <v>18</v>
      </c>
      <c r="N401" s="6">
        <f t="shared" si="30"/>
        <v>0.30339666090961426</v>
      </c>
      <c r="O401" s="6">
        <f t="shared" si="31"/>
        <v>0.2218077144502015</v>
      </c>
      <c r="P401" s="6">
        <f t="shared" si="32"/>
        <v>0.73108159392789374</v>
      </c>
      <c r="Q401" s="6">
        <f t="shared" si="33"/>
        <v>1.6429238846701468</v>
      </c>
      <c r="R401" s="6">
        <f t="shared" si="34"/>
        <v>0.90482214615270129</v>
      </c>
    </row>
    <row r="402" spans="1:18" ht="15.75" customHeight="1" x14ac:dyDescent="0.25">
      <c r="A402" s="3" t="s">
        <v>435</v>
      </c>
      <c r="B402" s="3" t="s">
        <v>41</v>
      </c>
      <c r="C402" s="3" t="s">
        <v>42</v>
      </c>
      <c r="D402" s="4">
        <v>44820</v>
      </c>
      <c r="E402" s="4">
        <v>45424</v>
      </c>
      <c r="F402" s="3">
        <v>37659.200000000004</v>
      </c>
      <c r="G402" s="3">
        <v>31254.400000000001</v>
      </c>
      <c r="H402" s="3">
        <v>5862.4000000000005</v>
      </c>
      <c r="I402" s="3">
        <v>1906.4160000000002</v>
      </c>
      <c r="J402" s="3">
        <v>4644.1440000000002</v>
      </c>
      <c r="K402" s="3" t="s">
        <v>32</v>
      </c>
      <c r="L402" s="3" t="s">
        <v>17</v>
      </c>
      <c r="M402" s="3" t="s">
        <v>18</v>
      </c>
      <c r="N402" s="6">
        <f t="shared" si="30"/>
        <v>0.18757039008907547</v>
      </c>
      <c r="O402" s="6">
        <f t="shared" si="31"/>
        <v>6.099672366130849E-2</v>
      </c>
      <c r="P402" s="6">
        <f t="shared" si="32"/>
        <v>0.32519377729257642</v>
      </c>
      <c r="Q402" s="6">
        <f t="shared" si="33"/>
        <v>2.4360601253871139</v>
      </c>
      <c r="R402" s="6">
        <f t="shared" si="34"/>
        <v>0.82992734843013127</v>
      </c>
    </row>
    <row r="403" spans="1:18" ht="15.75" customHeight="1" x14ac:dyDescent="0.25">
      <c r="A403" s="3" t="s">
        <v>436</v>
      </c>
      <c r="B403" s="3" t="s">
        <v>14</v>
      </c>
      <c r="C403" s="3" t="s">
        <v>15</v>
      </c>
      <c r="D403" s="4">
        <v>44886</v>
      </c>
      <c r="E403" s="4">
        <v>45509</v>
      </c>
      <c r="F403" s="3">
        <v>41094.400000000001</v>
      </c>
      <c r="G403" s="3">
        <v>7273.6</v>
      </c>
      <c r="H403" s="3">
        <v>3721.6000000000004</v>
      </c>
      <c r="I403" s="3">
        <v>3732.4800000000005</v>
      </c>
      <c r="J403" s="3">
        <v>8061.52</v>
      </c>
      <c r="K403" s="3" t="s">
        <v>24</v>
      </c>
      <c r="L403" s="3" t="s">
        <v>25</v>
      </c>
      <c r="M403" s="3" t="s">
        <v>26</v>
      </c>
      <c r="N403" s="6">
        <f t="shared" si="30"/>
        <v>0.51165860096788385</v>
      </c>
      <c r="O403" s="6">
        <f t="shared" si="31"/>
        <v>0.51315442146942369</v>
      </c>
      <c r="P403" s="6">
        <f t="shared" si="32"/>
        <v>1.0029234737747206</v>
      </c>
      <c r="Q403" s="6">
        <f t="shared" si="33"/>
        <v>2.1598293895747598</v>
      </c>
      <c r="R403" s="6">
        <f t="shared" si="34"/>
        <v>0.17699735243731507</v>
      </c>
    </row>
    <row r="404" spans="1:18" ht="15.75" customHeight="1" x14ac:dyDescent="0.25">
      <c r="A404" s="3" t="s">
        <v>437</v>
      </c>
      <c r="B404" s="3" t="s">
        <v>41</v>
      </c>
      <c r="C404" s="3" t="s">
        <v>15</v>
      </c>
      <c r="D404" s="4">
        <v>44906</v>
      </c>
      <c r="E404" s="4">
        <v>45533</v>
      </c>
      <c r="F404" s="3">
        <v>61129.600000000006</v>
      </c>
      <c r="G404" s="3">
        <v>46921.600000000006</v>
      </c>
      <c r="H404" s="3">
        <v>14051.2</v>
      </c>
      <c r="I404" s="3">
        <v>1999.7280000000001</v>
      </c>
      <c r="J404" s="3">
        <v>7325.8240000000005</v>
      </c>
      <c r="K404" s="3" t="s">
        <v>24</v>
      </c>
      <c r="L404" s="3" t="s">
        <v>44</v>
      </c>
      <c r="M404" s="3" t="s">
        <v>18</v>
      </c>
      <c r="N404" s="6">
        <f t="shared" si="30"/>
        <v>0.2994612289435995</v>
      </c>
      <c r="O404" s="6">
        <f t="shared" si="31"/>
        <v>4.261849553297415E-2</v>
      </c>
      <c r="P404" s="6">
        <f t="shared" si="32"/>
        <v>0.14231723980869962</v>
      </c>
      <c r="Q404" s="6">
        <f t="shared" si="33"/>
        <v>3.6634102237904358</v>
      </c>
      <c r="R404" s="6">
        <f t="shared" si="34"/>
        <v>0.76757577343872696</v>
      </c>
    </row>
    <row r="405" spans="1:18" ht="15.75" customHeight="1" x14ac:dyDescent="0.25">
      <c r="A405" s="3" t="s">
        <v>438</v>
      </c>
      <c r="B405" s="3" t="s">
        <v>34</v>
      </c>
      <c r="C405" s="3" t="s">
        <v>42</v>
      </c>
      <c r="D405" s="4">
        <v>44964</v>
      </c>
      <c r="E405" s="4">
        <v>45583</v>
      </c>
      <c r="F405" s="3">
        <v>40734.400000000001</v>
      </c>
      <c r="G405" s="3">
        <v>28763.200000000001</v>
      </c>
      <c r="H405" s="3">
        <v>9782.4</v>
      </c>
      <c r="I405" s="3">
        <v>2808.5120000000002</v>
      </c>
      <c r="J405" s="3">
        <v>9714.5920000000006</v>
      </c>
      <c r="K405" s="3" t="s">
        <v>32</v>
      </c>
      <c r="L405" s="3" t="s">
        <v>25</v>
      </c>
      <c r="M405" s="3" t="s">
        <v>18</v>
      </c>
      <c r="N405" s="6">
        <f t="shared" si="30"/>
        <v>0.34010124047393891</v>
      </c>
      <c r="O405" s="6">
        <f t="shared" si="31"/>
        <v>9.7642543249707961E-2</v>
      </c>
      <c r="P405" s="6">
        <f t="shared" si="32"/>
        <v>0.28709846254497878</v>
      </c>
      <c r="Q405" s="6">
        <f t="shared" si="33"/>
        <v>3.4589818380694117</v>
      </c>
      <c r="R405" s="6">
        <f t="shared" si="34"/>
        <v>0.70611571546407947</v>
      </c>
    </row>
    <row r="406" spans="1:18" ht="15.75" customHeight="1" x14ac:dyDescent="0.25">
      <c r="A406" s="3" t="s">
        <v>439</v>
      </c>
      <c r="B406" s="3" t="s">
        <v>20</v>
      </c>
      <c r="C406" s="3" t="s">
        <v>23</v>
      </c>
      <c r="D406" s="4">
        <v>44896</v>
      </c>
      <c r="E406" s="4">
        <v>45501</v>
      </c>
      <c r="F406" s="3">
        <v>17496</v>
      </c>
      <c r="G406" s="3">
        <v>16249.6</v>
      </c>
      <c r="H406" s="3">
        <v>1577.6000000000001</v>
      </c>
      <c r="I406" s="3">
        <v>4418.5440000000008</v>
      </c>
      <c r="J406" s="3">
        <v>11298.592000000001</v>
      </c>
      <c r="K406" s="3" t="s">
        <v>37</v>
      </c>
      <c r="L406" s="3" t="s">
        <v>25</v>
      </c>
      <c r="M406" s="3" t="s">
        <v>26</v>
      </c>
      <c r="N406" s="6">
        <f t="shared" si="30"/>
        <v>9.708546671918078E-2</v>
      </c>
      <c r="O406" s="6">
        <f t="shared" si="31"/>
        <v>0.27191709334383618</v>
      </c>
      <c r="P406" s="6">
        <f t="shared" si="32"/>
        <v>2.8008012170385399</v>
      </c>
      <c r="Q406" s="6">
        <f t="shared" si="33"/>
        <v>2.5570848677754481</v>
      </c>
      <c r="R406" s="6">
        <f t="shared" si="34"/>
        <v>0.92876085962505717</v>
      </c>
    </row>
    <row r="407" spans="1:18" ht="15.75" customHeight="1" x14ac:dyDescent="0.25">
      <c r="A407" s="3" t="s">
        <v>440</v>
      </c>
      <c r="B407" s="3" t="s">
        <v>22</v>
      </c>
      <c r="C407" s="3" t="s">
        <v>42</v>
      </c>
      <c r="D407" s="4">
        <v>44694</v>
      </c>
      <c r="E407" s="4">
        <v>45312</v>
      </c>
      <c r="F407" s="3">
        <v>48081.600000000006</v>
      </c>
      <c r="G407" s="3">
        <v>43878.400000000001</v>
      </c>
      <c r="H407" s="3">
        <v>32062.400000000001</v>
      </c>
      <c r="I407" s="3">
        <v>2701.4560000000001</v>
      </c>
      <c r="J407" s="3">
        <v>8213.8880000000008</v>
      </c>
      <c r="K407" s="3" t="s">
        <v>32</v>
      </c>
      <c r="L407" s="3" t="s">
        <v>38</v>
      </c>
      <c r="M407" s="3" t="s">
        <v>18</v>
      </c>
      <c r="N407" s="6">
        <f t="shared" si="30"/>
        <v>0.73071032672112024</v>
      </c>
      <c r="O407" s="6">
        <f t="shared" si="31"/>
        <v>6.1566875729288213E-2</v>
      </c>
      <c r="P407" s="6">
        <f t="shared" si="32"/>
        <v>8.4256200409202051E-2</v>
      </c>
      <c r="Q407" s="6">
        <f t="shared" si="33"/>
        <v>3.0405411007989769</v>
      </c>
      <c r="R407" s="6">
        <f t="shared" si="34"/>
        <v>0.9125819440284848</v>
      </c>
    </row>
    <row r="408" spans="1:18" ht="15.75" customHeight="1" x14ac:dyDescent="0.25">
      <c r="A408" s="3" t="s">
        <v>441</v>
      </c>
      <c r="B408" s="3" t="s">
        <v>22</v>
      </c>
      <c r="C408" s="3" t="s">
        <v>23</v>
      </c>
      <c r="D408" s="4">
        <v>44921</v>
      </c>
      <c r="E408" s="4">
        <v>45538</v>
      </c>
      <c r="F408" s="3">
        <v>39188.800000000003</v>
      </c>
      <c r="G408" s="3">
        <v>18718.400000000001</v>
      </c>
      <c r="H408" s="3">
        <v>10414.400000000001</v>
      </c>
      <c r="I408" s="3">
        <v>5108.2560000000003</v>
      </c>
      <c r="J408" s="3">
        <v>18574.367999999999</v>
      </c>
      <c r="K408" s="3" t="s">
        <v>24</v>
      </c>
      <c r="L408" s="3" t="s">
        <v>17</v>
      </c>
      <c r="M408" s="3" t="s">
        <v>18</v>
      </c>
      <c r="N408" s="6">
        <f t="shared" si="30"/>
        <v>0.55637233951619802</v>
      </c>
      <c r="O408" s="6">
        <f t="shared" si="31"/>
        <v>0.27290024788443457</v>
      </c>
      <c r="P408" s="6">
        <f t="shared" si="32"/>
        <v>0.49049930864956209</v>
      </c>
      <c r="Q408" s="6">
        <f t="shared" si="33"/>
        <v>3.6361466614045961</v>
      </c>
      <c r="R408" s="6">
        <f t="shared" si="34"/>
        <v>0.47764667456007837</v>
      </c>
    </row>
    <row r="409" spans="1:18" ht="15.75" customHeight="1" x14ac:dyDescent="0.25">
      <c r="A409" s="3" t="s">
        <v>442</v>
      </c>
      <c r="B409" s="3" t="s">
        <v>28</v>
      </c>
      <c r="C409" s="3" t="s">
        <v>23</v>
      </c>
      <c r="D409" s="4">
        <v>44829</v>
      </c>
      <c r="E409" s="4">
        <v>45441</v>
      </c>
      <c r="F409" s="3">
        <v>55414.400000000001</v>
      </c>
      <c r="G409" s="3">
        <v>44344</v>
      </c>
      <c r="H409" s="3">
        <v>30593.600000000002</v>
      </c>
      <c r="I409" s="3">
        <v>7157.8720000000003</v>
      </c>
      <c r="J409" s="3">
        <v>19548.816000000003</v>
      </c>
      <c r="K409" s="3" t="s">
        <v>24</v>
      </c>
      <c r="L409" s="3" t="s">
        <v>17</v>
      </c>
      <c r="M409" s="3" t="s">
        <v>18</v>
      </c>
      <c r="N409" s="6">
        <f t="shared" si="30"/>
        <v>0.68991520837091835</v>
      </c>
      <c r="O409" s="6">
        <f t="shared" si="31"/>
        <v>0.16141692224427207</v>
      </c>
      <c r="P409" s="6">
        <f t="shared" si="32"/>
        <v>0.23396631975315099</v>
      </c>
      <c r="Q409" s="6">
        <f t="shared" si="33"/>
        <v>2.7310932634727196</v>
      </c>
      <c r="R409" s="6">
        <f t="shared" si="34"/>
        <v>0.80022521221920651</v>
      </c>
    </row>
    <row r="410" spans="1:18" ht="15.75" customHeight="1" x14ac:dyDescent="0.25">
      <c r="A410" s="3" t="s">
        <v>443</v>
      </c>
      <c r="B410" s="3" t="s">
        <v>28</v>
      </c>
      <c r="C410" s="3" t="s">
        <v>42</v>
      </c>
      <c r="D410" s="4">
        <v>44716</v>
      </c>
      <c r="E410" s="4">
        <v>45338</v>
      </c>
      <c r="F410" s="3">
        <v>65721.600000000006</v>
      </c>
      <c r="G410" s="3">
        <v>48900.800000000003</v>
      </c>
      <c r="H410" s="3">
        <v>8179.2000000000007</v>
      </c>
      <c r="I410" s="3">
        <v>2585.4400000000005</v>
      </c>
      <c r="J410" s="3">
        <v>6878.4000000000005</v>
      </c>
      <c r="K410" s="3" t="s">
        <v>59</v>
      </c>
      <c r="L410" s="3" t="s">
        <v>29</v>
      </c>
      <c r="M410" s="3" t="s">
        <v>26</v>
      </c>
      <c r="N410" s="6">
        <f t="shared" si="30"/>
        <v>0.16726106730360241</v>
      </c>
      <c r="O410" s="6">
        <f t="shared" si="31"/>
        <v>5.2871118672905157E-2</v>
      </c>
      <c r="P410" s="6">
        <f t="shared" si="32"/>
        <v>0.31609937402190924</v>
      </c>
      <c r="Q410" s="6">
        <f t="shared" si="33"/>
        <v>2.6604369082245185</v>
      </c>
      <c r="R410" s="6">
        <f t="shared" si="34"/>
        <v>0.74405979160580382</v>
      </c>
    </row>
    <row r="411" spans="1:18" ht="15.75" customHeight="1" x14ac:dyDescent="0.25">
      <c r="A411" s="3" t="s">
        <v>444</v>
      </c>
      <c r="B411" s="3" t="s">
        <v>14</v>
      </c>
      <c r="C411" s="3" t="s">
        <v>15</v>
      </c>
      <c r="D411" s="4">
        <v>44976</v>
      </c>
      <c r="E411" s="4">
        <v>45600</v>
      </c>
      <c r="F411" s="3">
        <v>27608</v>
      </c>
      <c r="G411" s="3">
        <v>4188.8</v>
      </c>
      <c r="H411" s="3">
        <v>3028.8</v>
      </c>
      <c r="I411" s="3">
        <v>207.76</v>
      </c>
      <c r="J411" s="3">
        <v>319.31200000000001</v>
      </c>
      <c r="K411" s="3" t="s">
        <v>37</v>
      </c>
      <c r="L411" s="3" t="s">
        <v>44</v>
      </c>
      <c r="M411" s="3" t="s">
        <v>18</v>
      </c>
      <c r="N411" s="6">
        <f t="shared" si="30"/>
        <v>0.7230710466004584</v>
      </c>
      <c r="O411" s="6">
        <f t="shared" si="31"/>
        <v>4.9598930481283415E-2</v>
      </c>
      <c r="P411" s="6">
        <f t="shared" si="32"/>
        <v>6.8594823032223973E-2</v>
      </c>
      <c r="Q411" s="6">
        <f t="shared" si="33"/>
        <v>1.5369272237196767</v>
      </c>
      <c r="R411" s="6">
        <f t="shared" si="34"/>
        <v>0.15172413793103448</v>
      </c>
    </row>
    <row r="412" spans="1:18" ht="15.75" customHeight="1" x14ac:dyDescent="0.25">
      <c r="A412" s="3" t="s">
        <v>445</v>
      </c>
      <c r="B412" s="3" t="s">
        <v>34</v>
      </c>
      <c r="C412" s="3" t="s">
        <v>42</v>
      </c>
      <c r="D412" s="4">
        <v>44739</v>
      </c>
      <c r="E412" s="4">
        <v>45340</v>
      </c>
      <c r="F412" s="3">
        <v>9259.2000000000007</v>
      </c>
      <c r="G412" s="3">
        <v>5360</v>
      </c>
      <c r="H412" s="3">
        <v>3676.8</v>
      </c>
      <c r="I412" s="3">
        <v>7204.8640000000005</v>
      </c>
      <c r="J412" s="3">
        <v>23893.152000000002</v>
      </c>
      <c r="K412" s="3" t="s">
        <v>37</v>
      </c>
      <c r="L412" s="3" t="s">
        <v>25</v>
      </c>
      <c r="M412" s="3" t="s">
        <v>26</v>
      </c>
      <c r="N412" s="6">
        <f t="shared" si="30"/>
        <v>0.68597014925373134</v>
      </c>
      <c r="O412" s="6">
        <f t="shared" si="31"/>
        <v>1.3441910447761194</v>
      </c>
      <c r="P412" s="6">
        <f t="shared" si="32"/>
        <v>1.9595474325500435</v>
      </c>
      <c r="Q412" s="6">
        <f t="shared" si="33"/>
        <v>3.3162530201819216</v>
      </c>
      <c r="R412" s="6">
        <f t="shared" si="34"/>
        <v>0.57888370485571106</v>
      </c>
    </row>
    <row r="413" spans="1:18" ht="15.75" customHeight="1" x14ac:dyDescent="0.25">
      <c r="A413" s="3" t="s">
        <v>446</v>
      </c>
      <c r="B413" s="3" t="s">
        <v>14</v>
      </c>
      <c r="C413" s="3" t="s">
        <v>15</v>
      </c>
      <c r="D413" s="4">
        <v>44717</v>
      </c>
      <c r="E413" s="4">
        <v>45343</v>
      </c>
      <c r="F413" s="3">
        <v>48291.200000000004</v>
      </c>
      <c r="G413" s="3">
        <v>3556.8</v>
      </c>
      <c r="H413" s="3">
        <v>2441.6</v>
      </c>
      <c r="I413" s="3">
        <v>4705.76</v>
      </c>
      <c r="J413" s="3">
        <v>18533.295999999998</v>
      </c>
      <c r="K413" s="3" t="s">
        <v>32</v>
      </c>
      <c r="L413" s="3" t="s">
        <v>29</v>
      </c>
      <c r="M413" s="3" t="s">
        <v>26</v>
      </c>
      <c r="N413" s="6">
        <f t="shared" si="30"/>
        <v>0.68645973909131797</v>
      </c>
      <c r="O413" s="6">
        <f t="shared" si="31"/>
        <v>1.3230319388214125</v>
      </c>
      <c r="P413" s="6">
        <f t="shared" si="32"/>
        <v>1.9273263433813894</v>
      </c>
      <c r="Q413" s="6">
        <f t="shared" si="33"/>
        <v>3.9384277991227767</v>
      </c>
      <c r="R413" s="6">
        <f t="shared" si="34"/>
        <v>7.3653170764031536E-2</v>
      </c>
    </row>
    <row r="414" spans="1:18" ht="15.75" customHeight="1" x14ac:dyDescent="0.25">
      <c r="A414" s="3" t="s">
        <v>447</v>
      </c>
      <c r="B414" s="3" t="s">
        <v>34</v>
      </c>
      <c r="C414" s="3" t="s">
        <v>23</v>
      </c>
      <c r="D414" s="4">
        <v>44783</v>
      </c>
      <c r="E414" s="4">
        <v>45400</v>
      </c>
      <c r="F414" s="3">
        <v>70736</v>
      </c>
      <c r="G414" s="3">
        <v>26304</v>
      </c>
      <c r="H414" s="3">
        <v>10848</v>
      </c>
      <c r="I414" s="3">
        <v>2905.3919999999998</v>
      </c>
      <c r="J414" s="3">
        <v>7476.7839999999997</v>
      </c>
      <c r="K414" s="3" t="s">
        <v>32</v>
      </c>
      <c r="L414" s="3" t="s">
        <v>25</v>
      </c>
      <c r="M414" s="3" t="s">
        <v>18</v>
      </c>
      <c r="N414" s="6">
        <f t="shared" si="30"/>
        <v>0.41240875912408759</v>
      </c>
      <c r="O414" s="6">
        <f t="shared" si="31"/>
        <v>0.11045437956204379</v>
      </c>
      <c r="P414" s="6">
        <f t="shared" si="32"/>
        <v>0.26782743362831857</v>
      </c>
      <c r="Q414" s="6">
        <f t="shared" si="33"/>
        <v>2.5734165992058902</v>
      </c>
      <c r="R414" s="6">
        <f t="shared" si="34"/>
        <v>0.37186156978059265</v>
      </c>
    </row>
    <row r="415" spans="1:18" ht="15.75" customHeight="1" x14ac:dyDescent="0.25">
      <c r="A415" s="3" t="s">
        <v>448</v>
      </c>
      <c r="B415" s="3" t="s">
        <v>22</v>
      </c>
      <c r="C415" s="3" t="s">
        <v>42</v>
      </c>
      <c r="D415" s="4">
        <v>44696</v>
      </c>
      <c r="E415" s="4">
        <v>45310</v>
      </c>
      <c r="F415" s="3">
        <v>39486.400000000001</v>
      </c>
      <c r="G415" s="3">
        <v>2536</v>
      </c>
      <c r="H415" s="3">
        <v>2129.6</v>
      </c>
      <c r="I415" s="3">
        <v>7719.92</v>
      </c>
      <c r="J415" s="3">
        <v>29951.216</v>
      </c>
      <c r="K415" s="3" t="s">
        <v>37</v>
      </c>
      <c r="L415" s="3" t="s">
        <v>44</v>
      </c>
      <c r="M415" s="3" t="s">
        <v>18</v>
      </c>
      <c r="N415" s="6">
        <f t="shared" si="30"/>
        <v>0.83974763406940056</v>
      </c>
      <c r="O415" s="6">
        <f t="shared" si="31"/>
        <v>3.0441324921135648</v>
      </c>
      <c r="P415" s="6">
        <f t="shared" si="32"/>
        <v>3.6250563486100678</v>
      </c>
      <c r="Q415" s="6">
        <f t="shared" si="33"/>
        <v>3.8797313961802713</v>
      </c>
      <c r="R415" s="6">
        <f t="shared" si="34"/>
        <v>6.4224644434539485E-2</v>
      </c>
    </row>
    <row r="416" spans="1:18" ht="15.75" customHeight="1" x14ac:dyDescent="0.25">
      <c r="A416" s="3" t="s">
        <v>449</v>
      </c>
      <c r="B416" s="3" t="s">
        <v>34</v>
      </c>
      <c r="C416" s="3" t="s">
        <v>42</v>
      </c>
      <c r="D416" s="4">
        <v>44973</v>
      </c>
      <c r="E416" s="4">
        <v>45574</v>
      </c>
      <c r="F416" s="3">
        <v>44072</v>
      </c>
      <c r="G416" s="3">
        <v>15174.400000000001</v>
      </c>
      <c r="H416" s="3">
        <v>10508.800000000001</v>
      </c>
      <c r="I416" s="3">
        <v>4931.0240000000003</v>
      </c>
      <c r="J416" s="3">
        <v>9243.503999999999</v>
      </c>
      <c r="K416" s="3" t="s">
        <v>24</v>
      </c>
      <c r="L416" s="3" t="s">
        <v>38</v>
      </c>
      <c r="M416" s="3" t="s">
        <v>18</v>
      </c>
      <c r="N416" s="6">
        <f t="shared" si="30"/>
        <v>0.69253479544495988</v>
      </c>
      <c r="O416" s="6">
        <f t="shared" si="31"/>
        <v>0.32495676929565581</v>
      </c>
      <c r="P416" s="6">
        <f t="shared" si="32"/>
        <v>0.46922807551766138</v>
      </c>
      <c r="Q416" s="6">
        <f t="shared" si="33"/>
        <v>1.8745607403249303</v>
      </c>
      <c r="R416" s="6">
        <f t="shared" si="34"/>
        <v>0.3443093120348521</v>
      </c>
    </row>
    <row r="417" spans="1:18" ht="15.75" customHeight="1" x14ac:dyDescent="0.25">
      <c r="A417" s="3" t="s">
        <v>450</v>
      </c>
      <c r="B417" s="3" t="s">
        <v>41</v>
      </c>
      <c r="C417" s="3" t="s">
        <v>35</v>
      </c>
      <c r="D417" s="4">
        <v>44878</v>
      </c>
      <c r="E417" s="4">
        <v>45506</v>
      </c>
      <c r="F417" s="3">
        <v>55947.200000000004</v>
      </c>
      <c r="G417" s="3">
        <v>1870.4</v>
      </c>
      <c r="H417" s="3">
        <v>952</v>
      </c>
      <c r="I417" s="3">
        <v>5256</v>
      </c>
      <c r="J417" s="3">
        <v>13935.2</v>
      </c>
      <c r="K417" s="3" t="s">
        <v>59</v>
      </c>
      <c r="L417" s="3" t="s">
        <v>25</v>
      </c>
      <c r="M417" s="3" t="s">
        <v>18</v>
      </c>
      <c r="N417" s="6">
        <f t="shared" si="30"/>
        <v>0.50898203592814373</v>
      </c>
      <c r="O417" s="6">
        <f t="shared" si="31"/>
        <v>2.8100940975192472</v>
      </c>
      <c r="P417" s="6">
        <f t="shared" si="32"/>
        <v>5.5210084033613445</v>
      </c>
      <c r="Q417" s="6">
        <f t="shared" si="33"/>
        <v>2.6512937595129378</v>
      </c>
      <c r="R417" s="6">
        <f t="shared" si="34"/>
        <v>3.3431521148511452E-2</v>
      </c>
    </row>
    <row r="418" spans="1:18" ht="15.75" customHeight="1" x14ac:dyDescent="0.25">
      <c r="A418" s="3" t="s">
        <v>451</v>
      </c>
      <c r="B418" s="3" t="s">
        <v>20</v>
      </c>
      <c r="C418" s="3" t="s">
        <v>35</v>
      </c>
      <c r="D418" s="4">
        <v>44731</v>
      </c>
      <c r="E418" s="4">
        <v>45357</v>
      </c>
      <c r="F418" s="3">
        <v>17014.400000000001</v>
      </c>
      <c r="G418" s="3">
        <v>14854.400000000001</v>
      </c>
      <c r="H418" s="3">
        <v>4857.6000000000004</v>
      </c>
      <c r="I418" s="3">
        <v>1396.4480000000001</v>
      </c>
      <c r="J418" s="3">
        <v>1761.0880000000002</v>
      </c>
      <c r="K418" s="3" t="s">
        <v>32</v>
      </c>
      <c r="L418" s="3" t="s">
        <v>17</v>
      </c>
      <c r="M418" s="3" t="s">
        <v>18</v>
      </c>
      <c r="N418" s="6">
        <f t="shared" si="30"/>
        <v>0.32701421800947866</v>
      </c>
      <c r="O418" s="6">
        <f t="shared" si="31"/>
        <v>9.4009047824213696E-2</v>
      </c>
      <c r="P418" s="6">
        <f t="shared" si="32"/>
        <v>0.28747694334650858</v>
      </c>
      <c r="Q418" s="6">
        <f t="shared" si="33"/>
        <v>1.2611196406883751</v>
      </c>
      <c r="R418" s="6">
        <f t="shared" si="34"/>
        <v>0.87304871167951859</v>
      </c>
    </row>
    <row r="419" spans="1:18" ht="15.75" customHeight="1" x14ac:dyDescent="0.25">
      <c r="A419" s="3" t="s">
        <v>452</v>
      </c>
      <c r="B419" s="3" t="s">
        <v>22</v>
      </c>
      <c r="C419" s="3" t="s">
        <v>35</v>
      </c>
      <c r="D419" s="4">
        <v>44838</v>
      </c>
      <c r="E419" s="4">
        <v>45462</v>
      </c>
      <c r="F419" s="3">
        <v>58094.400000000001</v>
      </c>
      <c r="G419" s="3">
        <v>50110.400000000001</v>
      </c>
      <c r="H419" s="3">
        <v>1928</v>
      </c>
      <c r="I419" s="3">
        <v>4486.4800000000005</v>
      </c>
      <c r="J419" s="3">
        <v>16983.616000000002</v>
      </c>
      <c r="K419" s="3" t="s">
        <v>59</v>
      </c>
      <c r="L419" s="3" t="s">
        <v>29</v>
      </c>
      <c r="M419" s="3" t="s">
        <v>18</v>
      </c>
      <c r="N419" s="6">
        <f t="shared" si="30"/>
        <v>3.8475047096012002E-2</v>
      </c>
      <c r="O419" s="6">
        <f t="shared" si="31"/>
        <v>8.9531913534914909E-2</v>
      </c>
      <c r="P419" s="6">
        <f t="shared" si="32"/>
        <v>2.3270124481327805</v>
      </c>
      <c r="Q419" s="6">
        <f t="shared" si="33"/>
        <v>3.7855102441111965</v>
      </c>
      <c r="R419" s="6">
        <f t="shared" si="34"/>
        <v>0.86256850918505057</v>
      </c>
    </row>
    <row r="420" spans="1:18" ht="15.75" customHeight="1" x14ac:dyDescent="0.25">
      <c r="A420" s="3" t="s">
        <v>453</v>
      </c>
      <c r="B420" s="3" t="s">
        <v>34</v>
      </c>
      <c r="C420" s="3" t="s">
        <v>23</v>
      </c>
      <c r="D420" s="4">
        <v>44852</v>
      </c>
      <c r="E420" s="4">
        <v>45454</v>
      </c>
      <c r="F420" s="3">
        <v>30265.600000000002</v>
      </c>
      <c r="G420" s="3">
        <v>8352</v>
      </c>
      <c r="H420" s="3">
        <v>2392</v>
      </c>
      <c r="I420" s="3">
        <v>4255.6320000000005</v>
      </c>
      <c r="J420" s="3">
        <v>16745.423999999999</v>
      </c>
      <c r="K420" s="3" t="s">
        <v>16</v>
      </c>
      <c r="L420" s="3" t="s">
        <v>17</v>
      </c>
      <c r="M420" s="3" t="s">
        <v>18</v>
      </c>
      <c r="N420" s="6">
        <f t="shared" si="30"/>
        <v>0.28639846743295017</v>
      </c>
      <c r="O420" s="6">
        <f t="shared" si="31"/>
        <v>0.50953448275862079</v>
      </c>
      <c r="P420" s="6">
        <f t="shared" si="32"/>
        <v>1.7791103678929767</v>
      </c>
      <c r="Q420" s="6">
        <f t="shared" si="33"/>
        <v>3.9348853472292711</v>
      </c>
      <c r="R420" s="6">
        <f t="shared" si="34"/>
        <v>0.2759568619158384</v>
      </c>
    </row>
    <row r="421" spans="1:18" ht="15.75" customHeight="1" x14ac:dyDescent="0.25">
      <c r="A421" s="3" t="s">
        <v>454</v>
      </c>
      <c r="B421" s="3" t="s">
        <v>34</v>
      </c>
      <c r="C421" s="3" t="s">
        <v>23</v>
      </c>
      <c r="D421" s="4">
        <v>44843</v>
      </c>
      <c r="E421" s="4">
        <v>45445</v>
      </c>
      <c r="F421" s="3">
        <v>27974.400000000001</v>
      </c>
      <c r="G421" s="3">
        <v>2555.2000000000003</v>
      </c>
      <c r="H421" s="3">
        <v>1604.8000000000002</v>
      </c>
      <c r="I421" s="3">
        <v>7840.8320000000012</v>
      </c>
      <c r="J421" s="3">
        <v>21156.176000000003</v>
      </c>
      <c r="K421" s="3" t="s">
        <v>32</v>
      </c>
      <c r="L421" s="3" t="s">
        <v>17</v>
      </c>
      <c r="M421" s="3" t="s">
        <v>18</v>
      </c>
      <c r="N421" s="6">
        <f t="shared" si="30"/>
        <v>0.62805259862241702</v>
      </c>
      <c r="O421" s="6">
        <f t="shared" si="31"/>
        <v>3.0685785848465876</v>
      </c>
      <c r="P421" s="6">
        <f t="shared" si="32"/>
        <v>4.885862412761715</v>
      </c>
      <c r="Q421" s="6">
        <f t="shared" si="33"/>
        <v>2.6982054965595488</v>
      </c>
      <c r="R421" s="6">
        <f t="shared" si="34"/>
        <v>9.1340654312514299E-2</v>
      </c>
    </row>
    <row r="422" spans="1:18" ht="15.75" customHeight="1" x14ac:dyDescent="0.25">
      <c r="A422" s="3" t="s">
        <v>455</v>
      </c>
      <c r="B422" s="3" t="s">
        <v>14</v>
      </c>
      <c r="C422" s="3" t="s">
        <v>15</v>
      </c>
      <c r="D422" s="4">
        <v>44958</v>
      </c>
      <c r="E422" s="4">
        <v>45585</v>
      </c>
      <c r="F422" s="3">
        <v>11803.2</v>
      </c>
      <c r="G422" s="3">
        <v>9753.6</v>
      </c>
      <c r="H422" s="3">
        <v>507.20000000000005</v>
      </c>
      <c r="I422" s="3">
        <v>1531.2</v>
      </c>
      <c r="J422" s="3">
        <v>3463.6160000000004</v>
      </c>
      <c r="K422" s="3" t="s">
        <v>24</v>
      </c>
      <c r="L422" s="3" t="s">
        <v>25</v>
      </c>
      <c r="M422" s="3" t="s">
        <v>18</v>
      </c>
      <c r="N422" s="6">
        <f t="shared" si="30"/>
        <v>5.2001312335958005E-2</v>
      </c>
      <c r="O422" s="6">
        <f t="shared" si="31"/>
        <v>0.15698818897637795</v>
      </c>
      <c r="P422" s="6">
        <f t="shared" si="32"/>
        <v>3.0189274447949526</v>
      </c>
      <c r="Q422" s="6">
        <f t="shared" si="33"/>
        <v>2.2620271682340651</v>
      </c>
      <c r="R422" s="6">
        <f t="shared" si="34"/>
        <v>0.82635217568117114</v>
      </c>
    </row>
    <row r="423" spans="1:18" ht="15.75" customHeight="1" x14ac:dyDescent="0.25">
      <c r="A423" s="3" t="s">
        <v>456</v>
      </c>
      <c r="B423" s="3" t="s">
        <v>41</v>
      </c>
      <c r="C423" s="3" t="s">
        <v>42</v>
      </c>
      <c r="D423" s="4">
        <v>44814</v>
      </c>
      <c r="E423" s="4">
        <v>45416</v>
      </c>
      <c r="F423" s="3">
        <v>31201.600000000002</v>
      </c>
      <c r="G423" s="3">
        <v>21161.600000000002</v>
      </c>
      <c r="H423" s="3">
        <v>4224</v>
      </c>
      <c r="I423" s="3">
        <v>7828.880000000001</v>
      </c>
      <c r="J423" s="3">
        <v>24316.160000000003</v>
      </c>
      <c r="K423" s="3" t="s">
        <v>37</v>
      </c>
      <c r="L423" s="3" t="s">
        <v>44</v>
      </c>
      <c r="M423" s="3" t="s">
        <v>18</v>
      </c>
      <c r="N423" s="6">
        <f t="shared" si="30"/>
        <v>0.1996068350219265</v>
      </c>
      <c r="O423" s="6">
        <f t="shared" si="31"/>
        <v>0.36995690306971118</v>
      </c>
      <c r="P423" s="6">
        <f t="shared" si="32"/>
        <v>1.8534280303030306</v>
      </c>
      <c r="Q423" s="6">
        <f t="shared" si="33"/>
        <v>3.1059564075576582</v>
      </c>
      <c r="R423" s="6">
        <f t="shared" si="34"/>
        <v>0.67822162966001742</v>
      </c>
    </row>
    <row r="424" spans="1:18" ht="15.75" customHeight="1" x14ac:dyDescent="0.25">
      <c r="A424" s="3" t="s">
        <v>457</v>
      </c>
      <c r="B424" s="3" t="s">
        <v>41</v>
      </c>
      <c r="C424" s="3" t="s">
        <v>42</v>
      </c>
      <c r="D424" s="4">
        <v>44923</v>
      </c>
      <c r="E424" s="4">
        <v>45546</v>
      </c>
      <c r="F424" s="3">
        <v>69532.800000000003</v>
      </c>
      <c r="G424" s="3">
        <v>14060.800000000001</v>
      </c>
      <c r="H424" s="3">
        <v>1635.2</v>
      </c>
      <c r="I424" s="3">
        <v>3890.8800000000006</v>
      </c>
      <c r="J424" s="3">
        <v>7059.2160000000003</v>
      </c>
      <c r="K424" s="3" t="s">
        <v>32</v>
      </c>
      <c r="L424" s="3" t="s">
        <v>17</v>
      </c>
      <c r="M424" s="3" t="s">
        <v>18</v>
      </c>
      <c r="N424" s="6">
        <f t="shared" si="30"/>
        <v>0.11629494765589439</v>
      </c>
      <c r="O424" s="6">
        <f t="shared" si="31"/>
        <v>0.27671825216203916</v>
      </c>
      <c r="P424" s="6">
        <f t="shared" si="32"/>
        <v>2.379452054794521</v>
      </c>
      <c r="Q424" s="6">
        <f t="shared" si="33"/>
        <v>1.814298050826548</v>
      </c>
      <c r="R424" s="6">
        <f t="shared" si="34"/>
        <v>0.20221823369690275</v>
      </c>
    </row>
    <row r="425" spans="1:18" ht="15.75" customHeight="1" x14ac:dyDescent="0.25">
      <c r="A425" s="3" t="s">
        <v>458</v>
      </c>
      <c r="B425" s="3" t="s">
        <v>22</v>
      </c>
      <c r="C425" s="3" t="s">
        <v>15</v>
      </c>
      <c r="D425" s="4">
        <v>44932</v>
      </c>
      <c r="E425" s="4">
        <v>45535</v>
      </c>
      <c r="F425" s="3">
        <v>40896</v>
      </c>
      <c r="G425" s="3">
        <v>29617.600000000002</v>
      </c>
      <c r="H425" s="3">
        <v>763.2</v>
      </c>
      <c r="I425" s="3">
        <v>6881.7920000000004</v>
      </c>
      <c r="J425" s="3">
        <v>13252.64</v>
      </c>
      <c r="K425" s="3" t="s">
        <v>16</v>
      </c>
      <c r="L425" s="3" t="s">
        <v>38</v>
      </c>
      <c r="M425" s="3" t="s">
        <v>18</v>
      </c>
      <c r="N425" s="6">
        <f t="shared" si="30"/>
        <v>2.5768461995570202E-2</v>
      </c>
      <c r="O425" s="6">
        <f t="shared" si="31"/>
        <v>0.23235481605531846</v>
      </c>
      <c r="P425" s="6">
        <f t="shared" si="32"/>
        <v>9.017023060796646</v>
      </c>
      <c r="Q425" s="6">
        <f t="shared" si="33"/>
        <v>1.9257542221560895</v>
      </c>
      <c r="R425" s="6">
        <f t="shared" si="34"/>
        <v>0.72421752738654155</v>
      </c>
    </row>
    <row r="426" spans="1:18" ht="15.75" customHeight="1" x14ac:dyDescent="0.25">
      <c r="A426" s="3" t="s">
        <v>459</v>
      </c>
      <c r="B426" s="3" t="s">
        <v>14</v>
      </c>
      <c r="C426" s="3" t="s">
        <v>35</v>
      </c>
      <c r="D426" s="4">
        <v>44932</v>
      </c>
      <c r="E426" s="4">
        <v>45548</v>
      </c>
      <c r="F426" s="3">
        <v>17032</v>
      </c>
      <c r="G426" s="3">
        <v>16753.600000000002</v>
      </c>
      <c r="H426" s="3">
        <v>8107.2000000000007</v>
      </c>
      <c r="I426" s="3">
        <v>6929.0080000000007</v>
      </c>
      <c r="J426" s="3">
        <v>23752.512000000002</v>
      </c>
      <c r="K426" s="3" t="s">
        <v>37</v>
      </c>
      <c r="L426" s="3" t="s">
        <v>25</v>
      </c>
      <c r="M426" s="3" t="s">
        <v>26</v>
      </c>
      <c r="N426" s="6">
        <f t="shared" si="30"/>
        <v>0.48390793620475597</v>
      </c>
      <c r="O426" s="6">
        <f t="shared" si="31"/>
        <v>0.41358322987298252</v>
      </c>
      <c r="P426" s="6">
        <f t="shared" si="32"/>
        <v>0.85467337675152955</v>
      </c>
      <c r="Q426" s="6">
        <f t="shared" si="33"/>
        <v>3.4279816100659719</v>
      </c>
      <c r="R426" s="6">
        <f t="shared" si="34"/>
        <v>0.98365429779239089</v>
      </c>
    </row>
    <row r="427" spans="1:18" ht="15.75" customHeight="1" x14ac:dyDescent="0.25">
      <c r="A427" s="3" t="s">
        <v>460</v>
      </c>
      <c r="B427" s="3" t="s">
        <v>34</v>
      </c>
      <c r="C427" s="3" t="s">
        <v>35</v>
      </c>
      <c r="D427" s="4">
        <v>44736</v>
      </c>
      <c r="E427" s="4">
        <v>45345</v>
      </c>
      <c r="F427" s="3">
        <v>55665.600000000006</v>
      </c>
      <c r="G427" s="3">
        <v>33457.599999999999</v>
      </c>
      <c r="H427" s="3">
        <v>24971.200000000001</v>
      </c>
      <c r="I427" s="3">
        <v>1801.5200000000002</v>
      </c>
      <c r="J427" s="3">
        <v>3548.6559999999999</v>
      </c>
      <c r="K427" s="3" t="s">
        <v>37</v>
      </c>
      <c r="L427" s="3" t="s">
        <v>25</v>
      </c>
      <c r="M427" s="3" t="s">
        <v>26</v>
      </c>
      <c r="N427" s="6">
        <f t="shared" si="30"/>
        <v>0.74635359380230504</v>
      </c>
      <c r="O427" s="6">
        <f t="shared" si="31"/>
        <v>5.3844866338290859E-2</v>
      </c>
      <c r="P427" s="6">
        <f t="shared" si="32"/>
        <v>7.2143909784071258E-2</v>
      </c>
      <c r="Q427" s="6">
        <f t="shared" si="33"/>
        <v>1.9698121586216082</v>
      </c>
      <c r="R427" s="6">
        <f t="shared" si="34"/>
        <v>0.60104624759276815</v>
      </c>
    </row>
    <row r="428" spans="1:18" ht="15.75" customHeight="1" x14ac:dyDescent="0.25">
      <c r="A428" s="3" t="s">
        <v>461</v>
      </c>
      <c r="B428" s="3" t="s">
        <v>41</v>
      </c>
      <c r="C428" s="3" t="s">
        <v>23</v>
      </c>
      <c r="D428" s="4">
        <v>44707</v>
      </c>
      <c r="E428" s="4">
        <v>45326</v>
      </c>
      <c r="F428" s="3">
        <v>44496</v>
      </c>
      <c r="G428" s="3">
        <v>22563.200000000001</v>
      </c>
      <c r="H428" s="3">
        <v>5534.4000000000005</v>
      </c>
      <c r="I428" s="3">
        <v>6483.1040000000003</v>
      </c>
      <c r="J428" s="3">
        <v>10731.328000000001</v>
      </c>
      <c r="K428" s="3" t="s">
        <v>37</v>
      </c>
      <c r="L428" s="3" t="s">
        <v>25</v>
      </c>
      <c r="M428" s="3" t="s">
        <v>18</v>
      </c>
      <c r="N428" s="6">
        <f t="shared" si="30"/>
        <v>0.24528435682881863</v>
      </c>
      <c r="O428" s="6">
        <f t="shared" si="31"/>
        <v>0.28733087505318394</v>
      </c>
      <c r="P428" s="6">
        <f t="shared" si="32"/>
        <v>1.1714194854004047</v>
      </c>
      <c r="Q428" s="6">
        <f t="shared" si="33"/>
        <v>1.6552762380489348</v>
      </c>
      <c r="R428" s="6">
        <f t="shared" si="34"/>
        <v>0.50708378281193822</v>
      </c>
    </row>
    <row r="429" spans="1:18" ht="15.75" customHeight="1" x14ac:dyDescent="0.25">
      <c r="A429" s="3" t="s">
        <v>462</v>
      </c>
      <c r="B429" s="3" t="s">
        <v>22</v>
      </c>
      <c r="C429" s="3" t="s">
        <v>23</v>
      </c>
      <c r="D429" s="4">
        <v>44869</v>
      </c>
      <c r="E429" s="4">
        <v>45491</v>
      </c>
      <c r="F429" s="3">
        <v>12144</v>
      </c>
      <c r="G429" s="3">
        <v>3508.8</v>
      </c>
      <c r="H429" s="3">
        <v>2273.6</v>
      </c>
      <c r="I429" s="3">
        <v>3763.6800000000003</v>
      </c>
      <c r="J429" s="3">
        <v>9833.2479999999996</v>
      </c>
      <c r="K429" s="3" t="s">
        <v>37</v>
      </c>
      <c r="L429" s="3" t="s">
        <v>29</v>
      </c>
      <c r="M429" s="3" t="s">
        <v>26</v>
      </c>
      <c r="N429" s="6">
        <f t="shared" si="30"/>
        <v>0.64797081623347008</v>
      </c>
      <c r="O429" s="6">
        <f t="shared" si="31"/>
        <v>1.0726402188782489</v>
      </c>
      <c r="P429" s="6">
        <f t="shared" si="32"/>
        <v>1.6553835327234343</v>
      </c>
      <c r="Q429" s="6">
        <f t="shared" si="33"/>
        <v>2.6126684521532115</v>
      </c>
      <c r="R429" s="6">
        <f t="shared" si="34"/>
        <v>0.28893280632411067</v>
      </c>
    </row>
    <row r="430" spans="1:18" ht="15.75" customHeight="1" x14ac:dyDescent="0.25">
      <c r="A430" s="3" t="s">
        <v>463</v>
      </c>
      <c r="B430" s="3" t="s">
        <v>41</v>
      </c>
      <c r="C430" s="3" t="s">
        <v>42</v>
      </c>
      <c r="D430" s="4">
        <v>44916</v>
      </c>
      <c r="E430" s="4">
        <v>45533</v>
      </c>
      <c r="F430" s="3">
        <v>18926.400000000001</v>
      </c>
      <c r="G430" s="3">
        <v>16206.400000000001</v>
      </c>
      <c r="H430" s="3">
        <v>10406.400000000001</v>
      </c>
      <c r="I430" s="3">
        <v>1348.1760000000002</v>
      </c>
      <c r="J430" s="3">
        <v>2639.4080000000004</v>
      </c>
      <c r="K430" s="3" t="s">
        <v>16</v>
      </c>
      <c r="L430" s="3" t="s">
        <v>29</v>
      </c>
      <c r="M430" s="3" t="s">
        <v>26</v>
      </c>
      <c r="N430" s="6">
        <f t="shared" si="30"/>
        <v>0.64211669463915488</v>
      </c>
      <c r="O430" s="6">
        <f t="shared" si="31"/>
        <v>8.3187876394510807E-2</v>
      </c>
      <c r="P430" s="6">
        <f t="shared" si="32"/>
        <v>0.12955258302583025</v>
      </c>
      <c r="Q430" s="6">
        <f t="shared" si="33"/>
        <v>1.9577621912865977</v>
      </c>
      <c r="R430" s="6">
        <f t="shared" si="34"/>
        <v>0.85628540028742917</v>
      </c>
    </row>
    <row r="431" spans="1:18" ht="15.75" customHeight="1" x14ac:dyDescent="0.25">
      <c r="A431" s="3" t="s">
        <v>464</v>
      </c>
      <c r="B431" s="3" t="s">
        <v>41</v>
      </c>
      <c r="C431" s="3" t="s">
        <v>35</v>
      </c>
      <c r="D431" s="4">
        <v>44784</v>
      </c>
      <c r="E431" s="4">
        <v>45386</v>
      </c>
      <c r="F431" s="3">
        <v>73856</v>
      </c>
      <c r="G431" s="3">
        <v>65544</v>
      </c>
      <c r="H431" s="3">
        <v>9184</v>
      </c>
      <c r="I431" s="3">
        <v>3168.4</v>
      </c>
      <c r="J431" s="3">
        <v>11549.664000000001</v>
      </c>
      <c r="K431" s="3" t="s">
        <v>32</v>
      </c>
      <c r="L431" s="3" t="s">
        <v>25</v>
      </c>
      <c r="M431" s="3" t="s">
        <v>26</v>
      </c>
      <c r="N431" s="6">
        <f t="shared" si="30"/>
        <v>0.14011961430489442</v>
      </c>
      <c r="O431" s="6">
        <f t="shared" si="31"/>
        <v>4.8340046381057003E-2</v>
      </c>
      <c r="P431" s="6">
        <f t="shared" si="32"/>
        <v>0.34499128919860628</v>
      </c>
      <c r="Q431" s="6">
        <f t="shared" si="33"/>
        <v>3.645267011740942</v>
      </c>
      <c r="R431" s="6">
        <f t="shared" si="34"/>
        <v>0.88745667244367421</v>
      </c>
    </row>
    <row r="432" spans="1:18" ht="15.75" customHeight="1" x14ac:dyDescent="0.25">
      <c r="A432" s="3" t="s">
        <v>465</v>
      </c>
      <c r="B432" s="3" t="s">
        <v>22</v>
      </c>
      <c r="C432" s="3" t="s">
        <v>35</v>
      </c>
      <c r="D432" s="4">
        <v>44956</v>
      </c>
      <c r="E432" s="4">
        <v>45564</v>
      </c>
      <c r="F432" s="3">
        <v>59720</v>
      </c>
      <c r="G432" s="3">
        <v>47084.800000000003</v>
      </c>
      <c r="H432" s="3">
        <v>36784</v>
      </c>
      <c r="I432" s="3">
        <v>539.47200000000009</v>
      </c>
      <c r="J432" s="3">
        <v>1571.7120000000002</v>
      </c>
      <c r="K432" s="3" t="s">
        <v>24</v>
      </c>
      <c r="L432" s="3" t="s">
        <v>44</v>
      </c>
      <c r="M432" s="3" t="s">
        <v>18</v>
      </c>
      <c r="N432" s="6">
        <f t="shared" si="30"/>
        <v>0.78122876172352851</v>
      </c>
      <c r="O432" s="6">
        <f t="shared" si="31"/>
        <v>1.1457455484572518E-2</v>
      </c>
      <c r="P432" s="6">
        <f t="shared" si="32"/>
        <v>1.4665941713788606E-2</v>
      </c>
      <c r="Q432" s="6">
        <f t="shared" si="33"/>
        <v>2.9134264614289527</v>
      </c>
      <c r="R432" s="6">
        <f t="shared" si="34"/>
        <v>0.78842598794373753</v>
      </c>
    </row>
    <row r="433" spans="1:18" ht="15.75" customHeight="1" x14ac:dyDescent="0.25">
      <c r="A433" s="3" t="s">
        <v>466</v>
      </c>
      <c r="B433" s="3" t="s">
        <v>22</v>
      </c>
      <c r="C433" s="3" t="s">
        <v>42</v>
      </c>
      <c r="D433" s="4">
        <v>44787</v>
      </c>
      <c r="E433" s="4">
        <v>45403</v>
      </c>
      <c r="F433" s="3">
        <v>32305.600000000002</v>
      </c>
      <c r="G433" s="3">
        <v>15804.800000000001</v>
      </c>
      <c r="H433" s="3">
        <v>6329.6</v>
      </c>
      <c r="I433" s="3">
        <v>7985.0720000000001</v>
      </c>
      <c r="J433" s="3">
        <v>31791.344000000001</v>
      </c>
      <c r="K433" s="3" t="s">
        <v>24</v>
      </c>
      <c r="L433" s="3" t="s">
        <v>44</v>
      </c>
      <c r="M433" s="3" t="s">
        <v>18</v>
      </c>
      <c r="N433" s="6">
        <f t="shared" si="30"/>
        <v>0.40048592832557195</v>
      </c>
      <c r="O433" s="6">
        <f t="shared" si="31"/>
        <v>0.50523081595464669</v>
      </c>
      <c r="P433" s="6">
        <f t="shared" si="32"/>
        <v>1.2615444893832153</v>
      </c>
      <c r="Q433" s="6">
        <f t="shared" si="33"/>
        <v>3.9813471938637499</v>
      </c>
      <c r="R433" s="6">
        <f t="shared" si="34"/>
        <v>0.4892278738051607</v>
      </c>
    </row>
    <row r="434" spans="1:18" ht="15.75" customHeight="1" x14ac:dyDescent="0.25">
      <c r="A434" s="3" t="s">
        <v>467</v>
      </c>
      <c r="B434" s="3" t="s">
        <v>20</v>
      </c>
      <c r="C434" s="3" t="s">
        <v>42</v>
      </c>
      <c r="D434" s="4">
        <v>44791</v>
      </c>
      <c r="E434" s="4">
        <v>45416</v>
      </c>
      <c r="F434" s="3">
        <v>58070.400000000001</v>
      </c>
      <c r="G434" s="3">
        <v>44691.200000000004</v>
      </c>
      <c r="H434" s="3">
        <v>15396.800000000001</v>
      </c>
      <c r="I434" s="3">
        <v>2818.3680000000004</v>
      </c>
      <c r="J434" s="3">
        <v>9291.76</v>
      </c>
      <c r="K434" s="3" t="s">
        <v>59</v>
      </c>
      <c r="L434" s="3" t="s">
        <v>38</v>
      </c>
      <c r="M434" s="3" t="s">
        <v>18</v>
      </c>
      <c r="N434" s="6">
        <f t="shared" si="30"/>
        <v>0.34451525132464556</v>
      </c>
      <c r="O434" s="6">
        <f t="shared" si="31"/>
        <v>6.3063153372476019E-2</v>
      </c>
      <c r="P434" s="6">
        <f t="shared" si="32"/>
        <v>0.1830489452353736</v>
      </c>
      <c r="Q434" s="6">
        <f t="shared" si="33"/>
        <v>3.2968583236823576</v>
      </c>
      <c r="R434" s="6">
        <f t="shared" si="34"/>
        <v>0.76960379126026346</v>
      </c>
    </row>
    <row r="435" spans="1:18" ht="15.75" customHeight="1" x14ac:dyDescent="0.25">
      <c r="A435" s="3" t="s">
        <v>468</v>
      </c>
      <c r="B435" s="3" t="s">
        <v>14</v>
      </c>
      <c r="C435" s="3" t="s">
        <v>15</v>
      </c>
      <c r="D435" s="4">
        <v>44704</v>
      </c>
      <c r="E435" s="4">
        <v>45311</v>
      </c>
      <c r="F435" s="3">
        <v>39952</v>
      </c>
      <c r="G435" s="3">
        <v>20584</v>
      </c>
      <c r="H435" s="3">
        <v>420.8</v>
      </c>
      <c r="I435" s="3">
        <v>6647.1840000000002</v>
      </c>
      <c r="J435" s="3">
        <v>10189.792000000001</v>
      </c>
      <c r="K435" s="3" t="s">
        <v>24</v>
      </c>
      <c r="L435" s="3" t="s">
        <v>38</v>
      </c>
      <c r="M435" s="3" t="s">
        <v>18</v>
      </c>
      <c r="N435" s="6">
        <f t="shared" si="30"/>
        <v>2.0443062572872133E-2</v>
      </c>
      <c r="O435" s="6">
        <f t="shared" si="31"/>
        <v>0.32292965410027208</v>
      </c>
      <c r="P435" s="6">
        <f t="shared" si="32"/>
        <v>15.796539923954372</v>
      </c>
      <c r="Q435" s="6">
        <f t="shared" si="33"/>
        <v>1.5329486892494628</v>
      </c>
      <c r="R435" s="6">
        <f t="shared" si="34"/>
        <v>0.5152182619142972</v>
      </c>
    </row>
    <row r="436" spans="1:18" ht="15.75" customHeight="1" x14ac:dyDescent="0.25">
      <c r="A436" s="3" t="s">
        <v>469</v>
      </c>
      <c r="B436" s="3" t="s">
        <v>41</v>
      </c>
      <c r="C436" s="3" t="s">
        <v>15</v>
      </c>
      <c r="D436" s="4">
        <v>44900</v>
      </c>
      <c r="E436" s="4">
        <v>45528</v>
      </c>
      <c r="F436" s="3">
        <v>42017.600000000006</v>
      </c>
      <c r="G436" s="3">
        <v>34505.599999999999</v>
      </c>
      <c r="H436" s="3">
        <v>10726.400000000001</v>
      </c>
      <c r="I436" s="3">
        <v>7712.2240000000011</v>
      </c>
      <c r="J436" s="3">
        <v>10222.560000000001</v>
      </c>
      <c r="K436" s="3" t="s">
        <v>37</v>
      </c>
      <c r="L436" s="3" t="s">
        <v>17</v>
      </c>
      <c r="M436" s="3" t="s">
        <v>26</v>
      </c>
      <c r="N436" s="6">
        <f t="shared" si="30"/>
        <v>0.31085968654363355</v>
      </c>
      <c r="O436" s="6">
        <f t="shared" si="31"/>
        <v>0.22350644533061303</v>
      </c>
      <c r="P436" s="6">
        <f t="shared" si="32"/>
        <v>0.71899463007159903</v>
      </c>
      <c r="Q436" s="6">
        <f t="shared" si="33"/>
        <v>1.3255009190604423</v>
      </c>
      <c r="R436" s="6">
        <f t="shared" si="34"/>
        <v>0.82121777540840013</v>
      </c>
    </row>
    <row r="437" spans="1:18" ht="15.75" customHeight="1" x14ac:dyDescent="0.25">
      <c r="A437" s="3" t="s">
        <v>470</v>
      </c>
      <c r="B437" s="3" t="s">
        <v>34</v>
      </c>
      <c r="C437" s="3" t="s">
        <v>15</v>
      </c>
      <c r="D437" s="4">
        <v>44928</v>
      </c>
      <c r="E437" s="4">
        <v>45543</v>
      </c>
      <c r="F437" s="3">
        <v>6278.4000000000005</v>
      </c>
      <c r="G437" s="3">
        <v>5934.4000000000005</v>
      </c>
      <c r="H437" s="3">
        <v>3115.2000000000003</v>
      </c>
      <c r="I437" s="3">
        <v>1589.6480000000001</v>
      </c>
      <c r="J437" s="3">
        <v>6081.152</v>
      </c>
      <c r="K437" s="3" t="s">
        <v>32</v>
      </c>
      <c r="L437" s="3" t="s">
        <v>17</v>
      </c>
      <c r="M437" s="3" t="s">
        <v>18</v>
      </c>
      <c r="N437" s="6">
        <f t="shared" si="30"/>
        <v>0.52493933674844973</v>
      </c>
      <c r="O437" s="6">
        <f t="shared" si="31"/>
        <v>0.26787004583445673</v>
      </c>
      <c r="P437" s="6">
        <f t="shared" si="32"/>
        <v>0.51028762198253719</v>
      </c>
      <c r="Q437" s="6">
        <f t="shared" si="33"/>
        <v>3.8254707960504462</v>
      </c>
      <c r="R437" s="6">
        <f t="shared" si="34"/>
        <v>0.94520897043832819</v>
      </c>
    </row>
    <row r="438" spans="1:18" ht="15.75" customHeight="1" x14ac:dyDescent="0.25">
      <c r="A438" s="3" t="s">
        <v>471</v>
      </c>
      <c r="B438" s="3" t="s">
        <v>34</v>
      </c>
      <c r="C438" s="3" t="s">
        <v>23</v>
      </c>
      <c r="D438" s="4">
        <v>44845</v>
      </c>
      <c r="E438" s="4">
        <v>45447</v>
      </c>
      <c r="F438" s="3">
        <v>75516.800000000003</v>
      </c>
      <c r="G438" s="3">
        <v>64036.800000000003</v>
      </c>
      <c r="H438" s="3">
        <v>8756.8000000000011</v>
      </c>
      <c r="I438" s="3">
        <v>4654.8480000000009</v>
      </c>
      <c r="J438" s="3">
        <v>16345.216</v>
      </c>
      <c r="K438" s="3" t="s">
        <v>59</v>
      </c>
      <c r="L438" s="3" t="s">
        <v>25</v>
      </c>
      <c r="M438" s="3" t="s">
        <v>26</v>
      </c>
      <c r="N438" s="6">
        <f t="shared" si="30"/>
        <v>0.13674637083676888</v>
      </c>
      <c r="O438" s="6">
        <f t="shared" si="31"/>
        <v>7.2690203133198419E-2</v>
      </c>
      <c r="P438" s="6">
        <f t="shared" si="32"/>
        <v>0.53156952311346617</v>
      </c>
      <c r="Q438" s="6">
        <f t="shared" si="33"/>
        <v>3.5114392564483303</v>
      </c>
      <c r="R438" s="6">
        <f t="shared" si="34"/>
        <v>0.84798084664604434</v>
      </c>
    </row>
    <row r="439" spans="1:18" ht="15.75" customHeight="1" x14ac:dyDescent="0.25">
      <c r="A439" s="3" t="s">
        <v>472</v>
      </c>
      <c r="B439" s="3" t="s">
        <v>14</v>
      </c>
      <c r="C439" s="3" t="s">
        <v>35</v>
      </c>
      <c r="D439" s="4">
        <v>44772</v>
      </c>
      <c r="E439" s="4">
        <v>45400</v>
      </c>
      <c r="F439" s="3">
        <v>25475.200000000001</v>
      </c>
      <c r="G439" s="3">
        <v>24980.800000000003</v>
      </c>
      <c r="H439" s="3">
        <v>1545.6000000000001</v>
      </c>
      <c r="I439" s="3">
        <v>6278.0960000000005</v>
      </c>
      <c r="J439" s="3">
        <v>8041.3760000000002</v>
      </c>
      <c r="K439" s="3" t="s">
        <v>16</v>
      </c>
      <c r="L439" s="3" t="s">
        <v>25</v>
      </c>
      <c r="M439" s="3" t="s">
        <v>26</v>
      </c>
      <c r="N439" s="6">
        <f t="shared" si="30"/>
        <v>6.1871517325305832E-2</v>
      </c>
      <c r="O439" s="6">
        <f t="shared" si="31"/>
        <v>0.25131685134183052</v>
      </c>
      <c r="P439" s="6">
        <f t="shared" si="32"/>
        <v>4.0619151138716356</v>
      </c>
      <c r="Q439" s="6">
        <f t="shared" si="33"/>
        <v>1.280862223196332</v>
      </c>
      <c r="R439" s="6">
        <f t="shared" si="34"/>
        <v>0.98059289034040953</v>
      </c>
    </row>
    <row r="440" spans="1:18" ht="15.75" customHeight="1" x14ac:dyDescent="0.25">
      <c r="A440" s="3" t="s">
        <v>473</v>
      </c>
      <c r="B440" s="3" t="s">
        <v>34</v>
      </c>
      <c r="C440" s="3" t="s">
        <v>23</v>
      </c>
      <c r="D440" s="4">
        <v>44756</v>
      </c>
      <c r="E440" s="4">
        <v>45380</v>
      </c>
      <c r="F440" s="3">
        <v>19412.8</v>
      </c>
      <c r="G440" s="3">
        <v>10516.800000000001</v>
      </c>
      <c r="H440" s="3">
        <v>3396.8</v>
      </c>
      <c r="I440" s="3">
        <v>4985.5519999999997</v>
      </c>
      <c r="J440" s="3">
        <v>16937.216</v>
      </c>
      <c r="K440" s="3" t="s">
        <v>59</v>
      </c>
      <c r="L440" s="3" t="s">
        <v>38</v>
      </c>
      <c r="M440" s="3" t="s">
        <v>18</v>
      </c>
      <c r="N440" s="6">
        <f t="shared" si="30"/>
        <v>0.32298798113494598</v>
      </c>
      <c r="O440" s="6">
        <f t="shared" si="31"/>
        <v>0.47405598661189707</v>
      </c>
      <c r="P440" s="6">
        <f t="shared" si="32"/>
        <v>1.4677202072538857</v>
      </c>
      <c r="Q440" s="6">
        <f t="shared" si="33"/>
        <v>3.3972599222713957</v>
      </c>
      <c r="R440" s="6">
        <f t="shared" si="34"/>
        <v>0.54174565235308669</v>
      </c>
    </row>
    <row r="441" spans="1:18" ht="15.75" customHeight="1" x14ac:dyDescent="0.25">
      <c r="A441" s="3" t="s">
        <v>474</v>
      </c>
      <c r="B441" s="3" t="s">
        <v>34</v>
      </c>
      <c r="C441" s="3" t="s">
        <v>23</v>
      </c>
      <c r="D441" s="4">
        <v>44714</v>
      </c>
      <c r="E441" s="4">
        <v>45318</v>
      </c>
      <c r="F441" s="3">
        <v>33310.400000000001</v>
      </c>
      <c r="G441" s="3">
        <v>5348.8</v>
      </c>
      <c r="H441" s="3">
        <v>4764.8</v>
      </c>
      <c r="I441" s="3">
        <v>6098.9760000000006</v>
      </c>
      <c r="J441" s="3">
        <v>15768.544000000002</v>
      </c>
      <c r="K441" s="3" t="s">
        <v>16</v>
      </c>
      <c r="L441" s="3" t="s">
        <v>29</v>
      </c>
      <c r="M441" s="3" t="s">
        <v>26</v>
      </c>
      <c r="N441" s="6">
        <f t="shared" si="30"/>
        <v>0.89081663176787318</v>
      </c>
      <c r="O441" s="6">
        <f t="shared" si="31"/>
        <v>1.1402512713131918</v>
      </c>
      <c r="P441" s="6">
        <f t="shared" si="32"/>
        <v>1.2800067159167228</v>
      </c>
      <c r="Q441" s="6">
        <f t="shared" si="33"/>
        <v>2.5854412281668266</v>
      </c>
      <c r="R441" s="6">
        <f t="shared" si="34"/>
        <v>0.1605744752389644</v>
      </c>
    </row>
    <row r="442" spans="1:18" ht="15.75" customHeight="1" x14ac:dyDescent="0.25">
      <c r="A442" s="3" t="s">
        <v>475</v>
      </c>
      <c r="B442" s="3" t="s">
        <v>34</v>
      </c>
      <c r="C442" s="3" t="s">
        <v>42</v>
      </c>
      <c r="D442" s="4">
        <v>44954</v>
      </c>
      <c r="E442" s="4">
        <v>45577</v>
      </c>
      <c r="F442" s="3">
        <v>55966.400000000001</v>
      </c>
      <c r="G442" s="3">
        <v>54342.400000000001</v>
      </c>
      <c r="H442" s="3">
        <v>42950.400000000001</v>
      </c>
      <c r="I442" s="3">
        <v>914.88</v>
      </c>
      <c r="J442" s="3">
        <v>2298.0160000000001</v>
      </c>
      <c r="K442" s="3" t="s">
        <v>37</v>
      </c>
      <c r="L442" s="3" t="s">
        <v>38</v>
      </c>
      <c r="M442" s="3" t="s">
        <v>18</v>
      </c>
      <c r="N442" s="6">
        <f t="shared" si="30"/>
        <v>0.79036627016841365</v>
      </c>
      <c r="O442" s="6">
        <f t="shared" si="31"/>
        <v>1.6835472853609704E-2</v>
      </c>
      <c r="P442" s="6">
        <f t="shared" si="32"/>
        <v>2.1300849351810459E-2</v>
      </c>
      <c r="Q442" s="6">
        <f t="shared" si="33"/>
        <v>2.5118223154949284</v>
      </c>
      <c r="R442" s="6">
        <f t="shared" si="34"/>
        <v>0.97098258955373229</v>
      </c>
    </row>
    <row r="443" spans="1:18" ht="15.75" customHeight="1" x14ac:dyDescent="0.25">
      <c r="A443" s="3" t="s">
        <v>476</v>
      </c>
      <c r="B443" s="3" t="s">
        <v>14</v>
      </c>
      <c r="C443" s="3" t="s">
        <v>15</v>
      </c>
      <c r="D443" s="4">
        <v>44962</v>
      </c>
      <c r="E443" s="4">
        <v>45592</v>
      </c>
      <c r="F443" s="3">
        <v>33276.800000000003</v>
      </c>
      <c r="G443" s="3">
        <v>3936</v>
      </c>
      <c r="H443" s="3">
        <v>900.80000000000007</v>
      </c>
      <c r="I443" s="3">
        <v>7516.6720000000005</v>
      </c>
      <c r="J443" s="3">
        <v>14038.800000000001</v>
      </c>
      <c r="K443" s="3" t="s">
        <v>24</v>
      </c>
      <c r="L443" s="3" t="s">
        <v>38</v>
      </c>
      <c r="M443" s="3" t="s">
        <v>26</v>
      </c>
      <c r="N443" s="6">
        <f t="shared" si="30"/>
        <v>0.2288617886178862</v>
      </c>
      <c r="O443" s="6">
        <f t="shared" si="31"/>
        <v>1.9097235772357726</v>
      </c>
      <c r="P443" s="6">
        <f t="shared" si="32"/>
        <v>8.344440497335702</v>
      </c>
      <c r="Q443" s="6">
        <f t="shared" si="33"/>
        <v>1.8676882535249644</v>
      </c>
      <c r="R443" s="6">
        <f t="shared" si="34"/>
        <v>0.11828060390422154</v>
      </c>
    </row>
    <row r="444" spans="1:18" ht="15.75" customHeight="1" x14ac:dyDescent="0.25">
      <c r="A444" s="3" t="s">
        <v>477</v>
      </c>
      <c r="B444" s="3" t="s">
        <v>34</v>
      </c>
      <c r="C444" s="3" t="s">
        <v>23</v>
      </c>
      <c r="D444" s="4">
        <v>44852</v>
      </c>
      <c r="E444" s="4">
        <v>45479</v>
      </c>
      <c r="F444" s="3">
        <v>35606.400000000001</v>
      </c>
      <c r="G444" s="3">
        <v>23387.200000000001</v>
      </c>
      <c r="H444" s="3">
        <v>6875.2000000000007</v>
      </c>
      <c r="I444" s="3">
        <v>6899.6</v>
      </c>
      <c r="J444" s="3">
        <v>10040.288</v>
      </c>
      <c r="K444" s="3" t="s">
        <v>32</v>
      </c>
      <c r="L444" s="3" t="s">
        <v>17</v>
      </c>
      <c r="M444" s="3" t="s">
        <v>26</v>
      </c>
      <c r="N444" s="6">
        <f t="shared" si="30"/>
        <v>0.29397277143052614</v>
      </c>
      <c r="O444" s="6">
        <f t="shared" si="31"/>
        <v>0.295016077170418</v>
      </c>
      <c r="P444" s="6">
        <f t="shared" si="32"/>
        <v>1.0035489876658132</v>
      </c>
      <c r="Q444" s="6">
        <f t="shared" si="33"/>
        <v>1.4551985622354919</v>
      </c>
      <c r="R444" s="6">
        <f t="shared" si="34"/>
        <v>0.65682573919295406</v>
      </c>
    </row>
    <row r="445" spans="1:18" ht="15.75" customHeight="1" x14ac:dyDescent="0.25">
      <c r="A445" s="3" t="s">
        <v>478</v>
      </c>
      <c r="B445" s="3" t="s">
        <v>41</v>
      </c>
      <c r="C445" s="3" t="s">
        <v>42</v>
      </c>
      <c r="D445" s="4">
        <v>44742</v>
      </c>
      <c r="E445" s="4">
        <v>45355</v>
      </c>
      <c r="F445" s="3">
        <v>31387.200000000001</v>
      </c>
      <c r="G445" s="3">
        <v>22302.400000000001</v>
      </c>
      <c r="H445" s="3">
        <v>13016</v>
      </c>
      <c r="I445" s="3">
        <v>2525.2960000000003</v>
      </c>
      <c r="J445" s="3">
        <v>9477.0560000000005</v>
      </c>
      <c r="K445" s="3" t="s">
        <v>59</v>
      </c>
      <c r="L445" s="3" t="s">
        <v>25</v>
      </c>
      <c r="M445" s="3" t="s">
        <v>18</v>
      </c>
      <c r="N445" s="6">
        <f t="shared" si="30"/>
        <v>0.58361431953511722</v>
      </c>
      <c r="O445" s="6">
        <f t="shared" si="31"/>
        <v>0.11322978692876104</v>
      </c>
      <c r="P445" s="6">
        <f t="shared" si="32"/>
        <v>0.19401475107559929</v>
      </c>
      <c r="Q445" s="6">
        <f t="shared" si="33"/>
        <v>3.7528495669418551</v>
      </c>
      <c r="R445" s="6">
        <f t="shared" si="34"/>
        <v>0.71055716980170258</v>
      </c>
    </row>
    <row r="446" spans="1:18" ht="15.75" customHeight="1" x14ac:dyDescent="0.25">
      <c r="A446" s="3" t="s">
        <v>479</v>
      </c>
      <c r="B446" s="3" t="s">
        <v>34</v>
      </c>
      <c r="C446" s="3" t="s">
        <v>35</v>
      </c>
      <c r="D446" s="4">
        <v>44870</v>
      </c>
      <c r="E446" s="4">
        <v>45493</v>
      </c>
      <c r="F446" s="3">
        <v>68932.800000000003</v>
      </c>
      <c r="G446" s="3">
        <v>34633.599999999999</v>
      </c>
      <c r="H446" s="3">
        <v>20720</v>
      </c>
      <c r="I446" s="3">
        <v>4429.4080000000004</v>
      </c>
      <c r="J446" s="3">
        <v>14417.968000000001</v>
      </c>
      <c r="K446" s="3" t="s">
        <v>24</v>
      </c>
      <c r="L446" s="3" t="s">
        <v>38</v>
      </c>
      <c r="M446" s="3" t="s">
        <v>18</v>
      </c>
      <c r="N446" s="6">
        <f t="shared" si="30"/>
        <v>0.59826295851427513</v>
      </c>
      <c r="O446" s="6">
        <f t="shared" si="31"/>
        <v>0.12789337521944011</v>
      </c>
      <c r="P446" s="6">
        <f t="shared" si="32"/>
        <v>0.21377451737451739</v>
      </c>
      <c r="Q446" s="6">
        <f t="shared" si="33"/>
        <v>3.2550553031014529</v>
      </c>
      <c r="R446" s="6">
        <f t="shared" si="34"/>
        <v>0.50242555068124317</v>
      </c>
    </row>
    <row r="447" spans="1:18" ht="15.75" customHeight="1" x14ac:dyDescent="0.25">
      <c r="A447" s="3" t="s">
        <v>480</v>
      </c>
      <c r="B447" s="3" t="s">
        <v>41</v>
      </c>
      <c r="C447" s="3" t="s">
        <v>42</v>
      </c>
      <c r="D447" s="4">
        <v>44789</v>
      </c>
      <c r="E447" s="4">
        <v>45403</v>
      </c>
      <c r="F447" s="3">
        <v>47558.400000000001</v>
      </c>
      <c r="G447" s="3">
        <v>4328</v>
      </c>
      <c r="H447" s="3">
        <v>1984</v>
      </c>
      <c r="I447" s="3">
        <v>5236.4639999999999</v>
      </c>
      <c r="J447" s="3">
        <v>12820.736000000001</v>
      </c>
      <c r="K447" s="3" t="s">
        <v>32</v>
      </c>
      <c r="L447" s="3" t="s">
        <v>17</v>
      </c>
      <c r="M447" s="3" t="s">
        <v>18</v>
      </c>
      <c r="N447" s="6">
        <f t="shared" si="30"/>
        <v>0.45841035120147872</v>
      </c>
      <c r="O447" s="6">
        <f t="shared" si="31"/>
        <v>1.2099038817005545</v>
      </c>
      <c r="P447" s="6">
        <f t="shared" si="32"/>
        <v>2.6393467741935486</v>
      </c>
      <c r="Q447" s="6">
        <f t="shared" si="33"/>
        <v>2.448357517592024</v>
      </c>
      <c r="R447" s="6">
        <f t="shared" si="34"/>
        <v>9.1003902570313544E-2</v>
      </c>
    </row>
    <row r="448" spans="1:18" ht="15.75" customHeight="1" x14ac:dyDescent="0.25">
      <c r="A448" s="3" t="s">
        <v>481</v>
      </c>
      <c r="B448" s="3" t="s">
        <v>20</v>
      </c>
      <c r="C448" s="3" t="s">
        <v>35</v>
      </c>
      <c r="D448" s="4">
        <v>44959</v>
      </c>
      <c r="E448" s="4">
        <v>45563</v>
      </c>
      <c r="F448" s="3">
        <v>10040</v>
      </c>
      <c r="G448" s="3">
        <v>8292.8000000000011</v>
      </c>
      <c r="H448" s="3">
        <v>5718.4000000000005</v>
      </c>
      <c r="I448" s="3">
        <v>5891.7440000000006</v>
      </c>
      <c r="J448" s="3">
        <v>12814.832000000002</v>
      </c>
      <c r="K448" s="3" t="s">
        <v>32</v>
      </c>
      <c r="L448" s="3" t="s">
        <v>38</v>
      </c>
      <c r="M448" s="3" t="s">
        <v>18</v>
      </c>
      <c r="N448" s="6">
        <f t="shared" si="30"/>
        <v>0.68956202971252167</v>
      </c>
      <c r="O448" s="6">
        <f t="shared" si="31"/>
        <v>0.71046498167084693</v>
      </c>
      <c r="P448" s="6">
        <f t="shared" si="32"/>
        <v>1.0303133743704533</v>
      </c>
      <c r="Q448" s="6">
        <f t="shared" si="33"/>
        <v>2.1750490177441519</v>
      </c>
      <c r="R448" s="6">
        <f t="shared" si="34"/>
        <v>0.82597609561752994</v>
      </c>
    </row>
    <row r="449" spans="1:18" ht="15.75" customHeight="1" x14ac:dyDescent="0.25">
      <c r="A449" s="3" t="s">
        <v>482</v>
      </c>
      <c r="B449" s="3" t="s">
        <v>20</v>
      </c>
      <c r="C449" s="3" t="s">
        <v>42</v>
      </c>
      <c r="D449" s="4">
        <v>44791</v>
      </c>
      <c r="E449" s="4">
        <v>45403</v>
      </c>
      <c r="F449" s="3">
        <v>7136</v>
      </c>
      <c r="G449" s="3">
        <v>419.20000000000005</v>
      </c>
      <c r="H449" s="3">
        <v>44.800000000000004</v>
      </c>
      <c r="I449" s="3">
        <v>4052.3519999999999</v>
      </c>
      <c r="J449" s="3">
        <v>6338.64</v>
      </c>
      <c r="K449" s="3" t="s">
        <v>37</v>
      </c>
      <c r="L449" s="3" t="s">
        <v>17</v>
      </c>
      <c r="M449" s="3" t="s">
        <v>18</v>
      </c>
      <c r="N449" s="6">
        <f t="shared" si="30"/>
        <v>0.10687022900763359</v>
      </c>
      <c r="O449" s="6">
        <f t="shared" si="31"/>
        <v>9.6668702290076318</v>
      </c>
      <c r="P449" s="6">
        <f t="shared" si="32"/>
        <v>90.454285714285703</v>
      </c>
      <c r="Q449" s="6">
        <f t="shared" si="33"/>
        <v>1.5641879086515684</v>
      </c>
      <c r="R449" s="6">
        <f t="shared" si="34"/>
        <v>5.8744394618834087E-2</v>
      </c>
    </row>
    <row r="450" spans="1:18" ht="15.75" customHeight="1" x14ac:dyDescent="0.25">
      <c r="A450" s="3" t="s">
        <v>483</v>
      </c>
      <c r="B450" s="3" t="s">
        <v>20</v>
      </c>
      <c r="C450" s="3" t="s">
        <v>35</v>
      </c>
      <c r="D450" s="4">
        <v>44825</v>
      </c>
      <c r="E450" s="4">
        <v>45454</v>
      </c>
      <c r="F450" s="3">
        <v>29771.200000000001</v>
      </c>
      <c r="G450" s="3">
        <v>22184</v>
      </c>
      <c r="H450" s="3">
        <v>5523.2000000000007</v>
      </c>
      <c r="I450" s="3">
        <v>6950.32</v>
      </c>
      <c r="J450" s="3">
        <v>22329.904000000002</v>
      </c>
      <c r="K450" s="3" t="s">
        <v>37</v>
      </c>
      <c r="L450" s="3" t="s">
        <v>29</v>
      </c>
      <c r="M450" s="3" t="s">
        <v>26</v>
      </c>
      <c r="N450" s="6">
        <f t="shared" si="30"/>
        <v>0.24897223223945189</v>
      </c>
      <c r="O450" s="6">
        <f t="shared" si="31"/>
        <v>0.31330328164442839</v>
      </c>
      <c r="P450" s="6">
        <f t="shared" si="32"/>
        <v>1.2583864426419464</v>
      </c>
      <c r="Q450" s="6">
        <f t="shared" si="33"/>
        <v>3.2127879004132187</v>
      </c>
      <c r="R450" s="6">
        <f t="shared" si="34"/>
        <v>0.74514967485354977</v>
      </c>
    </row>
    <row r="451" spans="1:18" ht="15.75" customHeight="1" x14ac:dyDescent="0.25">
      <c r="A451" s="3" t="s">
        <v>484</v>
      </c>
      <c r="B451" s="3" t="s">
        <v>22</v>
      </c>
      <c r="C451" s="3" t="s">
        <v>42</v>
      </c>
      <c r="D451" s="4">
        <v>44714</v>
      </c>
      <c r="E451" s="4">
        <v>45333</v>
      </c>
      <c r="F451" s="3">
        <v>26052.800000000003</v>
      </c>
      <c r="G451" s="3">
        <v>15926.400000000001</v>
      </c>
      <c r="H451" s="3">
        <v>7166.4000000000005</v>
      </c>
      <c r="I451" s="3">
        <v>4643.4720000000007</v>
      </c>
      <c r="J451" s="3">
        <v>15895.760000000002</v>
      </c>
      <c r="K451" s="3" t="s">
        <v>16</v>
      </c>
      <c r="L451" s="3" t="s">
        <v>25</v>
      </c>
      <c r="M451" s="3" t="s">
        <v>26</v>
      </c>
      <c r="N451" s="6">
        <f t="shared" ref="N451:N514" si="35">(H451/G451)</f>
        <v>0.44996986136226641</v>
      </c>
      <c r="O451" s="6">
        <f t="shared" ref="O451:O514" si="36">I451/ G451</f>
        <v>0.29155816757082581</v>
      </c>
      <c r="P451" s="6">
        <f t="shared" ref="P451:P514" si="37" xml:space="preserve"> I451 / H451</f>
        <v>0.64795043536503694</v>
      </c>
      <c r="Q451" s="6">
        <f t="shared" ref="Q451:Q514" si="38" xml:space="preserve"> J451 / I451</f>
        <v>3.4232488103729279</v>
      </c>
      <c r="R451" s="6">
        <f t="shared" ref="R451:R514" si="39">G451 / F451</f>
        <v>0.61131241171774242</v>
      </c>
    </row>
    <row r="452" spans="1:18" ht="15.75" customHeight="1" x14ac:dyDescent="0.25">
      <c r="A452" s="3" t="s">
        <v>485</v>
      </c>
      <c r="B452" s="3" t="s">
        <v>41</v>
      </c>
      <c r="C452" s="3" t="s">
        <v>42</v>
      </c>
      <c r="D452" s="4">
        <v>44758</v>
      </c>
      <c r="E452" s="4">
        <v>45375</v>
      </c>
      <c r="F452" s="3">
        <v>68548.800000000003</v>
      </c>
      <c r="G452" s="3">
        <v>5028.8</v>
      </c>
      <c r="H452" s="3">
        <v>3915.2000000000003</v>
      </c>
      <c r="I452" s="3">
        <v>631.07200000000012</v>
      </c>
      <c r="J452" s="3">
        <v>2239.616</v>
      </c>
      <c r="K452" s="3" t="s">
        <v>16</v>
      </c>
      <c r="L452" s="3" t="s">
        <v>25</v>
      </c>
      <c r="M452" s="3" t="s">
        <v>18</v>
      </c>
      <c r="N452" s="6">
        <f t="shared" si="35"/>
        <v>0.77855552020362717</v>
      </c>
      <c r="O452" s="6">
        <f t="shared" si="36"/>
        <v>0.12549156856506524</v>
      </c>
      <c r="P452" s="6">
        <f t="shared" si="37"/>
        <v>0.1611851246424193</v>
      </c>
      <c r="Q452" s="6">
        <f t="shared" si="38"/>
        <v>3.5489072562243287</v>
      </c>
      <c r="R452" s="6">
        <f t="shared" si="39"/>
        <v>7.3360875755666036E-2</v>
      </c>
    </row>
    <row r="453" spans="1:18" ht="15.75" customHeight="1" x14ac:dyDescent="0.25">
      <c r="A453" s="3" t="s">
        <v>486</v>
      </c>
      <c r="B453" s="3" t="s">
        <v>20</v>
      </c>
      <c r="C453" s="3" t="s">
        <v>35</v>
      </c>
      <c r="D453" s="4">
        <v>44793</v>
      </c>
      <c r="E453" s="4">
        <v>45403</v>
      </c>
      <c r="F453" s="3">
        <v>66744</v>
      </c>
      <c r="G453" s="3">
        <v>23155.200000000001</v>
      </c>
      <c r="H453" s="3">
        <v>15424</v>
      </c>
      <c r="I453" s="3">
        <v>5144.2080000000005</v>
      </c>
      <c r="J453" s="3">
        <v>17360.096000000001</v>
      </c>
      <c r="K453" s="3" t="s">
        <v>16</v>
      </c>
      <c r="L453" s="3" t="s">
        <v>25</v>
      </c>
      <c r="M453" s="3" t="s">
        <v>18</v>
      </c>
      <c r="N453" s="6">
        <f t="shared" si="35"/>
        <v>0.66611387506909892</v>
      </c>
      <c r="O453" s="6">
        <f t="shared" si="36"/>
        <v>0.22216210613598675</v>
      </c>
      <c r="P453" s="6">
        <f t="shared" si="37"/>
        <v>0.33351970954356852</v>
      </c>
      <c r="Q453" s="6">
        <f t="shared" si="38"/>
        <v>3.3746878042256454</v>
      </c>
      <c r="R453" s="6">
        <f t="shared" si="39"/>
        <v>0.34692556634304206</v>
      </c>
    </row>
    <row r="454" spans="1:18" ht="15.75" customHeight="1" x14ac:dyDescent="0.25">
      <c r="A454" s="3" t="s">
        <v>487</v>
      </c>
      <c r="B454" s="3" t="s">
        <v>20</v>
      </c>
      <c r="C454" s="3" t="s">
        <v>23</v>
      </c>
      <c r="D454" s="4">
        <v>44971</v>
      </c>
      <c r="E454" s="4">
        <v>45600</v>
      </c>
      <c r="F454" s="3">
        <v>44464</v>
      </c>
      <c r="G454" s="3">
        <v>17456</v>
      </c>
      <c r="H454" s="3">
        <v>3462.4</v>
      </c>
      <c r="I454" s="3">
        <v>2414.768</v>
      </c>
      <c r="J454" s="3">
        <v>7673.5679999999993</v>
      </c>
      <c r="K454" s="3" t="s">
        <v>16</v>
      </c>
      <c r="L454" s="3" t="s">
        <v>29</v>
      </c>
      <c r="M454" s="3" t="s">
        <v>18</v>
      </c>
      <c r="N454" s="6">
        <f t="shared" si="35"/>
        <v>0.19835013748854263</v>
      </c>
      <c r="O454" s="6">
        <f t="shared" si="36"/>
        <v>0.1383345554537122</v>
      </c>
      <c r="P454" s="6">
        <f t="shared" si="37"/>
        <v>0.69742606284658037</v>
      </c>
      <c r="Q454" s="6">
        <f t="shared" si="38"/>
        <v>3.1777661456504305</v>
      </c>
      <c r="R454" s="6">
        <f t="shared" si="39"/>
        <v>0.39258726160489382</v>
      </c>
    </row>
    <row r="455" spans="1:18" ht="15.75" customHeight="1" x14ac:dyDescent="0.25">
      <c r="A455" s="3" t="s">
        <v>488</v>
      </c>
      <c r="B455" s="3" t="s">
        <v>22</v>
      </c>
      <c r="C455" s="3" t="s">
        <v>42</v>
      </c>
      <c r="D455" s="4">
        <v>44791</v>
      </c>
      <c r="E455" s="4">
        <v>45418</v>
      </c>
      <c r="F455" s="3">
        <v>19491.2</v>
      </c>
      <c r="G455" s="3">
        <v>18000</v>
      </c>
      <c r="H455" s="3">
        <v>8803.2000000000007</v>
      </c>
      <c r="I455" s="3">
        <v>4215.8239999999996</v>
      </c>
      <c r="J455" s="3">
        <v>16223.648000000001</v>
      </c>
      <c r="K455" s="3" t="s">
        <v>59</v>
      </c>
      <c r="L455" s="3" t="s">
        <v>38</v>
      </c>
      <c r="M455" s="3" t="s">
        <v>18</v>
      </c>
      <c r="N455" s="6">
        <f t="shared" si="35"/>
        <v>0.48906666666666671</v>
      </c>
      <c r="O455" s="6">
        <f t="shared" si="36"/>
        <v>0.23421244444444442</v>
      </c>
      <c r="P455" s="6">
        <f t="shared" si="37"/>
        <v>0.47889676481279525</v>
      </c>
      <c r="Q455" s="6">
        <f t="shared" si="38"/>
        <v>3.8482745010228139</v>
      </c>
      <c r="R455" s="6">
        <f t="shared" si="39"/>
        <v>0.92349367919881786</v>
      </c>
    </row>
    <row r="456" spans="1:18" ht="15.75" customHeight="1" x14ac:dyDescent="0.25">
      <c r="A456" s="3" t="s">
        <v>489</v>
      </c>
      <c r="B456" s="3" t="s">
        <v>28</v>
      </c>
      <c r="C456" s="3" t="s">
        <v>15</v>
      </c>
      <c r="D456" s="4">
        <v>44825</v>
      </c>
      <c r="E456" s="4">
        <v>45441</v>
      </c>
      <c r="F456" s="3">
        <v>15380.800000000001</v>
      </c>
      <c r="G456" s="3">
        <v>7998.4000000000005</v>
      </c>
      <c r="H456" s="3">
        <v>4884.8</v>
      </c>
      <c r="I456" s="3">
        <v>1568.192</v>
      </c>
      <c r="J456" s="3">
        <v>3874.56</v>
      </c>
      <c r="K456" s="3" t="s">
        <v>24</v>
      </c>
      <c r="L456" s="3" t="s">
        <v>44</v>
      </c>
      <c r="M456" s="3" t="s">
        <v>26</v>
      </c>
      <c r="N456" s="6">
        <f t="shared" si="35"/>
        <v>0.61072214442888573</v>
      </c>
      <c r="O456" s="6">
        <f t="shared" si="36"/>
        <v>0.19606321264252849</v>
      </c>
      <c r="P456" s="6">
        <f t="shared" si="37"/>
        <v>0.32103504749426792</v>
      </c>
      <c r="Q456" s="6">
        <f t="shared" si="38"/>
        <v>2.4707178712810678</v>
      </c>
      <c r="R456" s="6">
        <f t="shared" si="39"/>
        <v>0.52002496619161553</v>
      </c>
    </row>
    <row r="457" spans="1:18" ht="15.75" customHeight="1" x14ac:dyDescent="0.25">
      <c r="A457" s="3" t="s">
        <v>490</v>
      </c>
      <c r="B457" s="3" t="s">
        <v>14</v>
      </c>
      <c r="C457" s="3" t="s">
        <v>35</v>
      </c>
      <c r="D457" s="4">
        <v>44792</v>
      </c>
      <c r="E457" s="4">
        <v>45415</v>
      </c>
      <c r="F457" s="3">
        <v>56534.400000000001</v>
      </c>
      <c r="G457" s="3">
        <v>4208</v>
      </c>
      <c r="H457" s="3">
        <v>2923.2000000000003</v>
      </c>
      <c r="I457" s="3">
        <v>5243.12</v>
      </c>
      <c r="J457" s="3">
        <v>20830.128000000001</v>
      </c>
      <c r="K457" s="3" t="s">
        <v>16</v>
      </c>
      <c r="L457" s="3" t="s">
        <v>38</v>
      </c>
      <c r="M457" s="3" t="s">
        <v>18</v>
      </c>
      <c r="N457" s="6">
        <f t="shared" si="35"/>
        <v>0.69467680608365023</v>
      </c>
      <c r="O457" s="6">
        <f t="shared" si="36"/>
        <v>1.2459885931558936</v>
      </c>
      <c r="P457" s="6">
        <f t="shared" si="37"/>
        <v>1.793623426382047</v>
      </c>
      <c r="Q457" s="6">
        <f t="shared" si="38"/>
        <v>3.972849753581837</v>
      </c>
      <c r="R457" s="6">
        <f t="shared" si="39"/>
        <v>7.4432557876266486E-2</v>
      </c>
    </row>
    <row r="458" spans="1:18" ht="15.75" customHeight="1" x14ac:dyDescent="0.25">
      <c r="A458" s="3" t="s">
        <v>491</v>
      </c>
      <c r="B458" s="3" t="s">
        <v>34</v>
      </c>
      <c r="C458" s="3" t="s">
        <v>23</v>
      </c>
      <c r="D458" s="4">
        <v>44968</v>
      </c>
      <c r="E458" s="4">
        <v>45598</v>
      </c>
      <c r="F458" s="3">
        <v>13844.800000000001</v>
      </c>
      <c r="G458" s="3">
        <v>5820.8</v>
      </c>
      <c r="H458" s="3">
        <v>601.6</v>
      </c>
      <c r="I458" s="3">
        <v>2531.328</v>
      </c>
      <c r="J458" s="3">
        <v>6747.0720000000001</v>
      </c>
      <c r="K458" s="3" t="s">
        <v>24</v>
      </c>
      <c r="L458" s="3" t="s">
        <v>17</v>
      </c>
      <c r="M458" s="3" t="s">
        <v>18</v>
      </c>
      <c r="N458" s="6">
        <f t="shared" si="35"/>
        <v>0.10335349092908191</v>
      </c>
      <c r="O458" s="6">
        <f t="shared" si="36"/>
        <v>0.43487630566245189</v>
      </c>
      <c r="P458" s="6">
        <f t="shared" si="37"/>
        <v>4.2076595744680851</v>
      </c>
      <c r="Q458" s="6">
        <f t="shared" si="38"/>
        <v>2.665427791262136</v>
      </c>
      <c r="R458" s="6">
        <f t="shared" si="39"/>
        <v>0.4204322200392927</v>
      </c>
    </row>
    <row r="459" spans="1:18" ht="15.75" customHeight="1" x14ac:dyDescent="0.25">
      <c r="A459" s="3" t="s">
        <v>492</v>
      </c>
      <c r="B459" s="3" t="s">
        <v>41</v>
      </c>
      <c r="C459" s="3" t="s">
        <v>15</v>
      </c>
      <c r="D459" s="4">
        <v>44694</v>
      </c>
      <c r="E459" s="4">
        <v>45312</v>
      </c>
      <c r="F459" s="3">
        <v>54857.600000000006</v>
      </c>
      <c r="G459" s="3">
        <v>5422.4000000000005</v>
      </c>
      <c r="H459" s="3">
        <v>5347.2000000000007</v>
      </c>
      <c r="I459" s="3">
        <v>2900.1759999999999</v>
      </c>
      <c r="J459" s="3">
        <v>6025.8879999999999</v>
      </c>
      <c r="K459" s="3" t="s">
        <v>59</v>
      </c>
      <c r="L459" s="3" t="s">
        <v>17</v>
      </c>
      <c r="M459" s="3" t="s">
        <v>26</v>
      </c>
      <c r="N459" s="6">
        <f t="shared" si="35"/>
        <v>0.98613160224254948</v>
      </c>
      <c r="O459" s="6">
        <f t="shared" si="36"/>
        <v>0.53485098849218049</v>
      </c>
      <c r="P459" s="6">
        <f t="shared" si="37"/>
        <v>0.54237283064033504</v>
      </c>
      <c r="Q459" s="6">
        <f t="shared" si="38"/>
        <v>2.077766314871925</v>
      </c>
      <c r="R459" s="6">
        <f t="shared" si="39"/>
        <v>9.8845009624919794E-2</v>
      </c>
    </row>
    <row r="460" spans="1:18" ht="15.75" customHeight="1" x14ac:dyDescent="0.25">
      <c r="A460" s="3" t="s">
        <v>493</v>
      </c>
      <c r="B460" s="3" t="s">
        <v>20</v>
      </c>
      <c r="C460" s="3" t="s">
        <v>23</v>
      </c>
      <c r="D460" s="4">
        <v>44921</v>
      </c>
      <c r="E460" s="4">
        <v>45529</v>
      </c>
      <c r="F460" s="3">
        <v>17987.2</v>
      </c>
      <c r="G460" s="3">
        <v>1233.6000000000001</v>
      </c>
      <c r="H460" s="3">
        <v>1192</v>
      </c>
      <c r="I460" s="3">
        <v>2511.6320000000001</v>
      </c>
      <c r="J460" s="3">
        <v>6830.7520000000004</v>
      </c>
      <c r="K460" s="3" t="s">
        <v>16</v>
      </c>
      <c r="L460" s="3" t="s">
        <v>44</v>
      </c>
      <c r="M460" s="3" t="s">
        <v>26</v>
      </c>
      <c r="N460" s="6">
        <f t="shared" si="35"/>
        <v>0.96627756160830081</v>
      </c>
      <c r="O460" s="6">
        <f t="shared" si="36"/>
        <v>2.036018158236057</v>
      </c>
      <c r="P460" s="6">
        <f t="shared" si="37"/>
        <v>2.1070738255033556</v>
      </c>
      <c r="Q460" s="6">
        <f t="shared" si="38"/>
        <v>2.7196468272422076</v>
      </c>
      <c r="R460" s="6">
        <f t="shared" si="39"/>
        <v>6.8582102828678174E-2</v>
      </c>
    </row>
    <row r="461" spans="1:18" ht="15.75" customHeight="1" x14ac:dyDescent="0.25">
      <c r="A461" s="3" t="s">
        <v>494</v>
      </c>
      <c r="B461" s="3" t="s">
        <v>20</v>
      </c>
      <c r="C461" s="3" t="s">
        <v>35</v>
      </c>
      <c r="D461" s="4">
        <v>44848</v>
      </c>
      <c r="E461" s="4">
        <v>45456</v>
      </c>
      <c r="F461" s="3">
        <v>43022.400000000001</v>
      </c>
      <c r="G461" s="3">
        <v>36131.200000000004</v>
      </c>
      <c r="H461" s="3">
        <v>7243.2000000000007</v>
      </c>
      <c r="I461" s="3">
        <v>1981.5200000000002</v>
      </c>
      <c r="J461" s="3">
        <v>6580.6240000000007</v>
      </c>
      <c r="K461" s="3" t="s">
        <v>16</v>
      </c>
      <c r="L461" s="3" t="s">
        <v>44</v>
      </c>
      <c r="M461" s="3" t="s">
        <v>18</v>
      </c>
      <c r="N461" s="6">
        <f t="shared" si="35"/>
        <v>0.20046940040740413</v>
      </c>
      <c r="O461" s="6">
        <f t="shared" si="36"/>
        <v>5.4842352316003894E-2</v>
      </c>
      <c r="P461" s="6">
        <f t="shared" si="37"/>
        <v>0.27356969295339079</v>
      </c>
      <c r="Q461" s="6">
        <f t="shared" si="38"/>
        <v>3.3209980217206994</v>
      </c>
      <c r="R461" s="6">
        <f t="shared" si="39"/>
        <v>0.83982297593811606</v>
      </c>
    </row>
    <row r="462" spans="1:18" ht="15.75" customHeight="1" x14ac:dyDescent="0.25">
      <c r="A462" s="3" t="s">
        <v>495</v>
      </c>
      <c r="B462" s="3" t="s">
        <v>34</v>
      </c>
      <c r="C462" s="3" t="s">
        <v>15</v>
      </c>
      <c r="D462" s="4">
        <v>44817</v>
      </c>
      <c r="E462" s="4">
        <v>45433</v>
      </c>
      <c r="F462" s="3">
        <v>32000</v>
      </c>
      <c r="G462" s="3">
        <v>20203.2</v>
      </c>
      <c r="H462" s="3">
        <v>2936</v>
      </c>
      <c r="I462" s="3">
        <v>1584.3040000000001</v>
      </c>
      <c r="J462" s="3">
        <v>6003.68</v>
      </c>
      <c r="K462" s="3" t="s">
        <v>16</v>
      </c>
      <c r="L462" s="3" t="s">
        <v>29</v>
      </c>
      <c r="M462" s="3" t="s">
        <v>18</v>
      </c>
      <c r="N462" s="6">
        <f t="shared" si="35"/>
        <v>0.14532351310683456</v>
      </c>
      <c r="O462" s="6">
        <f t="shared" si="36"/>
        <v>7.8418468361447696E-2</v>
      </c>
      <c r="P462" s="6">
        <f t="shared" si="37"/>
        <v>0.53961307901907363</v>
      </c>
      <c r="Q462" s="6">
        <f t="shared" si="38"/>
        <v>3.789474747270726</v>
      </c>
      <c r="R462" s="6">
        <f t="shared" si="39"/>
        <v>0.63135000000000008</v>
      </c>
    </row>
    <row r="463" spans="1:18" ht="15.75" customHeight="1" x14ac:dyDescent="0.25">
      <c r="A463" s="3" t="s">
        <v>496</v>
      </c>
      <c r="B463" s="3" t="s">
        <v>28</v>
      </c>
      <c r="C463" s="3" t="s">
        <v>23</v>
      </c>
      <c r="D463" s="4">
        <v>44835</v>
      </c>
      <c r="E463" s="4">
        <v>45462</v>
      </c>
      <c r="F463" s="3">
        <v>78124.800000000003</v>
      </c>
      <c r="G463" s="3">
        <v>37609.599999999999</v>
      </c>
      <c r="H463" s="3">
        <v>29795.200000000001</v>
      </c>
      <c r="I463" s="3">
        <v>5543.2800000000007</v>
      </c>
      <c r="J463" s="3">
        <v>11978.175999999999</v>
      </c>
      <c r="K463" s="3" t="s">
        <v>16</v>
      </c>
      <c r="L463" s="3" t="s">
        <v>38</v>
      </c>
      <c r="M463" s="3" t="s">
        <v>26</v>
      </c>
      <c r="N463" s="6">
        <f t="shared" si="35"/>
        <v>0.79222326214583516</v>
      </c>
      <c r="O463" s="6">
        <f t="shared" si="36"/>
        <v>0.14739002807793758</v>
      </c>
      <c r="P463" s="6">
        <f t="shared" si="37"/>
        <v>0.18604607453549568</v>
      </c>
      <c r="Q463" s="6">
        <f t="shared" si="38"/>
        <v>2.1608462859534425</v>
      </c>
      <c r="R463" s="6">
        <f t="shared" si="39"/>
        <v>0.48140411239452768</v>
      </c>
    </row>
    <row r="464" spans="1:18" ht="15.75" customHeight="1" x14ac:dyDescent="0.25">
      <c r="A464" s="3" t="s">
        <v>497</v>
      </c>
      <c r="B464" s="3" t="s">
        <v>28</v>
      </c>
      <c r="C464" s="3" t="s">
        <v>42</v>
      </c>
      <c r="D464" s="4">
        <v>44924</v>
      </c>
      <c r="E464" s="4">
        <v>45533</v>
      </c>
      <c r="F464" s="3">
        <v>58360</v>
      </c>
      <c r="G464" s="3">
        <v>28953.600000000002</v>
      </c>
      <c r="H464" s="3">
        <v>12006.400000000001</v>
      </c>
      <c r="I464" s="3">
        <v>2079.616</v>
      </c>
      <c r="J464" s="3">
        <v>6554.5119999999997</v>
      </c>
      <c r="K464" s="3" t="s">
        <v>37</v>
      </c>
      <c r="L464" s="3" t="s">
        <v>29</v>
      </c>
      <c r="M464" s="3" t="s">
        <v>18</v>
      </c>
      <c r="N464" s="6">
        <f t="shared" si="35"/>
        <v>0.41467727674624227</v>
      </c>
      <c r="O464" s="6">
        <f t="shared" si="36"/>
        <v>7.1825817860300609E-2</v>
      </c>
      <c r="P464" s="6">
        <f t="shared" si="37"/>
        <v>0.17320895522388058</v>
      </c>
      <c r="Q464" s="6">
        <f t="shared" si="38"/>
        <v>3.1517895611497506</v>
      </c>
      <c r="R464" s="6">
        <f t="shared" si="39"/>
        <v>0.49612063056888284</v>
      </c>
    </row>
    <row r="465" spans="1:18" ht="15.75" customHeight="1" x14ac:dyDescent="0.25">
      <c r="A465" s="3" t="s">
        <v>498</v>
      </c>
      <c r="B465" s="3" t="s">
        <v>41</v>
      </c>
      <c r="C465" s="3" t="s">
        <v>23</v>
      </c>
      <c r="D465" s="4">
        <v>44950</v>
      </c>
      <c r="E465" s="4">
        <v>45554</v>
      </c>
      <c r="F465" s="3">
        <v>41985.600000000006</v>
      </c>
      <c r="G465" s="3">
        <v>19542.400000000001</v>
      </c>
      <c r="H465" s="3">
        <v>14377.6</v>
      </c>
      <c r="I465" s="3">
        <v>4671.6480000000001</v>
      </c>
      <c r="J465" s="3">
        <v>7542.9920000000002</v>
      </c>
      <c r="K465" s="3" t="s">
        <v>32</v>
      </c>
      <c r="L465" s="3" t="s">
        <v>25</v>
      </c>
      <c r="M465" s="3" t="s">
        <v>26</v>
      </c>
      <c r="N465" s="6">
        <f t="shared" si="35"/>
        <v>0.73571311609628287</v>
      </c>
      <c r="O465" s="6">
        <f t="shared" si="36"/>
        <v>0.23905190764696249</v>
      </c>
      <c r="P465" s="6">
        <f t="shared" si="37"/>
        <v>0.32492543957266862</v>
      </c>
      <c r="Q465" s="6">
        <f t="shared" si="38"/>
        <v>1.6146319243230653</v>
      </c>
      <c r="R465" s="6">
        <f t="shared" si="39"/>
        <v>0.46545482260584581</v>
      </c>
    </row>
    <row r="466" spans="1:18" ht="15.75" customHeight="1" x14ac:dyDescent="0.25">
      <c r="A466" s="3" t="s">
        <v>499</v>
      </c>
      <c r="B466" s="3" t="s">
        <v>34</v>
      </c>
      <c r="C466" s="3" t="s">
        <v>42</v>
      </c>
      <c r="D466" s="4">
        <v>44753</v>
      </c>
      <c r="E466" s="4">
        <v>45365</v>
      </c>
      <c r="F466" s="3">
        <v>78492.800000000003</v>
      </c>
      <c r="G466" s="3">
        <v>61464</v>
      </c>
      <c r="H466" s="3">
        <v>46628.800000000003</v>
      </c>
      <c r="I466" s="3">
        <v>5349.0560000000005</v>
      </c>
      <c r="J466" s="3">
        <v>13972.784</v>
      </c>
      <c r="K466" s="3" t="s">
        <v>16</v>
      </c>
      <c r="L466" s="3" t="s">
        <v>25</v>
      </c>
      <c r="M466" s="3" t="s">
        <v>18</v>
      </c>
      <c r="N466" s="6">
        <f t="shared" si="35"/>
        <v>0.75863594949889368</v>
      </c>
      <c r="O466" s="6">
        <f t="shared" si="36"/>
        <v>8.7027463230508931E-2</v>
      </c>
      <c r="P466" s="6">
        <f t="shared" si="37"/>
        <v>0.11471571217788148</v>
      </c>
      <c r="Q466" s="6">
        <f t="shared" si="38"/>
        <v>2.6121962454683589</v>
      </c>
      <c r="R466" s="6">
        <f t="shared" si="39"/>
        <v>0.78305271311508828</v>
      </c>
    </row>
    <row r="467" spans="1:18" ht="15.75" customHeight="1" x14ac:dyDescent="0.25">
      <c r="A467" s="3" t="s">
        <v>500</v>
      </c>
      <c r="B467" s="3" t="s">
        <v>14</v>
      </c>
      <c r="C467" s="3" t="s">
        <v>23</v>
      </c>
      <c r="D467" s="4">
        <v>44956</v>
      </c>
      <c r="E467" s="4">
        <v>45568</v>
      </c>
      <c r="F467" s="3">
        <v>45161.600000000006</v>
      </c>
      <c r="G467" s="3">
        <v>30156.800000000003</v>
      </c>
      <c r="H467" s="3">
        <v>2739.2000000000003</v>
      </c>
      <c r="I467" s="3">
        <v>6406.5440000000008</v>
      </c>
      <c r="J467" s="3">
        <v>13780.320000000002</v>
      </c>
      <c r="K467" s="3" t="s">
        <v>59</v>
      </c>
      <c r="L467" s="3" t="s">
        <v>38</v>
      </c>
      <c r="M467" s="3" t="s">
        <v>18</v>
      </c>
      <c r="N467" s="6">
        <f t="shared" si="35"/>
        <v>9.0831918505942272E-2</v>
      </c>
      <c r="O467" s="6">
        <f t="shared" si="36"/>
        <v>0.21244110780984721</v>
      </c>
      <c r="P467" s="6">
        <f t="shared" si="37"/>
        <v>2.3388376168224299</v>
      </c>
      <c r="Q467" s="6">
        <f t="shared" si="38"/>
        <v>2.1509756274209622</v>
      </c>
      <c r="R467" s="6">
        <f t="shared" si="39"/>
        <v>0.66775313540707149</v>
      </c>
    </row>
    <row r="468" spans="1:18" ht="15.75" customHeight="1" x14ac:dyDescent="0.25">
      <c r="A468" s="3" t="s">
        <v>501</v>
      </c>
      <c r="B468" s="3" t="s">
        <v>28</v>
      </c>
      <c r="C468" s="3" t="s">
        <v>42</v>
      </c>
      <c r="D468" s="4">
        <v>44702</v>
      </c>
      <c r="E468" s="4">
        <v>45313</v>
      </c>
      <c r="F468" s="3">
        <v>79123.200000000012</v>
      </c>
      <c r="G468" s="3">
        <v>54430.400000000001</v>
      </c>
      <c r="H468" s="3">
        <v>20760</v>
      </c>
      <c r="I468" s="3">
        <v>3659.3440000000005</v>
      </c>
      <c r="J468" s="3">
        <v>8370.848</v>
      </c>
      <c r="K468" s="3" t="s">
        <v>37</v>
      </c>
      <c r="L468" s="3" t="s">
        <v>38</v>
      </c>
      <c r="M468" s="3" t="s">
        <v>26</v>
      </c>
      <c r="N468" s="6">
        <f t="shared" si="35"/>
        <v>0.38140450924483377</v>
      </c>
      <c r="O468" s="6">
        <f t="shared" si="36"/>
        <v>6.7229783356359693E-2</v>
      </c>
      <c r="P468" s="6">
        <f t="shared" si="37"/>
        <v>0.17626897880539502</v>
      </c>
      <c r="Q468" s="6">
        <f t="shared" si="38"/>
        <v>2.2875269447201463</v>
      </c>
      <c r="R468" s="6">
        <f t="shared" si="39"/>
        <v>0.68791959880287945</v>
      </c>
    </row>
    <row r="469" spans="1:18" ht="15.75" customHeight="1" x14ac:dyDescent="0.25">
      <c r="A469" s="3" t="s">
        <v>502</v>
      </c>
      <c r="B469" s="3" t="s">
        <v>20</v>
      </c>
      <c r="C469" s="3" t="s">
        <v>23</v>
      </c>
      <c r="D469" s="4">
        <v>44781</v>
      </c>
      <c r="E469" s="4">
        <v>45403</v>
      </c>
      <c r="F469" s="3">
        <v>64441.600000000006</v>
      </c>
      <c r="G469" s="3">
        <v>27577.600000000002</v>
      </c>
      <c r="H469" s="3">
        <v>8868.8000000000011</v>
      </c>
      <c r="I469" s="3">
        <v>4104</v>
      </c>
      <c r="J469" s="3">
        <v>13888.272000000001</v>
      </c>
      <c r="K469" s="3" t="s">
        <v>37</v>
      </c>
      <c r="L469" s="3" t="s">
        <v>38</v>
      </c>
      <c r="M469" s="3" t="s">
        <v>18</v>
      </c>
      <c r="N469" s="6">
        <f t="shared" si="35"/>
        <v>0.3215943374332792</v>
      </c>
      <c r="O469" s="6">
        <f t="shared" si="36"/>
        <v>0.14881643072638662</v>
      </c>
      <c r="P469" s="6">
        <f t="shared" si="37"/>
        <v>0.46274580552047623</v>
      </c>
      <c r="Q469" s="6">
        <f t="shared" si="38"/>
        <v>3.3840818713450296</v>
      </c>
      <c r="R469" s="6">
        <f t="shared" si="39"/>
        <v>0.42794716456450493</v>
      </c>
    </row>
    <row r="470" spans="1:18" ht="15.75" customHeight="1" x14ac:dyDescent="0.25">
      <c r="A470" s="3" t="s">
        <v>503</v>
      </c>
      <c r="B470" s="3" t="s">
        <v>14</v>
      </c>
      <c r="C470" s="3" t="s">
        <v>35</v>
      </c>
      <c r="D470" s="4">
        <v>44973</v>
      </c>
      <c r="E470" s="4">
        <v>45601</v>
      </c>
      <c r="F470" s="3">
        <v>9324.8000000000011</v>
      </c>
      <c r="G470" s="3">
        <v>7809.6</v>
      </c>
      <c r="H470" s="3">
        <v>7136</v>
      </c>
      <c r="I470" s="3">
        <v>1433.1680000000001</v>
      </c>
      <c r="J470" s="3">
        <v>3778.5920000000001</v>
      </c>
      <c r="K470" s="3" t="s">
        <v>24</v>
      </c>
      <c r="L470" s="3" t="s">
        <v>38</v>
      </c>
      <c r="M470" s="3" t="s">
        <v>18</v>
      </c>
      <c r="N470" s="6">
        <f t="shared" si="35"/>
        <v>0.91374718295431256</v>
      </c>
      <c r="O470" s="6">
        <f t="shared" si="36"/>
        <v>0.18351362425732431</v>
      </c>
      <c r="P470" s="6">
        <f t="shared" si="37"/>
        <v>0.20083632286995518</v>
      </c>
      <c r="Q470" s="6">
        <f t="shared" si="38"/>
        <v>2.6365310975405531</v>
      </c>
      <c r="R470" s="6">
        <f t="shared" si="39"/>
        <v>0.83750857927247768</v>
      </c>
    </row>
    <row r="471" spans="1:18" ht="15.75" customHeight="1" x14ac:dyDescent="0.25">
      <c r="A471" s="3" t="s">
        <v>504</v>
      </c>
      <c r="B471" s="3" t="s">
        <v>41</v>
      </c>
      <c r="C471" s="3" t="s">
        <v>35</v>
      </c>
      <c r="D471" s="4">
        <v>44743</v>
      </c>
      <c r="E471" s="4">
        <v>45363</v>
      </c>
      <c r="F471" s="3">
        <v>14363.2</v>
      </c>
      <c r="G471" s="3">
        <v>13406.400000000001</v>
      </c>
      <c r="H471" s="3">
        <v>2136</v>
      </c>
      <c r="I471" s="3">
        <v>844.40000000000009</v>
      </c>
      <c r="J471" s="3">
        <v>1624.864</v>
      </c>
      <c r="K471" s="3" t="s">
        <v>59</v>
      </c>
      <c r="L471" s="3" t="s">
        <v>25</v>
      </c>
      <c r="M471" s="3" t="s">
        <v>18</v>
      </c>
      <c r="N471" s="6">
        <f t="shared" si="35"/>
        <v>0.1593268886501969</v>
      </c>
      <c r="O471" s="6">
        <f t="shared" si="36"/>
        <v>6.2984843060031034E-2</v>
      </c>
      <c r="P471" s="6">
        <f t="shared" si="37"/>
        <v>0.39531835205992516</v>
      </c>
      <c r="Q471" s="6">
        <f t="shared" si="38"/>
        <v>1.9242823306489814</v>
      </c>
      <c r="R471" s="6">
        <f t="shared" si="39"/>
        <v>0.93338531803497837</v>
      </c>
    </row>
    <row r="472" spans="1:18" ht="15.75" customHeight="1" x14ac:dyDescent="0.25">
      <c r="A472" s="3" t="s">
        <v>505</v>
      </c>
      <c r="B472" s="3" t="s">
        <v>20</v>
      </c>
      <c r="C472" s="3" t="s">
        <v>15</v>
      </c>
      <c r="D472" s="4">
        <v>44836</v>
      </c>
      <c r="E472" s="4">
        <v>45453</v>
      </c>
      <c r="F472" s="3">
        <v>19556.8</v>
      </c>
      <c r="G472" s="3">
        <v>2966.4</v>
      </c>
      <c r="H472" s="3">
        <v>374.40000000000003</v>
      </c>
      <c r="I472" s="3">
        <v>3754.1120000000005</v>
      </c>
      <c r="J472" s="3">
        <v>10033.664000000001</v>
      </c>
      <c r="K472" s="3" t="s">
        <v>16</v>
      </c>
      <c r="L472" s="3" t="s">
        <v>29</v>
      </c>
      <c r="M472" s="3" t="s">
        <v>26</v>
      </c>
      <c r="N472" s="6">
        <f t="shared" si="35"/>
        <v>0.12621359223300971</v>
      </c>
      <c r="O472" s="6">
        <f t="shared" si="36"/>
        <v>1.2655447680690401</v>
      </c>
      <c r="P472" s="6">
        <f t="shared" si="37"/>
        <v>10.027008547008547</v>
      </c>
      <c r="Q472" s="6">
        <f t="shared" si="38"/>
        <v>2.6727130144225848</v>
      </c>
      <c r="R472" s="6">
        <f t="shared" si="39"/>
        <v>0.15168125664730428</v>
      </c>
    </row>
    <row r="473" spans="1:18" ht="15.75" customHeight="1" x14ac:dyDescent="0.25">
      <c r="A473" s="3" t="s">
        <v>506</v>
      </c>
      <c r="B473" s="3" t="s">
        <v>22</v>
      </c>
      <c r="C473" s="3" t="s">
        <v>35</v>
      </c>
      <c r="D473" s="4">
        <v>44895</v>
      </c>
      <c r="E473" s="4">
        <v>45510</v>
      </c>
      <c r="F473" s="3">
        <v>21462.400000000001</v>
      </c>
      <c r="G473" s="3">
        <v>3377.6000000000004</v>
      </c>
      <c r="H473" s="3">
        <v>2681.6000000000004</v>
      </c>
      <c r="I473" s="3">
        <v>6141.12</v>
      </c>
      <c r="J473" s="3">
        <v>9756.1920000000009</v>
      </c>
      <c r="K473" s="3" t="s">
        <v>24</v>
      </c>
      <c r="L473" s="3" t="s">
        <v>44</v>
      </c>
      <c r="M473" s="3" t="s">
        <v>18</v>
      </c>
      <c r="N473" s="6">
        <f t="shared" si="35"/>
        <v>0.79393652297489348</v>
      </c>
      <c r="O473" s="6">
        <f t="shared" si="36"/>
        <v>1.8181904310753196</v>
      </c>
      <c r="P473" s="6">
        <f t="shared" si="37"/>
        <v>2.2900954653937946</v>
      </c>
      <c r="Q473" s="6">
        <f t="shared" si="38"/>
        <v>1.5886665624511491</v>
      </c>
      <c r="R473" s="6">
        <f t="shared" si="39"/>
        <v>0.15737289399135232</v>
      </c>
    </row>
    <row r="474" spans="1:18" ht="15.75" customHeight="1" x14ac:dyDescent="0.25">
      <c r="A474" s="3" t="s">
        <v>507</v>
      </c>
      <c r="B474" s="3" t="s">
        <v>34</v>
      </c>
      <c r="C474" s="3" t="s">
        <v>35</v>
      </c>
      <c r="D474" s="4">
        <v>44979</v>
      </c>
      <c r="E474" s="4">
        <v>45585</v>
      </c>
      <c r="F474" s="3">
        <v>50888</v>
      </c>
      <c r="G474" s="3">
        <v>7145.6</v>
      </c>
      <c r="H474" s="3">
        <v>6198.4000000000005</v>
      </c>
      <c r="I474" s="3">
        <v>5079.3600000000006</v>
      </c>
      <c r="J474" s="3">
        <v>17050.320000000003</v>
      </c>
      <c r="K474" s="3" t="s">
        <v>59</v>
      </c>
      <c r="L474" s="3" t="s">
        <v>29</v>
      </c>
      <c r="M474" s="3" t="s">
        <v>26</v>
      </c>
      <c r="N474" s="6">
        <f t="shared" si="35"/>
        <v>0.86744290192566054</v>
      </c>
      <c r="O474" s="6">
        <f t="shared" si="36"/>
        <v>0.71083743842364533</v>
      </c>
      <c r="P474" s="6">
        <f t="shared" si="37"/>
        <v>0.81946308724832218</v>
      </c>
      <c r="Q474" s="6">
        <f t="shared" si="38"/>
        <v>3.3567851067851069</v>
      </c>
      <c r="R474" s="6">
        <f t="shared" si="39"/>
        <v>0.14041817324320077</v>
      </c>
    </row>
    <row r="475" spans="1:18" ht="15.75" customHeight="1" x14ac:dyDescent="0.25">
      <c r="A475" s="3" t="s">
        <v>508</v>
      </c>
      <c r="B475" s="3" t="s">
        <v>14</v>
      </c>
      <c r="C475" s="3" t="s">
        <v>15</v>
      </c>
      <c r="D475" s="4">
        <v>44927</v>
      </c>
      <c r="E475" s="4">
        <v>45544</v>
      </c>
      <c r="F475" s="3">
        <v>51468.800000000003</v>
      </c>
      <c r="G475" s="3">
        <v>22180.800000000003</v>
      </c>
      <c r="H475" s="3">
        <v>13913.6</v>
      </c>
      <c r="I475" s="3">
        <v>4498.8959999999997</v>
      </c>
      <c r="J475" s="3">
        <v>5735.344000000001</v>
      </c>
      <c r="K475" s="3" t="s">
        <v>16</v>
      </c>
      <c r="L475" s="3" t="s">
        <v>25</v>
      </c>
      <c r="M475" s="3" t="s">
        <v>18</v>
      </c>
      <c r="N475" s="6">
        <f t="shared" si="35"/>
        <v>0.62728125225420173</v>
      </c>
      <c r="O475" s="6">
        <f t="shared" si="36"/>
        <v>0.20282839212291709</v>
      </c>
      <c r="P475" s="6">
        <f t="shared" si="37"/>
        <v>0.32334521619135231</v>
      </c>
      <c r="Q475" s="6">
        <f t="shared" si="38"/>
        <v>1.2748336480772176</v>
      </c>
      <c r="R475" s="6">
        <f t="shared" si="39"/>
        <v>0.43095622979358372</v>
      </c>
    </row>
    <row r="476" spans="1:18" ht="15.75" customHeight="1" x14ac:dyDescent="0.25">
      <c r="A476" s="3" t="s">
        <v>509</v>
      </c>
      <c r="B476" s="3" t="s">
        <v>28</v>
      </c>
      <c r="C476" s="3" t="s">
        <v>23</v>
      </c>
      <c r="D476" s="4">
        <v>44911</v>
      </c>
      <c r="E476" s="4">
        <v>45516</v>
      </c>
      <c r="F476" s="3">
        <v>2326.4</v>
      </c>
      <c r="G476" s="3">
        <v>1923.2</v>
      </c>
      <c r="H476" s="3">
        <v>1444.8000000000002</v>
      </c>
      <c r="I476" s="3">
        <v>1485.3280000000002</v>
      </c>
      <c r="J476" s="3">
        <v>2013.92</v>
      </c>
      <c r="K476" s="3" t="s">
        <v>59</v>
      </c>
      <c r="L476" s="3" t="s">
        <v>29</v>
      </c>
      <c r="M476" s="3" t="s">
        <v>26</v>
      </c>
      <c r="N476" s="6">
        <f t="shared" si="35"/>
        <v>0.75124792013311159</v>
      </c>
      <c r="O476" s="6">
        <f t="shared" si="36"/>
        <v>0.77232113144758741</v>
      </c>
      <c r="P476" s="6">
        <f t="shared" si="37"/>
        <v>1.0280509413067553</v>
      </c>
      <c r="Q476" s="6">
        <f t="shared" si="38"/>
        <v>1.3558756045802676</v>
      </c>
      <c r="R476" s="6">
        <f t="shared" si="39"/>
        <v>0.82668500687757906</v>
      </c>
    </row>
    <row r="477" spans="1:18" ht="15.75" customHeight="1" x14ac:dyDescent="0.25">
      <c r="A477" s="3" t="s">
        <v>510</v>
      </c>
      <c r="B477" s="3" t="s">
        <v>34</v>
      </c>
      <c r="C477" s="3" t="s">
        <v>42</v>
      </c>
      <c r="D477" s="4">
        <v>44841</v>
      </c>
      <c r="E477" s="4">
        <v>45444</v>
      </c>
      <c r="F477" s="3">
        <v>58208</v>
      </c>
      <c r="G477" s="3">
        <v>22996.800000000003</v>
      </c>
      <c r="H477" s="3">
        <v>9030.4</v>
      </c>
      <c r="I477" s="3">
        <v>7117.1360000000004</v>
      </c>
      <c r="J477" s="3">
        <v>21107.008000000002</v>
      </c>
      <c r="K477" s="3" t="s">
        <v>59</v>
      </c>
      <c r="L477" s="3" t="s">
        <v>25</v>
      </c>
      <c r="M477" s="3" t="s">
        <v>26</v>
      </c>
      <c r="N477" s="6">
        <f t="shared" si="35"/>
        <v>0.39268072079593674</v>
      </c>
      <c r="O477" s="6">
        <f t="shared" si="36"/>
        <v>0.30948375426146246</v>
      </c>
      <c r="P477" s="6">
        <f t="shared" si="37"/>
        <v>0.78813075832742741</v>
      </c>
      <c r="Q477" s="6">
        <f t="shared" si="38"/>
        <v>2.9656603442733145</v>
      </c>
      <c r="R477" s="6">
        <f t="shared" si="39"/>
        <v>0.39507971412864218</v>
      </c>
    </row>
    <row r="478" spans="1:18" ht="15.75" customHeight="1" x14ac:dyDescent="0.25">
      <c r="A478" s="3" t="s">
        <v>511</v>
      </c>
      <c r="B478" s="3" t="s">
        <v>20</v>
      </c>
      <c r="C478" s="3" t="s">
        <v>35</v>
      </c>
      <c r="D478" s="4">
        <v>44907</v>
      </c>
      <c r="E478" s="4">
        <v>45534</v>
      </c>
      <c r="F478" s="3">
        <v>36966.400000000001</v>
      </c>
      <c r="G478" s="3">
        <v>15526.400000000001</v>
      </c>
      <c r="H478" s="3">
        <v>2980.8</v>
      </c>
      <c r="I478" s="3">
        <v>4352.6880000000001</v>
      </c>
      <c r="J478" s="3">
        <v>9993.7119999999995</v>
      </c>
      <c r="K478" s="3" t="s">
        <v>32</v>
      </c>
      <c r="L478" s="3" t="s">
        <v>25</v>
      </c>
      <c r="M478" s="3" t="s">
        <v>26</v>
      </c>
      <c r="N478" s="6">
        <f t="shared" si="35"/>
        <v>0.19198268755152514</v>
      </c>
      <c r="O478" s="6">
        <f t="shared" si="36"/>
        <v>0.28034109645507005</v>
      </c>
      <c r="P478" s="6">
        <f t="shared" si="37"/>
        <v>1.4602415458937197</v>
      </c>
      <c r="Q478" s="6">
        <f t="shared" si="38"/>
        <v>2.2959862962840432</v>
      </c>
      <c r="R478" s="6">
        <f t="shared" si="39"/>
        <v>0.42001385041551248</v>
      </c>
    </row>
    <row r="479" spans="1:18" ht="15.75" customHeight="1" x14ac:dyDescent="0.25">
      <c r="A479" s="3" t="s">
        <v>512</v>
      </c>
      <c r="B479" s="3" t="s">
        <v>14</v>
      </c>
      <c r="C479" s="3" t="s">
        <v>42</v>
      </c>
      <c r="D479" s="4">
        <v>44965</v>
      </c>
      <c r="E479" s="4">
        <v>45589</v>
      </c>
      <c r="F479" s="3">
        <v>59745.600000000006</v>
      </c>
      <c r="G479" s="3">
        <v>9569.6</v>
      </c>
      <c r="H479" s="3">
        <v>5832</v>
      </c>
      <c r="I479" s="3">
        <v>4500.0800000000008</v>
      </c>
      <c r="J479" s="3">
        <v>6166.4960000000001</v>
      </c>
      <c r="K479" s="3" t="s">
        <v>16</v>
      </c>
      <c r="L479" s="3" t="s">
        <v>29</v>
      </c>
      <c r="M479" s="3" t="s">
        <v>26</v>
      </c>
      <c r="N479" s="6">
        <f t="shared" si="35"/>
        <v>0.60942986122721954</v>
      </c>
      <c r="O479" s="6">
        <f t="shared" si="36"/>
        <v>0.47024745025915404</v>
      </c>
      <c r="P479" s="6">
        <f t="shared" si="37"/>
        <v>0.77161865569272992</v>
      </c>
      <c r="Q479" s="6">
        <f t="shared" si="38"/>
        <v>1.3703080834118502</v>
      </c>
      <c r="R479" s="6">
        <f t="shared" si="39"/>
        <v>0.16017246458316595</v>
      </c>
    </row>
    <row r="480" spans="1:18" ht="15.75" customHeight="1" x14ac:dyDescent="0.25">
      <c r="A480" s="3" t="s">
        <v>513</v>
      </c>
      <c r="B480" s="3" t="s">
        <v>34</v>
      </c>
      <c r="C480" s="3" t="s">
        <v>15</v>
      </c>
      <c r="D480" s="4">
        <v>44944</v>
      </c>
      <c r="E480" s="4">
        <v>45545</v>
      </c>
      <c r="F480" s="3">
        <v>8161.6</v>
      </c>
      <c r="G480" s="3">
        <v>3545.6000000000004</v>
      </c>
      <c r="H480" s="3">
        <v>2267.2000000000003</v>
      </c>
      <c r="I480" s="3">
        <v>3518.5440000000003</v>
      </c>
      <c r="J480" s="3">
        <v>7681.5679999999993</v>
      </c>
      <c r="K480" s="3" t="s">
        <v>24</v>
      </c>
      <c r="L480" s="3" t="s">
        <v>38</v>
      </c>
      <c r="M480" s="3" t="s">
        <v>18</v>
      </c>
      <c r="N480" s="6">
        <f t="shared" si="35"/>
        <v>0.63944043321299637</v>
      </c>
      <c r="O480" s="6">
        <f t="shared" si="36"/>
        <v>0.99236913357400725</v>
      </c>
      <c r="P480" s="6">
        <f t="shared" si="37"/>
        <v>1.5519336626676077</v>
      </c>
      <c r="Q480" s="6">
        <f t="shared" si="38"/>
        <v>2.1831666734876696</v>
      </c>
      <c r="R480" s="6">
        <f t="shared" si="39"/>
        <v>0.43442462262301512</v>
      </c>
    </row>
    <row r="481" spans="1:18" ht="15.75" customHeight="1" x14ac:dyDescent="0.25">
      <c r="A481" s="3" t="s">
        <v>514</v>
      </c>
      <c r="B481" s="3" t="s">
        <v>34</v>
      </c>
      <c r="C481" s="3" t="s">
        <v>35</v>
      </c>
      <c r="D481" s="4">
        <v>44802</v>
      </c>
      <c r="E481" s="4">
        <v>45412</v>
      </c>
      <c r="F481" s="3">
        <v>28659.200000000001</v>
      </c>
      <c r="G481" s="3">
        <v>22558.400000000001</v>
      </c>
      <c r="H481" s="3">
        <v>4633.6000000000004</v>
      </c>
      <c r="I481" s="3">
        <v>7835.9039999999995</v>
      </c>
      <c r="J481" s="3">
        <v>24805.84</v>
      </c>
      <c r="K481" s="3" t="s">
        <v>59</v>
      </c>
      <c r="L481" s="3" t="s">
        <v>17</v>
      </c>
      <c r="M481" s="3" t="s">
        <v>26</v>
      </c>
      <c r="N481" s="6">
        <f t="shared" si="35"/>
        <v>0.20540463862685296</v>
      </c>
      <c r="O481" s="6">
        <f t="shared" si="36"/>
        <v>0.34736080573090283</v>
      </c>
      <c r="P481" s="6">
        <f t="shared" si="37"/>
        <v>1.6911049723756904</v>
      </c>
      <c r="Q481" s="6">
        <f t="shared" si="38"/>
        <v>3.1656641020614855</v>
      </c>
      <c r="R481" s="6">
        <f t="shared" si="39"/>
        <v>0.78712594908441269</v>
      </c>
    </row>
    <row r="482" spans="1:18" ht="15.75" customHeight="1" x14ac:dyDescent="0.25">
      <c r="A482" s="3" t="s">
        <v>515</v>
      </c>
      <c r="B482" s="3" t="s">
        <v>22</v>
      </c>
      <c r="C482" s="3" t="s">
        <v>42</v>
      </c>
      <c r="D482" s="4">
        <v>44751</v>
      </c>
      <c r="E482" s="4">
        <v>45357</v>
      </c>
      <c r="F482" s="3">
        <v>65707.199999999997</v>
      </c>
      <c r="G482" s="3">
        <v>37587.200000000004</v>
      </c>
      <c r="H482" s="3">
        <v>19118.400000000001</v>
      </c>
      <c r="I482" s="3">
        <v>7462.0160000000005</v>
      </c>
      <c r="J482" s="3">
        <v>9059.0720000000001</v>
      </c>
      <c r="K482" s="3" t="s">
        <v>37</v>
      </c>
      <c r="L482" s="3" t="s">
        <v>38</v>
      </c>
      <c r="M482" s="3" t="s">
        <v>18</v>
      </c>
      <c r="N482" s="6">
        <f t="shared" si="35"/>
        <v>0.50864123957091778</v>
      </c>
      <c r="O482" s="6">
        <f t="shared" si="36"/>
        <v>0.19852545547420397</v>
      </c>
      <c r="P482" s="6">
        <f t="shared" si="37"/>
        <v>0.3903054648924596</v>
      </c>
      <c r="Q482" s="6">
        <f t="shared" si="38"/>
        <v>1.2140247354066247</v>
      </c>
      <c r="R482" s="6">
        <f t="shared" si="39"/>
        <v>0.57204081135705076</v>
      </c>
    </row>
    <row r="483" spans="1:18" ht="15.75" customHeight="1" x14ac:dyDescent="0.25">
      <c r="A483" s="3" t="s">
        <v>516</v>
      </c>
      <c r="B483" s="3" t="s">
        <v>20</v>
      </c>
      <c r="C483" s="3" t="s">
        <v>15</v>
      </c>
      <c r="D483" s="4">
        <v>44759</v>
      </c>
      <c r="E483" s="4">
        <v>45376</v>
      </c>
      <c r="F483" s="3">
        <v>40692.800000000003</v>
      </c>
      <c r="G483" s="3">
        <v>24584</v>
      </c>
      <c r="H483" s="3">
        <v>24070.400000000001</v>
      </c>
      <c r="I483" s="3">
        <v>3917.9680000000003</v>
      </c>
      <c r="J483" s="3">
        <v>14327.407999999999</v>
      </c>
      <c r="K483" s="3" t="s">
        <v>16</v>
      </c>
      <c r="L483" s="3" t="s">
        <v>17</v>
      </c>
      <c r="M483" s="3" t="s">
        <v>18</v>
      </c>
      <c r="N483" s="6">
        <f t="shared" si="35"/>
        <v>0.97910836316303296</v>
      </c>
      <c r="O483" s="6">
        <f t="shared" si="36"/>
        <v>0.15937064757565897</v>
      </c>
      <c r="P483" s="6">
        <f t="shared" si="37"/>
        <v>0.16277120446689711</v>
      </c>
      <c r="Q483" s="6">
        <f t="shared" si="38"/>
        <v>3.6568466102836976</v>
      </c>
      <c r="R483" s="6">
        <f t="shared" si="39"/>
        <v>0.60413635827468248</v>
      </c>
    </row>
    <row r="484" spans="1:18" ht="15.75" customHeight="1" x14ac:dyDescent="0.25">
      <c r="A484" s="3" t="s">
        <v>517</v>
      </c>
      <c r="B484" s="3" t="s">
        <v>41</v>
      </c>
      <c r="C484" s="3" t="s">
        <v>42</v>
      </c>
      <c r="D484" s="4">
        <v>44698</v>
      </c>
      <c r="E484" s="4">
        <v>45322</v>
      </c>
      <c r="F484" s="3">
        <v>66291.199999999997</v>
      </c>
      <c r="G484" s="3">
        <v>13912</v>
      </c>
      <c r="H484" s="3">
        <v>3699.2000000000003</v>
      </c>
      <c r="I484" s="3">
        <v>6045.6</v>
      </c>
      <c r="J484" s="3">
        <v>11150.128000000001</v>
      </c>
      <c r="K484" s="3" t="s">
        <v>24</v>
      </c>
      <c r="L484" s="3" t="s">
        <v>38</v>
      </c>
      <c r="M484" s="3" t="s">
        <v>26</v>
      </c>
      <c r="N484" s="6">
        <f t="shared" si="35"/>
        <v>0.26589994249568721</v>
      </c>
      <c r="O484" s="6">
        <f t="shared" si="36"/>
        <v>0.43456009200690054</v>
      </c>
      <c r="P484" s="6">
        <f t="shared" si="37"/>
        <v>1.6342993079584776</v>
      </c>
      <c r="Q484" s="6">
        <f t="shared" si="38"/>
        <v>1.8443377001455603</v>
      </c>
      <c r="R484" s="6">
        <f t="shared" si="39"/>
        <v>0.20986194245993436</v>
      </c>
    </row>
    <row r="485" spans="1:18" ht="15.75" customHeight="1" x14ac:dyDescent="0.25">
      <c r="A485" s="3" t="s">
        <v>518</v>
      </c>
      <c r="B485" s="3" t="s">
        <v>28</v>
      </c>
      <c r="C485" s="3" t="s">
        <v>15</v>
      </c>
      <c r="D485" s="4">
        <v>44718</v>
      </c>
      <c r="E485" s="4">
        <v>45338</v>
      </c>
      <c r="F485" s="3">
        <v>22867.200000000001</v>
      </c>
      <c r="G485" s="3">
        <v>21937.600000000002</v>
      </c>
      <c r="H485" s="3">
        <v>9347.2000000000007</v>
      </c>
      <c r="I485" s="3">
        <v>2121.4240000000004</v>
      </c>
      <c r="J485" s="3">
        <v>4883.7280000000001</v>
      </c>
      <c r="K485" s="3" t="s">
        <v>59</v>
      </c>
      <c r="L485" s="3" t="s">
        <v>25</v>
      </c>
      <c r="M485" s="3" t="s">
        <v>18</v>
      </c>
      <c r="N485" s="6">
        <f t="shared" si="35"/>
        <v>0.42608124863248487</v>
      </c>
      <c r="O485" s="6">
        <f t="shared" si="36"/>
        <v>9.6702647509299119E-2</v>
      </c>
      <c r="P485" s="6">
        <f t="shared" si="37"/>
        <v>0.2269582334816844</v>
      </c>
      <c r="Q485" s="6">
        <f t="shared" si="38"/>
        <v>2.30209896748599</v>
      </c>
      <c r="R485" s="6">
        <f t="shared" si="39"/>
        <v>0.95934788692975093</v>
      </c>
    </row>
    <row r="486" spans="1:18" ht="15.75" customHeight="1" x14ac:dyDescent="0.25">
      <c r="A486" s="3" t="s">
        <v>519</v>
      </c>
      <c r="B486" s="3" t="s">
        <v>34</v>
      </c>
      <c r="C486" s="3" t="s">
        <v>42</v>
      </c>
      <c r="D486" s="4">
        <v>44981</v>
      </c>
      <c r="E486" s="4">
        <v>45590</v>
      </c>
      <c r="F486" s="3">
        <v>6496</v>
      </c>
      <c r="G486" s="3">
        <v>5945.6</v>
      </c>
      <c r="H486" s="3">
        <v>288</v>
      </c>
      <c r="I486" s="3">
        <v>3227.28</v>
      </c>
      <c r="J486" s="3">
        <v>7219.9039999999995</v>
      </c>
      <c r="K486" s="3" t="s">
        <v>59</v>
      </c>
      <c r="L486" s="3" t="s">
        <v>29</v>
      </c>
      <c r="M486" s="3" t="s">
        <v>18</v>
      </c>
      <c r="N486" s="6">
        <f t="shared" si="35"/>
        <v>4.843918191603875E-2</v>
      </c>
      <c r="O486" s="6">
        <f t="shared" si="36"/>
        <v>0.54280139935414429</v>
      </c>
      <c r="P486" s="6">
        <f t="shared" si="37"/>
        <v>11.205833333333334</v>
      </c>
      <c r="Q486" s="6">
        <f t="shared" si="38"/>
        <v>2.2371483106516941</v>
      </c>
      <c r="R486" s="6">
        <f t="shared" si="39"/>
        <v>0.91527093596059117</v>
      </c>
    </row>
    <row r="487" spans="1:18" ht="15.75" customHeight="1" x14ac:dyDescent="0.25">
      <c r="A487" s="3" t="s">
        <v>520</v>
      </c>
      <c r="B487" s="3" t="s">
        <v>28</v>
      </c>
      <c r="C487" s="3" t="s">
        <v>15</v>
      </c>
      <c r="D487" s="4">
        <v>44810</v>
      </c>
      <c r="E487" s="4">
        <v>45422</v>
      </c>
      <c r="F487" s="3">
        <v>69124.800000000003</v>
      </c>
      <c r="G487" s="3">
        <v>35433.599999999999</v>
      </c>
      <c r="H487" s="3">
        <v>11017.6</v>
      </c>
      <c r="I487" s="3">
        <v>4617.0080000000007</v>
      </c>
      <c r="J487" s="3">
        <v>12265.504000000001</v>
      </c>
      <c r="K487" s="3" t="s">
        <v>16</v>
      </c>
      <c r="L487" s="3" t="s">
        <v>17</v>
      </c>
      <c r="M487" s="3" t="s">
        <v>18</v>
      </c>
      <c r="N487" s="6">
        <f t="shared" si="35"/>
        <v>0.31093651223697283</v>
      </c>
      <c r="O487" s="6">
        <f t="shared" si="36"/>
        <v>0.13030027996026372</v>
      </c>
      <c r="P487" s="6">
        <f t="shared" si="37"/>
        <v>0.41905750798722052</v>
      </c>
      <c r="Q487" s="6">
        <f t="shared" si="38"/>
        <v>2.6565914548989298</v>
      </c>
      <c r="R487" s="6">
        <f t="shared" si="39"/>
        <v>0.51260329143809458</v>
      </c>
    </row>
    <row r="488" spans="1:18" ht="15.75" customHeight="1" x14ac:dyDescent="0.25">
      <c r="A488" s="3" t="s">
        <v>521</v>
      </c>
      <c r="B488" s="3" t="s">
        <v>22</v>
      </c>
      <c r="C488" s="3" t="s">
        <v>15</v>
      </c>
      <c r="D488" s="4">
        <v>44903</v>
      </c>
      <c r="E488" s="4">
        <v>45519</v>
      </c>
      <c r="F488" s="3">
        <v>45401.600000000006</v>
      </c>
      <c r="G488" s="3">
        <v>7484.8</v>
      </c>
      <c r="H488" s="3">
        <v>678.40000000000009</v>
      </c>
      <c r="I488" s="3">
        <v>1511.7440000000001</v>
      </c>
      <c r="J488" s="3">
        <v>3211.328</v>
      </c>
      <c r="K488" s="3" t="s">
        <v>37</v>
      </c>
      <c r="L488" s="3" t="s">
        <v>44</v>
      </c>
      <c r="M488" s="3" t="s">
        <v>18</v>
      </c>
      <c r="N488" s="6">
        <f t="shared" si="35"/>
        <v>9.0637024369388641E-2</v>
      </c>
      <c r="O488" s="6">
        <f t="shared" si="36"/>
        <v>0.20197520307823857</v>
      </c>
      <c r="P488" s="6">
        <f t="shared" si="37"/>
        <v>2.2283962264150943</v>
      </c>
      <c r="Q488" s="6">
        <f t="shared" si="38"/>
        <v>2.124253841920325</v>
      </c>
      <c r="R488" s="6">
        <f t="shared" si="39"/>
        <v>0.1648576261629546</v>
      </c>
    </row>
    <row r="489" spans="1:18" ht="15.75" customHeight="1" x14ac:dyDescent="0.25">
      <c r="A489" s="3" t="s">
        <v>522</v>
      </c>
      <c r="B489" s="3" t="s">
        <v>28</v>
      </c>
      <c r="C489" s="3" t="s">
        <v>35</v>
      </c>
      <c r="D489" s="4">
        <v>44957</v>
      </c>
      <c r="E489" s="4">
        <v>45580</v>
      </c>
      <c r="F489" s="3">
        <v>64248</v>
      </c>
      <c r="G489" s="3">
        <v>14291.2</v>
      </c>
      <c r="H489" s="3">
        <v>6702.4000000000005</v>
      </c>
      <c r="I489" s="3">
        <v>3641.8559999999998</v>
      </c>
      <c r="J489" s="3">
        <v>11574.864000000001</v>
      </c>
      <c r="K489" s="3" t="s">
        <v>59</v>
      </c>
      <c r="L489" s="3" t="s">
        <v>25</v>
      </c>
      <c r="M489" s="3" t="s">
        <v>18</v>
      </c>
      <c r="N489" s="6">
        <f t="shared" si="35"/>
        <v>0.4689879086430811</v>
      </c>
      <c r="O489" s="6">
        <f t="shared" si="36"/>
        <v>0.25483206448723689</v>
      </c>
      <c r="P489" s="6">
        <f t="shared" si="37"/>
        <v>0.54336595846264013</v>
      </c>
      <c r="Q489" s="6">
        <f t="shared" si="38"/>
        <v>3.1782871151412913</v>
      </c>
      <c r="R489" s="6">
        <f t="shared" si="39"/>
        <v>0.22243805254638277</v>
      </c>
    </row>
    <row r="490" spans="1:18" ht="15.75" customHeight="1" x14ac:dyDescent="0.25">
      <c r="A490" s="3" t="s">
        <v>523</v>
      </c>
      <c r="B490" s="3" t="s">
        <v>14</v>
      </c>
      <c r="C490" s="3" t="s">
        <v>15</v>
      </c>
      <c r="D490" s="4">
        <v>44905</v>
      </c>
      <c r="E490" s="4">
        <v>45524</v>
      </c>
      <c r="F490" s="3">
        <v>26652.800000000003</v>
      </c>
      <c r="G490" s="3">
        <v>15291.2</v>
      </c>
      <c r="H490" s="3">
        <v>308.8</v>
      </c>
      <c r="I490" s="3">
        <v>318.35200000000003</v>
      </c>
      <c r="J490" s="3">
        <v>874.52800000000013</v>
      </c>
      <c r="K490" s="3" t="s">
        <v>24</v>
      </c>
      <c r="L490" s="3" t="s">
        <v>44</v>
      </c>
      <c r="M490" s="3" t="s">
        <v>18</v>
      </c>
      <c r="N490" s="6">
        <f t="shared" si="35"/>
        <v>2.019462174322486E-2</v>
      </c>
      <c r="O490" s="6">
        <f t="shared" si="36"/>
        <v>2.0819294757769176E-2</v>
      </c>
      <c r="P490" s="6">
        <f t="shared" si="37"/>
        <v>1.0309326424870466</v>
      </c>
      <c r="Q490" s="6">
        <f t="shared" si="38"/>
        <v>2.7470472935618435</v>
      </c>
      <c r="R490" s="6">
        <f t="shared" si="39"/>
        <v>0.57371833353343737</v>
      </c>
    </row>
    <row r="491" spans="1:18" ht="15.75" customHeight="1" x14ac:dyDescent="0.25">
      <c r="A491" s="3" t="s">
        <v>524</v>
      </c>
      <c r="B491" s="3" t="s">
        <v>41</v>
      </c>
      <c r="C491" s="3" t="s">
        <v>35</v>
      </c>
      <c r="D491" s="4">
        <v>44798</v>
      </c>
      <c r="E491" s="4">
        <v>45402</v>
      </c>
      <c r="F491" s="3">
        <v>2448</v>
      </c>
      <c r="G491" s="3">
        <v>1064</v>
      </c>
      <c r="H491" s="3">
        <v>836.80000000000007</v>
      </c>
      <c r="I491" s="3">
        <v>7470.5280000000002</v>
      </c>
      <c r="J491" s="3">
        <v>12419.728000000001</v>
      </c>
      <c r="K491" s="3" t="s">
        <v>37</v>
      </c>
      <c r="L491" s="3" t="s">
        <v>17</v>
      </c>
      <c r="M491" s="3" t="s">
        <v>18</v>
      </c>
      <c r="N491" s="6">
        <f t="shared" si="35"/>
        <v>0.78646616541353387</v>
      </c>
      <c r="O491" s="6">
        <f t="shared" si="36"/>
        <v>7.0211729323308276</v>
      </c>
      <c r="P491" s="6">
        <f t="shared" si="37"/>
        <v>8.9274952198852766</v>
      </c>
      <c r="Q491" s="6">
        <f t="shared" si="38"/>
        <v>1.662496680288194</v>
      </c>
      <c r="R491" s="6">
        <f t="shared" si="39"/>
        <v>0.434640522875817</v>
      </c>
    </row>
    <row r="492" spans="1:18" ht="15.75" customHeight="1" x14ac:dyDescent="0.25">
      <c r="A492" s="3" t="s">
        <v>525</v>
      </c>
      <c r="B492" s="3" t="s">
        <v>14</v>
      </c>
      <c r="C492" s="3" t="s">
        <v>23</v>
      </c>
      <c r="D492" s="4">
        <v>44853</v>
      </c>
      <c r="E492" s="4">
        <v>45472</v>
      </c>
      <c r="F492" s="3">
        <v>19140.8</v>
      </c>
      <c r="G492" s="3">
        <v>7048</v>
      </c>
      <c r="H492" s="3">
        <v>635.20000000000005</v>
      </c>
      <c r="I492" s="3">
        <v>5460.7360000000008</v>
      </c>
      <c r="J492" s="3">
        <v>9012.2880000000005</v>
      </c>
      <c r="K492" s="3" t="s">
        <v>59</v>
      </c>
      <c r="L492" s="3" t="s">
        <v>38</v>
      </c>
      <c r="M492" s="3" t="s">
        <v>18</v>
      </c>
      <c r="N492" s="6">
        <f t="shared" si="35"/>
        <v>9.0124858115777529E-2</v>
      </c>
      <c r="O492" s="6">
        <f t="shared" si="36"/>
        <v>0.77479228149829749</v>
      </c>
      <c r="P492" s="6">
        <f t="shared" si="37"/>
        <v>8.5968765743073057</v>
      </c>
      <c r="Q492" s="6">
        <f t="shared" si="38"/>
        <v>1.6503797290328628</v>
      </c>
      <c r="R492" s="6">
        <f t="shared" si="39"/>
        <v>0.36821867424559057</v>
      </c>
    </row>
    <row r="493" spans="1:18" ht="15.75" customHeight="1" x14ac:dyDescent="0.25">
      <c r="A493" s="3" t="s">
        <v>526</v>
      </c>
      <c r="B493" s="3" t="s">
        <v>20</v>
      </c>
      <c r="C493" s="3" t="s">
        <v>15</v>
      </c>
      <c r="D493" s="4">
        <v>44896</v>
      </c>
      <c r="E493" s="4">
        <v>45516</v>
      </c>
      <c r="F493" s="3">
        <v>29129.600000000002</v>
      </c>
      <c r="G493" s="3">
        <v>7412.8</v>
      </c>
      <c r="H493" s="3">
        <v>1966.4</v>
      </c>
      <c r="I493" s="3">
        <v>5599.6959999999999</v>
      </c>
      <c r="J493" s="3">
        <v>17207.024000000001</v>
      </c>
      <c r="K493" s="3" t="s">
        <v>16</v>
      </c>
      <c r="L493" s="3" t="s">
        <v>44</v>
      </c>
      <c r="M493" s="3" t="s">
        <v>18</v>
      </c>
      <c r="N493" s="6">
        <f t="shared" si="35"/>
        <v>0.26527088279732358</v>
      </c>
      <c r="O493" s="6">
        <f t="shared" si="36"/>
        <v>0.75540902223181516</v>
      </c>
      <c r="P493" s="6">
        <f t="shared" si="37"/>
        <v>2.8476891781936531</v>
      </c>
      <c r="Q493" s="6">
        <f t="shared" si="38"/>
        <v>3.0728496689820308</v>
      </c>
      <c r="R493" s="6">
        <f t="shared" si="39"/>
        <v>0.25447654619356253</v>
      </c>
    </row>
    <row r="494" spans="1:18" ht="15.75" customHeight="1" x14ac:dyDescent="0.25">
      <c r="A494" s="3" t="s">
        <v>527</v>
      </c>
      <c r="B494" s="3" t="s">
        <v>22</v>
      </c>
      <c r="C494" s="3" t="s">
        <v>35</v>
      </c>
      <c r="D494" s="4">
        <v>44816</v>
      </c>
      <c r="E494" s="4">
        <v>45434</v>
      </c>
      <c r="F494" s="3">
        <v>35072</v>
      </c>
      <c r="G494" s="3">
        <v>731.2</v>
      </c>
      <c r="H494" s="3">
        <v>139.20000000000002</v>
      </c>
      <c r="I494" s="3">
        <v>1355.8879999999999</v>
      </c>
      <c r="J494" s="3">
        <v>3818.2400000000002</v>
      </c>
      <c r="K494" s="3" t="s">
        <v>37</v>
      </c>
      <c r="L494" s="3" t="s">
        <v>29</v>
      </c>
      <c r="M494" s="3" t="s">
        <v>18</v>
      </c>
      <c r="N494" s="6">
        <f t="shared" si="35"/>
        <v>0.19037199124726478</v>
      </c>
      <c r="O494" s="6">
        <f t="shared" si="36"/>
        <v>1.8543326039387307</v>
      </c>
      <c r="P494" s="6">
        <f t="shared" si="37"/>
        <v>9.7405747126436761</v>
      </c>
      <c r="Q494" s="6">
        <f t="shared" si="38"/>
        <v>2.8160438030279789</v>
      </c>
      <c r="R494" s="6">
        <f t="shared" si="39"/>
        <v>2.0848540145985403E-2</v>
      </c>
    </row>
    <row r="495" spans="1:18" ht="15.75" customHeight="1" x14ac:dyDescent="0.25">
      <c r="A495" s="3" t="s">
        <v>528</v>
      </c>
      <c r="B495" s="3" t="s">
        <v>28</v>
      </c>
      <c r="C495" s="3" t="s">
        <v>35</v>
      </c>
      <c r="D495" s="4">
        <v>44913</v>
      </c>
      <c r="E495" s="4">
        <v>45540</v>
      </c>
      <c r="F495" s="3">
        <v>66091.199999999997</v>
      </c>
      <c r="G495" s="3">
        <v>6155.2000000000007</v>
      </c>
      <c r="H495" s="3">
        <v>936</v>
      </c>
      <c r="I495" s="3">
        <v>5962.5120000000006</v>
      </c>
      <c r="J495" s="3">
        <v>8076.7520000000004</v>
      </c>
      <c r="K495" s="3" t="s">
        <v>32</v>
      </c>
      <c r="L495" s="3" t="s">
        <v>17</v>
      </c>
      <c r="M495" s="3" t="s">
        <v>18</v>
      </c>
      <c r="N495" s="6">
        <f t="shared" si="35"/>
        <v>0.15206654536002079</v>
      </c>
      <c r="O495" s="6">
        <f t="shared" si="36"/>
        <v>0.96869508708084218</v>
      </c>
      <c r="P495" s="6">
        <f t="shared" si="37"/>
        <v>6.3702051282051286</v>
      </c>
      <c r="Q495" s="6">
        <f t="shared" si="38"/>
        <v>1.3545888041818615</v>
      </c>
      <c r="R495" s="6">
        <f t="shared" si="39"/>
        <v>9.3131914687583237E-2</v>
      </c>
    </row>
    <row r="496" spans="1:18" ht="15.75" customHeight="1" x14ac:dyDescent="0.25">
      <c r="A496" s="3" t="s">
        <v>529</v>
      </c>
      <c r="B496" s="3" t="s">
        <v>28</v>
      </c>
      <c r="C496" s="3" t="s">
        <v>23</v>
      </c>
      <c r="D496" s="4">
        <v>44966</v>
      </c>
      <c r="E496" s="4">
        <v>45577</v>
      </c>
      <c r="F496" s="3">
        <v>37278.400000000001</v>
      </c>
      <c r="G496" s="3">
        <v>32872</v>
      </c>
      <c r="H496" s="3">
        <v>9611.2000000000007</v>
      </c>
      <c r="I496" s="3">
        <v>5760.7040000000006</v>
      </c>
      <c r="J496" s="3">
        <v>7067.0880000000006</v>
      </c>
      <c r="K496" s="3" t="s">
        <v>24</v>
      </c>
      <c r="L496" s="3" t="s">
        <v>44</v>
      </c>
      <c r="M496" s="3" t="s">
        <v>18</v>
      </c>
      <c r="N496" s="6">
        <f t="shared" si="35"/>
        <v>0.29238257483572649</v>
      </c>
      <c r="O496" s="6">
        <f t="shared" si="36"/>
        <v>0.17524653200292042</v>
      </c>
      <c r="P496" s="6">
        <f t="shared" si="37"/>
        <v>0.59937406359247547</v>
      </c>
      <c r="Q496" s="6">
        <f t="shared" si="38"/>
        <v>1.2267750608258989</v>
      </c>
      <c r="R496" s="6">
        <f t="shared" si="39"/>
        <v>0.8817975020387141</v>
      </c>
    </row>
    <row r="497" spans="1:18" ht="15.75" customHeight="1" x14ac:dyDescent="0.25">
      <c r="A497" s="3" t="s">
        <v>530</v>
      </c>
      <c r="B497" s="3" t="s">
        <v>14</v>
      </c>
      <c r="C497" s="3" t="s">
        <v>35</v>
      </c>
      <c r="D497" s="4">
        <v>44898</v>
      </c>
      <c r="E497" s="4">
        <v>45520</v>
      </c>
      <c r="F497" s="3">
        <v>48897.600000000006</v>
      </c>
      <c r="G497" s="3">
        <v>32014.400000000001</v>
      </c>
      <c r="H497" s="3">
        <v>694.40000000000009</v>
      </c>
      <c r="I497" s="3">
        <v>2989.8720000000003</v>
      </c>
      <c r="J497" s="3">
        <v>9924.0480000000007</v>
      </c>
      <c r="K497" s="3" t="s">
        <v>32</v>
      </c>
      <c r="L497" s="3" t="s">
        <v>38</v>
      </c>
      <c r="M497" s="3" t="s">
        <v>18</v>
      </c>
      <c r="N497" s="6">
        <f t="shared" si="35"/>
        <v>2.1690239392273478E-2</v>
      </c>
      <c r="O497" s="6">
        <f t="shared" si="36"/>
        <v>9.3391473836773459E-2</v>
      </c>
      <c r="P497" s="6">
        <f t="shared" si="37"/>
        <v>4.3056912442396316</v>
      </c>
      <c r="Q497" s="6">
        <f t="shared" si="38"/>
        <v>3.3192216924336559</v>
      </c>
      <c r="R497" s="6">
        <f t="shared" si="39"/>
        <v>0.65472334020483614</v>
      </c>
    </row>
    <row r="498" spans="1:18" ht="15.75" customHeight="1" x14ac:dyDescent="0.25">
      <c r="A498" s="3" t="s">
        <v>531</v>
      </c>
      <c r="B498" s="3" t="s">
        <v>34</v>
      </c>
      <c r="C498" s="3" t="s">
        <v>42</v>
      </c>
      <c r="D498" s="4">
        <v>44701</v>
      </c>
      <c r="E498" s="4">
        <v>45315</v>
      </c>
      <c r="F498" s="3">
        <v>73744</v>
      </c>
      <c r="G498" s="3">
        <v>44694.400000000001</v>
      </c>
      <c r="H498" s="3">
        <v>3062.4</v>
      </c>
      <c r="I498" s="3">
        <v>5996.4480000000003</v>
      </c>
      <c r="J498" s="3">
        <v>11604.656000000001</v>
      </c>
      <c r="K498" s="3" t="s">
        <v>24</v>
      </c>
      <c r="L498" s="3" t="s">
        <v>29</v>
      </c>
      <c r="M498" s="3" t="s">
        <v>18</v>
      </c>
      <c r="N498" s="6">
        <f t="shared" si="35"/>
        <v>6.8518651106178843E-2</v>
      </c>
      <c r="O498" s="6">
        <f t="shared" si="36"/>
        <v>0.13416553304217083</v>
      </c>
      <c r="P498" s="6">
        <f t="shared" si="37"/>
        <v>1.958087774294671</v>
      </c>
      <c r="Q498" s="6">
        <f t="shared" si="38"/>
        <v>1.9352550042958765</v>
      </c>
      <c r="R498" s="6">
        <f t="shared" si="39"/>
        <v>0.60607507051421139</v>
      </c>
    </row>
    <row r="499" spans="1:18" ht="15.75" customHeight="1" x14ac:dyDescent="0.25">
      <c r="A499" s="3" t="s">
        <v>532</v>
      </c>
      <c r="B499" s="3" t="s">
        <v>28</v>
      </c>
      <c r="C499" s="3" t="s">
        <v>15</v>
      </c>
      <c r="D499" s="4">
        <v>44890</v>
      </c>
      <c r="E499" s="4">
        <v>45504</v>
      </c>
      <c r="F499" s="3">
        <v>65569.600000000006</v>
      </c>
      <c r="G499" s="3">
        <v>11150.400000000001</v>
      </c>
      <c r="H499" s="3">
        <v>8072</v>
      </c>
      <c r="I499" s="3">
        <v>7699.8240000000005</v>
      </c>
      <c r="J499" s="3">
        <v>21578.816000000003</v>
      </c>
      <c r="K499" s="3" t="s">
        <v>59</v>
      </c>
      <c r="L499" s="3" t="s">
        <v>38</v>
      </c>
      <c r="M499" s="3" t="s">
        <v>26</v>
      </c>
      <c r="N499" s="6">
        <f t="shared" si="35"/>
        <v>0.72392021810876728</v>
      </c>
      <c r="O499" s="6">
        <f t="shared" si="36"/>
        <v>0.69054240206629358</v>
      </c>
      <c r="P499" s="6">
        <f t="shared" si="37"/>
        <v>0.95389296333002982</v>
      </c>
      <c r="Q499" s="6">
        <f t="shared" si="38"/>
        <v>2.8025076936823492</v>
      </c>
      <c r="R499" s="6">
        <f t="shared" si="39"/>
        <v>0.17005441546082331</v>
      </c>
    </row>
    <row r="500" spans="1:18" ht="15.75" customHeight="1" x14ac:dyDescent="0.25">
      <c r="A500" s="3" t="s">
        <v>533</v>
      </c>
      <c r="B500" s="3" t="s">
        <v>22</v>
      </c>
      <c r="C500" s="3" t="s">
        <v>15</v>
      </c>
      <c r="D500" s="4">
        <v>44775</v>
      </c>
      <c r="E500" s="4">
        <v>45393</v>
      </c>
      <c r="F500" s="3">
        <v>36777.599999999999</v>
      </c>
      <c r="G500" s="3">
        <v>16576</v>
      </c>
      <c r="H500" s="3">
        <v>4966.4000000000005</v>
      </c>
      <c r="I500" s="3">
        <v>865.24800000000005</v>
      </c>
      <c r="J500" s="3">
        <v>1292.7360000000001</v>
      </c>
      <c r="K500" s="3" t="s">
        <v>37</v>
      </c>
      <c r="L500" s="3" t="s">
        <v>29</v>
      </c>
      <c r="M500" s="3" t="s">
        <v>26</v>
      </c>
      <c r="N500" s="6">
        <f t="shared" si="35"/>
        <v>0.29961389961389967</v>
      </c>
      <c r="O500" s="6">
        <f t="shared" si="36"/>
        <v>5.2198841698841703E-2</v>
      </c>
      <c r="P500" s="6">
        <f t="shared" si="37"/>
        <v>0.17422036082474227</v>
      </c>
      <c r="Q500" s="6">
        <f t="shared" si="38"/>
        <v>1.4940641295905914</v>
      </c>
      <c r="R500" s="6">
        <f t="shared" si="39"/>
        <v>0.45070912729487517</v>
      </c>
    </row>
    <row r="501" spans="1:18" ht="15.75" customHeight="1" x14ac:dyDescent="0.25">
      <c r="A501" s="3" t="s">
        <v>534</v>
      </c>
      <c r="B501" s="3" t="s">
        <v>41</v>
      </c>
      <c r="C501" s="3" t="s">
        <v>42</v>
      </c>
      <c r="D501" s="4">
        <v>44938</v>
      </c>
      <c r="E501" s="4">
        <v>45563</v>
      </c>
      <c r="F501" s="3">
        <v>71696</v>
      </c>
      <c r="G501" s="3">
        <v>26102.400000000001</v>
      </c>
      <c r="H501" s="3">
        <v>7795.2000000000007</v>
      </c>
      <c r="I501" s="3">
        <v>847.47199999999998</v>
      </c>
      <c r="J501" s="3">
        <v>2376.7840000000001</v>
      </c>
      <c r="K501" s="3" t="s">
        <v>24</v>
      </c>
      <c r="L501" s="3" t="s">
        <v>29</v>
      </c>
      <c r="M501" s="3" t="s">
        <v>18</v>
      </c>
      <c r="N501" s="6">
        <f t="shared" si="35"/>
        <v>0.29863920559029056</v>
      </c>
      <c r="O501" s="6">
        <f t="shared" si="36"/>
        <v>3.2467206080666909E-2</v>
      </c>
      <c r="P501" s="6">
        <f t="shared" si="37"/>
        <v>0.1087171592775041</v>
      </c>
      <c r="Q501" s="6">
        <f t="shared" si="38"/>
        <v>2.8045575547038726</v>
      </c>
      <c r="R501" s="6">
        <f t="shared" si="39"/>
        <v>0.36407051997322026</v>
      </c>
    </row>
    <row r="502" spans="1:18" ht="15.75" customHeight="1" x14ac:dyDescent="0.25">
      <c r="A502" s="3" t="s">
        <v>535</v>
      </c>
      <c r="B502" s="3" t="s">
        <v>41</v>
      </c>
      <c r="C502" s="3" t="s">
        <v>23</v>
      </c>
      <c r="D502" s="4">
        <v>44721</v>
      </c>
      <c r="E502" s="4">
        <v>45333</v>
      </c>
      <c r="F502" s="3">
        <v>59552</v>
      </c>
      <c r="G502" s="3">
        <v>29329.600000000002</v>
      </c>
      <c r="H502" s="3">
        <v>22888</v>
      </c>
      <c r="I502" s="3">
        <v>7683.344000000001</v>
      </c>
      <c r="J502" s="3">
        <v>18368.816000000003</v>
      </c>
      <c r="K502" s="3" t="s">
        <v>24</v>
      </c>
      <c r="L502" s="3" t="s">
        <v>17</v>
      </c>
      <c r="M502" s="3" t="s">
        <v>26</v>
      </c>
      <c r="N502" s="6">
        <f t="shared" si="35"/>
        <v>0.78037204735148102</v>
      </c>
      <c r="O502" s="6">
        <f t="shared" si="36"/>
        <v>0.26196552288473079</v>
      </c>
      <c r="P502" s="6">
        <f t="shared" si="37"/>
        <v>0.33569311429570087</v>
      </c>
      <c r="Q502" s="6">
        <f t="shared" si="38"/>
        <v>2.390731952129177</v>
      </c>
      <c r="R502" s="6">
        <f t="shared" si="39"/>
        <v>0.4925040300913488</v>
      </c>
    </row>
    <row r="503" spans="1:18" ht="15.75" customHeight="1" x14ac:dyDescent="0.25">
      <c r="A503" s="3" t="s">
        <v>536</v>
      </c>
      <c r="B503" s="3" t="s">
        <v>20</v>
      </c>
      <c r="C503" s="3" t="s">
        <v>35</v>
      </c>
      <c r="D503" s="4">
        <v>44893</v>
      </c>
      <c r="E503" s="4">
        <v>45506</v>
      </c>
      <c r="F503" s="3">
        <v>37163.200000000004</v>
      </c>
      <c r="G503" s="3">
        <v>572.80000000000007</v>
      </c>
      <c r="H503" s="3">
        <v>395.20000000000005</v>
      </c>
      <c r="I503" s="3">
        <v>3030.8320000000003</v>
      </c>
      <c r="J503" s="3">
        <v>9237.5840000000007</v>
      </c>
      <c r="K503" s="3" t="s">
        <v>32</v>
      </c>
      <c r="L503" s="3" t="s">
        <v>44</v>
      </c>
      <c r="M503" s="3" t="s">
        <v>26</v>
      </c>
      <c r="N503" s="6">
        <f t="shared" si="35"/>
        <v>0.68994413407821231</v>
      </c>
      <c r="O503" s="6">
        <f t="shared" si="36"/>
        <v>5.2912569832402232</v>
      </c>
      <c r="P503" s="6">
        <f t="shared" si="37"/>
        <v>7.6691093117408906</v>
      </c>
      <c r="Q503" s="6">
        <f t="shared" si="38"/>
        <v>3.0478706836934544</v>
      </c>
      <c r="R503" s="6">
        <f t="shared" si="39"/>
        <v>1.5413096826968615E-2</v>
      </c>
    </row>
    <row r="504" spans="1:18" ht="15.75" customHeight="1" x14ac:dyDescent="0.25">
      <c r="A504" s="3" t="s">
        <v>537</v>
      </c>
      <c r="B504" s="3" t="s">
        <v>20</v>
      </c>
      <c r="C504" s="3" t="s">
        <v>15</v>
      </c>
      <c r="D504" s="4">
        <v>44757</v>
      </c>
      <c r="E504" s="4">
        <v>45384</v>
      </c>
      <c r="F504" s="3">
        <v>55152</v>
      </c>
      <c r="G504" s="3">
        <v>2649.6000000000004</v>
      </c>
      <c r="H504" s="3">
        <v>620.80000000000007</v>
      </c>
      <c r="I504" s="3">
        <v>2318.944</v>
      </c>
      <c r="J504" s="3">
        <v>7618.3040000000001</v>
      </c>
      <c r="K504" s="3" t="s">
        <v>32</v>
      </c>
      <c r="L504" s="3" t="s">
        <v>25</v>
      </c>
      <c r="M504" s="3" t="s">
        <v>18</v>
      </c>
      <c r="N504" s="6">
        <f t="shared" si="35"/>
        <v>0.23429951690821255</v>
      </c>
      <c r="O504" s="6">
        <f t="shared" si="36"/>
        <v>0.87520531400966173</v>
      </c>
      <c r="P504" s="6">
        <f t="shared" si="37"/>
        <v>3.7354123711340201</v>
      </c>
      <c r="Q504" s="6">
        <f t="shared" si="38"/>
        <v>3.2852470779803222</v>
      </c>
      <c r="R504" s="6">
        <f t="shared" si="39"/>
        <v>4.8041775456919067E-2</v>
      </c>
    </row>
    <row r="505" spans="1:18" ht="15.75" customHeight="1" x14ac:dyDescent="0.25">
      <c r="A505" s="3" t="s">
        <v>538</v>
      </c>
      <c r="B505" s="3" t="s">
        <v>22</v>
      </c>
      <c r="C505" s="3" t="s">
        <v>35</v>
      </c>
      <c r="D505" s="4">
        <v>44742</v>
      </c>
      <c r="E505" s="4">
        <v>45347</v>
      </c>
      <c r="F505" s="3">
        <v>18846.400000000001</v>
      </c>
      <c r="G505" s="3">
        <v>3540.8</v>
      </c>
      <c r="H505" s="3">
        <v>596.80000000000007</v>
      </c>
      <c r="I505" s="3">
        <v>7233.8559999999998</v>
      </c>
      <c r="J505" s="3">
        <v>23194.320000000003</v>
      </c>
      <c r="K505" s="3" t="s">
        <v>59</v>
      </c>
      <c r="L505" s="3" t="s">
        <v>29</v>
      </c>
      <c r="M505" s="3" t="s">
        <v>26</v>
      </c>
      <c r="N505" s="6">
        <f t="shared" si="35"/>
        <v>0.16854948034342523</v>
      </c>
      <c r="O505" s="6">
        <f t="shared" si="36"/>
        <v>2.0430004518752822</v>
      </c>
      <c r="P505" s="6">
        <f t="shared" si="37"/>
        <v>12.12107238605898</v>
      </c>
      <c r="Q505" s="6">
        <f t="shared" si="38"/>
        <v>3.2063563333303846</v>
      </c>
      <c r="R505" s="6">
        <f t="shared" si="39"/>
        <v>0.1878767297733254</v>
      </c>
    </row>
    <row r="506" spans="1:18" ht="15.75" customHeight="1" x14ac:dyDescent="0.25">
      <c r="A506" s="3" t="s">
        <v>539</v>
      </c>
      <c r="B506" s="3" t="s">
        <v>22</v>
      </c>
      <c r="C506" s="3" t="s">
        <v>35</v>
      </c>
      <c r="D506" s="4">
        <v>44929</v>
      </c>
      <c r="E506" s="4">
        <v>45534</v>
      </c>
      <c r="F506" s="3">
        <v>54196.800000000003</v>
      </c>
      <c r="G506" s="3">
        <v>51243.200000000004</v>
      </c>
      <c r="H506" s="3">
        <v>17017.600000000002</v>
      </c>
      <c r="I506" s="3">
        <v>3762.8800000000006</v>
      </c>
      <c r="J506" s="3">
        <v>5792.56</v>
      </c>
      <c r="K506" s="3" t="s">
        <v>59</v>
      </c>
      <c r="L506" s="3" t="s">
        <v>29</v>
      </c>
      <c r="M506" s="3" t="s">
        <v>18</v>
      </c>
      <c r="N506" s="6">
        <f t="shared" si="35"/>
        <v>0.33209479501670469</v>
      </c>
      <c r="O506" s="6">
        <f t="shared" si="36"/>
        <v>7.3431791925562817E-2</v>
      </c>
      <c r="P506" s="6">
        <f t="shared" si="37"/>
        <v>0.22111696126363295</v>
      </c>
      <c r="Q506" s="6">
        <f t="shared" si="38"/>
        <v>1.5393953567480227</v>
      </c>
      <c r="R506" s="6">
        <f t="shared" si="39"/>
        <v>0.9455023174799988</v>
      </c>
    </row>
    <row r="507" spans="1:18" ht="15.75" customHeight="1" x14ac:dyDescent="0.25">
      <c r="A507" s="3" t="s">
        <v>540</v>
      </c>
      <c r="B507" s="3" t="s">
        <v>20</v>
      </c>
      <c r="C507" s="3" t="s">
        <v>42</v>
      </c>
      <c r="D507" s="4">
        <v>44764</v>
      </c>
      <c r="E507" s="4">
        <v>45382</v>
      </c>
      <c r="F507" s="3">
        <v>20944</v>
      </c>
      <c r="G507" s="3">
        <v>9028.8000000000011</v>
      </c>
      <c r="H507" s="3">
        <v>1913.6000000000001</v>
      </c>
      <c r="I507" s="3">
        <v>1442.4160000000002</v>
      </c>
      <c r="J507" s="3">
        <v>1927.9520000000002</v>
      </c>
      <c r="K507" s="3" t="s">
        <v>32</v>
      </c>
      <c r="L507" s="3" t="s">
        <v>38</v>
      </c>
      <c r="M507" s="3" t="s">
        <v>26</v>
      </c>
      <c r="N507" s="6">
        <f t="shared" si="35"/>
        <v>0.21194400141768563</v>
      </c>
      <c r="O507" s="6">
        <f t="shared" si="36"/>
        <v>0.15975722133616871</v>
      </c>
      <c r="P507" s="6">
        <f t="shared" si="37"/>
        <v>0.75377090301003347</v>
      </c>
      <c r="Q507" s="6">
        <f t="shared" si="38"/>
        <v>1.336613015939923</v>
      </c>
      <c r="R507" s="6">
        <f t="shared" si="39"/>
        <v>0.43109243697478999</v>
      </c>
    </row>
    <row r="508" spans="1:18" ht="15.75" customHeight="1" x14ac:dyDescent="0.25">
      <c r="A508" s="3" t="s">
        <v>541</v>
      </c>
      <c r="B508" s="3" t="s">
        <v>28</v>
      </c>
      <c r="C508" s="3" t="s">
        <v>23</v>
      </c>
      <c r="D508" s="4">
        <v>44894</v>
      </c>
      <c r="E508" s="4">
        <v>45502</v>
      </c>
      <c r="F508" s="3">
        <v>47652.800000000003</v>
      </c>
      <c r="G508" s="3">
        <v>25284.800000000003</v>
      </c>
      <c r="H508" s="3">
        <v>24803.200000000001</v>
      </c>
      <c r="I508" s="3">
        <v>1797.6480000000001</v>
      </c>
      <c r="J508" s="3">
        <v>2167.8240000000001</v>
      </c>
      <c r="K508" s="3" t="s">
        <v>37</v>
      </c>
      <c r="L508" s="3" t="s">
        <v>25</v>
      </c>
      <c r="M508" s="3" t="s">
        <v>18</v>
      </c>
      <c r="N508" s="6">
        <f t="shared" si="35"/>
        <v>0.98095298361070671</v>
      </c>
      <c r="O508" s="6">
        <f t="shared" si="36"/>
        <v>7.1095994431437062E-2</v>
      </c>
      <c r="P508" s="6">
        <f t="shared" si="37"/>
        <v>7.2476454651012781E-2</v>
      </c>
      <c r="Q508" s="6">
        <f t="shared" si="38"/>
        <v>1.2059224052762276</v>
      </c>
      <c r="R508" s="6">
        <f t="shared" si="39"/>
        <v>0.5306047073834067</v>
      </c>
    </row>
    <row r="509" spans="1:18" ht="15.75" customHeight="1" x14ac:dyDescent="0.25">
      <c r="A509" s="3" t="s">
        <v>542</v>
      </c>
      <c r="B509" s="3" t="s">
        <v>41</v>
      </c>
      <c r="C509" s="3" t="s">
        <v>23</v>
      </c>
      <c r="D509" s="4">
        <v>44984</v>
      </c>
      <c r="E509" s="4">
        <v>45611</v>
      </c>
      <c r="F509" s="3">
        <v>49336</v>
      </c>
      <c r="G509" s="3">
        <v>31446.400000000001</v>
      </c>
      <c r="H509" s="3">
        <v>9089.6</v>
      </c>
      <c r="I509" s="3">
        <v>7435.0240000000013</v>
      </c>
      <c r="J509" s="3">
        <v>10549.152000000002</v>
      </c>
      <c r="K509" s="3" t="s">
        <v>32</v>
      </c>
      <c r="L509" s="3" t="s">
        <v>44</v>
      </c>
      <c r="M509" s="3" t="s">
        <v>26</v>
      </c>
      <c r="N509" s="6">
        <f t="shared" si="35"/>
        <v>0.28905057494657577</v>
      </c>
      <c r="O509" s="6">
        <f t="shared" si="36"/>
        <v>0.23643482242800451</v>
      </c>
      <c r="P509" s="6">
        <f t="shared" si="37"/>
        <v>0.8179704277415949</v>
      </c>
      <c r="Q509" s="6">
        <f t="shared" si="38"/>
        <v>1.4188457226230877</v>
      </c>
      <c r="R509" s="6">
        <f t="shared" si="39"/>
        <v>0.63739257337441224</v>
      </c>
    </row>
    <row r="510" spans="1:18" ht="15.75" customHeight="1" x14ac:dyDescent="0.25">
      <c r="A510" s="3" t="s">
        <v>543</v>
      </c>
      <c r="B510" s="3" t="s">
        <v>22</v>
      </c>
      <c r="C510" s="3" t="s">
        <v>15</v>
      </c>
      <c r="D510" s="4">
        <v>44941</v>
      </c>
      <c r="E510" s="4">
        <v>45557</v>
      </c>
      <c r="F510" s="3">
        <v>74419.199999999997</v>
      </c>
      <c r="G510" s="3">
        <v>15622.400000000001</v>
      </c>
      <c r="H510" s="3">
        <v>5947.2000000000007</v>
      </c>
      <c r="I510" s="3">
        <v>1440.768</v>
      </c>
      <c r="J510" s="3">
        <v>3309.76</v>
      </c>
      <c r="K510" s="3" t="s">
        <v>32</v>
      </c>
      <c r="L510" s="3" t="s">
        <v>25</v>
      </c>
      <c r="M510" s="3" t="s">
        <v>26</v>
      </c>
      <c r="N510" s="6">
        <f t="shared" si="35"/>
        <v>0.3806841458418681</v>
      </c>
      <c r="O510" s="6">
        <f t="shared" si="36"/>
        <v>9.2224498156493237E-2</v>
      </c>
      <c r="P510" s="6">
        <f t="shared" si="37"/>
        <v>0.24225988700564968</v>
      </c>
      <c r="Q510" s="6">
        <f t="shared" si="38"/>
        <v>2.2972192608386641</v>
      </c>
      <c r="R510" s="6">
        <f t="shared" si="39"/>
        <v>0.20992432060543517</v>
      </c>
    </row>
    <row r="511" spans="1:18" ht="15.75" customHeight="1" x14ac:dyDescent="0.25">
      <c r="A511" s="3" t="s">
        <v>544</v>
      </c>
      <c r="B511" s="3" t="s">
        <v>41</v>
      </c>
      <c r="C511" s="3" t="s">
        <v>15</v>
      </c>
      <c r="D511" s="4">
        <v>44984</v>
      </c>
      <c r="E511" s="4">
        <v>45592</v>
      </c>
      <c r="F511" s="3">
        <v>51390.400000000001</v>
      </c>
      <c r="G511" s="3">
        <v>16673.600000000002</v>
      </c>
      <c r="H511" s="3">
        <v>1230.4000000000001</v>
      </c>
      <c r="I511" s="3">
        <v>7602.9600000000009</v>
      </c>
      <c r="J511" s="3">
        <v>9600.1440000000002</v>
      </c>
      <c r="K511" s="3" t="s">
        <v>32</v>
      </c>
      <c r="L511" s="3" t="s">
        <v>44</v>
      </c>
      <c r="M511" s="3" t="s">
        <v>18</v>
      </c>
      <c r="N511" s="6">
        <f t="shared" si="35"/>
        <v>7.3793301986373669E-2</v>
      </c>
      <c r="O511" s="6">
        <f t="shared" si="36"/>
        <v>0.4559879090298436</v>
      </c>
      <c r="P511" s="6">
        <f t="shared" si="37"/>
        <v>6.1792587776332901</v>
      </c>
      <c r="Q511" s="6">
        <f t="shared" si="38"/>
        <v>1.2626850595031407</v>
      </c>
      <c r="R511" s="6">
        <f t="shared" si="39"/>
        <v>0.32444970266820267</v>
      </c>
    </row>
    <row r="512" spans="1:18" ht="15.75" customHeight="1" x14ac:dyDescent="0.25">
      <c r="A512" s="3" t="s">
        <v>545</v>
      </c>
      <c r="B512" s="3" t="s">
        <v>28</v>
      </c>
      <c r="C512" s="3" t="s">
        <v>15</v>
      </c>
      <c r="D512" s="4">
        <v>44779</v>
      </c>
      <c r="E512" s="4">
        <v>45383</v>
      </c>
      <c r="F512" s="3">
        <v>70280</v>
      </c>
      <c r="G512" s="3">
        <v>5755.2000000000007</v>
      </c>
      <c r="H512" s="3">
        <v>24</v>
      </c>
      <c r="I512" s="3">
        <v>4153.3440000000001</v>
      </c>
      <c r="J512" s="3">
        <v>8665.9679999999989</v>
      </c>
      <c r="K512" s="3" t="s">
        <v>16</v>
      </c>
      <c r="L512" s="3" t="s">
        <v>29</v>
      </c>
      <c r="M512" s="3" t="s">
        <v>18</v>
      </c>
      <c r="N512" s="6">
        <f t="shared" si="35"/>
        <v>4.1701417848206837E-3</v>
      </c>
      <c r="O512" s="6">
        <f t="shared" si="36"/>
        <v>0.7216680567139282</v>
      </c>
      <c r="P512" s="6">
        <f t="shared" si="37"/>
        <v>173.05600000000001</v>
      </c>
      <c r="Q512" s="6">
        <f t="shared" si="38"/>
        <v>2.0865037906804731</v>
      </c>
      <c r="R512" s="6">
        <f t="shared" si="39"/>
        <v>8.1889584519066597E-2</v>
      </c>
    </row>
    <row r="513" spans="1:18" ht="15.75" customHeight="1" x14ac:dyDescent="0.25">
      <c r="A513" s="3" t="s">
        <v>546</v>
      </c>
      <c r="B513" s="3" t="s">
        <v>34</v>
      </c>
      <c r="C513" s="3" t="s">
        <v>23</v>
      </c>
      <c r="D513" s="4">
        <v>44986</v>
      </c>
      <c r="E513" s="4">
        <v>45610</v>
      </c>
      <c r="F513" s="3">
        <v>38057.599999999999</v>
      </c>
      <c r="G513" s="3">
        <v>31408</v>
      </c>
      <c r="H513" s="3">
        <v>13926.400000000001</v>
      </c>
      <c r="I513" s="3">
        <v>5715.9520000000002</v>
      </c>
      <c r="J513" s="3">
        <v>16479.648000000001</v>
      </c>
      <c r="K513" s="3" t="s">
        <v>24</v>
      </c>
      <c r="L513" s="3" t="s">
        <v>38</v>
      </c>
      <c r="M513" s="3" t="s">
        <v>26</v>
      </c>
      <c r="N513" s="6">
        <f t="shared" si="35"/>
        <v>0.44340295466123286</v>
      </c>
      <c r="O513" s="6">
        <f t="shared" si="36"/>
        <v>0.1819903209373408</v>
      </c>
      <c r="P513" s="6">
        <f t="shared" si="37"/>
        <v>0.41044002757352938</v>
      </c>
      <c r="Q513" s="6">
        <f t="shared" si="38"/>
        <v>2.883097688713971</v>
      </c>
      <c r="R513" s="6">
        <f t="shared" si="39"/>
        <v>0.82527537206760282</v>
      </c>
    </row>
    <row r="514" spans="1:18" ht="15.75" customHeight="1" x14ac:dyDescent="0.25">
      <c r="A514" s="3" t="s">
        <v>547</v>
      </c>
      <c r="B514" s="3" t="s">
        <v>22</v>
      </c>
      <c r="C514" s="3" t="s">
        <v>15</v>
      </c>
      <c r="D514" s="4">
        <v>44950</v>
      </c>
      <c r="E514" s="4">
        <v>45566</v>
      </c>
      <c r="F514" s="3">
        <v>19782.400000000001</v>
      </c>
      <c r="G514" s="3">
        <v>9832</v>
      </c>
      <c r="H514" s="3">
        <v>2804.8</v>
      </c>
      <c r="I514" s="3">
        <v>4299.6639999999998</v>
      </c>
      <c r="J514" s="3">
        <v>14772.432000000001</v>
      </c>
      <c r="K514" s="3" t="s">
        <v>59</v>
      </c>
      <c r="L514" s="3" t="s">
        <v>44</v>
      </c>
      <c r="M514" s="3" t="s">
        <v>26</v>
      </c>
      <c r="N514" s="6">
        <f t="shared" si="35"/>
        <v>0.28527257933279093</v>
      </c>
      <c r="O514" s="6">
        <f t="shared" si="36"/>
        <v>0.43731326281529698</v>
      </c>
      <c r="P514" s="6">
        <f t="shared" si="37"/>
        <v>1.5329663434112948</v>
      </c>
      <c r="Q514" s="6">
        <f t="shared" si="38"/>
        <v>3.4357177677139425</v>
      </c>
      <c r="R514" s="6">
        <f t="shared" si="39"/>
        <v>0.49700744095761884</v>
      </c>
    </row>
    <row r="515" spans="1:18" ht="15.75" customHeight="1" x14ac:dyDescent="0.25">
      <c r="A515" s="3" t="s">
        <v>548</v>
      </c>
      <c r="B515" s="3" t="s">
        <v>20</v>
      </c>
      <c r="C515" s="3" t="s">
        <v>42</v>
      </c>
      <c r="D515" s="4">
        <v>44837</v>
      </c>
      <c r="E515" s="4">
        <v>45455</v>
      </c>
      <c r="F515" s="3">
        <v>29288</v>
      </c>
      <c r="G515" s="3">
        <v>24278.400000000001</v>
      </c>
      <c r="H515" s="3">
        <v>13406.400000000001</v>
      </c>
      <c r="I515" s="3">
        <v>3113.4080000000004</v>
      </c>
      <c r="J515" s="3">
        <v>4815.7440000000006</v>
      </c>
      <c r="K515" s="3" t="s">
        <v>59</v>
      </c>
      <c r="L515" s="3" t="s">
        <v>29</v>
      </c>
      <c r="M515" s="3" t="s">
        <v>26</v>
      </c>
      <c r="N515" s="6">
        <f t="shared" ref="N515:N578" si="40">(H515/G515)</f>
        <v>0.5521945432977462</v>
      </c>
      <c r="O515" s="6">
        <f t="shared" ref="O515:O578" si="41">I515/ G515</f>
        <v>0.12823777514168974</v>
      </c>
      <c r="P515" s="6">
        <f t="shared" ref="P515:P578" si="42" xml:space="preserve"> I515 / H515</f>
        <v>0.23223296336078292</v>
      </c>
      <c r="Q515" s="6">
        <f t="shared" ref="Q515:Q578" si="43" xml:space="preserve"> J515 / I515</f>
        <v>1.5467757518449237</v>
      </c>
      <c r="R515" s="6">
        <f t="shared" ref="R515:R578" si="44">G515 / F515</f>
        <v>0.82895383774924891</v>
      </c>
    </row>
    <row r="516" spans="1:18" ht="15.75" customHeight="1" x14ac:dyDescent="0.25">
      <c r="A516" s="3" t="s">
        <v>549</v>
      </c>
      <c r="B516" s="3" t="s">
        <v>34</v>
      </c>
      <c r="C516" s="3" t="s">
        <v>35</v>
      </c>
      <c r="D516" s="4">
        <v>44962</v>
      </c>
      <c r="E516" s="4">
        <v>45591</v>
      </c>
      <c r="F516" s="3">
        <v>19646.400000000001</v>
      </c>
      <c r="G516" s="3">
        <v>7993.6</v>
      </c>
      <c r="H516" s="3">
        <v>5497.6</v>
      </c>
      <c r="I516" s="3">
        <v>6098.96</v>
      </c>
      <c r="J516" s="3">
        <v>21857.344000000001</v>
      </c>
      <c r="K516" s="3" t="s">
        <v>59</v>
      </c>
      <c r="L516" s="3" t="s">
        <v>29</v>
      </c>
      <c r="M516" s="3" t="s">
        <v>18</v>
      </c>
      <c r="N516" s="6">
        <f t="shared" si="40"/>
        <v>0.68775020016012811</v>
      </c>
      <c r="O516" s="6">
        <f t="shared" si="41"/>
        <v>0.76298038430744597</v>
      </c>
      <c r="P516" s="6">
        <f t="shared" si="42"/>
        <v>1.1093859138533178</v>
      </c>
      <c r="Q516" s="6">
        <f t="shared" si="43"/>
        <v>3.5837821530228107</v>
      </c>
      <c r="R516" s="6">
        <f t="shared" si="44"/>
        <v>0.4068735239025979</v>
      </c>
    </row>
    <row r="517" spans="1:18" ht="15.75" customHeight="1" x14ac:dyDescent="0.25">
      <c r="A517" s="3" t="s">
        <v>550</v>
      </c>
      <c r="B517" s="3" t="s">
        <v>14</v>
      </c>
      <c r="C517" s="3" t="s">
        <v>35</v>
      </c>
      <c r="D517" s="4">
        <v>44907</v>
      </c>
      <c r="E517" s="4">
        <v>45511</v>
      </c>
      <c r="F517" s="3">
        <v>10932.800000000001</v>
      </c>
      <c r="G517" s="3">
        <v>8713.6</v>
      </c>
      <c r="H517" s="3">
        <v>1064</v>
      </c>
      <c r="I517" s="3">
        <v>2849.9040000000005</v>
      </c>
      <c r="J517" s="3">
        <v>8490.0960000000014</v>
      </c>
      <c r="K517" s="3" t="s">
        <v>32</v>
      </c>
      <c r="L517" s="3" t="s">
        <v>17</v>
      </c>
      <c r="M517" s="3" t="s">
        <v>18</v>
      </c>
      <c r="N517" s="6">
        <f t="shared" si="40"/>
        <v>0.12210796915167095</v>
      </c>
      <c r="O517" s="6">
        <f t="shared" si="41"/>
        <v>0.32706390011017267</v>
      </c>
      <c r="P517" s="6">
        <f t="shared" si="42"/>
        <v>2.6784812030075194</v>
      </c>
      <c r="Q517" s="6">
        <f t="shared" si="43"/>
        <v>2.9790814006366531</v>
      </c>
      <c r="R517" s="6">
        <f t="shared" si="44"/>
        <v>0.7970144885116347</v>
      </c>
    </row>
    <row r="518" spans="1:18" ht="15.75" customHeight="1" x14ac:dyDescent="0.25">
      <c r="A518" s="3" t="s">
        <v>551</v>
      </c>
      <c r="B518" s="3" t="s">
        <v>20</v>
      </c>
      <c r="C518" s="3" t="s">
        <v>42</v>
      </c>
      <c r="D518" s="4">
        <v>44970</v>
      </c>
      <c r="E518" s="4">
        <v>45577</v>
      </c>
      <c r="F518" s="3">
        <v>32827.200000000004</v>
      </c>
      <c r="G518" s="3">
        <v>22163.200000000001</v>
      </c>
      <c r="H518" s="3">
        <v>10700.800000000001</v>
      </c>
      <c r="I518" s="3">
        <v>4269.4720000000007</v>
      </c>
      <c r="J518" s="3">
        <v>5386.1760000000004</v>
      </c>
      <c r="K518" s="3" t="s">
        <v>16</v>
      </c>
      <c r="L518" s="3" t="s">
        <v>17</v>
      </c>
      <c r="M518" s="3" t="s">
        <v>18</v>
      </c>
      <c r="N518" s="6">
        <f t="shared" si="40"/>
        <v>0.48281836557897778</v>
      </c>
      <c r="O518" s="6">
        <f t="shared" si="41"/>
        <v>0.19263788622581579</v>
      </c>
      <c r="P518" s="6">
        <f t="shared" si="42"/>
        <v>0.39898624401913879</v>
      </c>
      <c r="Q518" s="6">
        <f t="shared" si="43"/>
        <v>1.261555527240839</v>
      </c>
      <c r="R518" s="6">
        <f t="shared" si="44"/>
        <v>0.67514743870936289</v>
      </c>
    </row>
    <row r="519" spans="1:18" ht="15.75" customHeight="1" x14ac:dyDescent="0.25">
      <c r="A519" s="3" t="s">
        <v>552</v>
      </c>
      <c r="B519" s="3" t="s">
        <v>34</v>
      </c>
      <c r="C519" s="3" t="s">
        <v>35</v>
      </c>
      <c r="D519" s="4">
        <v>44751</v>
      </c>
      <c r="E519" s="4">
        <v>45372</v>
      </c>
      <c r="F519" s="3">
        <v>50972.800000000003</v>
      </c>
      <c r="G519" s="3">
        <v>28118.400000000001</v>
      </c>
      <c r="H519" s="3">
        <v>11956.800000000001</v>
      </c>
      <c r="I519" s="3">
        <v>6061.6959999999999</v>
      </c>
      <c r="J519" s="3">
        <v>17021.232</v>
      </c>
      <c r="K519" s="3" t="s">
        <v>59</v>
      </c>
      <c r="L519" s="3" t="s">
        <v>38</v>
      </c>
      <c r="M519" s="3" t="s">
        <v>26</v>
      </c>
      <c r="N519" s="6">
        <f t="shared" si="40"/>
        <v>0.42523045407989074</v>
      </c>
      <c r="O519" s="6">
        <f t="shared" si="41"/>
        <v>0.21557755775577556</v>
      </c>
      <c r="P519" s="6">
        <f t="shared" si="42"/>
        <v>0.50696641241803819</v>
      </c>
      <c r="Q519" s="6">
        <f t="shared" si="43"/>
        <v>2.8079982895876006</v>
      </c>
      <c r="R519" s="6">
        <f t="shared" si="44"/>
        <v>0.55163538200765894</v>
      </c>
    </row>
    <row r="520" spans="1:18" ht="15.75" customHeight="1" x14ac:dyDescent="0.25">
      <c r="A520" s="3" t="s">
        <v>553</v>
      </c>
      <c r="B520" s="3" t="s">
        <v>34</v>
      </c>
      <c r="C520" s="3" t="s">
        <v>35</v>
      </c>
      <c r="D520" s="4">
        <v>44728</v>
      </c>
      <c r="E520" s="4">
        <v>45350</v>
      </c>
      <c r="F520" s="3">
        <v>43286.400000000001</v>
      </c>
      <c r="G520" s="3">
        <v>9139.2000000000007</v>
      </c>
      <c r="H520" s="3">
        <v>1707.2</v>
      </c>
      <c r="I520" s="3">
        <v>3572.192</v>
      </c>
      <c r="J520" s="3">
        <v>4623.6959999999999</v>
      </c>
      <c r="K520" s="3" t="s">
        <v>59</v>
      </c>
      <c r="L520" s="3" t="s">
        <v>25</v>
      </c>
      <c r="M520" s="3" t="s">
        <v>18</v>
      </c>
      <c r="N520" s="6">
        <f t="shared" si="40"/>
        <v>0.18679971988795518</v>
      </c>
      <c r="O520" s="6">
        <f t="shared" si="41"/>
        <v>0.39086484593837534</v>
      </c>
      <c r="P520" s="6">
        <f t="shared" si="42"/>
        <v>2.0924273664479851</v>
      </c>
      <c r="Q520" s="6">
        <f t="shared" si="43"/>
        <v>1.2943581979915972</v>
      </c>
      <c r="R520" s="6">
        <f t="shared" si="44"/>
        <v>0.21113328897760036</v>
      </c>
    </row>
    <row r="521" spans="1:18" ht="15.75" customHeight="1" x14ac:dyDescent="0.25">
      <c r="A521" s="3" t="s">
        <v>554</v>
      </c>
      <c r="B521" s="3" t="s">
        <v>20</v>
      </c>
      <c r="C521" s="3" t="s">
        <v>42</v>
      </c>
      <c r="D521" s="4">
        <v>44703</v>
      </c>
      <c r="E521" s="4">
        <v>45321</v>
      </c>
      <c r="F521" s="3">
        <v>55976</v>
      </c>
      <c r="G521" s="3">
        <v>28814.400000000001</v>
      </c>
      <c r="H521" s="3">
        <v>26966.400000000001</v>
      </c>
      <c r="I521" s="3">
        <v>4799.7920000000004</v>
      </c>
      <c r="J521" s="3">
        <v>8947.5360000000001</v>
      </c>
      <c r="K521" s="3" t="s">
        <v>24</v>
      </c>
      <c r="L521" s="3" t="s">
        <v>17</v>
      </c>
      <c r="M521" s="3" t="s">
        <v>18</v>
      </c>
      <c r="N521" s="6">
        <f t="shared" si="40"/>
        <v>0.93586540063301682</v>
      </c>
      <c r="O521" s="6">
        <f t="shared" si="41"/>
        <v>0.16657615636626133</v>
      </c>
      <c r="P521" s="6">
        <f t="shared" si="42"/>
        <v>0.17799157470036786</v>
      </c>
      <c r="Q521" s="6">
        <f t="shared" si="43"/>
        <v>1.8641507798671275</v>
      </c>
      <c r="R521" s="6">
        <f t="shared" si="44"/>
        <v>0.51476347005859657</v>
      </c>
    </row>
    <row r="522" spans="1:18" ht="15.75" customHeight="1" x14ac:dyDescent="0.25">
      <c r="A522" s="3" t="s">
        <v>555</v>
      </c>
      <c r="B522" s="3" t="s">
        <v>14</v>
      </c>
      <c r="C522" s="3" t="s">
        <v>15</v>
      </c>
      <c r="D522" s="4">
        <v>44717</v>
      </c>
      <c r="E522" s="4">
        <v>45330</v>
      </c>
      <c r="F522" s="3">
        <v>36835.200000000004</v>
      </c>
      <c r="G522" s="3">
        <v>31961.600000000002</v>
      </c>
      <c r="H522" s="3">
        <v>659.2</v>
      </c>
      <c r="I522" s="3">
        <v>1631.008</v>
      </c>
      <c r="J522" s="3">
        <v>3132.5120000000002</v>
      </c>
      <c r="K522" s="3" t="s">
        <v>16</v>
      </c>
      <c r="L522" s="3" t="s">
        <v>44</v>
      </c>
      <c r="M522" s="3" t="s">
        <v>18</v>
      </c>
      <c r="N522" s="6">
        <f t="shared" si="40"/>
        <v>2.0624749699639566E-2</v>
      </c>
      <c r="O522" s="6">
        <f t="shared" si="41"/>
        <v>5.1030236283540246E-2</v>
      </c>
      <c r="P522" s="6">
        <f t="shared" si="42"/>
        <v>2.4742233009708738</v>
      </c>
      <c r="Q522" s="6">
        <f t="shared" si="43"/>
        <v>1.9205987953461909</v>
      </c>
      <c r="R522" s="6">
        <f t="shared" si="44"/>
        <v>0.86769177308661272</v>
      </c>
    </row>
    <row r="523" spans="1:18" ht="15.75" customHeight="1" x14ac:dyDescent="0.25">
      <c r="A523" s="3" t="s">
        <v>556</v>
      </c>
      <c r="B523" s="3" t="s">
        <v>20</v>
      </c>
      <c r="C523" s="3" t="s">
        <v>35</v>
      </c>
      <c r="D523" s="4">
        <v>44881</v>
      </c>
      <c r="E523" s="4">
        <v>45510</v>
      </c>
      <c r="F523" s="3">
        <v>73734.400000000009</v>
      </c>
      <c r="G523" s="3">
        <v>66128</v>
      </c>
      <c r="H523" s="3">
        <v>65779.199999999997</v>
      </c>
      <c r="I523" s="3">
        <v>5080.4800000000005</v>
      </c>
      <c r="J523" s="3">
        <v>12370.592000000001</v>
      </c>
      <c r="K523" s="3" t="s">
        <v>24</v>
      </c>
      <c r="L523" s="3" t="s">
        <v>38</v>
      </c>
      <c r="M523" s="3" t="s">
        <v>18</v>
      </c>
      <c r="N523" s="6">
        <f t="shared" si="40"/>
        <v>0.99472538107911923</v>
      </c>
      <c r="O523" s="6">
        <f t="shared" si="41"/>
        <v>7.6827969997580459E-2</v>
      </c>
      <c r="P523" s="6">
        <f t="shared" si="42"/>
        <v>7.7235357073360586E-2</v>
      </c>
      <c r="Q523" s="6">
        <f t="shared" si="43"/>
        <v>2.4349258337794852</v>
      </c>
      <c r="R523" s="6">
        <f t="shared" si="44"/>
        <v>0.89684055203541346</v>
      </c>
    </row>
    <row r="524" spans="1:18" ht="15.75" customHeight="1" x14ac:dyDescent="0.25">
      <c r="A524" s="3" t="s">
        <v>557</v>
      </c>
      <c r="B524" s="3" t="s">
        <v>14</v>
      </c>
      <c r="C524" s="3" t="s">
        <v>15</v>
      </c>
      <c r="D524" s="4">
        <v>44779</v>
      </c>
      <c r="E524" s="4">
        <v>45388</v>
      </c>
      <c r="F524" s="3">
        <v>64665.600000000006</v>
      </c>
      <c r="G524" s="3">
        <v>21608</v>
      </c>
      <c r="H524" s="3">
        <v>20243.2</v>
      </c>
      <c r="I524" s="3">
        <v>2304.3040000000001</v>
      </c>
      <c r="J524" s="3">
        <v>5386.8160000000007</v>
      </c>
      <c r="K524" s="3" t="s">
        <v>16</v>
      </c>
      <c r="L524" s="3" t="s">
        <v>29</v>
      </c>
      <c r="M524" s="3" t="s">
        <v>18</v>
      </c>
      <c r="N524" s="6">
        <f t="shared" si="40"/>
        <v>0.93683820807108487</v>
      </c>
      <c r="O524" s="6">
        <f t="shared" si="41"/>
        <v>0.10664124398370974</v>
      </c>
      <c r="P524" s="6">
        <f t="shared" si="42"/>
        <v>0.11383101485931078</v>
      </c>
      <c r="Q524" s="6">
        <f t="shared" si="43"/>
        <v>2.3377193286996856</v>
      </c>
      <c r="R524" s="6">
        <f t="shared" si="44"/>
        <v>0.3341498416468725</v>
      </c>
    </row>
    <row r="525" spans="1:18" ht="15.75" customHeight="1" x14ac:dyDescent="0.25">
      <c r="A525" s="3" t="s">
        <v>558</v>
      </c>
      <c r="B525" s="3" t="s">
        <v>28</v>
      </c>
      <c r="C525" s="3" t="s">
        <v>23</v>
      </c>
      <c r="D525" s="4">
        <v>44763</v>
      </c>
      <c r="E525" s="4">
        <v>45367</v>
      </c>
      <c r="F525" s="3">
        <v>7091.2000000000007</v>
      </c>
      <c r="G525" s="3">
        <v>4670.4000000000005</v>
      </c>
      <c r="H525" s="3">
        <v>1092.8</v>
      </c>
      <c r="I525" s="3">
        <v>7632.4480000000003</v>
      </c>
      <c r="J525" s="3">
        <v>13068.848</v>
      </c>
      <c r="K525" s="3" t="s">
        <v>37</v>
      </c>
      <c r="L525" s="3" t="s">
        <v>38</v>
      </c>
      <c r="M525" s="3" t="s">
        <v>18</v>
      </c>
      <c r="N525" s="6">
        <f t="shared" si="40"/>
        <v>0.23398424117848574</v>
      </c>
      <c r="O525" s="6">
        <f t="shared" si="41"/>
        <v>1.6342171976704349</v>
      </c>
      <c r="P525" s="6">
        <f t="shared" si="42"/>
        <v>6.9843045387994147</v>
      </c>
      <c r="Q525" s="6">
        <f t="shared" si="43"/>
        <v>1.7122747511676462</v>
      </c>
      <c r="R525" s="6">
        <f t="shared" si="44"/>
        <v>0.65861913357400725</v>
      </c>
    </row>
    <row r="526" spans="1:18" ht="15.75" customHeight="1" x14ac:dyDescent="0.25">
      <c r="A526" s="3" t="s">
        <v>559</v>
      </c>
      <c r="B526" s="3" t="s">
        <v>22</v>
      </c>
      <c r="C526" s="3" t="s">
        <v>23</v>
      </c>
      <c r="D526" s="4">
        <v>44801</v>
      </c>
      <c r="E526" s="4">
        <v>45415</v>
      </c>
      <c r="F526" s="3">
        <v>12148.800000000001</v>
      </c>
      <c r="G526" s="3">
        <v>9148.8000000000011</v>
      </c>
      <c r="H526" s="3">
        <v>364.8</v>
      </c>
      <c r="I526" s="3">
        <v>2534.944</v>
      </c>
      <c r="J526" s="3">
        <v>7364.0800000000008</v>
      </c>
      <c r="K526" s="3" t="s">
        <v>32</v>
      </c>
      <c r="L526" s="3" t="s">
        <v>25</v>
      </c>
      <c r="M526" s="3" t="s">
        <v>18</v>
      </c>
      <c r="N526" s="6">
        <f t="shared" si="40"/>
        <v>3.9874081846799574E-2</v>
      </c>
      <c r="O526" s="6">
        <f t="shared" si="41"/>
        <v>0.27707939839104578</v>
      </c>
      <c r="P526" s="6">
        <f t="shared" si="42"/>
        <v>6.9488596491228067</v>
      </c>
      <c r="Q526" s="6">
        <f t="shared" si="43"/>
        <v>2.9050266988146487</v>
      </c>
      <c r="R526" s="6">
        <f t="shared" si="44"/>
        <v>0.75306203081785861</v>
      </c>
    </row>
    <row r="527" spans="1:18" ht="15.75" customHeight="1" x14ac:dyDescent="0.25">
      <c r="A527" s="3" t="s">
        <v>560</v>
      </c>
      <c r="B527" s="3" t="s">
        <v>14</v>
      </c>
      <c r="C527" s="3" t="s">
        <v>23</v>
      </c>
      <c r="D527" s="4">
        <v>44958</v>
      </c>
      <c r="E527" s="4">
        <v>45559</v>
      </c>
      <c r="F527" s="3">
        <v>40291.200000000004</v>
      </c>
      <c r="G527" s="3">
        <v>30516.800000000003</v>
      </c>
      <c r="H527" s="3">
        <v>25841.600000000002</v>
      </c>
      <c r="I527" s="3">
        <v>6278.8</v>
      </c>
      <c r="J527" s="3">
        <v>23918.528000000002</v>
      </c>
      <c r="K527" s="3" t="s">
        <v>37</v>
      </c>
      <c r="L527" s="3" t="s">
        <v>44</v>
      </c>
      <c r="M527" s="3" t="s">
        <v>26</v>
      </c>
      <c r="N527" s="6">
        <f t="shared" si="40"/>
        <v>0.84679914014575575</v>
      </c>
      <c r="O527" s="6">
        <f t="shared" si="41"/>
        <v>0.20574896450479735</v>
      </c>
      <c r="P527" s="6">
        <f t="shared" si="42"/>
        <v>0.24297257135781064</v>
      </c>
      <c r="Q527" s="6">
        <f t="shared" si="43"/>
        <v>3.8094107154233297</v>
      </c>
      <c r="R527" s="6">
        <f t="shared" si="44"/>
        <v>0.75740608371058693</v>
      </c>
    </row>
    <row r="528" spans="1:18" ht="15.75" customHeight="1" x14ac:dyDescent="0.25">
      <c r="A528" s="3" t="s">
        <v>561</v>
      </c>
      <c r="B528" s="3" t="s">
        <v>14</v>
      </c>
      <c r="C528" s="3" t="s">
        <v>15</v>
      </c>
      <c r="D528" s="4">
        <v>44877</v>
      </c>
      <c r="E528" s="4">
        <v>45499</v>
      </c>
      <c r="F528" s="3">
        <v>21286.400000000001</v>
      </c>
      <c r="G528" s="3">
        <v>21278.400000000001</v>
      </c>
      <c r="H528" s="3">
        <v>3920</v>
      </c>
      <c r="I528" s="3">
        <v>6097.344000000001</v>
      </c>
      <c r="J528" s="3">
        <v>9927.2800000000007</v>
      </c>
      <c r="K528" s="3" t="s">
        <v>24</v>
      </c>
      <c r="L528" s="3" t="s">
        <v>25</v>
      </c>
      <c r="M528" s="3" t="s">
        <v>18</v>
      </c>
      <c r="N528" s="6">
        <f t="shared" si="40"/>
        <v>0.18422437777276485</v>
      </c>
      <c r="O528" s="6">
        <f t="shared" si="41"/>
        <v>0.28655086848635236</v>
      </c>
      <c r="P528" s="6">
        <f t="shared" si="42"/>
        <v>1.5554448979591839</v>
      </c>
      <c r="Q528" s="6">
        <f t="shared" si="43"/>
        <v>1.6281318554439439</v>
      </c>
      <c r="R528" s="6">
        <f t="shared" si="44"/>
        <v>0.99962417318099817</v>
      </c>
    </row>
    <row r="529" spans="1:18" ht="15.75" customHeight="1" x14ac:dyDescent="0.25">
      <c r="A529" s="3" t="s">
        <v>562</v>
      </c>
      <c r="B529" s="3" t="s">
        <v>22</v>
      </c>
      <c r="C529" s="3" t="s">
        <v>42</v>
      </c>
      <c r="D529" s="4">
        <v>44980</v>
      </c>
      <c r="E529" s="4">
        <v>45591</v>
      </c>
      <c r="F529" s="3">
        <v>43953.600000000006</v>
      </c>
      <c r="G529" s="3">
        <v>39204.800000000003</v>
      </c>
      <c r="H529" s="3">
        <v>20100.800000000003</v>
      </c>
      <c r="I529" s="3">
        <v>3271.6320000000001</v>
      </c>
      <c r="J529" s="3">
        <v>8969.36</v>
      </c>
      <c r="K529" s="3" t="s">
        <v>16</v>
      </c>
      <c r="L529" s="3" t="s">
        <v>38</v>
      </c>
      <c r="M529" s="3" t="s">
        <v>18</v>
      </c>
      <c r="N529" s="6">
        <f t="shared" si="40"/>
        <v>0.51271272905358534</v>
      </c>
      <c r="O529" s="6">
        <f t="shared" si="41"/>
        <v>8.3449781659388642E-2</v>
      </c>
      <c r="P529" s="6">
        <f t="shared" si="42"/>
        <v>0.16276128313300961</v>
      </c>
      <c r="Q529" s="6">
        <f t="shared" si="43"/>
        <v>2.7415552849464735</v>
      </c>
      <c r="R529" s="6">
        <f t="shared" si="44"/>
        <v>0.89195879290888569</v>
      </c>
    </row>
    <row r="530" spans="1:18" ht="15.75" customHeight="1" x14ac:dyDescent="0.25">
      <c r="A530" s="3" t="s">
        <v>563</v>
      </c>
      <c r="B530" s="3" t="s">
        <v>28</v>
      </c>
      <c r="C530" s="3" t="s">
        <v>23</v>
      </c>
      <c r="D530" s="4">
        <v>44821</v>
      </c>
      <c r="E530" s="4">
        <v>45431</v>
      </c>
      <c r="F530" s="3">
        <v>16520</v>
      </c>
      <c r="G530" s="3">
        <v>12073.6</v>
      </c>
      <c r="H530" s="3">
        <v>2910.4</v>
      </c>
      <c r="I530" s="3">
        <v>5366.880000000001</v>
      </c>
      <c r="J530" s="3">
        <v>20452.432000000001</v>
      </c>
      <c r="K530" s="3" t="s">
        <v>37</v>
      </c>
      <c r="L530" s="3" t="s">
        <v>29</v>
      </c>
      <c r="M530" s="3" t="s">
        <v>18</v>
      </c>
      <c r="N530" s="6">
        <f t="shared" si="40"/>
        <v>0.24105486350384309</v>
      </c>
      <c r="O530" s="6">
        <f t="shared" si="41"/>
        <v>0.44451364961569051</v>
      </c>
      <c r="P530" s="6">
        <f t="shared" si="42"/>
        <v>1.8440351841671252</v>
      </c>
      <c r="Q530" s="6">
        <f t="shared" si="43"/>
        <v>3.8108606862832777</v>
      </c>
      <c r="R530" s="6">
        <f t="shared" si="44"/>
        <v>0.73084745762711867</v>
      </c>
    </row>
    <row r="531" spans="1:18" ht="15.75" customHeight="1" x14ac:dyDescent="0.25">
      <c r="A531" s="3" t="s">
        <v>564</v>
      </c>
      <c r="B531" s="3" t="s">
        <v>28</v>
      </c>
      <c r="C531" s="3" t="s">
        <v>35</v>
      </c>
      <c r="D531" s="4">
        <v>44796</v>
      </c>
      <c r="E531" s="4">
        <v>45423</v>
      </c>
      <c r="F531" s="3">
        <v>77625.600000000006</v>
      </c>
      <c r="G531" s="3">
        <v>62516.800000000003</v>
      </c>
      <c r="H531" s="3">
        <v>58939.200000000004</v>
      </c>
      <c r="I531" s="3">
        <v>1357.1040000000003</v>
      </c>
      <c r="J531" s="3">
        <v>1796.1120000000001</v>
      </c>
      <c r="K531" s="3" t="s">
        <v>24</v>
      </c>
      <c r="L531" s="3" t="s">
        <v>25</v>
      </c>
      <c r="M531" s="3" t="s">
        <v>18</v>
      </c>
      <c r="N531" s="6">
        <f t="shared" si="40"/>
        <v>0.94277378240728893</v>
      </c>
      <c r="O531" s="6">
        <f t="shared" si="41"/>
        <v>2.1707828935582117E-2</v>
      </c>
      <c r="P531" s="6">
        <f t="shared" si="42"/>
        <v>2.3025490675136415E-2</v>
      </c>
      <c r="Q531" s="6">
        <f t="shared" si="43"/>
        <v>1.3234888409436563</v>
      </c>
      <c r="R531" s="6">
        <f t="shared" si="44"/>
        <v>0.80536317915739131</v>
      </c>
    </row>
    <row r="532" spans="1:18" ht="15.75" customHeight="1" x14ac:dyDescent="0.25">
      <c r="A532" s="3" t="s">
        <v>565</v>
      </c>
      <c r="B532" s="3" t="s">
        <v>41</v>
      </c>
      <c r="C532" s="3" t="s">
        <v>15</v>
      </c>
      <c r="D532" s="4">
        <v>44834</v>
      </c>
      <c r="E532" s="4">
        <v>45454</v>
      </c>
      <c r="F532" s="3">
        <v>53294.400000000001</v>
      </c>
      <c r="G532" s="3">
        <v>50120</v>
      </c>
      <c r="H532" s="3">
        <v>44817.600000000006</v>
      </c>
      <c r="I532" s="3">
        <v>6916.576</v>
      </c>
      <c r="J532" s="3">
        <v>17359.920000000002</v>
      </c>
      <c r="K532" s="3" t="s">
        <v>37</v>
      </c>
      <c r="L532" s="3" t="s">
        <v>29</v>
      </c>
      <c r="M532" s="3" t="s">
        <v>26</v>
      </c>
      <c r="N532" s="6">
        <f t="shared" si="40"/>
        <v>0.89420590582601767</v>
      </c>
      <c r="O532" s="6">
        <f t="shared" si="41"/>
        <v>0.13800031923383879</v>
      </c>
      <c r="P532" s="6">
        <f t="shared" si="42"/>
        <v>0.15432722858876868</v>
      </c>
      <c r="Q532" s="6">
        <f t="shared" si="43"/>
        <v>2.5099008526762376</v>
      </c>
      <c r="R532" s="6">
        <f t="shared" si="44"/>
        <v>0.94043651865862077</v>
      </c>
    </row>
    <row r="533" spans="1:18" ht="15.75" customHeight="1" x14ac:dyDescent="0.25">
      <c r="A533" s="3" t="s">
        <v>566</v>
      </c>
      <c r="B533" s="3" t="s">
        <v>34</v>
      </c>
      <c r="C533" s="3" t="s">
        <v>15</v>
      </c>
      <c r="D533" s="4">
        <v>44724</v>
      </c>
      <c r="E533" s="4">
        <v>45342</v>
      </c>
      <c r="F533" s="3">
        <v>36726.400000000001</v>
      </c>
      <c r="G533" s="3">
        <v>24368</v>
      </c>
      <c r="H533" s="3">
        <v>6681.6</v>
      </c>
      <c r="I533" s="3">
        <v>6886.8</v>
      </c>
      <c r="J533" s="3">
        <v>21294.400000000001</v>
      </c>
      <c r="K533" s="3" t="s">
        <v>59</v>
      </c>
      <c r="L533" s="3" t="s">
        <v>25</v>
      </c>
      <c r="M533" s="3" t="s">
        <v>18</v>
      </c>
      <c r="N533" s="6">
        <f t="shared" si="40"/>
        <v>0.27419566644780041</v>
      </c>
      <c r="O533" s="6">
        <f t="shared" si="41"/>
        <v>0.28261654629021671</v>
      </c>
      <c r="P533" s="6">
        <f t="shared" si="42"/>
        <v>1.0307112068965516</v>
      </c>
      <c r="Q533" s="6">
        <f t="shared" si="43"/>
        <v>3.0920601730847421</v>
      </c>
      <c r="R533" s="6">
        <f t="shared" si="44"/>
        <v>0.66350091487322471</v>
      </c>
    </row>
    <row r="534" spans="1:18" ht="15.75" customHeight="1" x14ac:dyDescent="0.25">
      <c r="A534" s="3" t="s">
        <v>567</v>
      </c>
      <c r="B534" s="3" t="s">
        <v>22</v>
      </c>
      <c r="C534" s="3" t="s">
        <v>42</v>
      </c>
      <c r="D534" s="4">
        <v>44711</v>
      </c>
      <c r="E534" s="4">
        <v>45325</v>
      </c>
      <c r="F534" s="3">
        <v>70494.400000000009</v>
      </c>
      <c r="G534" s="3">
        <v>65129.600000000006</v>
      </c>
      <c r="H534" s="3">
        <v>19211.2</v>
      </c>
      <c r="I534" s="3">
        <v>5524.3519999999999</v>
      </c>
      <c r="J534" s="3">
        <v>12728.032000000001</v>
      </c>
      <c r="K534" s="3" t="s">
        <v>32</v>
      </c>
      <c r="L534" s="3" t="s">
        <v>38</v>
      </c>
      <c r="M534" s="3" t="s">
        <v>18</v>
      </c>
      <c r="N534" s="6">
        <f t="shared" si="40"/>
        <v>0.29496880066820613</v>
      </c>
      <c r="O534" s="6">
        <f t="shared" si="41"/>
        <v>8.4820910922222756E-2</v>
      </c>
      <c r="P534" s="6">
        <f t="shared" si="42"/>
        <v>0.28755892396102273</v>
      </c>
      <c r="Q534" s="6">
        <f t="shared" si="43"/>
        <v>2.3039864222989412</v>
      </c>
      <c r="R534" s="6">
        <f t="shared" si="44"/>
        <v>0.92389750107809976</v>
      </c>
    </row>
    <row r="535" spans="1:18" ht="15.75" customHeight="1" x14ac:dyDescent="0.25">
      <c r="A535" s="3" t="s">
        <v>568</v>
      </c>
      <c r="B535" s="3" t="s">
        <v>34</v>
      </c>
      <c r="C535" s="3" t="s">
        <v>23</v>
      </c>
      <c r="D535" s="4">
        <v>44923</v>
      </c>
      <c r="E535" s="4">
        <v>45553</v>
      </c>
      <c r="F535" s="3">
        <v>53980.800000000003</v>
      </c>
      <c r="G535" s="3">
        <v>18601.600000000002</v>
      </c>
      <c r="H535" s="3">
        <v>6904</v>
      </c>
      <c r="I535" s="3">
        <v>2390.096</v>
      </c>
      <c r="J535" s="3">
        <v>8349.84</v>
      </c>
      <c r="K535" s="3" t="s">
        <v>59</v>
      </c>
      <c r="L535" s="3" t="s">
        <v>29</v>
      </c>
      <c r="M535" s="3" t="s">
        <v>18</v>
      </c>
      <c r="N535" s="6">
        <f t="shared" si="40"/>
        <v>0.37115086874247372</v>
      </c>
      <c r="O535" s="6">
        <f t="shared" si="41"/>
        <v>0.12848873215207293</v>
      </c>
      <c r="P535" s="6">
        <f t="shared" si="42"/>
        <v>0.34619003476245652</v>
      </c>
      <c r="Q535" s="6">
        <f t="shared" si="43"/>
        <v>3.4935165784135869</v>
      </c>
      <c r="R535" s="6">
        <f t="shared" si="44"/>
        <v>0.34459659730867276</v>
      </c>
    </row>
    <row r="536" spans="1:18" ht="15.75" customHeight="1" x14ac:dyDescent="0.25">
      <c r="A536" s="3" t="s">
        <v>569</v>
      </c>
      <c r="B536" s="3" t="s">
        <v>14</v>
      </c>
      <c r="C536" s="3" t="s">
        <v>35</v>
      </c>
      <c r="D536" s="4">
        <v>44747</v>
      </c>
      <c r="E536" s="4">
        <v>45368</v>
      </c>
      <c r="F536" s="3">
        <v>46966.400000000001</v>
      </c>
      <c r="G536" s="3">
        <v>25660.800000000003</v>
      </c>
      <c r="H536" s="3">
        <v>18854.400000000001</v>
      </c>
      <c r="I536" s="3">
        <v>3491.0879999999997</v>
      </c>
      <c r="J536" s="3">
        <v>10283.136</v>
      </c>
      <c r="K536" s="3" t="s">
        <v>59</v>
      </c>
      <c r="L536" s="3" t="s">
        <v>38</v>
      </c>
      <c r="M536" s="3" t="s">
        <v>18</v>
      </c>
      <c r="N536" s="6">
        <f t="shared" si="40"/>
        <v>0.73475495697717919</v>
      </c>
      <c r="O536" s="6">
        <f t="shared" si="41"/>
        <v>0.13604751215862323</v>
      </c>
      <c r="P536" s="6">
        <f t="shared" si="42"/>
        <v>0.18516038696537676</v>
      </c>
      <c r="Q536" s="6">
        <f t="shared" si="43"/>
        <v>2.9455390411241429</v>
      </c>
      <c r="R536" s="6">
        <f t="shared" si="44"/>
        <v>0.54636506097976434</v>
      </c>
    </row>
    <row r="537" spans="1:18" ht="15.75" customHeight="1" x14ac:dyDescent="0.25">
      <c r="A537" s="3" t="s">
        <v>570</v>
      </c>
      <c r="B537" s="3" t="s">
        <v>34</v>
      </c>
      <c r="C537" s="3" t="s">
        <v>23</v>
      </c>
      <c r="D537" s="4">
        <v>44871</v>
      </c>
      <c r="E537" s="4">
        <v>45473</v>
      </c>
      <c r="F537" s="3">
        <v>62892.800000000003</v>
      </c>
      <c r="G537" s="3">
        <v>60550.400000000001</v>
      </c>
      <c r="H537" s="3">
        <v>12526.400000000001</v>
      </c>
      <c r="I537" s="3">
        <v>6441.1680000000006</v>
      </c>
      <c r="J537" s="3">
        <v>25714.864000000001</v>
      </c>
      <c r="K537" s="3" t="s">
        <v>37</v>
      </c>
      <c r="L537" s="3" t="s">
        <v>38</v>
      </c>
      <c r="M537" s="3" t="s">
        <v>26</v>
      </c>
      <c r="N537" s="6">
        <f t="shared" si="40"/>
        <v>0.20687559454603111</v>
      </c>
      <c r="O537" s="6">
        <f t="shared" si="41"/>
        <v>0.10637696860796957</v>
      </c>
      <c r="P537" s="6">
        <f t="shared" si="42"/>
        <v>0.51420743389960399</v>
      </c>
      <c r="Q537" s="6">
        <f t="shared" si="43"/>
        <v>3.9922672409724447</v>
      </c>
      <c r="R537" s="6">
        <f t="shared" si="44"/>
        <v>0.96275567314541566</v>
      </c>
    </row>
    <row r="538" spans="1:18" ht="15.75" customHeight="1" x14ac:dyDescent="0.25">
      <c r="A538" s="3" t="s">
        <v>571</v>
      </c>
      <c r="B538" s="3" t="s">
        <v>20</v>
      </c>
      <c r="C538" s="3" t="s">
        <v>23</v>
      </c>
      <c r="D538" s="4">
        <v>44843</v>
      </c>
      <c r="E538" s="4">
        <v>45452</v>
      </c>
      <c r="F538" s="3">
        <v>21366.400000000001</v>
      </c>
      <c r="G538" s="3">
        <v>6550.4000000000005</v>
      </c>
      <c r="H538" s="3">
        <v>232</v>
      </c>
      <c r="I538" s="3">
        <v>6396.768</v>
      </c>
      <c r="J538" s="3">
        <v>16193.920000000002</v>
      </c>
      <c r="K538" s="3" t="s">
        <v>32</v>
      </c>
      <c r="L538" s="3" t="s">
        <v>25</v>
      </c>
      <c r="M538" s="3" t="s">
        <v>18</v>
      </c>
      <c r="N538" s="6">
        <f t="shared" si="40"/>
        <v>3.5417684416218856E-2</v>
      </c>
      <c r="O538" s="6">
        <f t="shared" si="41"/>
        <v>0.97654616511968728</v>
      </c>
      <c r="P538" s="6">
        <f t="shared" si="42"/>
        <v>27.572275862068967</v>
      </c>
      <c r="Q538" s="6">
        <f t="shared" si="43"/>
        <v>2.5315784471157938</v>
      </c>
      <c r="R538" s="6">
        <f t="shared" si="44"/>
        <v>0.30657480904597872</v>
      </c>
    </row>
    <row r="539" spans="1:18" ht="15.75" customHeight="1" x14ac:dyDescent="0.25">
      <c r="A539" s="3" t="s">
        <v>572</v>
      </c>
      <c r="B539" s="3" t="s">
        <v>28</v>
      </c>
      <c r="C539" s="3" t="s">
        <v>42</v>
      </c>
      <c r="D539" s="4">
        <v>44941</v>
      </c>
      <c r="E539" s="4">
        <v>45564</v>
      </c>
      <c r="F539" s="3">
        <v>18793.600000000002</v>
      </c>
      <c r="G539" s="3">
        <v>3420.8</v>
      </c>
      <c r="H539" s="3">
        <v>587.20000000000005</v>
      </c>
      <c r="I539" s="3">
        <v>5513.1680000000006</v>
      </c>
      <c r="J539" s="3">
        <v>19853.28</v>
      </c>
      <c r="K539" s="3" t="s">
        <v>37</v>
      </c>
      <c r="L539" s="3" t="s">
        <v>25</v>
      </c>
      <c r="M539" s="3" t="s">
        <v>26</v>
      </c>
      <c r="N539" s="6">
        <f t="shared" si="40"/>
        <v>0.17165575304022451</v>
      </c>
      <c r="O539" s="6">
        <f t="shared" si="41"/>
        <v>1.6116604303086999</v>
      </c>
      <c r="P539" s="6">
        <f t="shared" si="42"/>
        <v>9.3889100817438695</v>
      </c>
      <c r="Q539" s="6">
        <f t="shared" si="43"/>
        <v>3.6010656667817842</v>
      </c>
      <c r="R539" s="6">
        <f t="shared" si="44"/>
        <v>0.18201941086327258</v>
      </c>
    </row>
    <row r="540" spans="1:18" ht="15.75" customHeight="1" x14ac:dyDescent="0.25">
      <c r="A540" s="3" t="s">
        <v>573</v>
      </c>
      <c r="B540" s="3" t="s">
        <v>20</v>
      </c>
      <c r="C540" s="3" t="s">
        <v>23</v>
      </c>
      <c r="D540" s="4">
        <v>44741</v>
      </c>
      <c r="E540" s="4">
        <v>45353</v>
      </c>
      <c r="F540" s="3">
        <v>13291.2</v>
      </c>
      <c r="G540" s="3">
        <v>12265.6</v>
      </c>
      <c r="H540" s="3">
        <v>996.80000000000007</v>
      </c>
      <c r="I540" s="3">
        <v>1367.2</v>
      </c>
      <c r="J540" s="3">
        <v>4462.5919999999996</v>
      </c>
      <c r="K540" s="3" t="s">
        <v>37</v>
      </c>
      <c r="L540" s="3" t="s">
        <v>17</v>
      </c>
      <c r="M540" s="3" t="s">
        <v>18</v>
      </c>
      <c r="N540" s="6">
        <f t="shared" si="40"/>
        <v>8.1267936342290639E-2</v>
      </c>
      <c r="O540" s="6">
        <f t="shared" si="41"/>
        <v>0.11146621445343073</v>
      </c>
      <c r="P540" s="6">
        <f t="shared" si="42"/>
        <v>1.371589085072231</v>
      </c>
      <c r="Q540" s="6">
        <f t="shared" si="43"/>
        <v>3.2640374488004675</v>
      </c>
      <c r="R540" s="6">
        <f t="shared" si="44"/>
        <v>0.92283616227278198</v>
      </c>
    </row>
    <row r="541" spans="1:18" ht="15.75" customHeight="1" x14ac:dyDescent="0.25">
      <c r="A541" s="3" t="s">
        <v>574</v>
      </c>
      <c r="B541" s="3" t="s">
        <v>22</v>
      </c>
      <c r="C541" s="3" t="s">
        <v>42</v>
      </c>
      <c r="D541" s="4">
        <v>44869</v>
      </c>
      <c r="E541" s="4">
        <v>45487</v>
      </c>
      <c r="F541" s="3">
        <v>38339.200000000004</v>
      </c>
      <c r="G541" s="3">
        <v>31772.800000000003</v>
      </c>
      <c r="H541" s="3">
        <v>24166.400000000001</v>
      </c>
      <c r="I541" s="3">
        <v>3110.2080000000005</v>
      </c>
      <c r="J541" s="3">
        <v>5200.6080000000002</v>
      </c>
      <c r="K541" s="3" t="s">
        <v>24</v>
      </c>
      <c r="L541" s="3" t="s">
        <v>29</v>
      </c>
      <c r="M541" s="3" t="s">
        <v>18</v>
      </c>
      <c r="N541" s="6">
        <f t="shared" si="40"/>
        <v>0.76060026185920027</v>
      </c>
      <c r="O541" s="6">
        <f t="shared" si="41"/>
        <v>9.7889011985094171E-2</v>
      </c>
      <c r="P541" s="6">
        <f t="shared" si="42"/>
        <v>0.12869968220338984</v>
      </c>
      <c r="Q541" s="6">
        <f t="shared" si="43"/>
        <v>1.6721093894684855</v>
      </c>
      <c r="R541" s="6">
        <f t="shared" si="44"/>
        <v>0.82872882063266839</v>
      </c>
    </row>
    <row r="542" spans="1:18" ht="15.75" customHeight="1" x14ac:dyDescent="0.25">
      <c r="A542" s="3" t="s">
        <v>575</v>
      </c>
      <c r="B542" s="3" t="s">
        <v>34</v>
      </c>
      <c r="C542" s="3" t="s">
        <v>42</v>
      </c>
      <c r="D542" s="4">
        <v>44883</v>
      </c>
      <c r="E542" s="4">
        <v>45506</v>
      </c>
      <c r="F542" s="3">
        <v>60633.600000000006</v>
      </c>
      <c r="G542" s="3">
        <v>24923.200000000001</v>
      </c>
      <c r="H542" s="3">
        <v>11601.6</v>
      </c>
      <c r="I542" s="3">
        <v>6871.2000000000007</v>
      </c>
      <c r="J542" s="3">
        <v>24325.952000000001</v>
      </c>
      <c r="K542" s="3" t="s">
        <v>37</v>
      </c>
      <c r="L542" s="3" t="s">
        <v>17</v>
      </c>
      <c r="M542" s="3" t="s">
        <v>18</v>
      </c>
      <c r="N542" s="6">
        <f t="shared" si="40"/>
        <v>0.46549399756050586</v>
      </c>
      <c r="O542" s="6">
        <f t="shared" si="41"/>
        <v>0.27569493483982799</v>
      </c>
      <c r="P542" s="6">
        <f t="shared" si="42"/>
        <v>0.59226313611915604</v>
      </c>
      <c r="Q542" s="6">
        <f t="shared" si="43"/>
        <v>3.5402770986145069</v>
      </c>
      <c r="R542" s="6">
        <f t="shared" si="44"/>
        <v>0.41104602068819923</v>
      </c>
    </row>
    <row r="543" spans="1:18" ht="15.75" customHeight="1" x14ac:dyDescent="0.25">
      <c r="A543" s="3" t="s">
        <v>576</v>
      </c>
      <c r="B543" s="3" t="s">
        <v>14</v>
      </c>
      <c r="C543" s="3" t="s">
        <v>42</v>
      </c>
      <c r="D543" s="4">
        <v>44843</v>
      </c>
      <c r="E543" s="4">
        <v>45445</v>
      </c>
      <c r="F543" s="3">
        <v>36523.200000000004</v>
      </c>
      <c r="G543" s="3">
        <v>23856</v>
      </c>
      <c r="H543" s="3">
        <v>13521.6</v>
      </c>
      <c r="I543" s="3">
        <v>1082.96</v>
      </c>
      <c r="J543" s="3">
        <v>1758.8320000000001</v>
      </c>
      <c r="K543" s="3" t="s">
        <v>32</v>
      </c>
      <c r="L543" s="3" t="s">
        <v>17</v>
      </c>
      <c r="M543" s="3" t="s">
        <v>18</v>
      </c>
      <c r="N543" s="6">
        <f t="shared" si="40"/>
        <v>0.56680080482897388</v>
      </c>
      <c r="O543" s="6">
        <f t="shared" si="41"/>
        <v>4.539570757880617E-2</v>
      </c>
      <c r="P543" s="6">
        <f t="shared" si="42"/>
        <v>8.0091113477694945E-2</v>
      </c>
      <c r="Q543" s="6">
        <f t="shared" si="43"/>
        <v>1.6240969195538155</v>
      </c>
      <c r="R543" s="6">
        <f t="shared" si="44"/>
        <v>0.65317387304507812</v>
      </c>
    </row>
    <row r="544" spans="1:18" ht="15.75" customHeight="1" x14ac:dyDescent="0.25">
      <c r="A544" s="3" t="s">
        <v>577</v>
      </c>
      <c r="B544" s="3" t="s">
        <v>34</v>
      </c>
      <c r="C544" s="3" t="s">
        <v>23</v>
      </c>
      <c r="D544" s="4">
        <v>44982</v>
      </c>
      <c r="E544" s="4">
        <v>45589</v>
      </c>
      <c r="F544" s="3">
        <v>4963.2000000000007</v>
      </c>
      <c r="G544" s="3">
        <v>2713.6000000000004</v>
      </c>
      <c r="H544" s="3">
        <v>508.8</v>
      </c>
      <c r="I544" s="3">
        <v>3801.5680000000002</v>
      </c>
      <c r="J544" s="3">
        <v>5607.0720000000001</v>
      </c>
      <c r="K544" s="3" t="s">
        <v>24</v>
      </c>
      <c r="L544" s="3" t="s">
        <v>29</v>
      </c>
      <c r="M544" s="3" t="s">
        <v>26</v>
      </c>
      <c r="N544" s="6">
        <f t="shared" si="40"/>
        <v>0.18749999999999997</v>
      </c>
      <c r="O544" s="6">
        <f t="shared" si="41"/>
        <v>1.4009316037735848</v>
      </c>
      <c r="P544" s="6">
        <f t="shared" si="42"/>
        <v>7.4716352201257861</v>
      </c>
      <c r="Q544" s="6">
        <f t="shared" si="43"/>
        <v>1.4749366577159739</v>
      </c>
      <c r="R544" s="6">
        <f t="shared" si="44"/>
        <v>0.54674403610573818</v>
      </c>
    </row>
    <row r="545" spans="1:18" ht="15.75" customHeight="1" x14ac:dyDescent="0.25">
      <c r="A545" s="3" t="s">
        <v>578</v>
      </c>
      <c r="B545" s="3" t="s">
        <v>34</v>
      </c>
      <c r="C545" s="3" t="s">
        <v>15</v>
      </c>
      <c r="D545" s="4">
        <v>44841</v>
      </c>
      <c r="E545" s="4">
        <v>45470</v>
      </c>
      <c r="F545" s="3">
        <v>27910.400000000001</v>
      </c>
      <c r="G545" s="3">
        <v>20302.400000000001</v>
      </c>
      <c r="H545" s="3">
        <v>15867.2</v>
      </c>
      <c r="I545" s="3">
        <v>3896.5120000000006</v>
      </c>
      <c r="J545" s="3">
        <v>11062.032000000001</v>
      </c>
      <c r="K545" s="3" t="s">
        <v>32</v>
      </c>
      <c r="L545" s="3" t="s">
        <v>38</v>
      </c>
      <c r="M545" s="3" t="s">
        <v>26</v>
      </c>
      <c r="N545" s="6">
        <f t="shared" si="40"/>
        <v>0.78154306879974778</v>
      </c>
      <c r="O545" s="6">
        <f t="shared" si="41"/>
        <v>0.19192371345259676</v>
      </c>
      <c r="P545" s="6">
        <f t="shared" si="42"/>
        <v>0.24557023293334682</v>
      </c>
      <c r="Q545" s="6">
        <f t="shared" si="43"/>
        <v>2.838957508664159</v>
      </c>
      <c r="R545" s="6">
        <f t="shared" si="44"/>
        <v>0.72741343728502639</v>
      </c>
    </row>
    <row r="546" spans="1:18" ht="15.75" customHeight="1" x14ac:dyDescent="0.25">
      <c r="A546" s="3" t="s">
        <v>579</v>
      </c>
      <c r="B546" s="3" t="s">
        <v>28</v>
      </c>
      <c r="C546" s="3" t="s">
        <v>15</v>
      </c>
      <c r="D546" s="4">
        <v>44810</v>
      </c>
      <c r="E546" s="4">
        <v>45412</v>
      </c>
      <c r="F546" s="3">
        <v>11809.6</v>
      </c>
      <c r="G546" s="3">
        <v>4376</v>
      </c>
      <c r="H546" s="3">
        <v>153.60000000000002</v>
      </c>
      <c r="I546" s="3">
        <v>7867.6480000000001</v>
      </c>
      <c r="J546" s="3">
        <v>18888.176000000003</v>
      </c>
      <c r="K546" s="3" t="s">
        <v>59</v>
      </c>
      <c r="L546" s="3" t="s">
        <v>17</v>
      </c>
      <c r="M546" s="3" t="s">
        <v>18</v>
      </c>
      <c r="N546" s="6">
        <f t="shared" si="40"/>
        <v>3.5100548446069475E-2</v>
      </c>
      <c r="O546" s="6">
        <f t="shared" si="41"/>
        <v>1.797908592321755</v>
      </c>
      <c r="P546" s="6">
        <f t="shared" si="42"/>
        <v>51.221666666666657</v>
      </c>
      <c r="Q546" s="6">
        <f t="shared" si="43"/>
        <v>2.4007398399114961</v>
      </c>
      <c r="R546" s="6">
        <f t="shared" si="44"/>
        <v>0.37054599647744207</v>
      </c>
    </row>
    <row r="547" spans="1:18" ht="15.75" customHeight="1" x14ac:dyDescent="0.25">
      <c r="A547" s="3" t="s">
        <v>580</v>
      </c>
      <c r="B547" s="3" t="s">
        <v>28</v>
      </c>
      <c r="C547" s="3" t="s">
        <v>42</v>
      </c>
      <c r="D547" s="4">
        <v>44812</v>
      </c>
      <c r="E547" s="4">
        <v>45422</v>
      </c>
      <c r="F547" s="3">
        <v>58115.200000000004</v>
      </c>
      <c r="G547" s="3">
        <v>51961.600000000006</v>
      </c>
      <c r="H547" s="3">
        <v>24939.200000000001</v>
      </c>
      <c r="I547" s="3">
        <v>2203.6640000000002</v>
      </c>
      <c r="J547" s="3">
        <v>3805.76</v>
      </c>
      <c r="K547" s="3" t="s">
        <v>24</v>
      </c>
      <c r="L547" s="3" t="s">
        <v>44</v>
      </c>
      <c r="M547" s="3" t="s">
        <v>18</v>
      </c>
      <c r="N547" s="6">
        <f t="shared" si="40"/>
        <v>0.47995442788520748</v>
      </c>
      <c r="O547" s="6">
        <f t="shared" si="41"/>
        <v>4.2409471609804163E-2</v>
      </c>
      <c r="P547" s="6">
        <f t="shared" si="42"/>
        <v>8.836145505870277E-2</v>
      </c>
      <c r="Q547" s="6">
        <f t="shared" si="43"/>
        <v>1.7270146447008254</v>
      </c>
      <c r="R547" s="6">
        <f t="shared" si="44"/>
        <v>0.89411376025549261</v>
      </c>
    </row>
    <row r="548" spans="1:18" ht="15.75" customHeight="1" x14ac:dyDescent="0.25">
      <c r="A548" s="3" t="s">
        <v>581</v>
      </c>
      <c r="B548" s="3" t="s">
        <v>20</v>
      </c>
      <c r="C548" s="3" t="s">
        <v>42</v>
      </c>
      <c r="D548" s="4">
        <v>44910</v>
      </c>
      <c r="E548" s="4">
        <v>45511</v>
      </c>
      <c r="F548" s="3">
        <v>64742.400000000001</v>
      </c>
      <c r="G548" s="3">
        <v>1166.4000000000001</v>
      </c>
      <c r="H548" s="3">
        <v>424</v>
      </c>
      <c r="I548" s="3">
        <v>4639.8559999999998</v>
      </c>
      <c r="J548" s="3">
        <v>14786.576000000001</v>
      </c>
      <c r="K548" s="3" t="s">
        <v>32</v>
      </c>
      <c r="L548" s="3" t="s">
        <v>17</v>
      </c>
      <c r="M548" s="3" t="s">
        <v>18</v>
      </c>
      <c r="N548" s="6">
        <f t="shared" si="40"/>
        <v>0.36351165980795608</v>
      </c>
      <c r="O548" s="6">
        <f t="shared" si="41"/>
        <v>3.9779286694101503</v>
      </c>
      <c r="P548" s="6">
        <f t="shared" si="42"/>
        <v>10.943056603773584</v>
      </c>
      <c r="Q548" s="6">
        <f t="shared" si="43"/>
        <v>3.186860971547393</v>
      </c>
      <c r="R548" s="6">
        <f t="shared" si="44"/>
        <v>1.8016014234875446E-2</v>
      </c>
    </row>
    <row r="549" spans="1:18" ht="15.75" customHeight="1" x14ac:dyDescent="0.25">
      <c r="A549" s="3" t="s">
        <v>582</v>
      </c>
      <c r="B549" s="3" t="s">
        <v>41</v>
      </c>
      <c r="C549" s="3" t="s">
        <v>23</v>
      </c>
      <c r="D549" s="4">
        <v>44798</v>
      </c>
      <c r="E549" s="4">
        <v>45413</v>
      </c>
      <c r="F549" s="3">
        <v>49310.400000000001</v>
      </c>
      <c r="G549" s="3">
        <v>15350.400000000001</v>
      </c>
      <c r="H549" s="3">
        <v>10459.200000000001</v>
      </c>
      <c r="I549" s="3">
        <v>745.40800000000002</v>
      </c>
      <c r="J549" s="3">
        <v>1884.5119999999999</v>
      </c>
      <c r="K549" s="3" t="s">
        <v>59</v>
      </c>
      <c r="L549" s="3" t="s">
        <v>17</v>
      </c>
      <c r="M549" s="3" t="s">
        <v>18</v>
      </c>
      <c r="N549" s="6">
        <f t="shared" si="40"/>
        <v>0.68136335209505938</v>
      </c>
      <c r="O549" s="6">
        <f t="shared" si="41"/>
        <v>4.8559516364394407E-2</v>
      </c>
      <c r="P549" s="6">
        <f t="shared" si="42"/>
        <v>7.1268165825302127E-2</v>
      </c>
      <c r="Q549" s="6">
        <f t="shared" si="43"/>
        <v>2.5281617583927192</v>
      </c>
      <c r="R549" s="6">
        <f t="shared" si="44"/>
        <v>0.31130146987248131</v>
      </c>
    </row>
    <row r="550" spans="1:18" ht="15.75" customHeight="1" x14ac:dyDescent="0.25">
      <c r="A550" s="3" t="s">
        <v>583</v>
      </c>
      <c r="B550" s="3" t="s">
        <v>34</v>
      </c>
      <c r="C550" s="3" t="s">
        <v>23</v>
      </c>
      <c r="D550" s="4">
        <v>44842</v>
      </c>
      <c r="E550" s="4">
        <v>45467</v>
      </c>
      <c r="F550" s="3">
        <v>41046.400000000001</v>
      </c>
      <c r="G550" s="3">
        <v>31940.800000000003</v>
      </c>
      <c r="H550" s="3">
        <v>9705.6</v>
      </c>
      <c r="I550" s="3">
        <v>1327.152</v>
      </c>
      <c r="J550" s="3">
        <v>4825.4560000000001</v>
      </c>
      <c r="K550" s="3" t="s">
        <v>59</v>
      </c>
      <c r="L550" s="3" t="s">
        <v>17</v>
      </c>
      <c r="M550" s="3" t="s">
        <v>18</v>
      </c>
      <c r="N550" s="6">
        <f t="shared" si="40"/>
        <v>0.30386214496819114</v>
      </c>
      <c r="O550" s="6">
        <f t="shared" si="41"/>
        <v>4.1550368181135097E-2</v>
      </c>
      <c r="P550" s="6">
        <f t="shared" si="42"/>
        <v>0.13674085064292779</v>
      </c>
      <c r="Q550" s="6">
        <f t="shared" si="43"/>
        <v>3.6359482561153507</v>
      </c>
      <c r="R550" s="6">
        <f t="shared" si="44"/>
        <v>0.77816324939580572</v>
      </c>
    </row>
    <row r="551" spans="1:18" ht="15.75" customHeight="1" x14ac:dyDescent="0.25">
      <c r="A551" s="3" t="s">
        <v>584</v>
      </c>
      <c r="B551" s="3" t="s">
        <v>34</v>
      </c>
      <c r="C551" s="3" t="s">
        <v>42</v>
      </c>
      <c r="D551" s="4">
        <v>44896</v>
      </c>
      <c r="E551" s="4">
        <v>45504</v>
      </c>
      <c r="F551" s="3">
        <v>47635.200000000004</v>
      </c>
      <c r="G551" s="3">
        <v>27977.600000000002</v>
      </c>
      <c r="H551" s="3">
        <v>24046.400000000001</v>
      </c>
      <c r="I551" s="3">
        <v>1948.528</v>
      </c>
      <c r="J551" s="3">
        <v>6809.7600000000011</v>
      </c>
      <c r="K551" s="3" t="s">
        <v>32</v>
      </c>
      <c r="L551" s="3" t="s">
        <v>25</v>
      </c>
      <c r="M551" s="3" t="s">
        <v>18</v>
      </c>
      <c r="N551" s="6">
        <f t="shared" si="40"/>
        <v>0.85948759007205766</v>
      </c>
      <c r="O551" s="6">
        <f t="shared" si="41"/>
        <v>6.9646002516298752E-2</v>
      </c>
      <c r="P551" s="6">
        <f t="shared" si="42"/>
        <v>8.1032004790737897E-2</v>
      </c>
      <c r="Q551" s="6">
        <f t="shared" si="43"/>
        <v>3.4948227585130933</v>
      </c>
      <c r="R551" s="6">
        <f t="shared" si="44"/>
        <v>0.58733037753593975</v>
      </c>
    </row>
    <row r="552" spans="1:18" ht="15.75" customHeight="1" x14ac:dyDescent="0.25">
      <c r="A552" s="3" t="s">
        <v>585</v>
      </c>
      <c r="B552" s="3" t="s">
        <v>41</v>
      </c>
      <c r="C552" s="3" t="s">
        <v>35</v>
      </c>
      <c r="D552" s="4">
        <v>44792</v>
      </c>
      <c r="E552" s="4">
        <v>45393</v>
      </c>
      <c r="F552" s="3">
        <v>59756.800000000003</v>
      </c>
      <c r="G552" s="3">
        <v>15096</v>
      </c>
      <c r="H552" s="3">
        <v>19.200000000000003</v>
      </c>
      <c r="I552" s="3">
        <v>4243.6160000000009</v>
      </c>
      <c r="J552" s="3">
        <v>10724.720000000001</v>
      </c>
      <c r="K552" s="3" t="s">
        <v>37</v>
      </c>
      <c r="L552" s="3" t="s">
        <v>29</v>
      </c>
      <c r="M552" s="3" t="s">
        <v>18</v>
      </c>
      <c r="N552" s="6">
        <f t="shared" si="40"/>
        <v>1.2718600953895074E-3</v>
      </c>
      <c r="O552" s="6">
        <f t="shared" si="41"/>
        <v>0.28110863804981456</v>
      </c>
      <c r="P552" s="6">
        <f t="shared" si="42"/>
        <v>221.02166666666668</v>
      </c>
      <c r="Q552" s="6">
        <f t="shared" si="43"/>
        <v>2.5272597709123539</v>
      </c>
      <c r="R552" s="6">
        <f t="shared" si="44"/>
        <v>0.25262396915497481</v>
      </c>
    </row>
    <row r="553" spans="1:18" ht="15.75" customHeight="1" x14ac:dyDescent="0.25">
      <c r="A553" s="3" t="s">
        <v>586</v>
      </c>
      <c r="B553" s="3" t="s">
        <v>14</v>
      </c>
      <c r="C553" s="3" t="s">
        <v>23</v>
      </c>
      <c r="D553" s="4">
        <v>44701</v>
      </c>
      <c r="E553" s="4">
        <v>45303</v>
      </c>
      <c r="F553" s="3">
        <v>66888</v>
      </c>
      <c r="G553" s="3">
        <v>13822.400000000001</v>
      </c>
      <c r="H553" s="3">
        <v>12428.800000000001</v>
      </c>
      <c r="I553" s="3">
        <v>4676.192</v>
      </c>
      <c r="J553" s="3">
        <v>18247.407999999999</v>
      </c>
      <c r="K553" s="3" t="s">
        <v>59</v>
      </c>
      <c r="L553" s="3" t="s">
        <v>29</v>
      </c>
      <c r="M553" s="3" t="s">
        <v>26</v>
      </c>
      <c r="N553" s="6">
        <f t="shared" si="40"/>
        <v>0.8991781456187059</v>
      </c>
      <c r="O553" s="6">
        <f t="shared" si="41"/>
        <v>0.33830535941659912</v>
      </c>
      <c r="P553" s="6">
        <f t="shared" si="42"/>
        <v>0.37623841400617919</v>
      </c>
      <c r="Q553" s="6">
        <f t="shared" si="43"/>
        <v>3.902193921892001</v>
      </c>
      <c r="R553" s="6">
        <f t="shared" si="44"/>
        <v>0.20664992225810311</v>
      </c>
    </row>
    <row r="554" spans="1:18" ht="15.75" customHeight="1" x14ac:dyDescent="0.25">
      <c r="A554" s="3" t="s">
        <v>587</v>
      </c>
      <c r="B554" s="3" t="s">
        <v>28</v>
      </c>
      <c r="C554" s="3" t="s">
        <v>15</v>
      </c>
      <c r="D554" s="4">
        <v>44710</v>
      </c>
      <c r="E554" s="4">
        <v>45318</v>
      </c>
      <c r="F554" s="3">
        <v>26326.400000000001</v>
      </c>
      <c r="G554" s="3">
        <v>12465.6</v>
      </c>
      <c r="H554" s="3">
        <v>10670.400000000001</v>
      </c>
      <c r="I554" s="3">
        <v>481.66400000000004</v>
      </c>
      <c r="J554" s="3">
        <v>953.6</v>
      </c>
      <c r="K554" s="3" t="s">
        <v>32</v>
      </c>
      <c r="L554" s="3" t="s">
        <v>44</v>
      </c>
      <c r="M554" s="3" t="s">
        <v>18</v>
      </c>
      <c r="N554" s="6">
        <f t="shared" si="40"/>
        <v>0.85598767809010401</v>
      </c>
      <c r="O554" s="6">
        <f t="shared" si="41"/>
        <v>3.8639455782312926E-2</v>
      </c>
      <c r="P554" s="6">
        <f t="shared" si="42"/>
        <v>4.5140200929674613E-2</v>
      </c>
      <c r="Q554" s="6">
        <f t="shared" si="43"/>
        <v>1.9798033483922401</v>
      </c>
      <c r="R554" s="6">
        <f t="shared" si="44"/>
        <v>0.47350188404035493</v>
      </c>
    </row>
    <row r="555" spans="1:18" ht="15.75" customHeight="1" x14ac:dyDescent="0.25">
      <c r="A555" s="3" t="s">
        <v>588</v>
      </c>
      <c r="B555" s="3" t="s">
        <v>20</v>
      </c>
      <c r="C555" s="3" t="s">
        <v>23</v>
      </c>
      <c r="D555" s="4">
        <v>44703</v>
      </c>
      <c r="E555" s="4">
        <v>45316</v>
      </c>
      <c r="F555" s="3">
        <v>73331.199999999997</v>
      </c>
      <c r="G555" s="3">
        <v>36377.599999999999</v>
      </c>
      <c r="H555" s="3">
        <v>13307.2</v>
      </c>
      <c r="I555" s="3">
        <v>6032.3519999999999</v>
      </c>
      <c r="J555" s="3">
        <v>20544.976000000002</v>
      </c>
      <c r="K555" s="3" t="s">
        <v>37</v>
      </c>
      <c r="L555" s="3" t="s">
        <v>38</v>
      </c>
      <c r="M555" s="3" t="s">
        <v>26</v>
      </c>
      <c r="N555" s="6">
        <f t="shared" si="40"/>
        <v>0.36580752990851517</v>
      </c>
      <c r="O555" s="6">
        <f t="shared" si="41"/>
        <v>0.16582600281491908</v>
      </c>
      <c r="P555" s="6">
        <f t="shared" si="42"/>
        <v>0.45331489719850904</v>
      </c>
      <c r="Q555" s="6">
        <f t="shared" si="43"/>
        <v>3.4057986006121665</v>
      </c>
      <c r="R555" s="6">
        <f t="shared" si="44"/>
        <v>0.49607261302146971</v>
      </c>
    </row>
    <row r="556" spans="1:18" ht="15.75" customHeight="1" x14ac:dyDescent="0.25">
      <c r="A556" s="3" t="s">
        <v>589</v>
      </c>
      <c r="B556" s="3" t="s">
        <v>20</v>
      </c>
      <c r="C556" s="3" t="s">
        <v>15</v>
      </c>
      <c r="D556" s="4">
        <v>44959</v>
      </c>
      <c r="E556" s="4">
        <v>45565</v>
      </c>
      <c r="F556" s="3">
        <v>43262.400000000001</v>
      </c>
      <c r="G556" s="3">
        <v>14931.2</v>
      </c>
      <c r="H556" s="3">
        <v>4356.8</v>
      </c>
      <c r="I556" s="3">
        <v>6792.6399999999994</v>
      </c>
      <c r="J556" s="3">
        <v>13633.792000000001</v>
      </c>
      <c r="K556" s="3" t="s">
        <v>37</v>
      </c>
      <c r="L556" s="3" t="s">
        <v>25</v>
      </c>
      <c r="M556" s="3" t="s">
        <v>26</v>
      </c>
      <c r="N556" s="6">
        <f t="shared" si="40"/>
        <v>0.29179168452636089</v>
      </c>
      <c r="O556" s="6">
        <f t="shared" si="41"/>
        <v>0.45492927561080149</v>
      </c>
      <c r="P556" s="6">
        <f t="shared" si="42"/>
        <v>1.5590892398090339</v>
      </c>
      <c r="Q556" s="6">
        <f t="shared" si="43"/>
        <v>2.007141847646865</v>
      </c>
      <c r="R556" s="6">
        <f t="shared" si="44"/>
        <v>0.34513110691963461</v>
      </c>
    </row>
    <row r="557" spans="1:18" ht="15.75" customHeight="1" x14ac:dyDescent="0.25">
      <c r="A557" s="3" t="s">
        <v>590</v>
      </c>
      <c r="B557" s="3" t="s">
        <v>28</v>
      </c>
      <c r="C557" s="3" t="s">
        <v>35</v>
      </c>
      <c r="D557" s="4">
        <v>44839</v>
      </c>
      <c r="E557" s="4">
        <v>45460</v>
      </c>
      <c r="F557" s="3">
        <v>35326.400000000001</v>
      </c>
      <c r="G557" s="3">
        <v>15737.6</v>
      </c>
      <c r="H557" s="3">
        <v>10273.6</v>
      </c>
      <c r="I557" s="3">
        <v>4945.1360000000004</v>
      </c>
      <c r="J557" s="3">
        <v>18532.544000000002</v>
      </c>
      <c r="K557" s="3" t="s">
        <v>32</v>
      </c>
      <c r="L557" s="3" t="s">
        <v>25</v>
      </c>
      <c r="M557" s="3" t="s">
        <v>18</v>
      </c>
      <c r="N557" s="6">
        <f t="shared" si="40"/>
        <v>0.65280601870679134</v>
      </c>
      <c r="O557" s="6">
        <f t="shared" si="41"/>
        <v>0.31422427816185444</v>
      </c>
      <c r="P557" s="6">
        <f t="shared" si="42"/>
        <v>0.48134402741006077</v>
      </c>
      <c r="Q557" s="6">
        <f t="shared" si="43"/>
        <v>3.7476308032782111</v>
      </c>
      <c r="R557" s="6">
        <f t="shared" si="44"/>
        <v>0.44549119072421756</v>
      </c>
    </row>
    <row r="558" spans="1:18" ht="15.75" customHeight="1" x14ac:dyDescent="0.25">
      <c r="A558" s="3" t="s">
        <v>591</v>
      </c>
      <c r="B558" s="3" t="s">
        <v>41</v>
      </c>
      <c r="C558" s="3" t="s">
        <v>35</v>
      </c>
      <c r="D558" s="4">
        <v>44696</v>
      </c>
      <c r="E558" s="4">
        <v>45324</v>
      </c>
      <c r="F558" s="3">
        <v>57065.600000000006</v>
      </c>
      <c r="G558" s="3">
        <v>35915.200000000004</v>
      </c>
      <c r="H558" s="3">
        <v>14595.2</v>
      </c>
      <c r="I558" s="3">
        <v>4170.7839999999997</v>
      </c>
      <c r="J558" s="3">
        <v>12920.944000000001</v>
      </c>
      <c r="K558" s="3" t="s">
        <v>24</v>
      </c>
      <c r="L558" s="3" t="s">
        <v>25</v>
      </c>
      <c r="M558" s="3" t="s">
        <v>26</v>
      </c>
      <c r="N558" s="6">
        <f t="shared" si="40"/>
        <v>0.4063794716443177</v>
      </c>
      <c r="O558" s="6">
        <f t="shared" si="41"/>
        <v>0.11612865861807811</v>
      </c>
      <c r="P558" s="6">
        <f t="shared" si="42"/>
        <v>0.28576408682306509</v>
      </c>
      <c r="Q558" s="6">
        <f t="shared" si="43"/>
        <v>3.0979652746342179</v>
      </c>
      <c r="R558" s="6">
        <f t="shared" si="44"/>
        <v>0.62936690405428142</v>
      </c>
    </row>
    <row r="559" spans="1:18" ht="15.75" customHeight="1" x14ac:dyDescent="0.25">
      <c r="A559" s="3" t="s">
        <v>592</v>
      </c>
      <c r="B559" s="3" t="s">
        <v>14</v>
      </c>
      <c r="C559" s="3" t="s">
        <v>15</v>
      </c>
      <c r="D559" s="4">
        <v>44841</v>
      </c>
      <c r="E559" s="4">
        <v>45461</v>
      </c>
      <c r="F559" s="3">
        <v>73995.199999999997</v>
      </c>
      <c r="G559" s="3">
        <v>5816</v>
      </c>
      <c r="H559" s="3">
        <v>233.60000000000002</v>
      </c>
      <c r="I559" s="3">
        <v>368.57600000000002</v>
      </c>
      <c r="J559" s="3">
        <v>528.54399999999998</v>
      </c>
      <c r="K559" s="3" t="s">
        <v>32</v>
      </c>
      <c r="L559" s="3" t="s">
        <v>29</v>
      </c>
      <c r="M559" s="3" t="s">
        <v>26</v>
      </c>
      <c r="N559" s="6">
        <f t="shared" si="40"/>
        <v>4.0165061898211833E-2</v>
      </c>
      <c r="O559" s="6">
        <f t="shared" si="41"/>
        <v>6.3372764786795058E-2</v>
      </c>
      <c r="P559" s="6">
        <f t="shared" si="42"/>
        <v>1.5778082191780822</v>
      </c>
      <c r="Q559" s="6">
        <f t="shared" si="43"/>
        <v>1.4340163222781732</v>
      </c>
      <c r="R559" s="6">
        <f t="shared" si="44"/>
        <v>7.8599692953056424E-2</v>
      </c>
    </row>
    <row r="560" spans="1:18" ht="15.75" customHeight="1" x14ac:dyDescent="0.25">
      <c r="A560" s="3" t="s">
        <v>593</v>
      </c>
      <c r="B560" s="3" t="s">
        <v>20</v>
      </c>
      <c r="C560" s="3" t="s">
        <v>35</v>
      </c>
      <c r="D560" s="4">
        <v>44783</v>
      </c>
      <c r="E560" s="4">
        <v>45403</v>
      </c>
      <c r="F560" s="3">
        <v>2556.8000000000002</v>
      </c>
      <c r="G560" s="3">
        <v>2412.8000000000002</v>
      </c>
      <c r="H560" s="3">
        <v>1184</v>
      </c>
      <c r="I560" s="3">
        <v>5596</v>
      </c>
      <c r="J560" s="3">
        <v>18607.392000000003</v>
      </c>
      <c r="K560" s="3" t="s">
        <v>32</v>
      </c>
      <c r="L560" s="3" t="s">
        <v>29</v>
      </c>
      <c r="M560" s="3" t="s">
        <v>26</v>
      </c>
      <c r="N560" s="6">
        <f t="shared" si="40"/>
        <v>0.49071618037135273</v>
      </c>
      <c r="O560" s="6">
        <f t="shared" si="41"/>
        <v>2.3192970822281165</v>
      </c>
      <c r="P560" s="6">
        <f t="shared" si="42"/>
        <v>4.7263513513513518</v>
      </c>
      <c r="Q560" s="6">
        <f t="shared" si="43"/>
        <v>3.32512365975697</v>
      </c>
      <c r="R560" s="6">
        <f t="shared" si="44"/>
        <v>0.94367959949937419</v>
      </c>
    </row>
    <row r="561" spans="1:18" ht="15.75" customHeight="1" x14ac:dyDescent="0.25">
      <c r="A561" s="3" t="s">
        <v>594</v>
      </c>
      <c r="B561" s="3" t="s">
        <v>22</v>
      </c>
      <c r="C561" s="3" t="s">
        <v>15</v>
      </c>
      <c r="D561" s="4">
        <v>44786</v>
      </c>
      <c r="E561" s="4">
        <v>45412</v>
      </c>
      <c r="F561" s="3">
        <v>7056</v>
      </c>
      <c r="G561" s="3">
        <v>1089.6000000000001</v>
      </c>
      <c r="H561" s="3">
        <v>756.80000000000007</v>
      </c>
      <c r="I561" s="3">
        <v>2111.4880000000003</v>
      </c>
      <c r="J561" s="3">
        <v>5440.880000000001</v>
      </c>
      <c r="K561" s="3" t="s">
        <v>37</v>
      </c>
      <c r="L561" s="3" t="s">
        <v>29</v>
      </c>
      <c r="M561" s="3" t="s">
        <v>18</v>
      </c>
      <c r="N561" s="6">
        <f t="shared" si="40"/>
        <v>0.69456681350954474</v>
      </c>
      <c r="O561" s="6">
        <f t="shared" si="41"/>
        <v>1.937856093979442</v>
      </c>
      <c r="P561" s="6">
        <f t="shared" si="42"/>
        <v>2.7900211416490488</v>
      </c>
      <c r="Q561" s="6">
        <f t="shared" si="43"/>
        <v>2.5767989209505338</v>
      </c>
      <c r="R561" s="6">
        <f t="shared" si="44"/>
        <v>0.154421768707483</v>
      </c>
    </row>
    <row r="562" spans="1:18" ht="15.75" customHeight="1" x14ac:dyDescent="0.25">
      <c r="A562" s="3" t="s">
        <v>595</v>
      </c>
      <c r="B562" s="3" t="s">
        <v>34</v>
      </c>
      <c r="C562" s="3" t="s">
        <v>15</v>
      </c>
      <c r="D562" s="4">
        <v>44829</v>
      </c>
      <c r="E562" s="4">
        <v>45454</v>
      </c>
      <c r="F562" s="3">
        <v>73384</v>
      </c>
      <c r="G562" s="3">
        <v>54505.600000000006</v>
      </c>
      <c r="H562" s="3">
        <v>36932.800000000003</v>
      </c>
      <c r="I562" s="3">
        <v>7224.6399999999994</v>
      </c>
      <c r="J562" s="3">
        <v>22140.448000000004</v>
      </c>
      <c r="K562" s="3" t="s">
        <v>32</v>
      </c>
      <c r="L562" s="3" t="s">
        <v>29</v>
      </c>
      <c r="M562" s="3" t="s">
        <v>26</v>
      </c>
      <c r="N562" s="6">
        <f t="shared" si="40"/>
        <v>0.67759643045852169</v>
      </c>
      <c r="O562" s="6">
        <f t="shared" si="41"/>
        <v>0.13254858216403451</v>
      </c>
      <c r="P562" s="6">
        <f t="shared" si="42"/>
        <v>0.19561582116709264</v>
      </c>
      <c r="Q562" s="6">
        <f t="shared" si="43"/>
        <v>3.0645745670372513</v>
      </c>
      <c r="R562" s="6">
        <f t="shared" si="44"/>
        <v>0.74274501253679281</v>
      </c>
    </row>
    <row r="563" spans="1:18" ht="15.75" customHeight="1" x14ac:dyDescent="0.25">
      <c r="A563" s="3" t="s">
        <v>596</v>
      </c>
      <c r="B563" s="3" t="s">
        <v>22</v>
      </c>
      <c r="C563" s="3" t="s">
        <v>23</v>
      </c>
      <c r="D563" s="4">
        <v>44879</v>
      </c>
      <c r="E563" s="4">
        <v>45509</v>
      </c>
      <c r="F563" s="3">
        <v>36534.400000000001</v>
      </c>
      <c r="G563" s="3">
        <v>11995.2</v>
      </c>
      <c r="H563" s="3">
        <v>716.80000000000007</v>
      </c>
      <c r="I563" s="3">
        <v>1455.9840000000002</v>
      </c>
      <c r="J563" s="3">
        <v>3688.6880000000001</v>
      </c>
      <c r="K563" s="3" t="s">
        <v>24</v>
      </c>
      <c r="L563" s="3" t="s">
        <v>44</v>
      </c>
      <c r="M563" s="3" t="s">
        <v>18</v>
      </c>
      <c r="N563" s="6">
        <f t="shared" si="40"/>
        <v>5.9757236227824466E-2</v>
      </c>
      <c r="O563" s="6">
        <f t="shared" si="41"/>
        <v>0.12138055222088837</v>
      </c>
      <c r="P563" s="6">
        <f t="shared" si="42"/>
        <v>2.0312276785714287</v>
      </c>
      <c r="Q563" s="6">
        <f t="shared" si="43"/>
        <v>2.5334674007406672</v>
      </c>
      <c r="R563" s="6">
        <f t="shared" si="44"/>
        <v>0.32832618025751076</v>
      </c>
    </row>
    <row r="564" spans="1:18" ht="15.75" customHeight="1" x14ac:dyDescent="0.25">
      <c r="A564" s="3" t="s">
        <v>597</v>
      </c>
      <c r="B564" s="3" t="s">
        <v>41</v>
      </c>
      <c r="C564" s="3" t="s">
        <v>23</v>
      </c>
      <c r="D564" s="4">
        <v>44782</v>
      </c>
      <c r="E564" s="4">
        <v>45400</v>
      </c>
      <c r="F564" s="3">
        <v>31396.800000000003</v>
      </c>
      <c r="G564" s="3">
        <v>23070.400000000001</v>
      </c>
      <c r="H564" s="3">
        <v>18212.8</v>
      </c>
      <c r="I564" s="3">
        <v>3138.096</v>
      </c>
      <c r="J564" s="3">
        <v>6320.0320000000002</v>
      </c>
      <c r="K564" s="3" t="s">
        <v>59</v>
      </c>
      <c r="L564" s="3" t="s">
        <v>17</v>
      </c>
      <c r="M564" s="3" t="s">
        <v>18</v>
      </c>
      <c r="N564" s="6">
        <f t="shared" si="40"/>
        <v>0.78944448297385383</v>
      </c>
      <c r="O564" s="6">
        <f t="shared" si="41"/>
        <v>0.13602260905749358</v>
      </c>
      <c r="P564" s="6">
        <f t="shared" si="42"/>
        <v>0.17230167794078891</v>
      </c>
      <c r="Q564" s="6">
        <f t="shared" si="43"/>
        <v>2.0139702545747484</v>
      </c>
      <c r="R564" s="6">
        <f t="shared" si="44"/>
        <v>0.73480099882790606</v>
      </c>
    </row>
    <row r="565" spans="1:18" ht="15.75" customHeight="1" x14ac:dyDescent="0.25">
      <c r="A565" s="3" t="s">
        <v>598</v>
      </c>
      <c r="B565" s="3" t="s">
        <v>20</v>
      </c>
      <c r="C565" s="3" t="s">
        <v>23</v>
      </c>
      <c r="D565" s="4">
        <v>44749</v>
      </c>
      <c r="E565" s="4">
        <v>45377</v>
      </c>
      <c r="F565" s="3">
        <v>64032</v>
      </c>
      <c r="G565" s="3">
        <v>61481.600000000006</v>
      </c>
      <c r="H565" s="3">
        <v>10681.6</v>
      </c>
      <c r="I565" s="3">
        <v>3353.0879999999997</v>
      </c>
      <c r="J565" s="3">
        <v>9711.5520000000015</v>
      </c>
      <c r="K565" s="3" t="s">
        <v>32</v>
      </c>
      <c r="L565" s="3" t="s">
        <v>44</v>
      </c>
      <c r="M565" s="3" t="s">
        <v>18</v>
      </c>
      <c r="N565" s="6">
        <f t="shared" si="40"/>
        <v>0.17373653255608182</v>
      </c>
      <c r="O565" s="6">
        <f t="shared" si="41"/>
        <v>5.4538073179617959E-2</v>
      </c>
      <c r="P565" s="6">
        <f t="shared" si="42"/>
        <v>0.31391252246854401</v>
      </c>
      <c r="Q565" s="6">
        <f t="shared" si="43"/>
        <v>2.8963009619789286</v>
      </c>
      <c r="R565" s="6">
        <f t="shared" si="44"/>
        <v>0.96016991504247884</v>
      </c>
    </row>
    <row r="566" spans="1:18" ht="15.75" customHeight="1" x14ac:dyDescent="0.25">
      <c r="A566" s="3" t="s">
        <v>599</v>
      </c>
      <c r="B566" s="3" t="s">
        <v>41</v>
      </c>
      <c r="C566" s="3" t="s">
        <v>35</v>
      </c>
      <c r="D566" s="4">
        <v>44924</v>
      </c>
      <c r="E566" s="4">
        <v>45552</v>
      </c>
      <c r="F566" s="3">
        <v>65974.400000000009</v>
      </c>
      <c r="G566" s="3">
        <v>46536</v>
      </c>
      <c r="H566" s="3">
        <v>18310.400000000001</v>
      </c>
      <c r="I566" s="3">
        <v>7021.7600000000011</v>
      </c>
      <c r="J566" s="3">
        <v>19047.567999999999</v>
      </c>
      <c r="K566" s="3" t="s">
        <v>24</v>
      </c>
      <c r="L566" s="3" t="s">
        <v>17</v>
      </c>
      <c r="M566" s="3" t="s">
        <v>18</v>
      </c>
      <c r="N566" s="6">
        <f t="shared" si="40"/>
        <v>0.39346742307031118</v>
      </c>
      <c r="O566" s="6">
        <f t="shared" si="41"/>
        <v>0.15088877428227612</v>
      </c>
      <c r="P566" s="6">
        <f t="shared" si="42"/>
        <v>0.38348479552603987</v>
      </c>
      <c r="Q566" s="6">
        <f t="shared" si="43"/>
        <v>2.7126486806726513</v>
      </c>
      <c r="R566" s="6">
        <f t="shared" si="44"/>
        <v>0.70536450502012893</v>
      </c>
    </row>
    <row r="567" spans="1:18" ht="15.75" customHeight="1" x14ac:dyDescent="0.25">
      <c r="A567" s="3" t="s">
        <v>600</v>
      </c>
      <c r="B567" s="3" t="s">
        <v>20</v>
      </c>
      <c r="C567" s="3" t="s">
        <v>35</v>
      </c>
      <c r="D567" s="4">
        <v>44707</v>
      </c>
      <c r="E567" s="4">
        <v>45309</v>
      </c>
      <c r="F567" s="3">
        <v>3724.8</v>
      </c>
      <c r="G567" s="3">
        <v>3177.6000000000004</v>
      </c>
      <c r="H567" s="3">
        <v>339.20000000000005</v>
      </c>
      <c r="I567" s="3">
        <v>6262.4160000000011</v>
      </c>
      <c r="J567" s="3">
        <v>10397.808000000001</v>
      </c>
      <c r="K567" s="3" t="s">
        <v>59</v>
      </c>
      <c r="L567" s="3" t="s">
        <v>29</v>
      </c>
      <c r="M567" s="3" t="s">
        <v>26</v>
      </c>
      <c r="N567" s="6">
        <f t="shared" si="40"/>
        <v>0.10674723061430011</v>
      </c>
      <c r="O567" s="6">
        <f t="shared" si="41"/>
        <v>1.9708006042296073</v>
      </c>
      <c r="P567" s="6">
        <f t="shared" si="42"/>
        <v>18.462311320754718</v>
      </c>
      <c r="Q567" s="6">
        <f t="shared" si="43"/>
        <v>1.6603508933293476</v>
      </c>
      <c r="R567" s="6">
        <f t="shared" si="44"/>
        <v>0.85309278350515472</v>
      </c>
    </row>
    <row r="568" spans="1:18" ht="15.75" customHeight="1" x14ac:dyDescent="0.25">
      <c r="A568" s="3" t="s">
        <v>601</v>
      </c>
      <c r="B568" s="3" t="s">
        <v>28</v>
      </c>
      <c r="C568" s="3" t="s">
        <v>23</v>
      </c>
      <c r="D568" s="4">
        <v>44971</v>
      </c>
      <c r="E568" s="4">
        <v>45594</v>
      </c>
      <c r="F568" s="3">
        <v>44934.400000000001</v>
      </c>
      <c r="G568" s="3">
        <v>3985.6000000000004</v>
      </c>
      <c r="H568" s="3">
        <v>3835.2000000000003</v>
      </c>
      <c r="I568" s="3">
        <v>7248.5119999999997</v>
      </c>
      <c r="J568" s="3">
        <v>18160.72</v>
      </c>
      <c r="K568" s="3" t="s">
        <v>37</v>
      </c>
      <c r="L568" s="3" t="s">
        <v>44</v>
      </c>
      <c r="M568" s="3" t="s">
        <v>26</v>
      </c>
      <c r="N568" s="6">
        <f t="shared" si="40"/>
        <v>0.96226415094339623</v>
      </c>
      <c r="O568" s="6">
        <f t="shared" si="41"/>
        <v>1.8186752308309913</v>
      </c>
      <c r="P568" s="6">
        <f t="shared" si="42"/>
        <v>1.8899958281184812</v>
      </c>
      <c r="Q568" s="6">
        <f t="shared" si="43"/>
        <v>2.5054411167423054</v>
      </c>
      <c r="R568" s="6">
        <f t="shared" si="44"/>
        <v>8.8698191140863136E-2</v>
      </c>
    </row>
    <row r="569" spans="1:18" ht="15.75" customHeight="1" x14ac:dyDescent="0.25">
      <c r="A569" s="3" t="s">
        <v>602</v>
      </c>
      <c r="B569" s="3" t="s">
        <v>34</v>
      </c>
      <c r="C569" s="3" t="s">
        <v>23</v>
      </c>
      <c r="D569" s="4">
        <v>44904</v>
      </c>
      <c r="E569" s="4">
        <v>45514</v>
      </c>
      <c r="F569" s="3">
        <v>67120</v>
      </c>
      <c r="G569" s="3">
        <v>9622.4</v>
      </c>
      <c r="H569" s="3">
        <v>8608</v>
      </c>
      <c r="I569" s="3">
        <v>949.6</v>
      </c>
      <c r="J569" s="3">
        <v>2681.3919999999998</v>
      </c>
      <c r="K569" s="3" t="s">
        <v>32</v>
      </c>
      <c r="L569" s="3" t="s">
        <v>17</v>
      </c>
      <c r="M569" s="3" t="s">
        <v>18</v>
      </c>
      <c r="N569" s="6">
        <f t="shared" si="40"/>
        <v>0.89457931493182574</v>
      </c>
      <c r="O569" s="6">
        <f t="shared" si="41"/>
        <v>9.8686398403724646E-2</v>
      </c>
      <c r="P569" s="6">
        <f t="shared" si="42"/>
        <v>0.11031598513011152</v>
      </c>
      <c r="Q569" s="6">
        <f t="shared" si="43"/>
        <v>2.8237068239258631</v>
      </c>
      <c r="R569" s="6">
        <f t="shared" si="44"/>
        <v>0.14336114421930871</v>
      </c>
    </row>
    <row r="570" spans="1:18" ht="15.75" customHeight="1" x14ac:dyDescent="0.25">
      <c r="A570" s="3" t="s">
        <v>603</v>
      </c>
      <c r="B570" s="3" t="s">
        <v>22</v>
      </c>
      <c r="C570" s="3" t="s">
        <v>23</v>
      </c>
      <c r="D570" s="4">
        <v>44925</v>
      </c>
      <c r="E570" s="4">
        <v>45548</v>
      </c>
      <c r="F570" s="3">
        <v>33728</v>
      </c>
      <c r="G570" s="3">
        <v>12801.6</v>
      </c>
      <c r="H570" s="3">
        <v>10374.400000000001</v>
      </c>
      <c r="I570" s="3">
        <v>4801.6320000000005</v>
      </c>
      <c r="J570" s="3">
        <v>9254.6080000000002</v>
      </c>
      <c r="K570" s="3" t="s">
        <v>59</v>
      </c>
      <c r="L570" s="3" t="s">
        <v>17</v>
      </c>
      <c r="M570" s="3" t="s">
        <v>18</v>
      </c>
      <c r="N570" s="6">
        <f t="shared" si="40"/>
        <v>0.81039870016247983</v>
      </c>
      <c r="O570" s="6">
        <f t="shared" si="41"/>
        <v>0.37508061492313466</v>
      </c>
      <c r="P570" s="6">
        <f t="shared" si="42"/>
        <v>0.46283466995681677</v>
      </c>
      <c r="Q570" s="6">
        <f t="shared" si="43"/>
        <v>1.927388021406055</v>
      </c>
      <c r="R570" s="6">
        <f t="shared" si="44"/>
        <v>0.37955407969639471</v>
      </c>
    </row>
    <row r="571" spans="1:18" ht="15.75" customHeight="1" x14ac:dyDescent="0.25">
      <c r="A571" s="3" t="s">
        <v>604</v>
      </c>
      <c r="B571" s="3" t="s">
        <v>22</v>
      </c>
      <c r="C571" s="3" t="s">
        <v>15</v>
      </c>
      <c r="D571" s="4">
        <v>44752</v>
      </c>
      <c r="E571" s="4">
        <v>45379</v>
      </c>
      <c r="F571" s="3">
        <v>27374.400000000001</v>
      </c>
      <c r="G571" s="3">
        <v>3684.8</v>
      </c>
      <c r="H571" s="3">
        <v>3460.8</v>
      </c>
      <c r="I571" s="3">
        <v>2111.3119999999999</v>
      </c>
      <c r="J571" s="3">
        <v>8166.4000000000005</v>
      </c>
      <c r="K571" s="3" t="s">
        <v>37</v>
      </c>
      <c r="L571" s="3" t="s">
        <v>17</v>
      </c>
      <c r="M571" s="3" t="s">
        <v>18</v>
      </c>
      <c r="N571" s="6">
        <f t="shared" si="40"/>
        <v>0.93920972644376899</v>
      </c>
      <c r="O571" s="6">
        <f t="shared" si="41"/>
        <v>0.57297872340425526</v>
      </c>
      <c r="P571" s="6">
        <f t="shared" si="42"/>
        <v>0.6100647249190938</v>
      </c>
      <c r="Q571" s="6">
        <f t="shared" si="43"/>
        <v>3.8679266730828985</v>
      </c>
      <c r="R571" s="6">
        <f t="shared" si="44"/>
        <v>0.13460751651177744</v>
      </c>
    </row>
    <row r="572" spans="1:18" ht="15.75" customHeight="1" x14ac:dyDescent="0.25">
      <c r="A572" s="3" t="s">
        <v>605</v>
      </c>
      <c r="B572" s="3" t="s">
        <v>22</v>
      </c>
      <c r="C572" s="3" t="s">
        <v>35</v>
      </c>
      <c r="D572" s="4">
        <v>44712</v>
      </c>
      <c r="E572" s="4">
        <v>45316</v>
      </c>
      <c r="F572" s="3">
        <v>79508.800000000003</v>
      </c>
      <c r="G572" s="3">
        <v>10715.2</v>
      </c>
      <c r="H572" s="3">
        <v>2904</v>
      </c>
      <c r="I572" s="3">
        <v>6308.56</v>
      </c>
      <c r="J572" s="3">
        <v>13918.560000000001</v>
      </c>
      <c r="K572" s="3" t="s">
        <v>32</v>
      </c>
      <c r="L572" s="3" t="s">
        <v>25</v>
      </c>
      <c r="M572" s="3" t="s">
        <v>18</v>
      </c>
      <c r="N572" s="6">
        <f t="shared" si="40"/>
        <v>0.27101687322681794</v>
      </c>
      <c r="O572" s="6">
        <f t="shared" si="41"/>
        <v>0.58874869344482605</v>
      </c>
      <c r="P572" s="6">
        <f t="shared" si="42"/>
        <v>2.1723691460055097</v>
      </c>
      <c r="Q572" s="6">
        <f t="shared" si="43"/>
        <v>2.2062974751765854</v>
      </c>
      <c r="R572" s="6">
        <f t="shared" si="44"/>
        <v>0.13476747227979796</v>
      </c>
    </row>
    <row r="573" spans="1:18" ht="15.75" customHeight="1" x14ac:dyDescent="0.25">
      <c r="A573" s="3" t="s">
        <v>606</v>
      </c>
      <c r="B573" s="3" t="s">
        <v>20</v>
      </c>
      <c r="C573" s="3" t="s">
        <v>42</v>
      </c>
      <c r="D573" s="4">
        <v>44828</v>
      </c>
      <c r="E573" s="4">
        <v>45455</v>
      </c>
      <c r="F573" s="3">
        <v>48606.400000000001</v>
      </c>
      <c r="G573" s="3">
        <v>2841.6000000000004</v>
      </c>
      <c r="H573" s="3">
        <v>2428.8000000000002</v>
      </c>
      <c r="I573" s="3">
        <v>2840.3360000000002</v>
      </c>
      <c r="J573" s="3">
        <v>11186.912</v>
      </c>
      <c r="K573" s="3" t="s">
        <v>16</v>
      </c>
      <c r="L573" s="3" t="s">
        <v>29</v>
      </c>
      <c r="M573" s="3" t="s">
        <v>26</v>
      </c>
      <c r="N573" s="6">
        <f t="shared" si="40"/>
        <v>0.85472972972972971</v>
      </c>
      <c r="O573" s="6">
        <f t="shared" si="41"/>
        <v>0.99955518018018019</v>
      </c>
      <c r="P573" s="6">
        <f t="shared" si="42"/>
        <v>1.1694400527009223</v>
      </c>
      <c r="Q573" s="6">
        <f t="shared" si="43"/>
        <v>3.9385875473887593</v>
      </c>
      <c r="R573" s="6">
        <f t="shared" si="44"/>
        <v>5.8461437176997276E-2</v>
      </c>
    </row>
    <row r="574" spans="1:18" ht="15.75" customHeight="1" x14ac:dyDescent="0.25">
      <c r="A574" s="3" t="s">
        <v>607</v>
      </c>
      <c r="B574" s="3" t="s">
        <v>41</v>
      </c>
      <c r="C574" s="3" t="s">
        <v>15</v>
      </c>
      <c r="D574" s="4">
        <v>44811</v>
      </c>
      <c r="E574" s="4">
        <v>45425</v>
      </c>
      <c r="F574" s="3">
        <v>24014.400000000001</v>
      </c>
      <c r="G574" s="3">
        <v>9772.8000000000011</v>
      </c>
      <c r="H574" s="3">
        <v>8556.8000000000011</v>
      </c>
      <c r="I574" s="3">
        <v>3723.8240000000001</v>
      </c>
      <c r="J574" s="3">
        <v>11447.936000000002</v>
      </c>
      <c r="K574" s="3" t="s">
        <v>32</v>
      </c>
      <c r="L574" s="3" t="s">
        <v>25</v>
      </c>
      <c r="M574" s="3" t="s">
        <v>18</v>
      </c>
      <c r="N574" s="6">
        <f t="shared" si="40"/>
        <v>0.87557301899148654</v>
      </c>
      <c r="O574" s="6">
        <f t="shared" si="41"/>
        <v>0.38103962017026849</v>
      </c>
      <c r="P574" s="6">
        <f t="shared" si="42"/>
        <v>0.4351888556469708</v>
      </c>
      <c r="Q574" s="6">
        <f t="shared" si="43"/>
        <v>3.0742419620261328</v>
      </c>
      <c r="R574" s="6">
        <f t="shared" si="44"/>
        <v>0.40695582650409756</v>
      </c>
    </row>
    <row r="575" spans="1:18" ht="15.75" customHeight="1" x14ac:dyDescent="0.25">
      <c r="A575" s="3" t="s">
        <v>608</v>
      </c>
      <c r="B575" s="3" t="s">
        <v>22</v>
      </c>
      <c r="C575" s="3" t="s">
        <v>23</v>
      </c>
      <c r="D575" s="4">
        <v>44854</v>
      </c>
      <c r="E575" s="4">
        <v>45467</v>
      </c>
      <c r="F575" s="3">
        <v>47043.200000000004</v>
      </c>
      <c r="G575" s="3">
        <v>34278.400000000001</v>
      </c>
      <c r="H575" s="3">
        <v>1302.4000000000001</v>
      </c>
      <c r="I575" s="3">
        <v>4958.6559999999999</v>
      </c>
      <c r="J575" s="3">
        <v>11409.344000000001</v>
      </c>
      <c r="K575" s="3" t="s">
        <v>32</v>
      </c>
      <c r="L575" s="3" t="s">
        <v>17</v>
      </c>
      <c r="M575" s="3" t="s">
        <v>18</v>
      </c>
      <c r="N575" s="6">
        <f t="shared" si="40"/>
        <v>3.7994772218073188E-2</v>
      </c>
      <c r="O575" s="6">
        <f t="shared" si="41"/>
        <v>0.14465832710978341</v>
      </c>
      <c r="P575" s="6">
        <f t="shared" si="42"/>
        <v>3.8073218673218672</v>
      </c>
      <c r="Q575" s="6">
        <f t="shared" si="43"/>
        <v>2.3008944359116668</v>
      </c>
      <c r="R575" s="6">
        <f t="shared" si="44"/>
        <v>0.72865791442758987</v>
      </c>
    </row>
    <row r="576" spans="1:18" ht="15.75" customHeight="1" x14ac:dyDescent="0.25">
      <c r="A576" s="3" t="s">
        <v>609</v>
      </c>
      <c r="B576" s="3" t="s">
        <v>22</v>
      </c>
      <c r="C576" s="3" t="s">
        <v>23</v>
      </c>
      <c r="D576" s="4">
        <v>44784</v>
      </c>
      <c r="E576" s="4">
        <v>45400</v>
      </c>
      <c r="F576" s="3">
        <v>56667.200000000004</v>
      </c>
      <c r="G576" s="3">
        <v>47814.400000000001</v>
      </c>
      <c r="H576" s="3">
        <v>40953.600000000006</v>
      </c>
      <c r="I576" s="3">
        <v>3686.5440000000003</v>
      </c>
      <c r="J576" s="3">
        <v>8736.1920000000009</v>
      </c>
      <c r="K576" s="3" t="s">
        <v>24</v>
      </c>
      <c r="L576" s="3" t="s">
        <v>25</v>
      </c>
      <c r="M576" s="3" t="s">
        <v>18</v>
      </c>
      <c r="N576" s="6">
        <f t="shared" si="40"/>
        <v>0.85651184580377471</v>
      </c>
      <c r="O576" s="6">
        <f t="shared" si="41"/>
        <v>7.7101124347476915E-2</v>
      </c>
      <c r="P576" s="6">
        <f t="shared" si="42"/>
        <v>9.0017580872011241E-2</v>
      </c>
      <c r="Q576" s="6">
        <f t="shared" si="43"/>
        <v>2.3697511815944692</v>
      </c>
      <c r="R576" s="6">
        <f t="shared" si="44"/>
        <v>0.84377558799446595</v>
      </c>
    </row>
    <row r="577" spans="1:18" ht="15.75" customHeight="1" x14ac:dyDescent="0.25">
      <c r="A577" s="3" t="s">
        <v>610</v>
      </c>
      <c r="B577" s="3" t="s">
        <v>34</v>
      </c>
      <c r="C577" s="3" t="s">
        <v>42</v>
      </c>
      <c r="D577" s="4">
        <v>44705</v>
      </c>
      <c r="E577" s="4">
        <v>45314</v>
      </c>
      <c r="F577" s="3">
        <v>78457.600000000006</v>
      </c>
      <c r="G577" s="3">
        <v>16664</v>
      </c>
      <c r="H577" s="3">
        <v>4918.4000000000005</v>
      </c>
      <c r="I577" s="3">
        <v>1271.5840000000001</v>
      </c>
      <c r="J577" s="3">
        <v>4714.0640000000003</v>
      </c>
      <c r="K577" s="3" t="s">
        <v>37</v>
      </c>
      <c r="L577" s="3" t="s">
        <v>25</v>
      </c>
      <c r="M577" s="3" t="s">
        <v>18</v>
      </c>
      <c r="N577" s="6">
        <f t="shared" si="40"/>
        <v>0.29515122419587136</v>
      </c>
      <c r="O577" s="6">
        <f t="shared" si="41"/>
        <v>7.6307249159865587E-2</v>
      </c>
      <c r="P577" s="6">
        <f t="shared" si="42"/>
        <v>0.25853610930383863</v>
      </c>
      <c r="Q577" s="6">
        <f t="shared" si="43"/>
        <v>3.7072375871354155</v>
      </c>
      <c r="R577" s="6">
        <f t="shared" si="44"/>
        <v>0.21239497512031974</v>
      </c>
    </row>
    <row r="578" spans="1:18" ht="15.75" customHeight="1" x14ac:dyDescent="0.25">
      <c r="A578" s="3" t="s">
        <v>611</v>
      </c>
      <c r="B578" s="3" t="s">
        <v>14</v>
      </c>
      <c r="C578" s="3" t="s">
        <v>15</v>
      </c>
      <c r="D578" s="4">
        <v>44845</v>
      </c>
      <c r="E578" s="4">
        <v>45458</v>
      </c>
      <c r="F578" s="3">
        <v>28580.800000000003</v>
      </c>
      <c r="G578" s="3">
        <v>22265.600000000002</v>
      </c>
      <c r="H578" s="3">
        <v>8907.2000000000007</v>
      </c>
      <c r="I578" s="3">
        <v>2866.1440000000002</v>
      </c>
      <c r="J578" s="3">
        <v>4591.3280000000004</v>
      </c>
      <c r="K578" s="3" t="s">
        <v>37</v>
      </c>
      <c r="L578" s="3" t="s">
        <v>38</v>
      </c>
      <c r="M578" s="3" t="s">
        <v>18</v>
      </c>
      <c r="N578" s="6">
        <f t="shared" si="40"/>
        <v>0.40004311583788443</v>
      </c>
      <c r="O578" s="6">
        <f t="shared" si="41"/>
        <v>0.12872520839321644</v>
      </c>
      <c r="P578" s="6">
        <f t="shared" si="42"/>
        <v>0.32177833662654931</v>
      </c>
      <c r="Q578" s="6">
        <f t="shared" si="43"/>
        <v>1.6019181171636876</v>
      </c>
      <c r="R578" s="6">
        <f t="shared" si="44"/>
        <v>0.77904047472429039</v>
      </c>
    </row>
    <row r="579" spans="1:18" ht="15.75" customHeight="1" x14ac:dyDescent="0.25">
      <c r="A579" s="3" t="s">
        <v>612</v>
      </c>
      <c r="B579" s="3" t="s">
        <v>22</v>
      </c>
      <c r="C579" s="3" t="s">
        <v>23</v>
      </c>
      <c r="D579" s="4">
        <v>44986</v>
      </c>
      <c r="E579" s="4">
        <v>45605</v>
      </c>
      <c r="F579" s="3">
        <v>7756.8</v>
      </c>
      <c r="G579" s="3">
        <v>238.4</v>
      </c>
      <c r="H579" s="3">
        <v>137.6</v>
      </c>
      <c r="I579" s="3">
        <v>4703.7440000000006</v>
      </c>
      <c r="J579" s="3">
        <v>6696</v>
      </c>
      <c r="K579" s="3" t="s">
        <v>24</v>
      </c>
      <c r="L579" s="3" t="s">
        <v>38</v>
      </c>
      <c r="M579" s="3" t="s">
        <v>18</v>
      </c>
      <c r="N579" s="6">
        <f t="shared" ref="N579:N642" si="45">(H579/G579)</f>
        <v>0.57718120805369122</v>
      </c>
      <c r="O579" s="6">
        <f t="shared" ref="O579:O642" si="46">I579/ G579</f>
        <v>19.730469798657719</v>
      </c>
      <c r="P579" s="6">
        <f t="shared" ref="P579:P642" si="47" xml:space="preserve"> I579 / H579</f>
        <v>34.184186046511634</v>
      </c>
      <c r="Q579" s="6">
        <f t="shared" ref="Q579:Q642" si="48" xml:space="preserve"> J579 / I579</f>
        <v>1.4235468596930443</v>
      </c>
      <c r="R579" s="6">
        <f t="shared" ref="R579:R642" si="49">G579 / F579</f>
        <v>3.0734323432343235E-2</v>
      </c>
    </row>
    <row r="580" spans="1:18" ht="15.75" customHeight="1" x14ac:dyDescent="0.25">
      <c r="A580" s="3" t="s">
        <v>613</v>
      </c>
      <c r="B580" s="3" t="s">
        <v>22</v>
      </c>
      <c r="C580" s="3" t="s">
        <v>42</v>
      </c>
      <c r="D580" s="4">
        <v>44711</v>
      </c>
      <c r="E580" s="4">
        <v>45340</v>
      </c>
      <c r="F580" s="3">
        <v>29574.400000000001</v>
      </c>
      <c r="G580" s="3">
        <v>6908.8</v>
      </c>
      <c r="H580" s="3">
        <v>2796.8</v>
      </c>
      <c r="I580" s="3">
        <v>2945.9680000000003</v>
      </c>
      <c r="J580" s="3">
        <v>11156.64</v>
      </c>
      <c r="K580" s="3" t="s">
        <v>59</v>
      </c>
      <c r="L580" s="3" t="s">
        <v>17</v>
      </c>
      <c r="M580" s="3" t="s">
        <v>26</v>
      </c>
      <c r="N580" s="6">
        <f t="shared" si="45"/>
        <v>0.40481704492820753</v>
      </c>
      <c r="O580" s="6">
        <f t="shared" si="46"/>
        <v>0.42640805928670683</v>
      </c>
      <c r="P580" s="6">
        <f t="shared" si="47"/>
        <v>1.0533352402745997</v>
      </c>
      <c r="Q580" s="6">
        <f t="shared" si="48"/>
        <v>3.7870879792312744</v>
      </c>
      <c r="R580" s="6">
        <f t="shared" si="49"/>
        <v>0.2336074442761307</v>
      </c>
    </row>
    <row r="581" spans="1:18" ht="15.75" customHeight="1" x14ac:dyDescent="0.25">
      <c r="A581" s="3" t="s">
        <v>614</v>
      </c>
      <c r="B581" s="3" t="s">
        <v>14</v>
      </c>
      <c r="C581" s="3" t="s">
        <v>23</v>
      </c>
      <c r="D581" s="4">
        <v>44918</v>
      </c>
      <c r="E581" s="4">
        <v>45523</v>
      </c>
      <c r="F581" s="3">
        <v>10435.200000000001</v>
      </c>
      <c r="G581" s="3">
        <v>7844.8</v>
      </c>
      <c r="H581" s="3">
        <v>4716.8</v>
      </c>
      <c r="I581" s="3">
        <v>7442.1600000000008</v>
      </c>
      <c r="J581" s="3">
        <v>11672.448</v>
      </c>
      <c r="K581" s="3" t="s">
        <v>59</v>
      </c>
      <c r="L581" s="3" t="s">
        <v>44</v>
      </c>
      <c r="M581" s="3" t="s">
        <v>18</v>
      </c>
      <c r="N581" s="6">
        <f t="shared" si="45"/>
        <v>0.60126453191923313</v>
      </c>
      <c r="O581" s="6">
        <f t="shared" si="46"/>
        <v>0.94867428105241691</v>
      </c>
      <c r="P581" s="6">
        <f t="shared" si="47"/>
        <v>1.5777985074626866</v>
      </c>
      <c r="Q581" s="6">
        <f t="shared" si="48"/>
        <v>1.5684220710116417</v>
      </c>
      <c r="R581" s="6">
        <f t="shared" si="49"/>
        <v>0.75176326280282113</v>
      </c>
    </row>
    <row r="582" spans="1:18" ht="15.75" customHeight="1" x14ac:dyDescent="0.25">
      <c r="A582" s="3" t="s">
        <v>615</v>
      </c>
      <c r="B582" s="3" t="s">
        <v>20</v>
      </c>
      <c r="C582" s="3" t="s">
        <v>15</v>
      </c>
      <c r="D582" s="4">
        <v>44877</v>
      </c>
      <c r="E582" s="4">
        <v>45484</v>
      </c>
      <c r="F582" s="3">
        <v>20115.2</v>
      </c>
      <c r="G582" s="3">
        <v>7475.2000000000007</v>
      </c>
      <c r="H582" s="3">
        <v>6568</v>
      </c>
      <c r="I582" s="3">
        <v>6405.5519999999997</v>
      </c>
      <c r="J582" s="3">
        <v>18610.223999999998</v>
      </c>
      <c r="K582" s="3" t="s">
        <v>59</v>
      </c>
      <c r="L582" s="3" t="s">
        <v>25</v>
      </c>
      <c r="M582" s="3" t="s">
        <v>18</v>
      </c>
      <c r="N582" s="6">
        <f t="shared" si="45"/>
        <v>0.87863869863013688</v>
      </c>
      <c r="O582" s="6">
        <f t="shared" si="46"/>
        <v>0.85690710616438348</v>
      </c>
      <c r="P582" s="6">
        <f t="shared" si="47"/>
        <v>0.97526674786845302</v>
      </c>
      <c r="Q582" s="6">
        <f t="shared" si="48"/>
        <v>2.9053271287158391</v>
      </c>
      <c r="R582" s="6">
        <f t="shared" si="49"/>
        <v>0.37161947184218902</v>
      </c>
    </row>
    <row r="583" spans="1:18" ht="15.75" customHeight="1" x14ac:dyDescent="0.25">
      <c r="A583" s="3" t="s">
        <v>616</v>
      </c>
      <c r="B583" s="3" t="s">
        <v>34</v>
      </c>
      <c r="C583" s="3" t="s">
        <v>23</v>
      </c>
      <c r="D583" s="4">
        <v>44866</v>
      </c>
      <c r="E583" s="4">
        <v>45471</v>
      </c>
      <c r="F583" s="3">
        <v>52579.200000000004</v>
      </c>
      <c r="G583" s="3">
        <v>8243.2000000000007</v>
      </c>
      <c r="H583" s="3">
        <v>7880</v>
      </c>
      <c r="I583" s="3">
        <v>504.99200000000002</v>
      </c>
      <c r="J583" s="3">
        <v>1866.6400000000003</v>
      </c>
      <c r="K583" s="3" t="s">
        <v>59</v>
      </c>
      <c r="L583" s="3" t="s">
        <v>25</v>
      </c>
      <c r="M583" s="3" t="s">
        <v>18</v>
      </c>
      <c r="N583" s="6">
        <f t="shared" si="45"/>
        <v>0.95593944099378869</v>
      </c>
      <c r="O583" s="6">
        <f t="shared" si="46"/>
        <v>6.1261645962732918E-2</v>
      </c>
      <c r="P583" s="6">
        <f t="shared" si="47"/>
        <v>6.4085279187817257E-2</v>
      </c>
      <c r="Q583" s="6">
        <f t="shared" si="48"/>
        <v>3.6963753881249608</v>
      </c>
      <c r="R583" s="6">
        <f t="shared" si="49"/>
        <v>0.15677682429553891</v>
      </c>
    </row>
    <row r="584" spans="1:18" ht="15.75" customHeight="1" x14ac:dyDescent="0.25">
      <c r="A584" s="3" t="s">
        <v>617</v>
      </c>
      <c r="B584" s="3" t="s">
        <v>41</v>
      </c>
      <c r="C584" s="3" t="s">
        <v>15</v>
      </c>
      <c r="D584" s="4">
        <v>44898</v>
      </c>
      <c r="E584" s="4">
        <v>45500</v>
      </c>
      <c r="F584" s="3">
        <v>78604.800000000003</v>
      </c>
      <c r="G584" s="3">
        <v>59464</v>
      </c>
      <c r="H584" s="3">
        <v>41614.400000000001</v>
      </c>
      <c r="I584" s="3">
        <v>338.43200000000002</v>
      </c>
      <c r="J584" s="3">
        <v>1218.7360000000001</v>
      </c>
      <c r="K584" s="3" t="s">
        <v>37</v>
      </c>
      <c r="L584" s="3" t="s">
        <v>38</v>
      </c>
      <c r="M584" s="3" t="s">
        <v>26</v>
      </c>
      <c r="N584" s="6">
        <f t="shared" si="45"/>
        <v>0.6998251042647653</v>
      </c>
      <c r="O584" s="6">
        <f t="shared" si="46"/>
        <v>5.6913762949011171E-3</v>
      </c>
      <c r="P584" s="6">
        <f t="shared" si="47"/>
        <v>8.1325694951747476E-3</v>
      </c>
      <c r="Q584" s="6">
        <f t="shared" si="48"/>
        <v>3.601125189107413</v>
      </c>
      <c r="R584" s="6">
        <f t="shared" si="49"/>
        <v>0.75649324214297342</v>
      </c>
    </row>
    <row r="585" spans="1:18" ht="15.75" customHeight="1" x14ac:dyDescent="0.25">
      <c r="A585" s="3" t="s">
        <v>618</v>
      </c>
      <c r="B585" s="3" t="s">
        <v>34</v>
      </c>
      <c r="C585" s="3" t="s">
        <v>15</v>
      </c>
      <c r="D585" s="4">
        <v>44733</v>
      </c>
      <c r="E585" s="4">
        <v>45359</v>
      </c>
      <c r="F585" s="3">
        <v>5579.2000000000007</v>
      </c>
      <c r="G585" s="3">
        <v>2048</v>
      </c>
      <c r="H585" s="3">
        <v>969.6</v>
      </c>
      <c r="I585" s="3">
        <v>2533.0080000000003</v>
      </c>
      <c r="J585" s="3">
        <v>4315.3599999999997</v>
      </c>
      <c r="K585" s="3" t="s">
        <v>59</v>
      </c>
      <c r="L585" s="3" t="s">
        <v>44</v>
      </c>
      <c r="M585" s="3" t="s">
        <v>26</v>
      </c>
      <c r="N585" s="6">
        <f t="shared" si="45"/>
        <v>0.47343750000000001</v>
      </c>
      <c r="O585" s="6">
        <f t="shared" si="46"/>
        <v>1.2368203125000001</v>
      </c>
      <c r="P585" s="6">
        <f t="shared" si="47"/>
        <v>2.6124257425742576</v>
      </c>
      <c r="Q585" s="6">
        <f t="shared" si="48"/>
        <v>1.7036503635203675</v>
      </c>
      <c r="R585" s="6">
        <f t="shared" si="49"/>
        <v>0.36707771723544591</v>
      </c>
    </row>
    <row r="586" spans="1:18" ht="15.75" customHeight="1" x14ac:dyDescent="0.25">
      <c r="A586" s="3" t="s">
        <v>619</v>
      </c>
      <c r="B586" s="3" t="s">
        <v>22</v>
      </c>
      <c r="C586" s="3" t="s">
        <v>42</v>
      </c>
      <c r="D586" s="4">
        <v>44835</v>
      </c>
      <c r="E586" s="4">
        <v>45458</v>
      </c>
      <c r="F586" s="3">
        <v>35622.400000000001</v>
      </c>
      <c r="G586" s="3">
        <v>19496</v>
      </c>
      <c r="H586" s="3">
        <v>4585.6000000000004</v>
      </c>
      <c r="I586" s="3">
        <v>1336.192</v>
      </c>
      <c r="J586" s="3">
        <v>5298.6239999999998</v>
      </c>
      <c r="K586" s="3" t="s">
        <v>32</v>
      </c>
      <c r="L586" s="3" t="s">
        <v>38</v>
      </c>
      <c r="M586" s="3" t="s">
        <v>18</v>
      </c>
      <c r="N586" s="6">
        <f t="shared" si="45"/>
        <v>0.23520722199425526</v>
      </c>
      <c r="O586" s="6">
        <f t="shared" si="46"/>
        <v>6.8536725482150188E-2</v>
      </c>
      <c r="P586" s="6">
        <f t="shared" si="47"/>
        <v>0.29138869504535936</v>
      </c>
      <c r="Q586" s="6">
        <f t="shared" si="48"/>
        <v>3.9654660408085065</v>
      </c>
      <c r="R586" s="6">
        <f t="shared" si="49"/>
        <v>0.54729608336327706</v>
      </c>
    </row>
    <row r="587" spans="1:18" ht="15.75" customHeight="1" x14ac:dyDescent="0.25">
      <c r="A587" s="3" t="s">
        <v>620</v>
      </c>
      <c r="B587" s="3" t="s">
        <v>34</v>
      </c>
      <c r="C587" s="3" t="s">
        <v>23</v>
      </c>
      <c r="D587" s="4">
        <v>44951</v>
      </c>
      <c r="E587" s="4">
        <v>45577</v>
      </c>
      <c r="F587" s="3">
        <v>52876.800000000003</v>
      </c>
      <c r="G587" s="3">
        <v>6836.8</v>
      </c>
      <c r="H587" s="3">
        <v>1654.4</v>
      </c>
      <c r="I587" s="3">
        <v>551.45600000000002</v>
      </c>
      <c r="J587" s="3">
        <v>2103.8080000000004</v>
      </c>
      <c r="K587" s="3" t="s">
        <v>16</v>
      </c>
      <c r="L587" s="3" t="s">
        <v>17</v>
      </c>
      <c r="M587" s="3" t="s">
        <v>18</v>
      </c>
      <c r="N587" s="6">
        <f t="shared" si="45"/>
        <v>0.24198455417739295</v>
      </c>
      <c r="O587" s="6">
        <f t="shared" si="46"/>
        <v>8.0659957875029248E-2</v>
      </c>
      <c r="P587" s="6">
        <f t="shared" si="47"/>
        <v>0.33332688588007736</v>
      </c>
      <c r="Q587" s="6">
        <f t="shared" si="48"/>
        <v>3.81500609296118</v>
      </c>
      <c r="R587" s="6">
        <f t="shared" si="49"/>
        <v>0.12929678044057127</v>
      </c>
    </row>
    <row r="588" spans="1:18" ht="15.75" customHeight="1" x14ac:dyDescent="0.25">
      <c r="A588" s="3" t="s">
        <v>621</v>
      </c>
      <c r="B588" s="3" t="s">
        <v>34</v>
      </c>
      <c r="C588" s="3" t="s">
        <v>35</v>
      </c>
      <c r="D588" s="4">
        <v>44963</v>
      </c>
      <c r="E588" s="4">
        <v>45579</v>
      </c>
      <c r="F588" s="3">
        <v>66576</v>
      </c>
      <c r="G588" s="3">
        <v>7257.6</v>
      </c>
      <c r="H588" s="3">
        <v>1838.4</v>
      </c>
      <c r="I588" s="3">
        <v>3043.5360000000001</v>
      </c>
      <c r="J588" s="3">
        <v>3849.6480000000006</v>
      </c>
      <c r="K588" s="3" t="s">
        <v>37</v>
      </c>
      <c r="L588" s="3" t="s">
        <v>38</v>
      </c>
      <c r="M588" s="3" t="s">
        <v>18</v>
      </c>
      <c r="N588" s="6">
        <f t="shared" si="45"/>
        <v>0.25330687830687831</v>
      </c>
      <c r="O588" s="6">
        <f t="shared" si="46"/>
        <v>0.41935846560846557</v>
      </c>
      <c r="P588" s="6">
        <f t="shared" si="47"/>
        <v>1.6555352480417753</v>
      </c>
      <c r="Q588" s="6">
        <f t="shared" si="48"/>
        <v>1.2648603466494237</v>
      </c>
      <c r="R588" s="6">
        <f t="shared" si="49"/>
        <v>0.10901225666906994</v>
      </c>
    </row>
    <row r="589" spans="1:18" ht="15.75" customHeight="1" x14ac:dyDescent="0.25">
      <c r="A589" s="3" t="s">
        <v>622</v>
      </c>
      <c r="B589" s="3" t="s">
        <v>14</v>
      </c>
      <c r="C589" s="3" t="s">
        <v>42</v>
      </c>
      <c r="D589" s="4">
        <v>44733</v>
      </c>
      <c r="E589" s="4">
        <v>45334</v>
      </c>
      <c r="F589" s="3">
        <v>48296</v>
      </c>
      <c r="G589" s="3">
        <v>21472</v>
      </c>
      <c r="H589" s="3">
        <v>7190.4000000000005</v>
      </c>
      <c r="I589" s="3">
        <v>1934.816</v>
      </c>
      <c r="J589" s="3">
        <v>5266.4960000000001</v>
      </c>
      <c r="K589" s="3" t="s">
        <v>32</v>
      </c>
      <c r="L589" s="3" t="s">
        <v>44</v>
      </c>
      <c r="M589" s="3" t="s">
        <v>18</v>
      </c>
      <c r="N589" s="6">
        <f t="shared" si="45"/>
        <v>0.33487332339791359</v>
      </c>
      <c r="O589" s="6">
        <f t="shared" si="46"/>
        <v>9.0108792846497768E-2</v>
      </c>
      <c r="P589" s="6">
        <f t="shared" si="47"/>
        <v>0.26908322207387625</v>
      </c>
      <c r="Q589" s="6">
        <f t="shared" si="48"/>
        <v>2.7219621917536343</v>
      </c>
      <c r="R589" s="6">
        <f t="shared" si="49"/>
        <v>0.44459168461156201</v>
      </c>
    </row>
    <row r="590" spans="1:18" ht="15.75" customHeight="1" x14ac:dyDescent="0.25">
      <c r="A590" s="3" t="s">
        <v>623</v>
      </c>
      <c r="B590" s="3" t="s">
        <v>20</v>
      </c>
      <c r="C590" s="3" t="s">
        <v>35</v>
      </c>
      <c r="D590" s="4">
        <v>44959</v>
      </c>
      <c r="E590" s="4">
        <v>45573</v>
      </c>
      <c r="F590" s="3">
        <v>27350.400000000001</v>
      </c>
      <c r="G590" s="3">
        <v>1340.8000000000002</v>
      </c>
      <c r="H590" s="3">
        <v>190.4</v>
      </c>
      <c r="I590" s="3">
        <v>6970.4160000000011</v>
      </c>
      <c r="J590" s="3">
        <v>20544.160000000003</v>
      </c>
      <c r="K590" s="3" t="s">
        <v>16</v>
      </c>
      <c r="L590" s="3" t="s">
        <v>25</v>
      </c>
      <c r="M590" s="3" t="s">
        <v>26</v>
      </c>
      <c r="N590" s="6">
        <f t="shared" si="45"/>
        <v>0.14200477326968972</v>
      </c>
      <c r="O590" s="6">
        <f t="shared" si="46"/>
        <v>5.198699284009547</v>
      </c>
      <c r="P590" s="6">
        <f t="shared" si="47"/>
        <v>36.609327731092442</v>
      </c>
      <c r="Q590" s="6">
        <f t="shared" si="48"/>
        <v>2.9473362852374954</v>
      </c>
      <c r="R590" s="6">
        <f t="shared" si="49"/>
        <v>4.9023049023049027E-2</v>
      </c>
    </row>
    <row r="591" spans="1:18" ht="15.75" customHeight="1" x14ac:dyDescent="0.25">
      <c r="A591" s="3" t="s">
        <v>624</v>
      </c>
      <c r="B591" s="3" t="s">
        <v>22</v>
      </c>
      <c r="C591" s="3" t="s">
        <v>35</v>
      </c>
      <c r="D591" s="4">
        <v>44827</v>
      </c>
      <c r="E591" s="4">
        <v>45451</v>
      </c>
      <c r="F591" s="3">
        <v>50572.800000000003</v>
      </c>
      <c r="G591" s="3">
        <v>37582.400000000001</v>
      </c>
      <c r="H591" s="3">
        <v>20268.800000000003</v>
      </c>
      <c r="I591" s="3">
        <v>5281.92</v>
      </c>
      <c r="J591" s="3">
        <v>8696.3680000000004</v>
      </c>
      <c r="K591" s="3" t="s">
        <v>32</v>
      </c>
      <c r="L591" s="3" t="s">
        <v>44</v>
      </c>
      <c r="M591" s="3" t="s">
        <v>26</v>
      </c>
      <c r="N591" s="6">
        <f t="shared" si="45"/>
        <v>0.53931627570352081</v>
      </c>
      <c r="O591" s="6">
        <f t="shared" si="46"/>
        <v>0.14054238154029544</v>
      </c>
      <c r="P591" s="6">
        <f t="shared" si="47"/>
        <v>0.260593621724029</v>
      </c>
      <c r="Q591" s="6">
        <f t="shared" si="48"/>
        <v>1.6464406882345815</v>
      </c>
      <c r="R591" s="6">
        <f t="shared" si="49"/>
        <v>0.74313464945583396</v>
      </c>
    </row>
    <row r="592" spans="1:18" ht="15.75" customHeight="1" x14ac:dyDescent="0.25">
      <c r="A592" s="3" t="s">
        <v>625</v>
      </c>
      <c r="B592" s="3" t="s">
        <v>14</v>
      </c>
      <c r="C592" s="3" t="s">
        <v>42</v>
      </c>
      <c r="D592" s="4">
        <v>44950</v>
      </c>
      <c r="E592" s="4">
        <v>45553</v>
      </c>
      <c r="F592" s="3">
        <v>76459.199999999997</v>
      </c>
      <c r="G592" s="3">
        <v>47272</v>
      </c>
      <c r="H592" s="3">
        <v>10160</v>
      </c>
      <c r="I592" s="3">
        <v>4450.8160000000007</v>
      </c>
      <c r="J592" s="3">
        <v>8475.92</v>
      </c>
      <c r="K592" s="3" t="s">
        <v>24</v>
      </c>
      <c r="L592" s="3" t="s">
        <v>29</v>
      </c>
      <c r="M592" s="3" t="s">
        <v>26</v>
      </c>
      <c r="N592" s="6">
        <f t="shared" si="45"/>
        <v>0.21492638348282281</v>
      </c>
      <c r="O592" s="6">
        <f t="shared" si="46"/>
        <v>9.4153325435775953E-2</v>
      </c>
      <c r="P592" s="6">
        <f t="shared" si="47"/>
        <v>0.43807244094488196</v>
      </c>
      <c r="Q592" s="6">
        <f t="shared" si="48"/>
        <v>1.904351921085931</v>
      </c>
      <c r="R592" s="6">
        <f t="shared" si="49"/>
        <v>0.61826438152635654</v>
      </c>
    </row>
    <row r="593" spans="1:18" ht="15.75" customHeight="1" x14ac:dyDescent="0.25">
      <c r="A593" s="3" t="s">
        <v>626</v>
      </c>
      <c r="B593" s="3" t="s">
        <v>28</v>
      </c>
      <c r="C593" s="3" t="s">
        <v>42</v>
      </c>
      <c r="D593" s="4">
        <v>44896</v>
      </c>
      <c r="E593" s="4">
        <v>45521</v>
      </c>
      <c r="F593" s="3">
        <v>24260.800000000003</v>
      </c>
      <c r="G593" s="3">
        <v>12897.6</v>
      </c>
      <c r="H593" s="3">
        <v>6841.6</v>
      </c>
      <c r="I593" s="3">
        <v>4297.5519999999997</v>
      </c>
      <c r="J593" s="3">
        <v>8296.2720000000008</v>
      </c>
      <c r="K593" s="3" t="s">
        <v>24</v>
      </c>
      <c r="L593" s="3" t="s">
        <v>38</v>
      </c>
      <c r="M593" s="3" t="s">
        <v>26</v>
      </c>
      <c r="N593" s="6">
        <f t="shared" si="45"/>
        <v>0.5304552785014266</v>
      </c>
      <c r="O593" s="6">
        <f t="shared" si="46"/>
        <v>0.33320555762312365</v>
      </c>
      <c r="P593" s="6">
        <f t="shared" si="47"/>
        <v>0.62815014031805416</v>
      </c>
      <c r="Q593" s="6">
        <f t="shared" si="48"/>
        <v>1.9304645993812295</v>
      </c>
      <c r="R593" s="6">
        <f t="shared" si="49"/>
        <v>0.53162302974345443</v>
      </c>
    </row>
    <row r="594" spans="1:18" ht="15.75" customHeight="1" x14ac:dyDescent="0.25">
      <c r="A594" s="3" t="s">
        <v>627</v>
      </c>
      <c r="B594" s="3" t="s">
        <v>20</v>
      </c>
      <c r="C594" s="3" t="s">
        <v>35</v>
      </c>
      <c r="D594" s="4">
        <v>44901</v>
      </c>
      <c r="E594" s="4">
        <v>45504</v>
      </c>
      <c r="F594" s="3">
        <v>78774.400000000009</v>
      </c>
      <c r="G594" s="3">
        <v>18761.600000000002</v>
      </c>
      <c r="H594" s="3">
        <v>9460.8000000000011</v>
      </c>
      <c r="I594" s="3">
        <v>6215.3280000000004</v>
      </c>
      <c r="J594" s="3">
        <v>13591.567999999999</v>
      </c>
      <c r="K594" s="3" t="s">
        <v>37</v>
      </c>
      <c r="L594" s="3" t="s">
        <v>17</v>
      </c>
      <c r="M594" s="3" t="s">
        <v>18</v>
      </c>
      <c r="N594" s="6">
        <f t="shared" si="45"/>
        <v>0.50426402865427256</v>
      </c>
      <c r="O594" s="6">
        <f t="shared" si="46"/>
        <v>0.33127920859628174</v>
      </c>
      <c r="P594" s="6">
        <f t="shared" si="47"/>
        <v>0.65695585996955852</v>
      </c>
      <c r="Q594" s="6">
        <f t="shared" si="48"/>
        <v>2.186782097421085</v>
      </c>
      <c r="R594" s="6">
        <f t="shared" si="49"/>
        <v>0.23816874517609782</v>
      </c>
    </row>
    <row r="595" spans="1:18" ht="15.75" customHeight="1" x14ac:dyDescent="0.25">
      <c r="A595" s="3" t="s">
        <v>628</v>
      </c>
      <c r="B595" s="3" t="s">
        <v>41</v>
      </c>
      <c r="C595" s="3" t="s">
        <v>42</v>
      </c>
      <c r="D595" s="4">
        <v>44908</v>
      </c>
      <c r="E595" s="4">
        <v>45535</v>
      </c>
      <c r="F595" s="3">
        <v>49697.600000000006</v>
      </c>
      <c r="G595" s="3">
        <v>20097.600000000002</v>
      </c>
      <c r="H595" s="3">
        <v>6891.2000000000007</v>
      </c>
      <c r="I595" s="3">
        <v>1814.7840000000001</v>
      </c>
      <c r="J595" s="3">
        <v>3931.12</v>
      </c>
      <c r="K595" s="3" t="s">
        <v>32</v>
      </c>
      <c r="L595" s="3" t="s">
        <v>25</v>
      </c>
      <c r="M595" s="3" t="s">
        <v>26</v>
      </c>
      <c r="N595" s="6">
        <f t="shared" si="45"/>
        <v>0.34288671284133426</v>
      </c>
      <c r="O595" s="6">
        <f t="shared" si="46"/>
        <v>9.0298543109625026E-2</v>
      </c>
      <c r="P595" s="6">
        <f t="shared" si="47"/>
        <v>0.26334803807754814</v>
      </c>
      <c r="Q595" s="6">
        <f t="shared" si="48"/>
        <v>2.1661641275215122</v>
      </c>
      <c r="R595" s="6">
        <f t="shared" si="49"/>
        <v>0.40439779788158786</v>
      </c>
    </row>
    <row r="596" spans="1:18" ht="15.75" customHeight="1" x14ac:dyDescent="0.25">
      <c r="A596" s="3" t="s">
        <v>629</v>
      </c>
      <c r="B596" s="3" t="s">
        <v>20</v>
      </c>
      <c r="C596" s="3" t="s">
        <v>15</v>
      </c>
      <c r="D596" s="4">
        <v>44729</v>
      </c>
      <c r="E596" s="4">
        <v>45339</v>
      </c>
      <c r="F596" s="3">
        <v>44283.200000000004</v>
      </c>
      <c r="G596" s="3">
        <v>20433.600000000002</v>
      </c>
      <c r="H596" s="3">
        <v>16508.8</v>
      </c>
      <c r="I596" s="3">
        <v>1879.4880000000003</v>
      </c>
      <c r="J596" s="3">
        <v>4515.6480000000001</v>
      </c>
      <c r="K596" s="3" t="s">
        <v>24</v>
      </c>
      <c r="L596" s="3" t="s">
        <v>17</v>
      </c>
      <c r="M596" s="3" t="s">
        <v>18</v>
      </c>
      <c r="N596" s="6">
        <f t="shared" si="45"/>
        <v>0.80792420327304038</v>
      </c>
      <c r="O596" s="6">
        <f t="shared" si="46"/>
        <v>9.198026779422129E-2</v>
      </c>
      <c r="P596" s="6">
        <f t="shared" si="47"/>
        <v>0.11384764489242104</v>
      </c>
      <c r="Q596" s="6">
        <f t="shared" si="48"/>
        <v>2.4025947492082946</v>
      </c>
      <c r="R596" s="6">
        <f t="shared" si="49"/>
        <v>0.46143006828774796</v>
      </c>
    </row>
    <row r="597" spans="1:18" ht="15.75" customHeight="1" x14ac:dyDescent="0.25">
      <c r="A597" s="3" t="s">
        <v>630</v>
      </c>
      <c r="B597" s="3" t="s">
        <v>20</v>
      </c>
      <c r="C597" s="3" t="s">
        <v>15</v>
      </c>
      <c r="D597" s="4">
        <v>44934</v>
      </c>
      <c r="E597" s="4">
        <v>45549</v>
      </c>
      <c r="F597" s="3">
        <v>50025.600000000006</v>
      </c>
      <c r="G597" s="3">
        <v>47075.200000000004</v>
      </c>
      <c r="H597" s="3">
        <v>14382.400000000001</v>
      </c>
      <c r="I597" s="3">
        <v>5438.4000000000005</v>
      </c>
      <c r="J597" s="3">
        <v>16682.784</v>
      </c>
      <c r="K597" s="3" t="s">
        <v>16</v>
      </c>
      <c r="L597" s="3" t="s">
        <v>38</v>
      </c>
      <c r="M597" s="3" t="s">
        <v>26</v>
      </c>
      <c r="N597" s="6">
        <f t="shared" si="45"/>
        <v>0.30551967915165523</v>
      </c>
      <c r="O597" s="6">
        <f t="shared" si="46"/>
        <v>0.11552579702263613</v>
      </c>
      <c r="P597" s="6">
        <f t="shared" si="47"/>
        <v>0.3781288241183669</v>
      </c>
      <c r="Q597" s="6">
        <f t="shared" si="48"/>
        <v>3.0675904677846422</v>
      </c>
      <c r="R597" s="6">
        <f t="shared" si="49"/>
        <v>0.94102219663532272</v>
      </c>
    </row>
    <row r="598" spans="1:18" ht="15.75" customHeight="1" x14ac:dyDescent="0.25">
      <c r="A598" s="3" t="s">
        <v>631</v>
      </c>
      <c r="B598" s="3" t="s">
        <v>22</v>
      </c>
      <c r="C598" s="3" t="s">
        <v>35</v>
      </c>
      <c r="D598" s="4">
        <v>44867</v>
      </c>
      <c r="E598" s="4">
        <v>45475</v>
      </c>
      <c r="F598" s="3">
        <v>62193.600000000006</v>
      </c>
      <c r="G598" s="3">
        <v>52016</v>
      </c>
      <c r="H598" s="3">
        <v>21488</v>
      </c>
      <c r="I598" s="3">
        <v>1460.9920000000002</v>
      </c>
      <c r="J598" s="3">
        <v>1969.152</v>
      </c>
      <c r="K598" s="3" t="s">
        <v>37</v>
      </c>
      <c r="L598" s="3" t="s">
        <v>44</v>
      </c>
      <c r="M598" s="3" t="s">
        <v>18</v>
      </c>
      <c r="N598" s="6">
        <f t="shared" si="45"/>
        <v>0.41310366041218088</v>
      </c>
      <c r="O598" s="6">
        <f t="shared" si="46"/>
        <v>2.808735773608121E-2</v>
      </c>
      <c r="P598" s="6">
        <f t="shared" si="47"/>
        <v>6.7991064780342531E-2</v>
      </c>
      <c r="Q598" s="6">
        <f t="shared" si="48"/>
        <v>1.3478184685473977</v>
      </c>
      <c r="R598" s="6">
        <f t="shared" si="49"/>
        <v>0.83635615240153316</v>
      </c>
    </row>
    <row r="599" spans="1:18" ht="15.75" customHeight="1" x14ac:dyDescent="0.25">
      <c r="A599" s="3" t="s">
        <v>632</v>
      </c>
      <c r="B599" s="3" t="s">
        <v>28</v>
      </c>
      <c r="C599" s="3" t="s">
        <v>23</v>
      </c>
      <c r="D599" s="4">
        <v>44818</v>
      </c>
      <c r="E599" s="4">
        <v>45421</v>
      </c>
      <c r="F599" s="3">
        <v>67654.400000000009</v>
      </c>
      <c r="G599" s="3">
        <v>60953.600000000006</v>
      </c>
      <c r="H599" s="3">
        <v>54105.600000000006</v>
      </c>
      <c r="I599" s="3">
        <v>6103.232</v>
      </c>
      <c r="J599" s="3">
        <v>13748.464000000002</v>
      </c>
      <c r="K599" s="3" t="s">
        <v>24</v>
      </c>
      <c r="L599" s="3" t="s">
        <v>44</v>
      </c>
      <c r="M599" s="3" t="s">
        <v>18</v>
      </c>
      <c r="N599" s="6">
        <f t="shared" si="45"/>
        <v>0.88765224695506095</v>
      </c>
      <c r="O599" s="6">
        <f t="shared" si="46"/>
        <v>0.10012914741705164</v>
      </c>
      <c r="P599" s="6">
        <f t="shared" si="47"/>
        <v>0.1128022237993849</v>
      </c>
      <c r="Q599" s="6">
        <f t="shared" si="48"/>
        <v>2.2526530205635313</v>
      </c>
      <c r="R599" s="6">
        <f t="shared" si="49"/>
        <v>0.90095544413962725</v>
      </c>
    </row>
    <row r="600" spans="1:18" ht="15.75" customHeight="1" x14ac:dyDescent="0.25">
      <c r="A600" s="3" t="s">
        <v>633</v>
      </c>
      <c r="B600" s="3" t="s">
        <v>28</v>
      </c>
      <c r="C600" s="3" t="s">
        <v>42</v>
      </c>
      <c r="D600" s="4">
        <v>44899</v>
      </c>
      <c r="E600" s="4">
        <v>45529</v>
      </c>
      <c r="F600" s="3">
        <v>9417.6</v>
      </c>
      <c r="G600" s="3">
        <v>8187.2000000000007</v>
      </c>
      <c r="H600" s="3">
        <v>4507.2</v>
      </c>
      <c r="I600" s="3">
        <v>1973.6959999999999</v>
      </c>
      <c r="J600" s="3">
        <v>4285.04</v>
      </c>
      <c r="K600" s="3" t="s">
        <v>24</v>
      </c>
      <c r="L600" s="3" t="s">
        <v>29</v>
      </c>
      <c r="M600" s="3" t="s">
        <v>26</v>
      </c>
      <c r="N600" s="6">
        <f t="shared" si="45"/>
        <v>0.55051788157123305</v>
      </c>
      <c r="O600" s="6">
        <f t="shared" si="46"/>
        <v>0.2410709400039085</v>
      </c>
      <c r="P600" s="6">
        <f t="shared" si="47"/>
        <v>0.43789847355342565</v>
      </c>
      <c r="Q600" s="6">
        <f t="shared" si="48"/>
        <v>2.1710739647848505</v>
      </c>
      <c r="R600" s="6">
        <f t="shared" si="49"/>
        <v>0.86935100237852536</v>
      </c>
    </row>
    <row r="601" spans="1:18" ht="15.75" customHeight="1" x14ac:dyDescent="0.25">
      <c r="A601" s="3" t="s">
        <v>634</v>
      </c>
      <c r="B601" s="3" t="s">
        <v>34</v>
      </c>
      <c r="C601" s="3" t="s">
        <v>15</v>
      </c>
      <c r="D601" s="4">
        <v>44931</v>
      </c>
      <c r="E601" s="4">
        <v>45542</v>
      </c>
      <c r="F601" s="3">
        <v>30297.600000000002</v>
      </c>
      <c r="G601" s="3">
        <v>13033.6</v>
      </c>
      <c r="H601" s="3">
        <v>2142.4</v>
      </c>
      <c r="I601" s="3">
        <v>193.55200000000002</v>
      </c>
      <c r="J601" s="3">
        <v>699.71199999999999</v>
      </c>
      <c r="K601" s="3" t="s">
        <v>16</v>
      </c>
      <c r="L601" s="3" t="s">
        <v>38</v>
      </c>
      <c r="M601" s="3" t="s">
        <v>18</v>
      </c>
      <c r="N601" s="6">
        <f t="shared" si="45"/>
        <v>0.16437515344954579</v>
      </c>
      <c r="O601" s="6">
        <f t="shared" si="46"/>
        <v>1.4850233243309601E-2</v>
      </c>
      <c r="P601" s="6">
        <f t="shared" si="47"/>
        <v>9.0343539955190441E-2</v>
      </c>
      <c r="Q601" s="6">
        <f t="shared" si="48"/>
        <v>3.6151111845912207</v>
      </c>
      <c r="R601" s="6">
        <f t="shared" si="49"/>
        <v>0.43018588931136459</v>
      </c>
    </row>
    <row r="602" spans="1:18" ht="15.75" customHeight="1" x14ac:dyDescent="0.25">
      <c r="A602" s="3" t="s">
        <v>635</v>
      </c>
      <c r="B602" s="3" t="s">
        <v>34</v>
      </c>
      <c r="C602" s="3" t="s">
        <v>15</v>
      </c>
      <c r="D602" s="4">
        <v>44885</v>
      </c>
      <c r="E602" s="4">
        <v>45507</v>
      </c>
      <c r="F602" s="3">
        <v>48833.600000000006</v>
      </c>
      <c r="G602" s="3">
        <v>46441.600000000006</v>
      </c>
      <c r="H602" s="3">
        <v>34593.599999999999</v>
      </c>
      <c r="I602" s="3">
        <v>432.75200000000007</v>
      </c>
      <c r="J602" s="3">
        <v>732.16000000000008</v>
      </c>
      <c r="K602" s="3" t="s">
        <v>32</v>
      </c>
      <c r="L602" s="3" t="s">
        <v>25</v>
      </c>
      <c r="M602" s="3" t="s">
        <v>18</v>
      </c>
      <c r="N602" s="6">
        <f t="shared" si="45"/>
        <v>0.74488389719561765</v>
      </c>
      <c r="O602" s="6">
        <f t="shared" si="46"/>
        <v>9.3181974781230623E-3</v>
      </c>
      <c r="P602" s="6">
        <f t="shared" si="47"/>
        <v>1.2509597150918091E-2</v>
      </c>
      <c r="Q602" s="6">
        <f t="shared" si="48"/>
        <v>1.6918697082855769</v>
      </c>
      <c r="R602" s="6">
        <f t="shared" si="49"/>
        <v>0.95101733232856067</v>
      </c>
    </row>
    <row r="603" spans="1:18" ht="15.75" customHeight="1" x14ac:dyDescent="0.25">
      <c r="A603" s="3" t="s">
        <v>636</v>
      </c>
      <c r="B603" s="3" t="s">
        <v>20</v>
      </c>
      <c r="C603" s="3" t="s">
        <v>15</v>
      </c>
      <c r="D603" s="4">
        <v>44918</v>
      </c>
      <c r="E603" s="4">
        <v>45547</v>
      </c>
      <c r="F603" s="3">
        <v>19232</v>
      </c>
      <c r="G603" s="3">
        <v>6916.8</v>
      </c>
      <c r="H603" s="3">
        <v>4961.6000000000004</v>
      </c>
      <c r="I603" s="3">
        <v>2413.5840000000003</v>
      </c>
      <c r="J603" s="3">
        <v>5527.6</v>
      </c>
      <c r="K603" s="3" t="s">
        <v>16</v>
      </c>
      <c r="L603" s="3" t="s">
        <v>25</v>
      </c>
      <c r="M603" s="3" t="s">
        <v>26</v>
      </c>
      <c r="N603" s="6">
        <f t="shared" si="45"/>
        <v>0.71732593106638909</v>
      </c>
      <c r="O603" s="6">
        <f t="shared" si="46"/>
        <v>0.34894517696044419</v>
      </c>
      <c r="P603" s="6">
        <f t="shared" si="47"/>
        <v>0.48645275717510483</v>
      </c>
      <c r="Q603" s="6">
        <f t="shared" si="48"/>
        <v>2.2902041113961644</v>
      </c>
      <c r="R603" s="6">
        <f t="shared" si="49"/>
        <v>0.35965058236272879</v>
      </c>
    </row>
    <row r="604" spans="1:18" ht="15.75" customHeight="1" x14ac:dyDescent="0.25">
      <c r="A604" s="3" t="s">
        <v>637</v>
      </c>
      <c r="B604" s="3" t="s">
        <v>22</v>
      </c>
      <c r="C604" s="3" t="s">
        <v>42</v>
      </c>
      <c r="D604" s="4">
        <v>44808</v>
      </c>
      <c r="E604" s="4">
        <v>45423</v>
      </c>
      <c r="F604" s="3">
        <v>74945.600000000006</v>
      </c>
      <c r="G604" s="3">
        <v>22758.400000000001</v>
      </c>
      <c r="H604" s="3">
        <v>388.8</v>
      </c>
      <c r="I604" s="3">
        <v>5590.32</v>
      </c>
      <c r="J604" s="3">
        <v>6868.576</v>
      </c>
      <c r="K604" s="3" t="s">
        <v>16</v>
      </c>
      <c r="L604" s="3" t="s">
        <v>38</v>
      </c>
      <c r="M604" s="3" t="s">
        <v>26</v>
      </c>
      <c r="N604" s="6">
        <f t="shared" si="45"/>
        <v>1.7083802024746905E-2</v>
      </c>
      <c r="O604" s="6">
        <f t="shared" si="46"/>
        <v>0.24563765466816645</v>
      </c>
      <c r="P604" s="6">
        <f t="shared" si="47"/>
        <v>14.378395061728394</v>
      </c>
      <c r="Q604" s="6">
        <f t="shared" si="48"/>
        <v>1.2286552469268308</v>
      </c>
      <c r="R604" s="6">
        <f t="shared" si="49"/>
        <v>0.30366559210947675</v>
      </c>
    </row>
    <row r="605" spans="1:18" ht="15.75" customHeight="1" x14ac:dyDescent="0.25">
      <c r="A605" s="3" t="s">
        <v>638</v>
      </c>
      <c r="B605" s="3" t="s">
        <v>34</v>
      </c>
      <c r="C605" s="3" t="s">
        <v>15</v>
      </c>
      <c r="D605" s="4">
        <v>44860</v>
      </c>
      <c r="E605" s="4">
        <v>45466</v>
      </c>
      <c r="F605" s="3">
        <v>7739.2000000000007</v>
      </c>
      <c r="G605" s="3">
        <v>5251.2000000000007</v>
      </c>
      <c r="H605" s="3">
        <v>4955.2000000000007</v>
      </c>
      <c r="I605" s="3">
        <v>6917.4880000000012</v>
      </c>
      <c r="J605" s="3">
        <v>17227.552</v>
      </c>
      <c r="K605" s="3" t="s">
        <v>59</v>
      </c>
      <c r="L605" s="3" t="s">
        <v>38</v>
      </c>
      <c r="M605" s="3" t="s">
        <v>18</v>
      </c>
      <c r="N605" s="6">
        <f t="shared" si="45"/>
        <v>0.94363193174893356</v>
      </c>
      <c r="O605" s="6">
        <f t="shared" si="46"/>
        <v>1.3173156611822061</v>
      </c>
      <c r="P605" s="6">
        <f t="shared" si="47"/>
        <v>1.3960058120762029</v>
      </c>
      <c r="Q605" s="6">
        <f t="shared" si="48"/>
        <v>2.490434678021848</v>
      </c>
      <c r="R605" s="6">
        <f t="shared" si="49"/>
        <v>0.6785197436427538</v>
      </c>
    </row>
    <row r="606" spans="1:18" ht="15.75" customHeight="1" x14ac:dyDescent="0.25">
      <c r="A606" s="3" t="s">
        <v>639</v>
      </c>
      <c r="B606" s="3" t="s">
        <v>28</v>
      </c>
      <c r="C606" s="3" t="s">
        <v>35</v>
      </c>
      <c r="D606" s="4">
        <v>44980</v>
      </c>
      <c r="E606" s="4">
        <v>45585</v>
      </c>
      <c r="F606" s="3">
        <v>47798.400000000001</v>
      </c>
      <c r="G606" s="3">
        <v>22360</v>
      </c>
      <c r="H606" s="3">
        <v>18488</v>
      </c>
      <c r="I606" s="3">
        <v>228.816</v>
      </c>
      <c r="J606" s="3">
        <v>690.30400000000009</v>
      </c>
      <c r="K606" s="3" t="s">
        <v>24</v>
      </c>
      <c r="L606" s="3" t="s">
        <v>38</v>
      </c>
      <c r="M606" s="3" t="s">
        <v>18</v>
      </c>
      <c r="N606" s="6">
        <f t="shared" si="45"/>
        <v>0.82683363148479427</v>
      </c>
      <c r="O606" s="6">
        <f t="shared" si="46"/>
        <v>1.0233273703041145E-2</v>
      </c>
      <c r="P606" s="6">
        <f t="shared" si="47"/>
        <v>1.2376460406750325E-2</v>
      </c>
      <c r="Q606" s="6">
        <f t="shared" si="48"/>
        <v>3.0168519683938189</v>
      </c>
      <c r="R606" s="6">
        <f t="shared" si="49"/>
        <v>0.46779808529155786</v>
      </c>
    </row>
    <row r="607" spans="1:18" ht="15.75" customHeight="1" x14ac:dyDescent="0.25">
      <c r="A607" s="3" t="s">
        <v>640</v>
      </c>
      <c r="B607" s="3" t="s">
        <v>20</v>
      </c>
      <c r="C607" s="3" t="s">
        <v>42</v>
      </c>
      <c r="D607" s="4">
        <v>44722</v>
      </c>
      <c r="E607" s="4">
        <v>45331</v>
      </c>
      <c r="F607" s="3">
        <v>51528</v>
      </c>
      <c r="G607" s="3">
        <v>3718.4</v>
      </c>
      <c r="H607" s="3">
        <v>1126.4000000000001</v>
      </c>
      <c r="I607" s="3">
        <v>1793.5360000000001</v>
      </c>
      <c r="J607" s="3">
        <v>4850.7839999999997</v>
      </c>
      <c r="K607" s="3" t="s">
        <v>16</v>
      </c>
      <c r="L607" s="3" t="s">
        <v>25</v>
      </c>
      <c r="M607" s="3" t="s">
        <v>18</v>
      </c>
      <c r="N607" s="6">
        <f t="shared" si="45"/>
        <v>0.30292598967297762</v>
      </c>
      <c r="O607" s="6">
        <f t="shared" si="46"/>
        <v>0.48234079173838212</v>
      </c>
      <c r="P607" s="6">
        <f t="shared" si="47"/>
        <v>1.5922727272727273</v>
      </c>
      <c r="Q607" s="6">
        <f t="shared" si="48"/>
        <v>2.7045924921495859</v>
      </c>
      <c r="R607" s="6">
        <f t="shared" si="49"/>
        <v>7.2162707654090982E-2</v>
      </c>
    </row>
    <row r="608" spans="1:18" ht="15.75" customHeight="1" x14ac:dyDescent="0.25">
      <c r="A608" s="3" t="s">
        <v>641</v>
      </c>
      <c r="B608" s="3" t="s">
        <v>14</v>
      </c>
      <c r="C608" s="3" t="s">
        <v>35</v>
      </c>
      <c r="D608" s="4">
        <v>44776</v>
      </c>
      <c r="E608" s="4">
        <v>45396</v>
      </c>
      <c r="F608" s="3">
        <v>66640</v>
      </c>
      <c r="G608" s="3">
        <v>63190.400000000001</v>
      </c>
      <c r="H608" s="3">
        <v>46798.400000000001</v>
      </c>
      <c r="I608" s="3">
        <v>6808.848</v>
      </c>
      <c r="J608" s="3">
        <v>15655.056</v>
      </c>
      <c r="K608" s="3" t="s">
        <v>16</v>
      </c>
      <c r="L608" s="3" t="s">
        <v>44</v>
      </c>
      <c r="M608" s="3" t="s">
        <v>18</v>
      </c>
      <c r="N608" s="6">
        <f t="shared" si="45"/>
        <v>0.74059350787461387</v>
      </c>
      <c r="O608" s="6">
        <f t="shared" si="46"/>
        <v>0.10775130399554363</v>
      </c>
      <c r="P608" s="6">
        <f t="shared" si="47"/>
        <v>0.14549317925399158</v>
      </c>
      <c r="Q608" s="6">
        <f t="shared" si="48"/>
        <v>2.299222423528914</v>
      </c>
      <c r="R608" s="6">
        <f t="shared" si="49"/>
        <v>0.94823529411764707</v>
      </c>
    </row>
    <row r="609" spans="1:18" ht="15.75" customHeight="1" x14ac:dyDescent="0.25">
      <c r="A609" s="3" t="s">
        <v>642</v>
      </c>
      <c r="B609" s="3" t="s">
        <v>20</v>
      </c>
      <c r="C609" s="3" t="s">
        <v>35</v>
      </c>
      <c r="D609" s="4">
        <v>44963</v>
      </c>
      <c r="E609" s="4">
        <v>45574</v>
      </c>
      <c r="F609" s="3">
        <v>9892.8000000000011</v>
      </c>
      <c r="G609" s="3">
        <v>3185.6000000000004</v>
      </c>
      <c r="H609" s="3">
        <v>3172.8</v>
      </c>
      <c r="I609" s="3">
        <v>492.11200000000002</v>
      </c>
      <c r="J609" s="3">
        <v>1847.8080000000002</v>
      </c>
      <c r="K609" s="3" t="s">
        <v>59</v>
      </c>
      <c r="L609" s="3" t="s">
        <v>25</v>
      </c>
      <c r="M609" s="3" t="s">
        <v>26</v>
      </c>
      <c r="N609" s="6">
        <f t="shared" si="45"/>
        <v>0.99598191863385233</v>
      </c>
      <c r="O609" s="6">
        <f t="shared" si="46"/>
        <v>0.15448016072325463</v>
      </c>
      <c r="P609" s="6">
        <f t="shared" si="47"/>
        <v>0.15510337871911245</v>
      </c>
      <c r="Q609" s="6">
        <f t="shared" si="48"/>
        <v>3.7548525538901716</v>
      </c>
      <c r="R609" s="6">
        <f t="shared" si="49"/>
        <v>0.32201196830017792</v>
      </c>
    </row>
    <row r="610" spans="1:18" ht="15.75" customHeight="1" x14ac:dyDescent="0.25">
      <c r="A610" s="3" t="s">
        <v>643</v>
      </c>
      <c r="B610" s="3" t="s">
        <v>34</v>
      </c>
      <c r="C610" s="3" t="s">
        <v>15</v>
      </c>
      <c r="D610" s="4">
        <v>44983</v>
      </c>
      <c r="E610" s="4">
        <v>45597</v>
      </c>
      <c r="F610" s="3">
        <v>75227.199999999997</v>
      </c>
      <c r="G610" s="3">
        <v>60104</v>
      </c>
      <c r="H610" s="3">
        <v>56713.600000000006</v>
      </c>
      <c r="I610" s="3">
        <v>6119.9360000000006</v>
      </c>
      <c r="J610" s="3">
        <v>8622.0480000000007</v>
      </c>
      <c r="K610" s="3" t="s">
        <v>32</v>
      </c>
      <c r="L610" s="3" t="s">
        <v>17</v>
      </c>
      <c r="M610" s="3" t="s">
        <v>26</v>
      </c>
      <c r="N610" s="6">
        <f t="shared" si="45"/>
        <v>0.94359110874484242</v>
      </c>
      <c r="O610" s="6">
        <f t="shared" si="46"/>
        <v>0.10182244110208973</v>
      </c>
      <c r="P610" s="6">
        <f t="shared" si="47"/>
        <v>0.10790949613496587</v>
      </c>
      <c r="Q610" s="6">
        <f t="shared" si="48"/>
        <v>1.4088461055801891</v>
      </c>
      <c r="R610" s="6">
        <f t="shared" si="49"/>
        <v>0.79896633132696693</v>
      </c>
    </row>
    <row r="611" spans="1:18" ht="15.75" customHeight="1" x14ac:dyDescent="0.25">
      <c r="A611" s="3" t="s">
        <v>644</v>
      </c>
      <c r="B611" s="3" t="s">
        <v>34</v>
      </c>
      <c r="C611" s="3" t="s">
        <v>35</v>
      </c>
      <c r="D611" s="4">
        <v>44768</v>
      </c>
      <c r="E611" s="4">
        <v>45395</v>
      </c>
      <c r="F611" s="3">
        <v>6395.2000000000007</v>
      </c>
      <c r="G611" s="3">
        <v>841.6</v>
      </c>
      <c r="H611" s="3">
        <v>723.2</v>
      </c>
      <c r="I611" s="3">
        <v>6591.9360000000006</v>
      </c>
      <c r="J611" s="3">
        <v>12072.608</v>
      </c>
      <c r="K611" s="3" t="s">
        <v>32</v>
      </c>
      <c r="L611" s="3" t="s">
        <v>44</v>
      </c>
      <c r="M611" s="3" t="s">
        <v>18</v>
      </c>
      <c r="N611" s="6">
        <f t="shared" si="45"/>
        <v>0.85931558935361219</v>
      </c>
      <c r="O611" s="6">
        <f t="shared" si="46"/>
        <v>7.8326235741444874</v>
      </c>
      <c r="P611" s="6">
        <f t="shared" si="47"/>
        <v>9.1149557522123903</v>
      </c>
      <c r="Q611" s="6">
        <f t="shared" si="48"/>
        <v>1.8314206934047903</v>
      </c>
      <c r="R611" s="6">
        <f t="shared" si="49"/>
        <v>0.13159869902426818</v>
      </c>
    </row>
    <row r="612" spans="1:18" ht="15.75" customHeight="1" x14ac:dyDescent="0.25">
      <c r="A612" s="3" t="s">
        <v>645</v>
      </c>
      <c r="B612" s="3" t="s">
        <v>20</v>
      </c>
      <c r="C612" s="3" t="s">
        <v>15</v>
      </c>
      <c r="D612" s="4">
        <v>44955</v>
      </c>
      <c r="E612" s="4">
        <v>45573</v>
      </c>
      <c r="F612" s="3">
        <v>5278.4000000000005</v>
      </c>
      <c r="G612" s="3">
        <v>3059.2000000000003</v>
      </c>
      <c r="H612" s="3">
        <v>596.80000000000007</v>
      </c>
      <c r="I612" s="3">
        <v>7612.9440000000004</v>
      </c>
      <c r="J612" s="3">
        <v>24034.176000000003</v>
      </c>
      <c r="K612" s="3" t="s">
        <v>37</v>
      </c>
      <c r="L612" s="3" t="s">
        <v>29</v>
      </c>
      <c r="M612" s="3" t="s">
        <v>18</v>
      </c>
      <c r="N612" s="6">
        <f t="shared" si="45"/>
        <v>0.1950836820083682</v>
      </c>
      <c r="O612" s="6">
        <f t="shared" si="46"/>
        <v>2.4885407949790794</v>
      </c>
      <c r="P612" s="6">
        <f t="shared" si="47"/>
        <v>12.756273458445039</v>
      </c>
      <c r="Q612" s="6">
        <f t="shared" si="48"/>
        <v>3.1570146844637241</v>
      </c>
      <c r="R612" s="6">
        <f t="shared" si="49"/>
        <v>0.57956956653531377</v>
      </c>
    </row>
    <row r="613" spans="1:18" ht="15.75" customHeight="1" x14ac:dyDescent="0.25">
      <c r="A613" s="3" t="s">
        <v>646</v>
      </c>
      <c r="B613" s="3" t="s">
        <v>14</v>
      </c>
      <c r="C613" s="3" t="s">
        <v>15</v>
      </c>
      <c r="D613" s="4">
        <v>44940</v>
      </c>
      <c r="E613" s="4">
        <v>45557</v>
      </c>
      <c r="F613" s="3">
        <v>70284.800000000003</v>
      </c>
      <c r="G613" s="3">
        <v>43523.200000000004</v>
      </c>
      <c r="H613" s="3">
        <v>11120</v>
      </c>
      <c r="I613" s="3">
        <v>1035.3600000000001</v>
      </c>
      <c r="J613" s="3">
        <v>3716.6400000000003</v>
      </c>
      <c r="K613" s="3" t="s">
        <v>37</v>
      </c>
      <c r="L613" s="3" t="s">
        <v>17</v>
      </c>
      <c r="M613" s="3" t="s">
        <v>18</v>
      </c>
      <c r="N613" s="6">
        <f t="shared" si="45"/>
        <v>0.25549591941768984</v>
      </c>
      <c r="O613" s="6">
        <f t="shared" si="46"/>
        <v>2.3788692007940593E-2</v>
      </c>
      <c r="P613" s="6">
        <f t="shared" si="47"/>
        <v>9.3107913669064762E-2</v>
      </c>
      <c r="Q613" s="6">
        <f t="shared" si="48"/>
        <v>3.5897079276773294</v>
      </c>
      <c r="R613" s="6">
        <f t="shared" si="49"/>
        <v>0.61924057548716083</v>
      </c>
    </row>
    <row r="614" spans="1:18" ht="15.75" customHeight="1" x14ac:dyDescent="0.25">
      <c r="A614" s="3" t="s">
        <v>647</v>
      </c>
      <c r="B614" s="3" t="s">
        <v>20</v>
      </c>
      <c r="C614" s="3" t="s">
        <v>15</v>
      </c>
      <c r="D614" s="4">
        <v>44780</v>
      </c>
      <c r="E614" s="4">
        <v>45404</v>
      </c>
      <c r="F614" s="3">
        <v>73761.600000000006</v>
      </c>
      <c r="G614" s="3">
        <v>25792</v>
      </c>
      <c r="H614" s="3">
        <v>24803.200000000001</v>
      </c>
      <c r="I614" s="3">
        <v>4648.4800000000005</v>
      </c>
      <c r="J614" s="3">
        <v>10043.952000000001</v>
      </c>
      <c r="K614" s="3" t="s">
        <v>59</v>
      </c>
      <c r="L614" s="3" t="s">
        <v>17</v>
      </c>
      <c r="M614" s="3" t="s">
        <v>18</v>
      </c>
      <c r="N614" s="6">
        <f t="shared" si="45"/>
        <v>0.96166253101736976</v>
      </c>
      <c r="O614" s="6">
        <f t="shared" si="46"/>
        <v>0.18022952853598018</v>
      </c>
      <c r="P614" s="6">
        <f t="shared" si="47"/>
        <v>0.18741452715778611</v>
      </c>
      <c r="Q614" s="6">
        <f t="shared" si="48"/>
        <v>2.1606959694351704</v>
      </c>
      <c r="R614" s="6">
        <f t="shared" si="49"/>
        <v>0.3496670354222251</v>
      </c>
    </row>
    <row r="615" spans="1:18" ht="15.75" customHeight="1" x14ac:dyDescent="0.25">
      <c r="A615" s="3" t="s">
        <v>648</v>
      </c>
      <c r="B615" s="3" t="s">
        <v>22</v>
      </c>
      <c r="C615" s="3" t="s">
        <v>15</v>
      </c>
      <c r="D615" s="4">
        <v>44712</v>
      </c>
      <c r="E615" s="4">
        <v>45324</v>
      </c>
      <c r="F615" s="3">
        <v>16566.400000000001</v>
      </c>
      <c r="G615" s="3">
        <v>5376</v>
      </c>
      <c r="H615" s="3">
        <v>1188.8</v>
      </c>
      <c r="I615" s="3">
        <v>7623.68</v>
      </c>
      <c r="J615" s="3">
        <v>19969.84</v>
      </c>
      <c r="K615" s="3" t="s">
        <v>59</v>
      </c>
      <c r="L615" s="3" t="s">
        <v>29</v>
      </c>
      <c r="M615" s="3" t="s">
        <v>18</v>
      </c>
      <c r="N615" s="6">
        <f t="shared" si="45"/>
        <v>0.22113095238095237</v>
      </c>
      <c r="O615" s="6">
        <f t="shared" si="46"/>
        <v>1.4180952380952381</v>
      </c>
      <c r="P615" s="6">
        <f t="shared" si="47"/>
        <v>6.4129205921938093</v>
      </c>
      <c r="Q615" s="6">
        <f t="shared" si="48"/>
        <v>2.6194488750839491</v>
      </c>
      <c r="R615" s="6">
        <f t="shared" si="49"/>
        <v>0.32451226579099862</v>
      </c>
    </row>
    <row r="616" spans="1:18" ht="15.75" customHeight="1" x14ac:dyDescent="0.25">
      <c r="A616" s="3" t="s">
        <v>649</v>
      </c>
      <c r="B616" s="3" t="s">
        <v>22</v>
      </c>
      <c r="C616" s="3" t="s">
        <v>15</v>
      </c>
      <c r="D616" s="4">
        <v>44733</v>
      </c>
      <c r="E616" s="4">
        <v>45336</v>
      </c>
      <c r="F616" s="3">
        <v>11435.2</v>
      </c>
      <c r="G616" s="3">
        <v>752</v>
      </c>
      <c r="H616" s="3">
        <v>144</v>
      </c>
      <c r="I616" s="3">
        <v>4725.3280000000004</v>
      </c>
      <c r="J616" s="3">
        <v>13056.160000000002</v>
      </c>
      <c r="K616" s="3" t="s">
        <v>16</v>
      </c>
      <c r="L616" s="3" t="s">
        <v>25</v>
      </c>
      <c r="M616" s="3" t="s">
        <v>18</v>
      </c>
      <c r="N616" s="6">
        <f t="shared" si="45"/>
        <v>0.19148936170212766</v>
      </c>
      <c r="O616" s="6">
        <f t="shared" si="46"/>
        <v>6.2836808510638305</v>
      </c>
      <c r="P616" s="6">
        <f t="shared" si="47"/>
        <v>32.814777777777778</v>
      </c>
      <c r="Q616" s="6">
        <f t="shared" si="48"/>
        <v>2.7630166625470234</v>
      </c>
      <c r="R616" s="6">
        <f t="shared" si="49"/>
        <v>6.5761858122289074E-2</v>
      </c>
    </row>
    <row r="617" spans="1:18" ht="15.75" customHeight="1" x14ac:dyDescent="0.25">
      <c r="A617" s="3" t="s">
        <v>650</v>
      </c>
      <c r="B617" s="3" t="s">
        <v>28</v>
      </c>
      <c r="C617" s="3" t="s">
        <v>23</v>
      </c>
      <c r="D617" s="4">
        <v>44928</v>
      </c>
      <c r="E617" s="4">
        <v>45553</v>
      </c>
      <c r="F617" s="3">
        <v>14152</v>
      </c>
      <c r="G617" s="3">
        <v>7579.2000000000007</v>
      </c>
      <c r="H617" s="3">
        <v>7424</v>
      </c>
      <c r="I617" s="3">
        <v>6848.768</v>
      </c>
      <c r="J617" s="3">
        <v>20385.600000000002</v>
      </c>
      <c r="K617" s="3" t="s">
        <v>16</v>
      </c>
      <c r="L617" s="3" t="s">
        <v>38</v>
      </c>
      <c r="M617" s="3" t="s">
        <v>18</v>
      </c>
      <c r="N617" s="6">
        <f t="shared" si="45"/>
        <v>0.97952290479206239</v>
      </c>
      <c r="O617" s="6">
        <f t="shared" si="46"/>
        <v>0.90362676799662223</v>
      </c>
      <c r="P617" s="6">
        <f t="shared" si="47"/>
        <v>0.92251724137931035</v>
      </c>
      <c r="Q617" s="6">
        <f t="shared" si="48"/>
        <v>2.9765353418308229</v>
      </c>
      <c r="R617" s="6">
        <f t="shared" si="49"/>
        <v>0.53555681175805547</v>
      </c>
    </row>
    <row r="618" spans="1:18" ht="15.75" customHeight="1" x14ac:dyDescent="0.25">
      <c r="A618" s="3" t="s">
        <v>651</v>
      </c>
      <c r="B618" s="3" t="s">
        <v>14</v>
      </c>
      <c r="C618" s="3" t="s">
        <v>42</v>
      </c>
      <c r="D618" s="4">
        <v>44706</v>
      </c>
      <c r="E618" s="4">
        <v>45328</v>
      </c>
      <c r="F618" s="3">
        <v>50417.600000000006</v>
      </c>
      <c r="G618" s="3">
        <v>48544</v>
      </c>
      <c r="H618" s="3">
        <v>38827.200000000004</v>
      </c>
      <c r="I618" s="3">
        <v>6603.3760000000002</v>
      </c>
      <c r="J618" s="3">
        <v>18019.664000000001</v>
      </c>
      <c r="K618" s="3" t="s">
        <v>16</v>
      </c>
      <c r="L618" s="3" t="s">
        <v>25</v>
      </c>
      <c r="M618" s="3" t="s">
        <v>26</v>
      </c>
      <c r="N618" s="6">
        <f t="shared" si="45"/>
        <v>0.79983520105471329</v>
      </c>
      <c r="O618" s="6">
        <f t="shared" si="46"/>
        <v>0.13602867501647989</v>
      </c>
      <c r="P618" s="6">
        <f t="shared" si="47"/>
        <v>0.17007087814727817</v>
      </c>
      <c r="Q618" s="6">
        <f t="shared" si="48"/>
        <v>2.7288562698837686</v>
      </c>
      <c r="R618" s="6">
        <f t="shared" si="49"/>
        <v>0.96283837390117721</v>
      </c>
    </row>
    <row r="619" spans="1:18" ht="15.75" customHeight="1" x14ac:dyDescent="0.25">
      <c r="A619" s="3" t="s">
        <v>652</v>
      </c>
      <c r="B619" s="3" t="s">
        <v>20</v>
      </c>
      <c r="C619" s="3" t="s">
        <v>42</v>
      </c>
      <c r="D619" s="4">
        <v>44880</v>
      </c>
      <c r="E619" s="4">
        <v>45494</v>
      </c>
      <c r="F619" s="3">
        <v>29324.800000000003</v>
      </c>
      <c r="G619" s="3">
        <v>11240</v>
      </c>
      <c r="H619" s="3">
        <v>3873.6000000000004</v>
      </c>
      <c r="I619" s="3">
        <v>2217.1840000000002</v>
      </c>
      <c r="J619" s="3">
        <v>6623.0240000000013</v>
      </c>
      <c r="K619" s="3" t="s">
        <v>32</v>
      </c>
      <c r="L619" s="3" t="s">
        <v>25</v>
      </c>
      <c r="M619" s="3" t="s">
        <v>18</v>
      </c>
      <c r="N619" s="6">
        <f t="shared" si="45"/>
        <v>0.34462633451957297</v>
      </c>
      <c r="O619" s="6">
        <f t="shared" si="46"/>
        <v>0.19725836298932387</v>
      </c>
      <c r="P619" s="6">
        <f t="shared" si="47"/>
        <v>0.57238331268071041</v>
      </c>
      <c r="Q619" s="6">
        <f t="shared" si="48"/>
        <v>2.9871332284555545</v>
      </c>
      <c r="R619" s="6">
        <f t="shared" si="49"/>
        <v>0.38329332169358354</v>
      </c>
    </row>
    <row r="620" spans="1:18" ht="15.75" customHeight="1" x14ac:dyDescent="0.25">
      <c r="A620" s="3" t="s">
        <v>653</v>
      </c>
      <c r="B620" s="3" t="s">
        <v>20</v>
      </c>
      <c r="C620" s="3" t="s">
        <v>35</v>
      </c>
      <c r="D620" s="4">
        <v>44870</v>
      </c>
      <c r="E620" s="4">
        <v>45474</v>
      </c>
      <c r="F620" s="3">
        <v>53280</v>
      </c>
      <c r="G620" s="3">
        <v>14371.2</v>
      </c>
      <c r="H620" s="3">
        <v>9627.2000000000007</v>
      </c>
      <c r="I620" s="3">
        <v>7992.7039999999997</v>
      </c>
      <c r="J620" s="3">
        <v>22944.096000000001</v>
      </c>
      <c r="K620" s="3" t="s">
        <v>37</v>
      </c>
      <c r="L620" s="3" t="s">
        <v>38</v>
      </c>
      <c r="M620" s="3" t="s">
        <v>26</v>
      </c>
      <c r="N620" s="6">
        <f t="shared" si="45"/>
        <v>0.66989534624805169</v>
      </c>
      <c r="O620" s="6">
        <f t="shared" si="46"/>
        <v>0.55616121131151186</v>
      </c>
      <c r="P620" s="6">
        <f t="shared" si="47"/>
        <v>0.83022104038557409</v>
      </c>
      <c r="Q620" s="6">
        <f t="shared" si="48"/>
        <v>2.8706300145732913</v>
      </c>
      <c r="R620" s="6">
        <f t="shared" si="49"/>
        <v>0.26972972972972975</v>
      </c>
    </row>
    <row r="621" spans="1:18" ht="15.75" customHeight="1" x14ac:dyDescent="0.25">
      <c r="A621" s="3" t="s">
        <v>654</v>
      </c>
      <c r="B621" s="3" t="s">
        <v>41</v>
      </c>
      <c r="C621" s="3" t="s">
        <v>15</v>
      </c>
      <c r="D621" s="4">
        <v>44921</v>
      </c>
      <c r="E621" s="4">
        <v>45522</v>
      </c>
      <c r="F621" s="3">
        <v>43267.200000000004</v>
      </c>
      <c r="G621" s="3">
        <v>23708.800000000003</v>
      </c>
      <c r="H621" s="3">
        <v>6939.2000000000007</v>
      </c>
      <c r="I621" s="3">
        <v>2028.6880000000001</v>
      </c>
      <c r="J621" s="3">
        <v>3229.8720000000003</v>
      </c>
      <c r="K621" s="3" t="s">
        <v>24</v>
      </c>
      <c r="L621" s="3" t="s">
        <v>38</v>
      </c>
      <c r="M621" s="3" t="s">
        <v>18</v>
      </c>
      <c r="N621" s="6">
        <f t="shared" si="45"/>
        <v>0.29268457281684435</v>
      </c>
      <c r="O621" s="6">
        <f t="shared" si="46"/>
        <v>8.5566878121203935E-2</v>
      </c>
      <c r="P621" s="6">
        <f t="shared" si="47"/>
        <v>0.29235185612174314</v>
      </c>
      <c r="Q621" s="6">
        <f t="shared" si="48"/>
        <v>1.5920989329063908</v>
      </c>
      <c r="R621" s="6">
        <f t="shared" si="49"/>
        <v>0.5479624288144368</v>
      </c>
    </row>
    <row r="622" spans="1:18" ht="15.75" customHeight="1" x14ac:dyDescent="0.25">
      <c r="A622" s="3" t="s">
        <v>655</v>
      </c>
      <c r="B622" s="3" t="s">
        <v>20</v>
      </c>
      <c r="C622" s="3" t="s">
        <v>15</v>
      </c>
      <c r="D622" s="4">
        <v>44972</v>
      </c>
      <c r="E622" s="4">
        <v>45589</v>
      </c>
      <c r="F622" s="3">
        <v>61040</v>
      </c>
      <c r="G622" s="3">
        <v>21395.200000000001</v>
      </c>
      <c r="H622" s="3">
        <v>21392</v>
      </c>
      <c r="I622" s="3">
        <v>2866.5280000000002</v>
      </c>
      <c r="J622" s="3">
        <v>7534.4000000000005</v>
      </c>
      <c r="K622" s="3" t="s">
        <v>37</v>
      </c>
      <c r="L622" s="3" t="s">
        <v>29</v>
      </c>
      <c r="M622" s="3" t="s">
        <v>18</v>
      </c>
      <c r="N622" s="6">
        <f t="shared" si="45"/>
        <v>0.99985043374214777</v>
      </c>
      <c r="O622" s="6">
        <f t="shared" si="46"/>
        <v>0.13397995812144781</v>
      </c>
      <c r="P622" s="6">
        <f t="shared" si="47"/>
        <v>0.13400000000000001</v>
      </c>
      <c r="Q622" s="6">
        <f t="shared" si="48"/>
        <v>2.6284062112771966</v>
      </c>
      <c r="R622" s="6">
        <f t="shared" si="49"/>
        <v>0.3505111402359109</v>
      </c>
    </row>
    <row r="623" spans="1:18" ht="15.75" customHeight="1" x14ac:dyDescent="0.25">
      <c r="A623" s="3" t="s">
        <v>656</v>
      </c>
      <c r="B623" s="3" t="s">
        <v>34</v>
      </c>
      <c r="C623" s="3" t="s">
        <v>23</v>
      </c>
      <c r="D623" s="4">
        <v>44960</v>
      </c>
      <c r="E623" s="4">
        <v>45565</v>
      </c>
      <c r="F623" s="3">
        <v>27355.200000000001</v>
      </c>
      <c r="G623" s="3">
        <v>24390.400000000001</v>
      </c>
      <c r="H623" s="3">
        <v>6043.2000000000007</v>
      </c>
      <c r="I623" s="3">
        <v>2654.6880000000001</v>
      </c>
      <c r="J623" s="3">
        <v>4073.92</v>
      </c>
      <c r="K623" s="3" t="s">
        <v>59</v>
      </c>
      <c r="L623" s="3" t="s">
        <v>29</v>
      </c>
      <c r="M623" s="3" t="s">
        <v>18</v>
      </c>
      <c r="N623" s="6">
        <f t="shared" si="45"/>
        <v>0.24776961427446867</v>
      </c>
      <c r="O623" s="6">
        <f t="shared" si="46"/>
        <v>0.10884151141432695</v>
      </c>
      <c r="P623" s="6">
        <f t="shared" si="47"/>
        <v>0.43928514694201742</v>
      </c>
      <c r="Q623" s="6">
        <f t="shared" si="48"/>
        <v>1.5346134837690908</v>
      </c>
      <c r="R623" s="6">
        <f t="shared" si="49"/>
        <v>0.89161841258700358</v>
      </c>
    </row>
    <row r="624" spans="1:18" ht="15.75" customHeight="1" x14ac:dyDescent="0.25">
      <c r="A624" s="3" t="s">
        <v>657</v>
      </c>
      <c r="B624" s="3" t="s">
        <v>34</v>
      </c>
      <c r="C624" s="3" t="s">
        <v>35</v>
      </c>
      <c r="D624" s="4">
        <v>44872</v>
      </c>
      <c r="E624" s="4">
        <v>45497</v>
      </c>
      <c r="F624" s="3">
        <v>61400</v>
      </c>
      <c r="G624" s="3">
        <v>14126.400000000001</v>
      </c>
      <c r="H624" s="3">
        <v>1406.4</v>
      </c>
      <c r="I624" s="3">
        <v>4056.288</v>
      </c>
      <c r="J624" s="3">
        <v>14281.152</v>
      </c>
      <c r="K624" s="3" t="s">
        <v>59</v>
      </c>
      <c r="L624" s="3" t="s">
        <v>17</v>
      </c>
      <c r="M624" s="3" t="s">
        <v>26</v>
      </c>
      <c r="N624" s="6">
        <f t="shared" si="45"/>
        <v>9.955827387020047E-2</v>
      </c>
      <c r="O624" s="6">
        <f t="shared" si="46"/>
        <v>0.28714237172952767</v>
      </c>
      <c r="P624" s="6">
        <f t="shared" si="47"/>
        <v>2.884163822525597</v>
      </c>
      <c r="Q624" s="6">
        <f t="shared" si="48"/>
        <v>3.5207440891771</v>
      </c>
      <c r="R624" s="6">
        <f t="shared" si="49"/>
        <v>0.23007166123778505</v>
      </c>
    </row>
    <row r="625" spans="1:18" ht="15.75" customHeight="1" x14ac:dyDescent="0.25">
      <c r="A625" s="3" t="s">
        <v>658</v>
      </c>
      <c r="B625" s="3" t="s">
        <v>34</v>
      </c>
      <c r="C625" s="3" t="s">
        <v>23</v>
      </c>
      <c r="D625" s="4">
        <v>44762</v>
      </c>
      <c r="E625" s="4">
        <v>45385</v>
      </c>
      <c r="F625" s="3">
        <v>66080</v>
      </c>
      <c r="G625" s="3">
        <v>45185.600000000006</v>
      </c>
      <c r="H625" s="3">
        <v>17622.400000000001</v>
      </c>
      <c r="I625" s="3">
        <v>5524.5920000000006</v>
      </c>
      <c r="J625" s="3">
        <v>12748.928</v>
      </c>
      <c r="K625" s="3" t="s">
        <v>32</v>
      </c>
      <c r="L625" s="3" t="s">
        <v>29</v>
      </c>
      <c r="M625" s="3" t="s">
        <v>26</v>
      </c>
      <c r="N625" s="6">
        <f t="shared" si="45"/>
        <v>0.39000035409510991</v>
      </c>
      <c r="O625" s="6">
        <f t="shared" si="46"/>
        <v>0.12226443822810806</v>
      </c>
      <c r="P625" s="6">
        <f t="shared" si="47"/>
        <v>0.3134982749228255</v>
      </c>
      <c r="Q625" s="6">
        <f t="shared" si="48"/>
        <v>2.3076686930003154</v>
      </c>
      <c r="R625" s="6">
        <f t="shared" si="49"/>
        <v>0.68380145278450377</v>
      </c>
    </row>
    <row r="626" spans="1:18" ht="15.75" customHeight="1" x14ac:dyDescent="0.25">
      <c r="A626" s="3" t="s">
        <v>659</v>
      </c>
      <c r="B626" s="3" t="s">
        <v>41</v>
      </c>
      <c r="C626" s="3" t="s">
        <v>23</v>
      </c>
      <c r="D626" s="4">
        <v>44723</v>
      </c>
      <c r="E626" s="4">
        <v>45341</v>
      </c>
      <c r="F626" s="3">
        <v>25992</v>
      </c>
      <c r="G626" s="3">
        <v>13489.6</v>
      </c>
      <c r="H626" s="3">
        <v>7430.4000000000005</v>
      </c>
      <c r="I626" s="3">
        <v>1725.2640000000001</v>
      </c>
      <c r="J626" s="3">
        <v>3232.48</v>
      </c>
      <c r="K626" s="3" t="s">
        <v>37</v>
      </c>
      <c r="L626" s="3" t="s">
        <v>38</v>
      </c>
      <c r="M626" s="3" t="s">
        <v>26</v>
      </c>
      <c r="N626" s="6">
        <f t="shared" si="45"/>
        <v>0.55082433874985182</v>
      </c>
      <c r="O626" s="6">
        <f t="shared" si="46"/>
        <v>0.12789586051476692</v>
      </c>
      <c r="P626" s="6">
        <f t="shared" si="47"/>
        <v>0.23218992248062015</v>
      </c>
      <c r="Q626" s="6">
        <f t="shared" si="48"/>
        <v>1.8736147047640244</v>
      </c>
      <c r="R626" s="6">
        <f t="shared" si="49"/>
        <v>0.51899045860264703</v>
      </c>
    </row>
    <row r="627" spans="1:18" ht="15.75" customHeight="1" x14ac:dyDescent="0.25">
      <c r="A627" s="3" t="s">
        <v>660</v>
      </c>
      <c r="B627" s="3" t="s">
        <v>41</v>
      </c>
      <c r="C627" s="3" t="s">
        <v>15</v>
      </c>
      <c r="D627" s="4">
        <v>44907</v>
      </c>
      <c r="E627" s="4">
        <v>45516</v>
      </c>
      <c r="F627" s="3">
        <v>77516.800000000003</v>
      </c>
      <c r="G627" s="3">
        <v>32158.400000000001</v>
      </c>
      <c r="H627" s="3">
        <v>4406.4000000000005</v>
      </c>
      <c r="I627" s="3">
        <v>3541.4879999999998</v>
      </c>
      <c r="J627" s="3">
        <v>12685.616000000002</v>
      </c>
      <c r="K627" s="3" t="s">
        <v>32</v>
      </c>
      <c r="L627" s="3" t="s">
        <v>44</v>
      </c>
      <c r="M627" s="3" t="s">
        <v>18</v>
      </c>
      <c r="N627" s="6">
        <f t="shared" si="45"/>
        <v>0.13702174237524256</v>
      </c>
      <c r="O627" s="6">
        <f t="shared" si="46"/>
        <v>0.11012637444648986</v>
      </c>
      <c r="P627" s="6">
        <f t="shared" si="47"/>
        <v>0.80371459694989089</v>
      </c>
      <c r="Q627" s="6">
        <f t="shared" si="48"/>
        <v>3.5820016896852405</v>
      </c>
      <c r="R627" s="6">
        <f t="shared" si="49"/>
        <v>0.41485716644649934</v>
      </c>
    </row>
    <row r="628" spans="1:18" ht="15.75" customHeight="1" x14ac:dyDescent="0.25">
      <c r="A628" s="3" t="s">
        <v>661</v>
      </c>
      <c r="B628" s="3" t="s">
        <v>41</v>
      </c>
      <c r="C628" s="3" t="s">
        <v>15</v>
      </c>
      <c r="D628" s="4">
        <v>44700</v>
      </c>
      <c r="E628" s="4">
        <v>45320</v>
      </c>
      <c r="F628" s="3">
        <v>65166.400000000001</v>
      </c>
      <c r="G628" s="3">
        <v>19340.8</v>
      </c>
      <c r="H628" s="3">
        <v>4035.2000000000003</v>
      </c>
      <c r="I628" s="3">
        <v>2040</v>
      </c>
      <c r="J628" s="3">
        <v>6681.7920000000004</v>
      </c>
      <c r="K628" s="3" t="s">
        <v>24</v>
      </c>
      <c r="L628" s="3" t="s">
        <v>25</v>
      </c>
      <c r="M628" s="3" t="s">
        <v>18</v>
      </c>
      <c r="N628" s="6">
        <f t="shared" si="45"/>
        <v>0.20863666446062212</v>
      </c>
      <c r="O628" s="6">
        <f t="shared" si="46"/>
        <v>0.10547650562541364</v>
      </c>
      <c r="P628" s="6">
        <f t="shared" si="47"/>
        <v>0.50555114988104677</v>
      </c>
      <c r="Q628" s="6">
        <f t="shared" si="48"/>
        <v>3.2753882352941179</v>
      </c>
      <c r="R628" s="6">
        <f t="shared" si="49"/>
        <v>0.2967909843109332</v>
      </c>
    </row>
    <row r="629" spans="1:18" ht="15.75" customHeight="1" x14ac:dyDescent="0.25">
      <c r="A629" s="3" t="s">
        <v>662</v>
      </c>
      <c r="B629" s="3" t="s">
        <v>14</v>
      </c>
      <c r="C629" s="3" t="s">
        <v>23</v>
      </c>
      <c r="D629" s="4">
        <v>44807</v>
      </c>
      <c r="E629" s="4">
        <v>45410</v>
      </c>
      <c r="F629" s="3">
        <v>71761.600000000006</v>
      </c>
      <c r="G629" s="3">
        <v>39147.200000000004</v>
      </c>
      <c r="H629" s="3">
        <v>25500.800000000003</v>
      </c>
      <c r="I629" s="3">
        <v>2274</v>
      </c>
      <c r="J629" s="3">
        <v>3706.5920000000001</v>
      </c>
      <c r="K629" s="3" t="s">
        <v>16</v>
      </c>
      <c r="L629" s="3" t="s">
        <v>38</v>
      </c>
      <c r="M629" s="3" t="s">
        <v>18</v>
      </c>
      <c r="N629" s="6">
        <f t="shared" si="45"/>
        <v>0.65140801896431932</v>
      </c>
      <c r="O629" s="6">
        <f t="shared" si="46"/>
        <v>5.8088445661503244E-2</v>
      </c>
      <c r="P629" s="6">
        <f t="shared" si="47"/>
        <v>8.9173672982808372E-2</v>
      </c>
      <c r="Q629" s="6">
        <f t="shared" si="48"/>
        <v>1.6299876868953387</v>
      </c>
      <c r="R629" s="6">
        <f t="shared" si="49"/>
        <v>0.54551737976856707</v>
      </c>
    </row>
    <row r="630" spans="1:18" ht="15.75" customHeight="1" x14ac:dyDescent="0.25">
      <c r="A630" s="3" t="s">
        <v>663</v>
      </c>
      <c r="B630" s="3" t="s">
        <v>20</v>
      </c>
      <c r="C630" s="3" t="s">
        <v>35</v>
      </c>
      <c r="D630" s="4">
        <v>44850</v>
      </c>
      <c r="E630" s="4">
        <v>45473</v>
      </c>
      <c r="F630" s="3">
        <v>54220.800000000003</v>
      </c>
      <c r="G630" s="3">
        <v>44814.400000000001</v>
      </c>
      <c r="H630" s="3">
        <v>43588.800000000003</v>
      </c>
      <c r="I630" s="3">
        <v>7394.496000000001</v>
      </c>
      <c r="J630" s="3">
        <v>21912.592000000004</v>
      </c>
      <c r="K630" s="3" t="s">
        <v>59</v>
      </c>
      <c r="L630" s="3" t="s">
        <v>17</v>
      </c>
      <c r="M630" s="3" t="s">
        <v>26</v>
      </c>
      <c r="N630" s="6">
        <f t="shared" si="45"/>
        <v>0.97265164768467283</v>
      </c>
      <c r="O630" s="6">
        <f t="shared" si="46"/>
        <v>0.16500267771073585</v>
      </c>
      <c r="P630" s="6">
        <f t="shared" si="47"/>
        <v>0.16964210989979078</v>
      </c>
      <c r="Q630" s="6">
        <f t="shared" si="48"/>
        <v>2.9633651840504074</v>
      </c>
      <c r="R630" s="6">
        <f t="shared" si="49"/>
        <v>0.82651676109537298</v>
      </c>
    </row>
    <row r="631" spans="1:18" ht="15.75" customHeight="1" x14ac:dyDescent="0.25">
      <c r="A631" s="3" t="s">
        <v>664</v>
      </c>
      <c r="B631" s="3" t="s">
        <v>28</v>
      </c>
      <c r="C631" s="3" t="s">
        <v>42</v>
      </c>
      <c r="D631" s="4">
        <v>44835</v>
      </c>
      <c r="E631" s="4">
        <v>45453</v>
      </c>
      <c r="F631" s="3">
        <v>51761.600000000006</v>
      </c>
      <c r="G631" s="3">
        <v>32537.600000000002</v>
      </c>
      <c r="H631" s="3">
        <v>6310.4000000000005</v>
      </c>
      <c r="I631" s="3">
        <v>7819.5839999999998</v>
      </c>
      <c r="J631" s="3">
        <v>20090.864000000001</v>
      </c>
      <c r="K631" s="3" t="s">
        <v>16</v>
      </c>
      <c r="L631" s="3" t="s">
        <v>17</v>
      </c>
      <c r="M631" s="3" t="s">
        <v>18</v>
      </c>
      <c r="N631" s="6">
        <f t="shared" si="45"/>
        <v>0.19394177812745869</v>
      </c>
      <c r="O631" s="6">
        <f t="shared" si="46"/>
        <v>0.24032454760031469</v>
      </c>
      <c r="P631" s="6">
        <f t="shared" si="47"/>
        <v>1.2391582150101419</v>
      </c>
      <c r="Q631" s="6">
        <f t="shared" si="48"/>
        <v>2.5693008732945386</v>
      </c>
      <c r="R631" s="6">
        <f t="shared" si="49"/>
        <v>0.62860498902661432</v>
      </c>
    </row>
    <row r="632" spans="1:18" ht="15.75" customHeight="1" x14ac:dyDescent="0.25">
      <c r="A632" s="3" t="s">
        <v>665</v>
      </c>
      <c r="B632" s="3" t="s">
        <v>28</v>
      </c>
      <c r="C632" s="3" t="s">
        <v>35</v>
      </c>
      <c r="D632" s="4">
        <v>44851</v>
      </c>
      <c r="E632" s="4">
        <v>45470</v>
      </c>
      <c r="F632" s="3">
        <v>17262.400000000001</v>
      </c>
      <c r="G632" s="3">
        <v>5505.6</v>
      </c>
      <c r="H632" s="3">
        <v>2284.8000000000002</v>
      </c>
      <c r="I632" s="3">
        <v>3444.0160000000005</v>
      </c>
      <c r="J632" s="3">
        <v>9100.2880000000005</v>
      </c>
      <c r="K632" s="3" t="s">
        <v>24</v>
      </c>
      <c r="L632" s="3" t="s">
        <v>38</v>
      </c>
      <c r="M632" s="3" t="s">
        <v>18</v>
      </c>
      <c r="N632" s="6">
        <f t="shared" si="45"/>
        <v>0.41499564080209245</v>
      </c>
      <c r="O632" s="6">
        <f t="shared" si="46"/>
        <v>0.62554780587038661</v>
      </c>
      <c r="P632" s="6">
        <f t="shared" si="47"/>
        <v>1.5073599439775911</v>
      </c>
      <c r="Q632" s="6">
        <f t="shared" si="48"/>
        <v>2.6423477707420635</v>
      </c>
      <c r="R632" s="6">
        <f t="shared" si="49"/>
        <v>0.31893595328575403</v>
      </c>
    </row>
    <row r="633" spans="1:18" ht="15.75" customHeight="1" x14ac:dyDescent="0.25">
      <c r="A633" s="3" t="s">
        <v>666</v>
      </c>
      <c r="B633" s="3" t="s">
        <v>14</v>
      </c>
      <c r="C633" s="3" t="s">
        <v>15</v>
      </c>
      <c r="D633" s="4">
        <v>44927</v>
      </c>
      <c r="E633" s="4">
        <v>45530</v>
      </c>
      <c r="F633" s="3">
        <v>14865.6</v>
      </c>
      <c r="G633" s="3">
        <v>12812.800000000001</v>
      </c>
      <c r="H633" s="3">
        <v>9662.4</v>
      </c>
      <c r="I633" s="3">
        <v>4096.0320000000002</v>
      </c>
      <c r="J633" s="3">
        <v>15717.824000000001</v>
      </c>
      <c r="K633" s="3" t="s">
        <v>16</v>
      </c>
      <c r="L633" s="3" t="s">
        <v>29</v>
      </c>
      <c r="M633" s="3" t="s">
        <v>26</v>
      </c>
      <c r="N633" s="6">
        <f t="shared" si="45"/>
        <v>0.754120879120879</v>
      </c>
      <c r="O633" s="6">
        <f t="shared" si="46"/>
        <v>0.31968281718281716</v>
      </c>
      <c r="P633" s="6">
        <f t="shared" si="47"/>
        <v>0.42391455538996525</v>
      </c>
      <c r="Q633" s="6">
        <f t="shared" si="48"/>
        <v>3.8373293958640948</v>
      </c>
      <c r="R633" s="6">
        <f t="shared" si="49"/>
        <v>0.86190937466365303</v>
      </c>
    </row>
    <row r="634" spans="1:18" ht="15.75" customHeight="1" x14ac:dyDescent="0.25">
      <c r="A634" s="3" t="s">
        <v>667</v>
      </c>
      <c r="B634" s="3" t="s">
        <v>14</v>
      </c>
      <c r="C634" s="3" t="s">
        <v>15</v>
      </c>
      <c r="D634" s="4">
        <v>44985</v>
      </c>
      <c r="E634" s="4">
        <v>45594</v>
      </c>
      <c r="F634" s="3">
        <v>38851.200000000004</v>
      </c>
      <c r="G634" s="3">
        <v>15032</v>
      </c>
      <c r="H634" s="3">
        <v>7126.4000000000005</v>
      </c>
      <c r="I634" s="3">
        <v>5416.4960000000001</v>
      </c>
      <c r="J634" s="3">
        <v>15555.920000000002</v>
      </c>
      <c r="K634" s="3" t="s">
        <v>37</v>
      </c>
      <c r="L634" s="3" t="s">
        <v>29</v>
      </c>
      <c r="M634" s="3" t="s">
        <v>18</v>
      </c>
      <c r="N634" s="6">
        <f t="shared" si="45"/>
        <v>0.47408195848855778</v>
      </c>
      <c r="O634" s="6">
        <f t="shared" si="46"/>
        <v>0.36033102714209686</v>
      </c>
      <c r="P634" s="6">
        <f t="shared" si="47"/>
        <v>0.76006061966771432</v>
      </c>
      <c r="Q634" s="6">
        <f t="shared" si="48"/>
        <v>2.8719526424463346</v>
      </c>
      <c r="R634" s="6">
        <f t="shared" si="49"/>
        <v>0.38691211597067782</v>
      </c>
    </row>
    <row r="635" spans="1:18" ht="15.75" customHeight="1" x14ac:dyDescent="0.25">
      <c r="A635" s="3" t="s">
        <v>668</v>
      </c>
      <c r="B635" s="3" t="s">
        <v>34</v>
      </c>
      <c r="C635" s="3" t="s">
        <v>23</v>
      </c>
      <c r="D635" s="4">
        <v>44968</v>
      </c>
      <c r="E635" s="4">
        <v>45591</v>
      </c>
      <c r="F635" s="3">
        <v>34542.400000000001</v>
      </c>
      <c r="G635" s="3">
        <v>33427.200000000004</v>
      </c>
      <c r="H635" s="3">
        <v>5947.2000000000007</v>
      </c>
      <c r="I635" s="3">
        <v>6491.1680000000006</v>
      </c>
      <c r="J635" s="3">
        <v>9072.3360000000011</v>
      </c>
      <c r="K635" s="3" t="s">
        <v>32</v>
      </c>
      <c r="L635" s="3" t="s">
        <v>17</v>
      </c>
      <c r="M635" s="3" t="s">
        <v>26</v>
      </c>
      <c r="N635" s="6">
        <f t="shared" si="45"/>
        <v>0.17791499138426192</v>
      </c>
      <c r="O635" s="6">
        <f t="shared" si="46"/>
        <v>0.19418820601187056</v>
      </c>
      <c r="P635" s="6">
        <f t="shared" si="47"/>
        <v>1.0914662362119989</v>
      </c>
      <c r="Q635" s="6">
        <f t="shared" si="48"/>
        <v>1.3976430744050994</v>
      </c>
      <c r="R635" s="6">
        <f t="shared" si="49"/>
        <v>0.96771504006670073</v>
      </c>
    </row>
    <row r="636" spans="1:18" ht="15.75" customHeight="1" x14ac:dyDescent="0.25">
      <c r="A636" s="3" t="s">
        <v>669</v>
      </c>
      <c r="B636" s="3" t="s">
        <v>14</v>
      </c>
      <c r="C636" s="3" t="s">
        <v>15</v>
      </c>
      <c r="D636" s="4">
        <v>44796</v>
      </c>
      <c r="E636" s="4">
        <v>45426</v>
      </c>
      <c r="F636" s="3">
        <v>30164.800000000003</v>
      </c>
      <c r="G636" s="3">
        <v>25083.200000000001</v>
      </c>
      <c r="H636" s="3">
        <v>19644.8</v>
      </c>
      <c r="I636" s="3">
        <v>3813.152</v>
      </c>
      <c r="J636" s="3">
        <v>12250.224000000002</v>
      </c>
      <c r="K636" s="3" t="s">
        <v>32</v>
      </c>
      <c r="L636" s="3" t="s">
        <v>38</v>
      </c>
      <c r="M636" s="3" t="s">
        <v>26</v>
      </c>
      <c r="N636" s="6">
        <f t="shared" si="45"/>
        <v>0.78318555846144022</v>
      </c>
      <c r="O636" s="6">
        <f t="shared" si="46"/>
        <v>0.15202015691777762</v>
      </c>
      <c r="P636" s="6">
        <f t="shared" si="47"/>
        <v>0.19410490307867731</v>
      </c>
      <c r="Q636" s="6">
        <f t="shared" si="48"/>
        <v>3.2126240968101984</v>
      </c>
      <c r="R636" s="6">
        <f t="shared" si="49"/>
        <v>0.83153874714899478</v>
      </c>
    </row>
    <row r="637" spans="1:18" ht="15.75" customHeight="1" x14ac:dyDescent="0.25">
      <c r="A637" s="3" t="s">
        <v>670</v>
      </c>
      <c r="B637" s="3" t="s">
        <v>41</v>
      </c>
      <c r="C637" s="3" t="s">
        <v>35</v>
      </c>
      <c r="D637" s="4">
        <v>44969</v>
      </c>
      <c r="E637" s="4">
        <v>45584</v>
      </c>
      <c r="F637" s="3">
        <v>34304</v>
      </c>
      <c r="G637" s="3">
        <v>30297.600000000002</v>
      </c>
      <c r="H637" s="3">
        <v>1403.2</v>
      </c>
      <c r="I637" s="3">
        <v>3539.328</v>
      </c>
      <c r="J637" s="3">
        <v>5777.0080000000007</v>
      </c>
      <c r="K637" s="3" t="s">
        <v>24</v>
      </c>
      <c r="L637" s="3" t="s">
        <v>25</v>
      </c>
      <c r="M637" s="3" t="s">
        <v>26</v>
      </c>
      <c r="N637" s="6">
        <f t="shared" si="45"/>
        <v>4.6313899450781577E-2</v>
      </c>
      <c r="O637" s="6">
        <f t="shared" si="46"/>
        <v>0.11681875792141951</v>
      </c>
      <c r="P637" s="6">
        <f t="shared" si="47"/>
        <v>2.5223261117445839</v>
      </c>
      <c r="Q637" s="6">
        <f t="shared" si="48"/>
        <v>1.6322330114643233</v>
      </c>
      <c r="R637" s="6">
        <f t="shared" si="49"/>
        <v>0.88320895522388065</v>
      </c>
    </row>
    <row r="638" spans="1:18" ht="15.75" customHeight="1" x14ac:dyDescent="0.25">
      <c r="A638" s="3" t="s">
        <v>671</v>
      </c>
      <c r="B638" s="3" t="s">
        <v>41</v>
      </c>
      <c r="C638" s="3" t="s">
        <v>23</v>
      </c>
      <c r="D638" s="4">
        <v>44774</v>
      </c>
      <c r="E638" s="4">
        <v>45382</v>
      </c>
      <c r="F638" s="3">
        <v>48425.600000000006</v>
      </c>
      <c r="G638" s="3">
        <v>8689.6</v>
      </c>
      <c r="H638" s="3">
        <v>5187.2000000000007</v>
      </c>
      <c r="I638" s="3">
        <v>2440.8000000000002</v>
      </c>
      <c r="J638" s="3">
        <v>8182.1440000000002</v>
      </c>
      <c r="K638" s="3" t="s">
        <v>59</v>
      </c>
      <c r="L638" s="3" t="s">
        <v>44</v>
      </c>
      <c r="M638" s="3" t="s">
        <v>18</v>
      </c>
      <c r="N638" s="6">
        <f t="shared" si="45"/>
        <v>0.59694347265696934</v>
      </c>
      <c r="O638" s="6">
        <f t="shared" si="46"/>
        <v>0.2808874976983981</v>
      </c>
      <c r="P638" s="6">
        <f t="shared" si="47"/>
        <v>0.4705428747686613</v>
      </c>
      <c r="Q638" s="6">
        <f t="shared" si="48"/>
        <v>3.3522386102917077</v>
      </c>
      <c r="R638" s="6">
        <f t="shared" si="49"/>
        <v>0.17944227846428334</v>
      </c>
    </row>
    <row r="639" spans="1:18" ht="15.75" customHeight="1" x14ac:dyDescent="0.25">
      <c r="A639" s="3" t="s">
        <v>672</v>
      </c>
      <c r="B639" s="3" t="s">
        <v>22</v>
      </c>
      <c r="C639" s="3" t="s">
        <v>23</v>
      </c>
      <c r="D639" s="4">
        <v>44692</v>
      </c>
      <c r="E639" s="4">
        <v>45315</v>
      </c>
      <c r="F639" s="3">
        <v>69713.600000000006</v>
      </c>
      <c r="G639" s="3">
        <v>64166.400000000001</v>
      </c>
      <c r="H639" s="3">
        <v>56886.400000000001</v>
      </c>
      <c r="I639" s="3">
        <v>6011.0560000000005</v>
      </c>
      <c r="J639" s="3">
        <v>11669.264000000001</v>
      </c>
      <c r="K639" s="3" t="s">
        <v>37</v>
      </c>
      <c r="L639" s="3" t="s">
        <v>38</v>
      </c>
      <c r="M639" s="3" t="s">
        <v>26</v>
      </c>
      <c r="N639" s="6">
        <f t="shared" si="45"/>
        <v>0.88654498304408536</v>
      </c>
      <c r="O639" s="6">
        <f t="shared" si="46"/>
        <v>9.3679184121284662E-2</v>
      </c>
      <c r="P639" s="6">
        <f t="shared" si="47"/>
        <v>0.10566771671260618</v>
      </c>
      <c r="Q639" s="6">
        <f t="shared" si="48"/>
        <v>1.9413001642307108</v>
      </c>
      <c r="R639" s="6">
        <f t="shared" si="49"/>
        <v>0.92042872552844779</v>
      </c>
    </row>
    <row r="640" spans="1:18" ht="15.75" customHeight="1" x14ac:dyDescent="0.25">
      <c r="A640" s="3" t="s">
        <v>673</v>
      </c>
      <c r="B640" s="3" t="s">
        <v>41</v>
      </c>
      <c r="C640" s="3" t="s">
        <v>42</v>
      </c>
      <c r="D640" s="4">
        <v>44871</v>
      </c>
      <c r="E640" s="4">
        <v>45489</v>
      </c>
      <c r="F640" s="3">
        <v>73529.600000000006</v>
      </c>
      <c r="G640" s="3">
        <v>46811.200000000004</v>
      </c>
      <c r="H640" s="3">
        <v>44409.600000000006</v>
      </c>
      <c r="I640" s="3">
        <v>221.15200000000002</v>
      </c>
      <c r="J640" s="3">
        <v>792.48</v>
      </c>
      <c r="K640" s="3" t="s">
        <v>24</v>
      </c>
      <c r="L640" s="3" t="s">
        <v>29</v>
      </c>
      <c r="M640" s="3" t="s">
        <v>18</v>
      </c>
      <c r="N640" s="6">
        <f t="shared" si="45"/>
        <v>0.94869603855487583</v>
      </c>
      <c r="O640" s="6">
        <f t="shared" si="46"/>
        <v>4.7243394743138392E-3</v>
      </c>
      <c r="P640" s="6">
        <f t="shared" si="47"/>
        <v>4.9798241821588122E-3</v>
      </c>
      <c r="Q640" s="6">
        <f t="shared" si="48"/>
        <v>3.5834177398350455</v>
      </c>
      <c r="R640" s="6">
        <f t="shared" si="49"/>
        <v>0.63663069022543306</v>
      </c>
    </row>
    <row r="641" spans="1:18" ht="15.75" customHeight="1" x14ac:dyDescent="0.25">
      <c r="A641" s="3" t="s">
        <v>674</v>
      </c>
      <c r="B641" s="3" t="s">
        <v>28</v>
      </c>
      <c r="C641" s="3" t="s">
        <v>23</v>
      </c>
      <c r="D641" s="4">
        <v>44898</v>
      </c>
      <c r="E641" s="4">
        <v>45517</v>
      </c>
      <c r="F641" s="3">
        <v>2396.8000000000002</v>
      </c>
      <c r="G641" s="3">
        <v>2118.4</v>
      </c>
      <c r="H641" s="3">
        <v>24</v>
      </c>
      <c r="I641" s="3">
        <v>6734.4160000000011</v>
      </c>
      <c r="J641" s="3">
        <v>24683.776000000002</v>
      </c>
      <c r="K641" s="3" t="s">
        <v>37</v>
      </c>
      <c r="L641" s="3" t="s">
        <v>44</v>
      </c>
      <c r="M641" s="3" t="s">
        <v>18</v>
      </c>
      <c r="N641" s="6">
        <f t="shared" si="45"/>
        <v>1.1329305135951661E-2</v>
      </c>
      <c r="O641" s="6">
        <f t="shared" si="46"/>
        <v>3.1790105740181271</v>
      </c>
      <c r="P641" s="6">
        <f t="shared" si="47"/>
        <v>280.60066666666671</v>
      </c>
      <c r="Q641" s="6">
        <f t="shared" si="48"/>
        <v>3.6653179726348948</v>
      </c>
      <c r="R641" s="6">
        <f t="shared" si="49"/>
        <v>0.88384512683578098</v>
      </c>
    </row>
    <row r="642" spans="1:18" ht="15.75" customHeight="1" x14ac:dyDescent="0.25">
      <c r="A642" s="3" t="s">
        <v>675</v>
      </c>
      <c r="B642" s="3" t="s">
        <v>14</v>
      </c>
      <c r="C642" s="3" t="s">
        <v>23</v>
      </c>
      <c r="D642" s="4">
        <v>44877</v>
      </c>
      <c r="E642" s="4">
        <v>45481</v>
      </c>
      <c r="F642" s="3">
        <v>63214.400000000001</v>
      </c>
      <c r="G642" s="3">
        <v>47624</v>
      </c>
      <c r="H642" s="3">
        <v>37088</v>
      </c>
      <c r="I642" s="3">
        <v>6672.6080000000002</v>
      </c>
      <c r="J642" s="3">
        <v>14139.744000000001</v>
      </c>
      <c r="K642" s="3" t="s">
        <v>37</v>
      </c>
      <c r="L642" s="3" t="s">
        <v>17</v>
      </c>
      <c r="M642" s="3" t="s">
        <v>26</v>
      </c>
      <c r="N642" s="6">
        <f t="shared" si="45"/>
        <v>0.77876700823114398</v>
      </c>
      <c r="O642" s="6">
        <f t="shared" si="46"/>
        <v>0.14011019653955989</v>
      </c>
      <c r="P642" s="6">
        <f t="shared" si="47"/>
        <v>0.17991285591026748</v>
      </c>
      <c r="Q642" s="6">
        <f t="shared" si="48"/>
        <v>2.11907308206926</v>
      </c>
      <c r="R642" s="6">
        <f t="shared" si="49"/>
        <v>0.75337264926978664</v>
      </c>
    </row>
    <row r="643" spans="1:18" ht="15.75" customHeight="1" x14ac:dyDescent="0.25">
      <c r="A643" s="3" t="s">
        <v>676</v>
      </c>
      <c r="B643" s="3" t="s">
        <v>20</v>
      </c>
      <c r="C643" s="3" t="s">
        <v>42</v>
      </c>
      <c r="D643" s="4">
        <v>44752</v>
      </c>
      <c r="E643" s="4">
        <v>45369</v>
      </c>
      <c r="F643" s="3">
        <v>5524.8</v>
      </c>
      <c r="G643" s="3">
        <v>3953.6000000000004</v>
      </c>
      <c r="H643" s="3">
        <v>286.40000000000003</v>
      </c>
      <c r="I643" s="3">
        <v>3338.5280000000002</v>
      </c>
      <c r="J643" s="3">
        <v>7653.152000000001</v>
      </c>
      <c r="K643" s="3" t="s">
        <v>37</v>
      </c>
      <c r="L643" s="3" t="s">
        <v>29</v>
      </c>
      <c r="M643" s="3" t="s">
        <v>26</v>
      </c>
      <c r="N643" s="6">
        <f t="shared" ref="N643:N706" si="50">(H643/G643)</f>
        <v>7.2440307567786327E-2</v>
      </c>
      <c r="O643" s="6">
        <f t="shared" ref="O643:O706" si="51">I643/ G643</f>
        <v>0.84442735734520435</v>
      </c>
      <c r="P643" s="6">
        <f t="shared" ref="P643:P706" si="52" xml:space="preserve"> I643 / H643</f>
        <v>11.656871508379888</v>
      </c>
      <c r="Q643" s="6">
        <f t="shared" ref="Q643:Q706" si="53" xml:space="preserve"> J643 / I643</f>
        <v>2.2923731656586379</v>
      </c>
      <c r="R643" s="6">
        <f t="shared" ref="R643:R706" si="54">G643 / F643</f>
        <v>0.71560961482768615</v>
      </c>
    </row>
    <row r="644" spans="1:18" ht="15.75" customHeight="1" x14ac:dyDescent="0.25">
      <c r="A644" s="3" t="s">
        <v>677</v>
      </c>
      <c r="B644" s="3" t="s">
        <v>41</v>
      </c>
      <c r="C644" s="3" t="s">
        <v>23</v>
      </c>
      <c r="D644" s="4">
        <v>44754</v>
      </c>
      <c r="E644" s="4">
        <v>45356</v>
      </c>
      <c r="F644" s="3">
        <v>44187.200000000004</v>
      </c>
      <c r="G644" s="3">
        <v>6260.8</v>
      </c>
      <c r="H644" s="3">
        <v>3886.4</v>
      </c>
      <c r="I644" s="3">
        <v>3945.7280000000001</v>
      </c>
      <c r="J644" s="3">
        <v>6989.0720000000001</v>
      </c>
      <c r="K644" s="3" t="s">
        <v>37</v>
      </c>
      <c r="L644" s="3" t="s">
        <v>17</v>
      </c>
      <c r="M644" s="3" t="s">
        <v>18</v>
      </c>
      <c r="N644" s="6">
        <f t="shared" si="50"/>
        <v>0.6207513416815742</v>
      </c>
      <c r="O644" s="6">
        <f t="shared" si="51"/>
        <v>0.63022744697163302</v>
      </c>
      <c r="P644" s="6">
        <f t="shared" si="52"/>
        <v>1.0152655413750515</v>
      </c>
      <c r="Q644" s="6">
        <f t="shared" si="53"/>
        <v>1.7713010121326154</v>
      </c>
      <c r="R644" s="6">
        <f t="shared" si="54"/>
        <v>0.14168809066879096</v>
      </c>
    </row>
    <row r="645" spans="1:18" ht="15.75" customHeight="1" x14ac:dyDescent="0.25">
      <c r="A645" s="3" t="s">
        <v>678</v>
      </c>
      <c r="B645" s="3" t="s">
        <v>28</v>
      </c>
      <c r="C645" s="3" t="s">
        <v>15</v>
      </c>
      <c r="D645" s="4">
        <v>44957</v>
      </c>
      <c r="E645" s="4">
        <v>45572</v>
      </c>
      <c r="F645" s="3">
        <v>67097.600000000006</v>
      </c>
      <c r="G645" s="3">
        <v>65304</v>
      </c>
      <c r="H645" s="3">
        <v>1310.4000000000001</v>
      </c>
      <c r="I645" s="3">
        <v>5953.1360000000004</v>
      </c>
      <c r="J645" s="3">
        <v>10726.24</v>
      </c>
      <c r="K645" s="3" t="s">
        <v>16</v>
      </c>
      <c r="L645" s="3" t="s">
        <v>44</v>
      </c>
      <c r="M645" s="3" t="s">
        <v>18</v>
      </c>
      <c r="N645" s="6">
        <f t="shared" si="50"/>
        <v>2.0066152149944876E-2</v>
      </c>
      <c r="O645" s="6">
        <f t="shared" si="51"/>
        <v>9.1160357711625631E-2</v>
      </c>
      <c r="P645" s="6">
        <f t="shared" si="52"/>
        <v>4.542991452991453</v>
      </c>
      <c r="Q645" s="6">
        <f t="shared" si="53"/>
        <v>1.8017797678400089</v>
      </c>
      <c r="R645" s="6">
        <f t="shared" si="54"/>
        <v>0.97326879053796256</v>
      </c>
    </row>
    <row r="646" spans="1:18" ht="15.75" customHeight="1" x14ac:dyDescent="0.25">
      <c r="A646" s="3" t="s">
        <v>679</v>
      </c>
      <c r="B646" s="3" t="s">
        <v>20</v>
      </c>
      <c r="C646" s="3" t="s">
        <v>15</v>
      </c>
      <c r="D646" s="4">
        <v>44922</v>
      </c>
      <c r="E646" s="4">
        <v>45543</v>
      </c>
      <c r="F646" s="3">
        <v>42292.800000000003</v>
      </c>
      <c r="G646" s="3">
        <v>3985.6000000000004</v>
      </c>
      <c r="H646" s="3">
        <v>2275.2000000000003</v>
      </c>
      <c r="I646" s="3">
        <v>5942.2080000000005</v>
      </c>
      <c r="J646" s="3">
        <v>9443.503999999999</v>
      </c>
      <c r="K646" s="3" t="s">
        <v>32</v>
      </c>
      <c r="L646" s="3" t="s">
        <v>17</v>
      </c>
      <c r="M646" s="3" t="s">
        <v>18</v>
      </c>
      <c r="N646" s="6">
        <f t="shared" si="50"/>
        <v>0.57085507828181459</v>
      </c>
      <c r="O646" s="6">
        <f t="shared" si="51"/>
        <v>1.4909193095142512</v>
      </c>
      <c r="P646" s="6">
        <f t="shared" si="52"/>
        <v>2.611729957805907</v>
      </c>
      <c r="Q646" s="6">
        <f t="shared" si="53"/>
        <v>1.5892247460876492</v>
      </c>
      <c r="R646" s="6">
        <f t="shared" si="54"/>
        <v>9.4238262777588622E-2</v>
      </c>
    </row>
    <row r="647" spans="1:18" ht="15.75" customHeight="1" x14ac:dyDescent="0.25">
      <c r="A647" s="3" t="s">
        <v>680</v>
      </c>
      <c r="B647" s="3" t="s">
        <v>34</v>
      </c>
      <c r="C647" s="3" t="s">
        <v>35</v>
      </c>
      <c r="D647" s="4">
        <v>44805</v>
      </c>
      <c r="E647" s="4">
        <v>45430</v>
      </c>
      <c r="F647" s="3">
        <v>55433.600000000006</v>
      </c>
      <c r="G647" s="3">
        <v>41224</v>
      </c>
      <c r="H647" s="3">
        <v>29323.200000000001</v>
      </c>
      <c r="I647" s="3">
        <v>6865.9360000000006</v>
      </c>
      <c r="J647" s="3">
        <v>21598.944000000003</v>
      </c>
      <c r="K647" s="3" t="s">
        <v>24</v>
      </c>
      <c r="L647" s="3" t="s">
        <v>44</v>
      </c>
      <c r="M647" s="3" t="s">
        <v>18</v>
      </c>
      <c r="N647" s="6">
        <f t="shared" si="50"/>
        <v>0.71131379778769654</v>
      </c>
      <c r="O647" s="6">
        <f t="shared" si="51"/>
        <v>0.1665519115078595</v>
      </c>
      <c r="P647" s="6">
        <f t="shared" si="52"/>
        <v>0.23414688710645498</v>
      </c>
      <c r="Q647" s="6">
        <f t="shared" si="53"/>
        <v>3.1458120203858586</v>
      </c>
      <c r="R647" s="6">
        <f t="shared" si="54"/>
        <v>0.74366449229348253</v>
      </c>
    </row>
    <row r="648" spans="1:18" ht="15.75" customHeight="1" x14ac:dyDescent="0.25">
      <c r="A648" s="3" t="s">
        <v>681</v>
      </c>
      <c r="B648" s="3" t="s">
        <v>41</v>
      </c>
      <c r="C648" s="3" t="s">
        <v>35</v>
      </c>
      <c r="D648" s="4">
        <v>44830</v>
      </c>
      <c r="E648" s="4">
        <v>45447</v>
      </c>
      <c r="F648" s="3">
        <v>62881.600000000006</v>
      </c>
      <c r="G648" s="3">
        <v>18958.400000000001</v>
      </c>
      <c r="H648" s="3">
        <v>8939.2000000000007</v>
      </c>
      <c r="I648" s="3">
        <v>7683.92</v>
      </c>
      <c r="J648" s="3">
        <v>13395.872000000001</v>
      </c>
      <c r="K648" s="3" t="s">
        <v>37</v>
      </c>
      <c r="L648" s="3" t="s">
        <v>38</v>
      </c>
      <c r="M648" s="3" t="s">
        <v>18</v>
      </c>
      <c r="N648" s="6">
        <f t="shared" si="50"/>
        <v>0.47151658367794752</v>
      </c>
      <c r="O648" s="6">
        <f t="shared" si="51"/>
        <v>0.40530424508397328</v>
      </c>
      <c r="P648" s="6">
        <f t="shared" si="52"/>
        <v>0.85957580096652941</v>
      </c>
      <c r="Q648" s="6">
        <f t="shared" si="53"/>
        <v>1.7433643244593906</v>
      </c>
      <c r="R648" s="6">
        <f t="shared" si="54"/>
        <v>0.30149360067173864</v>
      </c>
    </row>
    <row r="649" spans="1:18" ht="15.75" customHeight="1" x14ac:dyDescent="0.25">
      <c r="A649" s="3" t="s">
        <v>682</v>
      </c>
      <c r="B649" s="3" t="s">
        <v>41</v>
      </c>
      <c r="C649" s="3" t="s">
        <v>23</v>
      </c>
      <c r="D649" s="4">
        <v>44734</v>
      </c>
      <c r="E649" s="4">
        <v>45349</v>
      </c>
      <c r="F649" s="3">
        <v>10696</v>
      </c>
      <c r="G649" s="3">
        <v>1635.2</v>
      </c>
      <c r="H649" s="3">
        <v>425.6</v>
      </c>
      <c r="I649" s="3">
        <v>2209.36</v>
      </c>
      <c r="J649" s="3">
        <v>4492.1279999999997</v>
      </c>
      <c r="K649" s="3" t="s">
        <v>24</v>
      </c>
      <c r="L649" s="3" t="s">
        <v>29</v>
      </c>
      <c r="M649" s="3" t="s">
        <v>26</v>
      </c>
      <c r="N649" s="6">
        <f t="shared" si="50"/>
        <v>0.26027397260273971</v>
      </c>
      <c r="O649" s="6">
        <f t="shared" si="51"/>
        <v>1.3511252446183954</v>
      </c>
      <c r="P649" s="6">
        <f t="shared" si="52"/>
        <v>5.1911654135338345</v>
      </c>
      <c r="Q649" s="6">
        <f t="shared" si="53"/>
        <v>2.0332259115762028</v>
      </c>
      <c r="R649" s="6">
        <f t="shared" si="54"/>
        <v>0.15287958115183248</v>
      </c>
    </row>
    <row r="650" spans="1:18" ht="15.75" customHeight="1" x14ac:dyDescent="0.25">
      <c r="A650" s="3" t="s">
        <v>683</v>
      </c>
      <c r="B650" s="3" t="s">
        <v>28</v>
      </c>
      <c r="C650" s="3" t="s">
        <v>35</v>
      </c>
      <c r="D650" s="4">
        <v>44964</v>
      </c>
      <c r="E650" s="4">
        <v>45581</v>
      </c>
      <c r="F650" s="3">
        <v>16958.400000000001</v>
      </c>
      <c r="G650" s="3">
        <v>5902.4000000000005</v>
      </c>
      <c r="H650" s="3">
        <v>1425.6000000000001</v>
      </c>
      <c r="I650" s="3">
        <v>1836.192</v>
      </c>
      <c r="J650" s="3">
        <v>2356.0160000000001</v>
      </c>
      <c r="K650" s="3" t="s">
        <v>59</v>
      </c>
      <c r="L650" s="3" t="s">
        <v>44</v>
      </c>
      <c r="M650" s="3" t="s">
        <v>26</v>
      </c>
      <c r="N650" s="6">
        <f t="shared" si="50"/>
        <v>0.24152886961236109</v>
      </c>
      <c r="O650" s="6">
        <f t="shared" si="51"/>
        <v>0.31109243697478989</v>
      </c>
      <c r="P650" s="6">
        <f t="shared" si="52"/>
        <v>1.2880134680134678</v>
      </c>
      <c r="Q650" s="6">
        <f t="shared" si="53"/>
        <v>1.2830989351876056</v>
      </c>
      <c r="R650" s="6">
        <f t="shared" si="54"/>
        <v>0.3480517029908482</v>
      </c>
    </row>
    <row r="651" spans="1:18" ht="15.75" customHeight="1" x14ac:dyDescent="0.25">
      <c r="A651" s="3" t="s">
        <v>684</v>
      </c>
      <c r="B651" s="3" t="s">
        <v>14</v>
      </c>
      <c r="C651" s="3" t="s">
        <v>23</v>
      </c>
      <c r="D651" s="4">
        <v>44708</v>
      </c>
      <c r="E651" s="4">
        <v>45314</v>
      </c>
      <c r="F651" s="3">
        <v>5804.8</v>
      </c>
      <c r="G651" s="3">
        <v>3148.8</v>
      </c>
      <c r="H651" s="3">
        <v>2580.8000000000002</v>
      </c>
      <c r="I651" s="3">
        <v>3167.9520000000002</v>
      </c>
      <c r="J651" s="3">
        <v>11698.480000000001</v>
      </c>
      <c r="K651" s="3" t="s">
        <v>32</v>
      </c>
      <c r="L651" s="3" t="s">
        <v>29</v>
      </c>
      <c r="M651" s="3" t="s">
        <v>18</v>
      </c>
      <c r="N651" s="6">
        <f t="shared" si="50"/>
        <v>0.81961382113821135</v>
      </c>
      <c r="O651" s="6">
        <f t="shared" si="51"/>
        <v>1.0060823170731708</v>
      </c>
      <c r="P651" s="6">
        <f t="shared" si="52"/>
        <v>1.2275077495350279</v>
      </c>
      <c r="Q651" s="6">
        <f t="shared" si="53"/>
        <v>3.6927579710803702</v>
      </c>
      <c r="R651" s="6">
        <f t="shared" si="54"/>
        <v>0.54244762954796033</v>
      </c>
    </row>
    <row r="652" spans="1:18" ht="15.75" customHeight="1" x14ac:dyDescent="0.25">
      <c r="A652" s="3" t="s">
        <v>685</v>
      </c>
      <c r="B652" s="3" t="s">
        <v>34</v>
      </c>
      <c r="C652" s="3" t="s">
        <v>35</v>
      </c>
      <c r="D652" s="4">
        <v>44783</v>
      </c>
      <c r="E652" s="4">
        <v>45398</v>
      </c>
      <c r="F652" s="3">
        <v>68132.800000000003</v>
      </c>
      <c r="G652" s="3">
        <v>65432</v>
      </c>
      <c r="H652" s="3">
        <v>55328</v>
      </c>
      <c r="I652" s="3">
        <v>1884.6880000000001</v>
      </c>
      <c r="J652" s="3">
        <v>3536.0480000000007</v>
      </c>
      <c r="K652" s="3" t="s">
        <v>24</v>
      </c>
      <c r="L652" s="3" t="s">
        <v>38</v>
      </c>
      <c r="M652" s="3" t="s">
        <v>18</v>
      </c>
      <c r="N652" s="6">
        <f t="shared" si="50"/>
        <v>0.84558014427191586</v>
      </c>
      <c r="O652" s="6">
        <f t="shared" si="51"/>
        <v>2.8803765741533198E-2</v>
      </c>
      <c r="P652" s="6">
        <f t="shared" si="52"/>
        <v>3.4063909774436095E-2</v>
      </c>
      <c r="Q652" s="6">
        <f t="shared" si="53"/>
        <v>1.876198076286367</v>
      </c>
      <c r="R652" s="6">
        <f t="shared" si="54"/>
        <v>0.9603597679825282</v>
      </c>
    </row>
    <row r="653" spans="1:18" ht="15.75" customHeight="1" x14ac:dyDescent="0.25">
      <c r="A653" s="3" t="s">
        <v>686</v>
      </c>
      <c r="B653" s="3" t="s">
        <v>28</v>
      </c>
      <c r="C653" s="3" t="s">
        <v>35</v>
      </c>
      <c r="D653" s="4">
        <v>44727</v>
      </c>
      <c r="E653" s="4">
        <v>45338</v>
      </c>
      <c r="F653" s="3">
        <v>20270.400000000001</v>
      </c>
      <c r="G653" s="3">
        <v>9515.2000000000007</v>
      </c>
      <c r="H653" s="3">
        <v>2657.6000000000004</v>
      </c>
      <c r="I653" s="3">
        <v>1892.3520000000001</v>
      </c>
      <c r="J653" s="3">
        <v>4825.424</v>
      </c>
      <c r="K653" s="3" t="s">
        <v>59</v>
      </c>
      <c r="L653" s="3" t="s">
        <v>25</v>
      </c>
      <c r="M653" s="3" t="s">
        <v>18</v>
      </c>
      <c r="N653" s="6">
        <f t="shared" si="50"/>
        <v>0.27930048764082732</v>
      </c>
      <c r="O653" s="6">
        <f t="shared" si="51"/>
        <v>0.1988767445770977</v>
      </c>
      <c r="P653" s="6">
        <f t="shared" si="52"/>
        <v>0.71205298013245022</v>
      </c>
      <c r="Q653" s="6">
        <f t="shared" si="53"/>
        <v>2.5499611066017316</v>
      </c>
      <c r="R653" s="6">
        <f t="shared" si="54"/>
        <v>0.46941352908674716</v>
      </c>
    </row>
    <row r="654" spans="1:18" ht="15.75" customHeight="1" x14ac:dyDescent="0.25">
      <c r="A654" s="3" t="s">
        <v>687</v>
      </c>
      <c r="B654" s="3" t="s">
        <v>14</v>
      </c>
      <c r="C654" s="3" t="s">
        <v>23</v>
      </c>
      <c r="D654" s="4">
        <v>44733</v>
      </c>
      <c r="E654" s="4">
        <v>45340</v>
      </c>
      <c r="F654" s="3">
        <v>77198.400000000009</v>
      </c>
      <c r="G654" s="3">
        <v>14064</v>
      </c>
      <c r="H654" s="3">
        <v>3728</v>
      </c>
      <c r="I654" s="3">
        <v>5737.92</v>
      </c>
      <c r="J654" s="3">
        <v>19601.567999999999</v>
      </c>
      <c r="K654" s="3" t="s">
        <v>32</v>
      </c>
      <c r="L654" s="3" t="s">
        <v>29</v>
      </c>
      <c r="M654" s="3" t="s">
        <v>18</v>
      </c>
      <c r="N654" s="6">
        <f t="shared" si="50"/>
        <v>0.26507394766780434</v>
      </c>
      <c r="O654" s="6">
        <f t="shared" si="51"/>
        <v>0.40798634812286688</v>
      </c>
      <c r="P654" s="6">
        <f t="shared" si="52"/>
        <v>1.5391416309012875</v>
      </c>
      <c r="Q654" s="6">
        <f t="shared" si="53"/>
        <v>3.4161452233561986</v>
      </c>
      <c r="R654" s="6">
        <f t="shared" si="54"/>
        <v>0.18217994155319278</v>
      </c>
    </row>
    <row r="655" spans="1:18" ht="15.75" customHeight="1" x14ac:dyDescent="0.25">
      <c r="A655" s="3" t="s">
        <v>688</v>
      </c>
      <c r="B655" s="3" t="s">
        <v>34</v>
      </c>
      <c r="C655" s="3" t="s">
        <v>42</v>
      </c>
      <c r="D655" s="4">
        <v>44856</v>
      </c>
      <c r="E655" s="4">
        <v>45458</v>
      </c>
      <c r="F655" s="3">
        <v>60614.400000000001</v>
      </c>
      <c r="G655" s="3">
        <v>40940.800000000003</v>
      </c>
      <c r="H655" s="3">
        <v>26486.400000000001</v>
      </c>
      <c r="I655" s="3">
        <v>4317.5839999999998</v>
      </c>
      <c r="J655" s="3">
        <v>11910.384</v>
      </c>
      <c r="K655" s="3" t="s">
        <v>59</v>
      </c>
      <c r="L655" s="3" t="s">
        <v>17</v>
      </c>
      <c r="M655" s="3" t="s">
        <v>26</v>
      </c>
      <c r="N655" s="6">
        <f t="shared" si="50"/>
        <v>0.6469438799437236</v>
      </c>
      <c r="O655" s="6">
        <f t="shared" si="51"/>
        <v>0.10545919962482413</v>
      </c>
      <c r="P655" s="6">
        <f t="shared" si="52"/>
        <v>0.16301135677177719</v>
      </c>
      <c r="Q655" s="6">
        <f t="shared" si="53"/>
        <v>2.7585760925554661</v>
      </c>
      <c r="R655" s="6">
        <f t="shared" si="54"/>
        <v>0.67543026079611446</v>
      </c>
    </row>
    <row r="656" spans="1:18" ht="15.75" customHeight="1" x14ac:dyDescent="0.25">
      <c r="A656" s="3" t="s">
        <v>689</v>
      </c>
      <c r="B656" s="3" t="s">
        <v>41</v>
      </c>
      <c r="C656" s="3" t="s">
        <v>15</v>
      </c>
      <c r="D656" s="4">
        <v>44767</v>
      </c>
      <c r="E656" s="4">
        <v>45381</v>
      </c>
      <c r="F656" s="3">
        <v>21785.600000000002</v>
      </c>
      <c r="G656" s="3">
        <v>3126.4</v>
      </c>
      <c r="H656" s="3">
        <v>2952</v>
      </c>
      <c r="I656" s="3">
        <v>3274.9279999999999</v>
      </c>
      <c r="J656" s="3">
        <v>11451.92</v>
      </c>
      <c r="K656" s="3" t="s">
        <v>37</v>
      </c>
      <c r="L656" s="3" t="s">
        <v>38</v>
      </c>
      <c r="M656" s="3" t="s">
        <v>26</v>
      </c>
      <c r="N656" s="6">
        <f t="shared" si="50"/>
        <v>0.94421699078812693</v>
      </c>
      <c r="O656" s="6">
        <f t="shared" si="51"/>
        <v>1.0475076765609006</v>
      </c>
      <c r="P656" s="6">
        <f t="shared" si="52"/>
        <v>1.1093929539295393</v>
      </c>
      <c r="Q656" s="6">
        <f t="shared" si="53"/>
        <v>3.4968463428814314</v>
      </c>
      <c r="R656" s="6">
        <f t="shared" si="54"/>
        <v>0.14350763807285546</v>
      </c>
    </row>
    <row r="657" spans="1:18" ht="15.75" customHeight="1" x14ac:dyDescent="0.25">
      <c r="A657" s="3" t="s">
        <v>690</v>
      </c>
      <c r="B657" s="3" t="s">
        <v>20</v>
      </c>
      <c r="C657" s="3" t="s">
        <v>42</v>
      </c>
      <c r="D657" s="4">
        <v>44855</v>
      </c>
      <c r="E657" s="4">
        <v>45456</v>
      </c>
      <c r="F657" s="3">
        <v>43844.800000000003</v>
      </c>
      <c r="G657" s="3">
        <v>19748.800000000003</v>
      </c>
      <c r="H657" s="3">
        <v>5017.6000000000004</v>
      </c>
      <c r="I657" s="3">
        <v>6014.6559999999999</v>
      </c>
      <c r="J657" s="3">
        <v>13354.544000000002</v>
      </c>
      <c r="K657" s="3" t="s">
        <v>24</v>
      </c>
      <c r="L657" s="3" t="s">
        <v>17</v>
      </c>
      <c r="M657" s="3" t="s">
        <v>26</v>
      </c>
      <c r="N657" s="6">
        <f t="shared" si="50"/>
        <v>0.25407113343595561</v>
      </c>
      <c r="O657" s="6">
        <f t="shared" si="51"/>
        <v>0.3045580490966539</v>
      </c>
      <c r="P657" s="6">
        <f t="shared" si="52"/>
        <v>1.1987117346938774</v>
      </c>
      <c r="Q657" s="6">
        <f t="shared" si="53"/>
        <v>2.2203337979761439</v>
      </c>
      <c r="R657" s="6">
        <f t="shared" si="54"/>
        <v>0.45042513593402184</v>
      </c>
    </row>
    <row r="658" spans="1:18" ht="15.75" customHeight="1" x14ac:dyDescent="0.25">
      <c r="A658" s="3" t="s">
        <v>691</v>
      </c>
      <c r="B658" s="3" t="s">
        <v>14</v>
      </c>
      <c r="C658" s="3" t="s">
        <v>35</v>
      </c>
      <c r="D658" s="4">
        <v>44838</v>
      </c>
      <c r="E658" s="4">
        <v>45466</v>
      </c>
      <c r="F658" s="3">
        <v>72400</v>
      </c>
      <c r="G658" s="3">
        <v>60358.400000000001</v>
      </c>
      <c r="H658" s="3">
        <v>14473.6</v>
      </c>
      <c r="I658" s="3">
        <v>2053.3440000000001</v>
      </c>
      <c r="J658" s="3">
        <v>6223.6959999999999</v>
      </c>
      <c r="K658" s="3" t="s">
        <v>37</v>
      </c>
      <c r="L658" s="3" t="s">
        <v>38</v>
      </c>
      <c r="M658" s="3" t="s">
        <v>18</v>
      </c>
      <c r="N658" s="6">
        <f t="shared" si="50"/>
        <v>0.23979429540875835</v>
      </c>
      <c r="O658" s="6">
        <f t="shared" si="51"/>
        <v>3.401919202629626E-2</v>
      </c>
      <c r="P658" s="6">
        <f t="shared" si="52"/>
        <v>0.14186822905151447</v>
      </c>
      <c r="Q658" s="6">
        <f t="shared" si="53"/>
        <v>3.0310050337400845</v>
      </c>
      <c r="R658" s="6">
        <f t="shared" si="54"/>
        <v>0.83367955801104976</v>
      </c>
    </row>
    <row r="659" spans="1:18" ht="15.75" customHeight="1" x14ac:dyDescent="0.25">
      <c r="A659" s="3" t="s">
        <v>692</v>
      </c>
      <c r="B659" s="3" t="s">
        <v>28</v>
      </c>
      <c r="C659" s="3" t="s">
        <v>23</v>
      </c>
      <c r="D659" s="4">
        <v>44924</v>
      </c>
      <c r="E659" s="4">
        <v>45526</v>
      </c>
      <c r="F659" s="3">
        <v>51108.800000000003</v>
      </c>
      <c r="G659" s="3">
        <v>42246.400000000001</v>
      </c>
      <c r="H659" s="3">
        <v>33972.800000000003</v>
      </c>
      <c r="I659" s="3">
        <v>5957.9520000000002</v>
      </c>
      <c r="J659" s="3">
        <v>7985.5039999999999</v>
      </c>
      <c r="K659" s="3" t="s">
        <v>16</v>
      </c>
      <c r="L659" s="3" t="s">
        <v>44</v>
      </c>
      <c r="M659" s="3" t="s">
        <v>18</v>
      </c>
      <c r="N659" s="6">
        <f t="shared" si="50"/>
        <v>0.80415846083926679</v>
      </c>
      <c r="O659" s="6">
        <f t="shared" si="51"/>
        <v>0.14102863202545068</v>
      </c>
      <c r="P659" s="6">
        <f t="shared" si="52"/>
        <v>0.1753741816982998</v>
      </c>
      <c r="Q659" s="6">
        <f t="shared" si="53"/>
        <v>1.3403102274070016</v>
      </c>
      <c r="R659" s="6">
        <f t="shared" si="54"/>
        <v>0.82659737657702781</v>
      </c>
    </row>
    <row r="660" spans="1:18" ht="15.75" customHeight="1" x14ac:dyDescent="0.25">
      <c r="A660" s="3" t="s">
        <v>693</v>
      </c>
      <c r="B660" s="3" t="s">
        <v>28</v>
      </c>
      <c r="C660" s="3" t="s">
        <v>23</v>
      </c>
      <c r="D660" s="4">
        <v>44989</v>
      </c>
      <c r="E660" s="4">
        <v>45591</v>
      </c>
      <c r="F660" s="3">
        <v>21150.400000000001</v>
      </c>
      <c r="G660" s="3">
        <v>3788.8</v>
      </c>
      <c r="H660" s="3">
        <v>2203.2000000000003</v>
      </c>
      <c r="I660" s="3">
        <v>3319.8879999999999</v>
      </c>
      <c r="J660" s="3">
        <v>9403.5360000000001</v>
      </c>
      <c r="K660" s="3" t="s">
        <v>59</v>
      </c>
      <c r="L660" s="3" t="s">
        <v>17</v>
      </c>
      <c r="M660" s="3" t="s">
        <v>18</v>
      </c>
      <c r="N660" s="6">
        <f t="shared" si="50"/>
        <v>0.5815033783783784</v>
      </c>
      <c r="O660" s="6">
        <f t="shared" si="51"/>
        <v>0.87623733108108104</v>
      </c>
      <c r="P660" s="6">
        <f t="shared" si="52"/>
        <v>1.5068482207697891</v>
      </c>
      <c r="Q660" s="6">
        <f t="shared" si="53"/>
        <v>2.8324859151875006</v>
      </c>
      <c r="R660" s="6">
        <f t="shared" si="54"/>
        <v>0.17913609198880398</v>
      </c>
    </row>
    <row r="661" spans="1:18" ht="15.75" customHeight="1" x14ac:dyDescent="0.25">
      <c r="A661" s="3" t="s">
        <v>694</v>
      </c>
      <c r="B661" s="3" t="s">
        <v>22</v>
      </c>
      <c r="C661" s="3" t="s">
        <v>42</v>
      </c>
      <c r="D661" s="4">
        <v>44900</v>
      </c>
      <c r="E661" s="4">
        <v>45527</v>
      </c>
      <c r="F661" s="3">
        <v>54136</v>
      </c>
      <c r="G661" s="3">
        <v>47766.400000000001</v>
      </c>
      <c r="H661" s="3">
        <v>18793.600000000002</v>
      </c>
      <c r="I661" s="3">
        <v>4852.6880000000001</v>
      </c>
      <c r="J661" s="3">
        <v>6072.0960000000005</v>
      </c>
      <c r="K661" s="3" t="s">
        <v>32</v>
      </c>
      <c r="L661" s="3" t="s">
        <v>17</v>
      </c>
      <c r="M661" s="3" t="s">
        <v>26</v>
      </c>
      <c r="N661" s="6">
        <f t="shared" si="50"/>
        <v>0.39344811415555708</v>
      </c>
      <c r="O661" s="6">
        <f t="shared" si="51"/>
        <v>0.10159208146312051</v>
      </c>
      <c r="P661" s="6">
        <f t="shared" si="52"/>
        <v>0.25820960326919801</v>
      </c>
      <c r="Q661" s="6">
        <f t="shared" si="53"/>
        <v>1.2512850609806359</v>
      </c>
      <c r="R661" s="6">
        <f t="shared" si="54"/>
        <v>0.88234077139057188</v>
      </c>
    </row>
    <row r="662" spans="1:18" ht="15.75" customHeight="1" x14ac:dyDescent="0.25">
      <c r="A662" s="3" t="s">
        <v>695</v>
      </c>
      <c r="B662" s="3" t="s">
        <v>22</v>
      </c>
      <c r="C662" s="3" t="s">
        <v>23</v>
      </c>
      <c r="D662" s="4">
        <v>44799</v>
      </c>
      <c r="E662" s="4">
        <v>45422</v>
      </c>
      <c r="F662" s="3">
        <v>34953.599999999999</v>
      </c>
      <c r="G662" s="3">
        <v>12203.2</v>
      </c>
      <c r="H662" s="3">
        <v>6764.8</v>
      </c>
      <c r="I662" s="3">
        <v>4089.9839999999999</v>
      </c>
      <c r="J662" s="3">
        <v>11009.008000000002</v>
      </c>
      <c r="K662" s="3" t="s">
        <v>32</v>
      </c>
      <c r="L662" s="3" t="s">
        <v>38</v>
      </c>
      <c r="M662" s="3" t="s">
        <v>26</v>
      </c>
      <c r="N662" s="6">
        <f t="shared" si="50"/>
        <v>0.55434640094401466</v>
      </c>
      <c r="O662" s="6">
        <f t="shared" si="51"/>
        <v>0.33515668021502554</v>
      </c>
      <c r="P662" s="6">
        <f t="shared" si="52"/>
        <v>0.60459791863765366</v>
      </c>
      <c r="Q662" s="6">
        <f t="shared" si="53"/>
        <v>2.6916995274309148</v>
      </c>
      <c r="R662" s="6">
        <f t="shared" si="54"/>
        <v>0.3491256980682963</v>
      </c>
    </row>
    <row r="663" spans="1:18" ht="15.75" customHeight="1" x14ac:dyDescent="0.25">
      <c r="A663" s="3" t="s">
        <v>696</v>
      </c>
      <c r="B663" s="3" t="s">
        <v>41</v>
      </c>
      <c r="C663" s="3" t="s">
        <v>15</v>
      </c>
      <c r="D663" s="4">
        <v>44728</v>
      </c>
      <c r="E663" s="4">
        <v>45339</v>
      </c>
      <c r="F663" s="3">
        <v>7448</v>
      </c>
      <c r="G663" s="3">
        <v>3713.6000000000004</v>
      </c>
      <c r="H663" s="3">
        <v>1654.4</v>
      </c>
      <c r="I663" s="3">
        <v>3739.2960000000003</v>
      </c>
      <c r="J663" s="3">
        <v>7828.688000000001</v>
      </c>
      <c r="K663" s="3" t="s">
        <v>59</v>
      </c>
      <c r="L663" s="3" t="s">
        <v>38</v>
      </c>
      <c r="M663" s="3" t="s">
        <v>18</v>
      </c>
      <c r="N663" s="6">
        <f t="shared" si="50"/>
        <v>0.44549763033175355</v>
      </c>
      <c r="O663" s="6">
        <f t="shared" si="51"/>
        <v>1.0069194312796208</v>
      </c>
      <c r="P663" s="6">
        <f t="shared" si="52"/>
        <v>2.2602127659574469</v>
      </c>
      <c r="Q663" s="6">
        <f t="shared" si="53"/>
        <v>2.0936261799012437</v>
      </c>
      <c r="R663" s="6">
        <f t="shared" si="54"/>
        <v>0.49860365198711071</v>
      </c>
    </row>
    <row r="664" spans="1:18" ht="15.75" customHeight="1" x14ac:dyDescent="0.25">
      <c r="A664" s="3" t="s">
        <v>697</v>
      </c>
      <c r="B664" s="3" t="s">
        <v>41</v>
      </c>
      <c r="C664" s="3" t="s">
        <v>42</v>
      </c>
      <c r="D664" s="4">
        <v>44794</v>
      </c>
      <c r="E664" s="4">
        <v>45420</v>
      </c>
      <c r="F664" s="3">
        <v>34537.599999999999</v>
      </c>
      <c r="G664" s="3">
        <v>31222.400000000001</v>
      </c>
      <c r="H664" s="3">
        <v>1366.4</v>
      </c>
      <c r="I664" s="3">
        <v>4968.384</v>
      </c>
      <c r="J664" s="3">
        <v>19810.592000000004</v>
      </c>
      <c r="K664" s="3" t="s">
        <v>37</v>
      </c>
      <c r="L664" s="3" t="s">
        <v>38</v>
      </c>
      <c r="M664" s="3" t="s">
        <v>18</v>
      </c>
      <c r="N664" s="6">
        <f t="shared" si="50"/>
        <v>4.3763451880701035E-2</v>
      </c>
      <c r="O664" s="6">
        <f t="shared" si="51"/>
        <v>0.15912883058317104</v>
      </c>
      <c r="P664" s="6">
        <f t="shared" si="52"/>
        <v>3.6361124121779858</v>
      </c>
      <c r="Q664" s="6">
        <f t="shared" si="53"/>
        <v>3.9873310919606868</v>
      </c>
      <c r="R664" s="6">
        <f t="shared" si="54"/>
        <v>0.90401185953858987</v>
      </c>
    </row>
    <row r="665" spans="1:18" ht="15.75" customHeight="1" x14ac:dyDescent="0.25">
      <c r="A665" s="3" t="s">
        <v>698</v>
      </c>
      <c r="B665" s="3" t="s">
        <v>34</v>
      </c>
      <c r="C665" s="3" t="s">
        <v>35</v>
      </c>
      <c r="D665" s="4">
        <v>44916</v>
      </c>
      <c r="E665" s="4">
        <v>45524</v>
      </c>
      <c r="F665" s="3">
        <v>19566.400000000001</v>
      </c>
      <c r="G665" s="3">
        <v>2680</v>
      </c>
      <c r="H665" s="3">
        <v>905.6</v>
      </c>
      <c r="I665" s="3">
        <v>7401.4560000000001</v>
      </c>
      <c r="J665" s="3">
        <v>28543.984000000004</v>
      </c>
      <c r="K665" s="3" t="s">
        <v>59</v>
      </c>
      <c r="L665" s="3" t="s">
        <v>29</v>
      </c>
      <c r="M665" s="3" t="s">
        <v>26</v>
      </c>
      <c r="N665" s="6">
        <f t="shared" si="50"/>
        <v>0.33791044776119405</v>
      </c>
      <c r="O665" s="6">
        <f t="shared" si="51"/>
        <v>2.7617373134328358</v>
      </c>
      <c r="P665" s="6">
        <f t="shared" si="52"/>
        <v>8.1729858657243817</v>
      </c>
      <c r="Q665" s="6">
        <f t="shared" si="53"/>
        <v>3.8565363355534377</v>
      </c>
      <c r="R665" s="6">
        <f t="shared" si="54"/>
        <v>0.13696949873252104</v>
      </c>
    </row>
    <row r="666" spans="1:18" ht="15.75" customHeight="1" x14ac:dyDescent="0.25">
      <c r="A666" s="3" t="s">
        <v>699</v>
      </c>
      <c r="B666" s="3" t="s">
        <v>28</v>
      </c>
      <c r="C666" s="3" t="s">
        <v>42</v>
      </c>
      <c r="D666" s="4">
        <v>44697</v>
      </c>
      <c r="E666" s="4">
        <v>45307</v>
      </c>
      <c r="F666" s="3">
        <v>49388.800000000003</v>
      </c>
      <c r="G666" s="3">
        <v>10993.6</v>
      </c>
      <c r="H666" s="3">
        <v>3665.6000000000004</v>
      </c>
      <c r="I666" s="3">
        <v>3129.3760000000002</v>
      </c>
      <c r="J666" s="3">
        <v>6969.5360000000001</v>
      </c>
      <c r="K666" s="3" t="s">
        <v>24</v>
      </c>
      <c r="L666" s="3" t="s">
        <v>38</v>
      </c>
      <c r="M666" s="3" t="s">
        <v>18</v>
      </c>
      <c r="N666" s="6">
        <f t="shared" si="50"/>
        <v>0.33343035948188038</v>
      </c>
      <c r="O666" s="6">
        <f t="shared" si="51"/>
        <v>0.28465434434580122</v>
      </c>
      <c r="P666" s="6">
        <f t="shared" si="52"/>
        <v>0.85371453513749451</v>
      </c>
      <c r="Q666" s="6">
        <f t="shared" si="53"/>
        <v>2.2271328213675825</v>
      </c>
      <c r="R666" s="6">
        <f t="shared" si="54"/>
        <v>0.22259297654528962</v>
      </c>
    </row>
    <row r="667" spans="1:18" ht="15.75" customHeight="1" x14ac:dyDescent="0.25">
      <c r="A667" s="3" t="s">
        <v>700</v>
      </c>
      <c r="B667" s="3" t="s">
        <v>41</v>
      </c>
      <c r="C667" s="3" t="s">
        <v>23</v>
      </c>
      <c r="D667" s="4">
        <v>44692</v>
      </c>
      <c r="E667" s="4">
        <v>45316</v>
      </c>
      <c r="F667" s="3">
        <v>32315.200000000001</v>
      </c>
      <c r="G667" s="3">
        <v>11976</v>
      </c>
      <c r="H667" s="3">
        <v>4345.6000000000004</v>
      </c>
      <c r="I667" s="3">
        <v>3799.424</v>
      </c>
      <c r="J667" s="3">
        <v>11068.448</v>
      </c>
      <c r="K667" s="3" t="s">
        <v>24</v>
      </c>
      <c r="L667" s="3" t="s">
        <v>44</v>
      </c>
      <c r="M667" s="3" t="s">
        <v>26</v>
      </c>
      <c r="N667" s="6">
        <f t="shared" si="50"/>
        <v>0.36285905143620578</v>
      </c>
      <c r="O667" s="6">
        <f t="shared" si="51"/>
        <v>0.31725317301269207</v>
      </c>
      <c r="P667" s="6">
        <f t="shared" si="52"/>
        <v>0.87431516936671572</v>
      </c>
      <c r="Q667" s="6">
        <f t="shared" si="53"/>
        <v>2.9131910521173738</v>
      </c>
      <c r="R667" s="6">
        <f t="shared" si="54"/>
        <v>0.37059959399910875</v>
      </c>
    </row>
    <row r="668" spans="1:18" ht="15.75" customHeight="1" x14ac:dyDescent="0.25">
      <c r="A668" s="3" t="s">
        <v>701</v>
      </c>
      <c r="B668" s="3" t="s">
        <v>28</v>
      </c>
      <c r="C668" s="3" t="s">
        <v>15</v>
      </c>
      <c r="D668" s="4">
        <v>44720</v>
      </c>
      <c r="E668" s="4">
        <v>45349</v>
      </c>
      <c r="F668" s="3">
        <v>63393.600000000006</v>
      </c>
      <c r="G668" s="3">
        <v>39188.800000000003</v>
      </c>
      <c r="H668" s="3">
        <v>14435.2</v>
      </c>
      <c r="I668" s="3">
        <v>377.32800000000003</v>
      </c>
      <c r="J668" s="3">
        <v>840.48</v>
      </c>
      <c r="K668" s="3" t="s">
        <v>16</v>
      </c>
      <c r="L668" s="3" t="s">
        <v>38</v>
      </c>
      <c r="M668" s="3" t="s">
        <v>26</v>
      </c>
      <c r="N668" s="6">
        <f t="shared" si="50"/>
        <v>0.36835014085657125</v>
      </c>
      <c r="O668" s="6">
        <f t="shared" si="51"/>
        <v>9.6284652757930838E-3</v>
      </c>
      <c r="P668" s="6">
        <f t="shared" si="52"/>
        <v>2.6139436931944138E-2</v>
      </c>
      <c r="Q668" s="6">
        <f t="shared" si="53"/>
        <v>2.2274519781198321</v>
      </c>
      <c r="R668" s="6">
        <f t="shared" si="54"/>
        <v>0.61818227707528839</v>
      </c>
    </row>
    <row r="669" spans="1:18" ht="15.75" customHeight="1" x14ac:dyDescent="0.25">
      <c r="A669" s="3" t="s">
        <v>702</v>
      </c>
      <c r="B669" s="3" t="s">
        <v>34</v>
      </c>
      <c r="C669" s="3" t="s">
        <v>42</v>
      </c>
      <c r="D669" s="4">
        <v>44815</v>
      </c>
      <c r="E669" s="4">
        <v>45421</v>
      </c>
      <c r="F669" s="3">
        <v>38331.200000000004</v>
      </c>
      <c r="G669" s="3">
        <v>27116.800000000003</v>
      </c>
      <c r="H669" s="3">
        <v>17382.400000000001</v>
      </c>
      <c r="I669" s="3">
        <v>791.69600000000003</v>
      </c>
      <c r="J669" s="3">
        <v>1704.48</v>
      </c>
      <c r="K669" s="3" t="s">
        <v>32</v>
      </c>
      <c r="L669" s="3" t="s">
        <v>38</v>
      </c>
      <c r="M669" s="3" t="s">
        <v>18</v>
      </c>
      <c r="N669" s="6">
        <f t="shared" si="50"/>
        <v>0.64101958933207459</v>
      </c>
      <c r="O669" s="6">
        <f t="shared" si="51"/>
        <v>2.9195775312721262E-2</v>
      </c>
      <c r="P669" s="6">
        <f t="shared" si="52"/>
        <v>4.5545839469808537E-2</v>
      </c>
      <c r="Q669" s="6">
        <f t="shared" si="53"/>
        <v>2.1529475960469675</v>
      </c>
      <c r="R669" s="6">
        <f t="shared" si="54"/>
        <v>0.70743415285720246</v>
      </c>
    </row>
    <row r="670" spans="1:18" ht="15.75" customHeight="1" x14ac:dyDescent="0.25">
      <c r="A670" s="3" t="s">
        <v>703</v>
      </c>
      <c r="B670" s="3" t="s">
        <v>22</v>
      </c>
      <c r="C670" s="3" t="s">
        <v>42</v>
      </c>
      <c r="D670" s="4">
        <v>44709</v>
      </c>
      <c r="E670" s="4">
        <v>45310</v>
      </c>
      <c r="F670" s="3">
        <v>62363.200000000004</v>
      </c>
      <c r="G670" s="3">
        <v>52862.400000000001</v>
      </c>
      <c r="H670" s="3">
        <v>31248</v>
      </c>
      <c r="I670" s="3">
        <v>1642.1279999999999</v>
      </c>
      <c r="J670" s="3">
        <v>2115.6959999999999</v>
      </c>
      <c r="K670" s="3" t="s">
        <v>37</v>
      </c>
      <c r="L670" s="3" t="s">
        <v>29</v>
      </c>
      <c r="M670" s="3" t="s">
        <v>18</v>
      </c>
      <c r="N670" s="6">
        <f t="shared" si="50"/>
        <v>0.59111958594388447</v>
      </c>
      <c r="O670" s="6">
        <f t="shared" si="51"/>
        <v>3.1064196858258418E-2</v>
      </c>
      <c r="P670" s="6">
        <f t="shared" si="52"/>
        <v>5.2551459293394776E-2</v>
      </c>
      <c r="Q670" s="6">
        <f t="shared" si="53"/>
        <v>1.2883867761830989</v>
      </c>
      <c r="R670" s="6">
        <f t="shared" si="54"/>
        <v>0.84765374451599662</v>
      </c>
    </row>
    <row r="671" spans="1:18" ht="15.75" customHeight="1" x14ac:dyDescent="0.25">
      <c r="A671" s="3" t="s">
        <v>704</v>
      </c>
      <c r="B671" s="3" t="s">
        <v>41</v>
      </c>
      <c r="C671" s="3" t="s">
        <v>35</v>
      </c>
      <c r="D671" s="4">
        <v>44963</v>
      </c>
      <c r="E671" s="4">
        <v>45567</v>
      </c>
      <c r="F671" s="3">
        <v>24488</v>
      </c>
      <c r="G671" s="3">
        <v>17064</v>
      </c>
      <c r="H671" s="3">
        <v>4081.6000000000004</v>
      </c>
      <c r="I671" s="3">
        <v>3132.88</v>
      </c>
      <c r="J671" s="3">
        <v>8485.8080000000009</v>
      </c>
      <c r="K671" s="3" t="s">
        <v>32</v>
      </c>
      <c r="L671" s="3" t="s">
        <v>25</v>
      </c>
      <c r="M671" s="3" t="s">
        <v>18</v>
      </c>
      <c r="N671" s="6">
        <f t="shared" si="50"/>
        <v>0.2391936240037506</v>
      </c>
      <c r="O671" s="6">
        <f t="shared" si="51"/>
        <v>0.18359587435536803</v>
      </c>
      <c r="P671" s="6">
        <f t="shared" si="52"/>
        <v>0.76756174049392389</v>
      </c>
      <c r="Q671" s="6">
        <f t="shared" si="53"/>
        <v>2.708628482418733</v>
      </c>
      <c r="R671" s="6">
        <f t="shared" si="54"/>
        <v>0.69683110094740286</v>
      </c>
    </row>
    <row r="672" spans="1:18" ht="15.75" customHeight="1" x14ac:dyDescent="0.25">
      <c r="A672" s="3" t="s">
        <v>705</v>
      </c>
      <c r="B672" s="3" t="s">
        <v>41</v>
      </c>
      <c r="C672" s="3" t="s">
        <v>42</v>
      </c>
      <c r="D672" s="4">
        <v>44851</v>
      </c>
      <c r="E672" s="4">
        <v>45466</v>
      </c>
      <c r="F672" s="3">
        <v>37521.599999999999</v>
      </c>
      <c r="G672" s="3">
        <v>8963.2000000000007</v>
      </c>
      <c r="H672" s="3">
        <v>1848</v>
      </c>
      <c r="I672" s="3">
        <v>5694.56</v>
      </c>
      <c r="J672" s="3">
        <v>19232.416000000001</v>
      </c>
      <c r="K672" s="3" t="s">
        <v>32</v>
      </c>
      <c r="L672" s="3" t="s">
        <v>44</v>
      </c>
      <c r="M672" s="3" t="s">
        <v>18</v>
      </c>
      <c r="N672" s="6">
        <f t="shared" si="50"/>
        <v>0.20617636558372007</v>
      </c>
      <c r="O672" s="6">
        <f t="shared" si="51"/>
        <v>0.63532666904676904</v>
      </c>
      <c r="P672" s="6">
        <f t="shared" si="52"/>
        <v>3.0814718614718615</v>
      </c>
      <c r="Q672" s="6">
        <f t="shared" si="53"/>
        <v>3.3773313478126492</v>
      </c>
      <c r="R672" s="6">
        <f t="shared" si="54"/>
        <v>0.23888107116967297</v>
      </c>
    </row>
    <row r="673" spans="1:18" ht="15.75" customHeight="1" x14ac:dyDescent="0.25">
      <c r="A673" s="3" t="s">
        <v>706</v>
      </c>
      <c r="B673" s="3" t="s">
        <v>22</v>
      </c>
      <c r="C673" s="3" t="s">
        <v>15</v>
      </c>
      <c r="D673" s="4">
        <v>44886</v>
      </c>
      <c r="E673" s="4">
        <v>45512</v>
      </c>
      <c r="F673" s="3">
        <v>25276.800000000003</v>
      </c>
      <c r="G673" s="3">
        <v>1628.8000000000002</v>
      </c>
      <c r="H673" s="3">
        <v>832</v>
      </c>
      <c r="I673" s="3">
        <v>7490.0160000000005</v>
      </c>
      <c r="J673" s="3">
        <v>26603.824000000001</v>
      </c>
      <c r="K673" s="3" t="s">
        <v>59</v>
      </c>
      <c r="L673" s="3" t="s">
        <v>38</v>
      </c>
      <c r="M673" s="3" t="s">
        <v>18</v>
      </c>
      <c r="N673" s="6">
        <f t="shared" si="50"/>
        <v>0.51080550098231825</v>
      </c>
      <c r="O673" s="6">
        <f t="shared" si="51"/>
        <v>4.5984872298624753</v>
      </c>
      <c r="P673" s="6">
        <f t="shared" si="52"/>
        <v>9.002423076923078</v>
      </c>
      <c r="Q673" s="6">
        <f t="shared" si="53"/>
        <v>3.5519048290417534</v>
      </c>
      <c r="R673" s="6">
        <f t="shared" si="54"/>
        <v>6.443853652361059E-2</v>
      </c>
    </row>
    <row r="674" spans="1:18" ht="15.75" customHeight="1" x14ac:dyDescent="0.25">
      <c r="A674" s="3" t="s">
        <v>707</v>
      </c>
      <c r="B674" s="3" t="s">
        <v>14</v>
      </c>
      <c r="C674" s="3" t="s">
        <v>23</v>
      </c>
      <c r="D674" s="4">
        <v>44785</v>
      </c>
      <c r="E674" s="4">
        <v>45395</v>
      </c>
      <c r="F674" s="3">
        <v>24313.600000000002</v>
      </c>
      <c r="G674" s="3">
        <v>16984</v>
      </c>
      <c r="H674" s="3">
        <v>2315.2000000000003</v>
      </c>
      <c r="I674" s="3">
        <v>2787.3919999999998</v>
      </c>
      <c r="J674" s="3">
        <v>10156.32</v>
      </c>
      <c r="K674" s="3" t="s">
        <v>16</v>
      </c>
      <c r="L674" s="3" t="s">
        <v>25</v>
      </c>
      <c r="M674" s="3" t="s">
        <v>18</v>
      </c>
      <c r="N674" s="6">
        <f t="shared" si="50"/>
        <v>0.13631653320772494</v>
      </c>
      <c r="O674" s="6">
        <f t="shared" si="51"/>
        <v>0.16411869995289682</v>
      </c>
      <c r="P674" s="6">
        <f t="shared" si="52"/>
        <v>1.2039530062197648</v>
      </c>
      <c r="Q674" s="6">
        <f t="shared" si="53"/>
        <v>3.6436640415126398</v>
      </c>
      <c r="R674" s="6">
        <f t="shared" si="54"/>
        <v>0.69853908923400887</v>
      </c>
    </row>
    <row r="675" spans="1:18" ht="15.75" customHeight="1" x14ac:dyDescent="0.25">
      <c r="A675" s="3" t="s">
        <v>708</v>
      </c>
      <c r="B675" s="3" t="s">
        <v>34</v>
      </c>
      <c r="C675" s="3" t="s">
        <v>42</v>
      </c>
      <c r="D675" s="4">
        <v>44907</v>
      </c>
      <c r="E675" s="4">
        <v>45520</v>
      </c>
      <c r="F675" s="3">
        <v>8166.4000000000005</v>
      </c>
      <c r="G675" s="3">
        <v>5489.6</v>
      </c>
      <c r="H675" s="3">
        <v>38.400000000000006</v>
      </c>
      <c r="I675" s="3">
        <v>5244.3360000000002</v>
      </c>
      <c r="J675" s="3">
        <v>14464.032000000001</v>
      </c>
      <c r="K675" s="3" t="s">
        <v>24</v>
      </c>
      <c r="L675" s="3" t="s">
        <v>29</v>
      </c>
      <c r="M675" s="3" t="s">
        <v>26</v>
      </c>
      <c r="N675" s="6">
        <f t="shared" si="50"/>
        <v>6.9950451763334314E-3</v>
      </c>
      <c r="O675" s="6">
        <f t="shared" si="51"/>
        <v>0.95532206353832705</v>
      </c>
      <c r="P675" s="6">
        <f t="shared" si="52"/>
        <v>136.57124999999999</v>
      </c>
      <c r="Q675" s="6">
        <f t="shared" si="53"/>
        <v>2.7580292338248351</v>
      </c>
      <c r="R675" s="6">
        <f t="shared" si="54"/>
        <v>0.67221786833855801</v>
      </c>
    </row>
    <row r="676" spans="1:18" ht="15.75" customHeight="1" x14ac:dyDescent="0.25">
      <c r="A676" s="3" t="s">
        <v>709</v>
      </c>
      <c r="B676" s="3" t="s">
        <v>20</v>
      </c>
      <c r="C676" s="3" t="s">
        <v>15</v>
      </c>
      <c r="D676" s="4">
        <v>44960</v>
      </c>
      <c r="E676" s="4">
        <v>45565</v>
      </c>
      <c r="F676" s="3">
        <v>20728</v>
      </c>
      <c r="G676" s="3">
        <v>865.6</v>
      </c>
      <c r="H676" s="3">
        <v>228.8</v>
      </c>
      <c r="I676" s="3">
        <v>3053.712</v>
      </c>
      <c r="J676" s="3">
        <v>4642.5440000000008</v>
      </c>
      <c r="K676" s="3" t="s">
        <v>32</v>
      </c>
      <c r="L676" s="3" t="s">
        <v>17</v>
      </c>
      <c r="M676" s="3" t="s">
        <v>26</v>
      </c>
      <c r="N676" s="6">
        <f t="shared" si="50"/>
        <v>0.26432532347504623</v>
      </c>
      <c r="O676" s="6">
        <f t="shared" si="51"/>
        <v>3.5278558225508316</v>
      </c>
      <c r="P676" s="6">
        <f t="shared" si="52"/>
        <v>13.346643356643355</v>
      </c>
      <c r="Q676" s="6">
        <f t="shared" si="53"/>
        <v>1.5202952996222305</v>
      </c>
      <c r="R676" s="6">
        <f t="shared" si="54"/>
        <v>4.1759938247780778E-2</v>
      </c>
    </row>
    <row r="677" spans="1:18" ht="15.75" customHeight="1" x14ac:dyDescent="0.25">
      <c r="A677" s="3" t="s">
        <v>710</v>
      </c>
      <c r="B677" s="3" t="s">
        <v>14</v>
      </c>
      <c r="C677" s="3" t="s">
        <v>35</v>
      </c>
      <c r="D677" s="4">
        <v>44940</v>
      </c>
      <c r="E677" s="4">
        <v>45547</v>
      </c>
      <c r="F677" s="3">
        <v>37894.400000000001</v>
      </c>
      <c r="G677" s="3">
        <v>5422.4000000000005</v>
      </c>
      <c r="H677" s="3">
        <v>3904</v>
      </c>
      <c r="I677" s="3">
        <v>5093.0240000000003</v>
      </c>
      <c r="J677" s="3">
        <v>13628.335999999999</v>
      </c>
      <c r="K677" s="3" t="s">
        <v>59</v>
      </c>
      <c r="L677" s="3" t="s">
        <v>44</v>
      </c>
      <c r="M677" s="3" t="s">
        <v>26</v>
      </c>
      <c r="N677" s="6">
        <f t="shared" si="50"/>
        <v>0.71997639421658299</v>
      </c>
      <c r="O677" s="6">
        <f t="shared" si="51"/>
        <v>0.93925641782236646</v>
      </c>
      <c r="P677" s="6">
        <f t="shared" si="52"/>
        <v>1.304565573770492</v>
      </c>
      <c r="Q677" s="6">
        <f t="shared" si="53"/>
        <v>2.6758829332043201</v>
      </c>
      <c r="R677" s="6">
        <f t="shared" si="54"/>
        <v>0.14309238304340485</v>
      </c>
    </row>
    <row r="678" spans="1:18" ht="15.75" customHeight="1" x14ac:dyDescent="0.25">
      <c r="A678" s="3" t="s">
        <v>711</v>
      </c>
      <c r="B678" s="3" t="s">
        <v>41</v>
      </c>
      <c r="C678" s="3" t="s">
        <v>35</v>
      </c>
      <c r="D678" s="4">
        <v>44835</v>
      </c>
      <c r="E678" s="4">
        <v>45457</v>
      </c>
      <c r="F678" s="3">
        <v>38384</v>
      </c>
      <c r="G678" s="3">
        <v>5257.6</v>
      </c>
      <c r="H678" s="3">
        <v>678.40000000000009</v>
      </c>
      <c r="I678" s="3">
        <v>1725.152</v>
      </c>
      <c r="J678" s="3">
        <v>4408.6080000000002</v>
      </c>
      <c r="K678" s="3" t="s">
        <v>59</v>
      </c>
      <c r="L678" s="3" t="s">
        <v>29</v>
      </c>
      <c r="M678" s="3" t="s">
        <v>26</v>
      </c>
      <c r="N678" s="6">
        <f t="shared" si="50"/>
        <v>0.12903225806451613</v>
      </c>
      <c r="O678" s="6">
        <f t="shared" si="51"/>
        <v>0.32812538040170419</v>
      </c>
      <c r="P678" s="6">
        <f t="shared" si="52"/>
        <v>2.5429716981132073</v>
      </c>
      <c r="Q678" s="6">
        <f t="shared" si="53"/>
        <v>2.5554896032349612</v>
      </c>
      <c r="R678" s="6">
        <f t="shared" si="54"/>
        <v>0.13697373905794083</v>
      </c>
    </row>
    <row r="679" spans="1:18" ht="15.75" customHeight="1" x14ac:dyDescent="0.25">
      <c r="A679" s="3" t="s">
        <v>712</v>
      </c>
      <c r="B679" s="3" t="s">
        <v>28</v>
      </c>
      <c r="C679" s="3" t="s">
        <v>15</v>
      </c>
      <c r="D679" s="4">
        <v>44801</v>
      </c>
      <c r="E679" s="4">
        <v>45414</v>
      </c>
      <c r="F679" s="3">
        <v>56443.200000000004</v>
      </c>
      <c r="G679" s="3">
        <v>50526.400000000001</v>
      </c>
      <c r="H679" s="3">
        <v>12646.400000000001</v>
      </c>
      <c r="I679" s="3">
        <v>1853.7759999999998</v>
      </c>
      <c r="J679" s="3">
        <v>3637.1839999999997</v>
      </c>
      <c r="K679" s="3" t="s">
        <v>37</v>
      </c>
      <c r="L679" s="3" t="s">
        <v>44</v>
      </c>
      <c r="M679" s="3" t="s">
        <v>18</v>
      </c>
      <c r="N679" s="6">
        <f t="shared" si="50"/>
        <v>0.25029291617847305</v>
      </c>
      <c r="O679" s="6">
        <f t="shared" si="51"/>
        <v>3.6689255517907464E-2</v>
      </c>
      <c r="P679" s="6">
        <f t="shared" si="52"/>
        <v>0.1465852732793522</v>
      </c>
      <c r="Q679" s="6">
        <f t="shared" si="53"/>
        <v>1.9620407212090349</v>
      </c>
      <c r="R679" s="6">
        <f t="shared" si="54"/>
        <v>0.89517249199194937</v>
      </c>
    </row>
    <row r="680" spans="1:18" ht="15.75" customHeight="1" x14ac:dyDescent="0.25">
      <c r="A680" s="3" t="s">
        <v>713</v>
      </c>
      <c r="B680" s="3" t="s">
        <v>41</v>
      </c>
      <c r="C680" s="3" t="s">
        <v>23</v>
      </c>
      <c r="D680" s="4">
        <v>44846</v>
      </c>
      <c r="E680" s="4">
        <v>45470</v>
      </c>
      <c r="F680" s="3">
        <v>75171.199999999997</v>
      </c>
      <c r="G680" s="3">
        <v>46686.400000000001</v>
      </c>
      <c r="H680" s="3">
        <v>9260.8000000000011</v>
      </c>
      <c r="I680" s="3">
        <v>4518.7839999999997</v>
      </c>
      <c r="J680" s="3">
        <v>7788.3040000000001</v>
      </c>
      <c r="K680" s="3" t="s">
        <v>24</v>
      </c>
      <c r="L680" s="3" t="s">
        <v>29</v>
      </c>
      <c r="M680" s="3" t="s">
        <v>26</v>
      </c>
      <c r="N680" s="6">
        <f t="shared" si="50"/>
        <v>0.19836183556667469</v>
      </c>
      <c r="O680" s="6">
        <f t="shared" si="51"/>
        <v>9.6790157304911056E-2</v>
      </c>
      <c r="P680" s="6">
        <f t="shared" si="52"/>
        <v>0.48794747753973727</v>
      </c>
      <c r="Q680" s="6">
        <f t="shared" si="53"/>
        <v>1.7235397841543214</v>
      </c>
      <c r="R680" s="6">
        <f t="shared" si="54"/>
        <v>0.6210676429270785</v>
      </c>
    </row>
    <row r="681" spans="1:18" ht="15.75" customHeight="1" x14ac:dyDescent="0.25">
      <c r="A681" s="3" t="s">
        <v>714</v>
      </c>
      <c r="B681" s="3" t="s">
        <v>41</v>
      </c>
      <c r="C681" s="3" t="s">
        <v>35</v>
      </c>
      <c r="D681" s="4">
        <v>44778</v>
      </c>
      <c r="E681" s="4">
        <v>45404</v>
      </c>
      <c r="F681" s="3">
        <v>39497.600000000006</v>
      </c>
      <c r="G681" s="3">
        <v>19827.2</v>
      </c>
      <c r="H681" s="3">
        <v>18955.2</v>
      </c>
      <c r="I681" s="3">
        <v>5432.2720000000008</v>
      </c>
      <c r="J681" s="3">
        <v>10544.432000000001</v>
      </c>
      <c r="K681" s="3" t="s">
        <v>32</v>
      </c>
      <c r="L681" s="3" t="s">
        <v>38</v>
      </c>
      <c r="M681" s="3" t="s">
        <v>18</v>
      </c>
      <c r="N681" s="6">
        <f t="shared" si="50"/>
        <v>0.95602001291155581</v>
      </c>
      <c r="O681" s="6">
        <f t="shared" si="51"/>
        <v>0.27398079406068432</v>
      </c>
      <c r="P681" s="6">
        <f t="shared" si="52"/>
        <v>0.2865847893981599</v>
      </c>
      <c r="Q681" s="6">
        <f t="shared" si="53"/>
        <v>1.9410721701711546</v>
      </c>
      <c r="R681" s="6">
        <f t="shared" si="54"/>
        <v>0.5019849307299683</v>
      </c>
    </row>
    <row r="682" spans="1:18" ht="15.75" customHeight="1" x14ac:dyDescent="0.25">
      <c r="A682" s="3" t="s">
        <v>715</v>
      </c>
      <c r="B682" s="3" t="s">
        <v>28</v>
      </c>
      <c r="C682" s="3" t="s">
        <v>15</v>
      </c>
      <c r="D682" s="4">
        <v>44859</v>
      </c>
      <c r="E682" s="4">
        <v>45476</v>
      </c>
      <c r="F682" s="3">
        <v>32481.600000000002</v>
      </c>
      <c r="G682" s="3">
        <v>12680</v>
      </c>
      <c r="H682" s="3">
        <v>4459.2</v>
      </c>
      <c r="I682" s="3">
        <v>5403.0240000000003</v>
      </c>
      <c r="J682" s="3">
        <v>12436.688000000002</v>
      </c>
      <c r="K682" s="3" t="s">
        <v>24</v>
      </c>
      <c r="L682" s="3" t="s">
        <v>17</v>
      </c>
      <c r="M682" s="3" t="s">
        <v>18</v>
      </c>
      <c r="N682" s="6">
        <f t="shared" si="50"/>
        <v>0.35167192429022082</v>
      </c>
      <c r="O682" s="6">
        <f t="shared" si="51"/>
        <v>0.42610599369085178</v>
      </c>
      <c r="P682" s="6">
        <f t="shared" si="52"/>
        <v>1.2116576964477934</v>
      </c>
      <c r="Q682" s="6">
        <f t="shared" si="53"/>
        <v>2.3018013616078701</v>
      </c>
      <c r="R682" s="6">
        <f t="shared" si="54"/>
        <v>0.39037485838136049</v>
      </c>
    </row>
    <row r="683" spans="1:18" ht="15.75" customHeight="1" x14ac:dyDescent="0.25">
      <c r="A683" s="3" t="s">
        <v>716</v>
      </c>
      <c r="B683" s="3" t="s">
        <v>28</v>
      </c>
      <c r="C683" s="3" t="s">
        <v>15</v>
      </c>
      <c r="D683" s="4">
        <v>44870</v>
      </c>
      <c r="E683" s="4">
        <v>45474</v>
      </c>
      <c r="F683" s="3">
        <v>43793.600000000006</v>
      </c>
      <c r="G683" s="3">
        <v>34254.400000000001</v>
      </c>
      <c r="H683" s="3">
        <v>32907.200000000004</v>
      </c>
      <c r="I683" s="3">
        <v>6699.9360000000006</v>
      </c>
      <c r="J683" s="3">
        <v>21416.576000000001</v>
      </c>
      <c r="K683" s="3" t="s">
        <v>59</v>
      </c>
      <c r="L683" s="3" t="s">
        <v>25</v>
      </c>
      <c r="M683" s="3" t="s">
        <v>18</v>
      </c>
      <c r="N683" s="6">
        <f t="shared" si="50"/>
        <v>0.96067074594796587</v>
      </c>
      <c r="O683" s="6">
        <f t="shared" si="51"/>
        <v>0.19559344201036949</v>
      </c>
      <c r="P683" s="6">
        <f t="shared" si="52"/>
        <v>0.20360091408567121</v>
      </c>
      <c r="Q683" s="6">
        <f t="shared" si="53"/>
        <v>3.1965344146570951</v>
      </c>
      <c r="R683" s="6">
        <f t="shared" si="54"/>
        <v>0.7821782178217821</v>
      </c>
    </row>
    <row r="684" spans="1:18" ht="15.75" customHeight="1" x14ac:dyDescent="0.25">
      <c r="A684" s="3" t="s">
        <v>717</v>
      </c>
      <c r="B684" s="3" t="s">
        <v>28</v>
      </c>
      <c r="C684" s="3" t="s">
        <v>23</v>
      </c>
      <c r="D684" s="4">
        <v>44786</v>
      </c>
      <c r="E684" s="4">
        <v>45387</v>
      </c>
      <c r="F684" s="3">
        <v>72291.199999999997</v>
      </c>
      <c r="G684" s="3">
        <v>61188.800000000003</v>
      </c>
      <c r="H684" s="3">
        <v>54300.800000000003</v>
      </c>
      <c r="I684" s="3">
        <v>6809.2320000000009</v>
      </c>
      <c r="J684" s="3">
        <v>18899.36</v>
      </c>
      <c r="K684" s="3" t="s">
        <v>32</v>
      </c>
      <c r="L684" s="3" t="s">
        <v>17</v>
      </c>
      <c r="M684" s="3" t="s">
        <v>18</v>
      </c>
      <c r="N684" s="6">
        <f t="shared" si="50"/>
        <v>0.8874303794158408</v>
      </c>
      <c r="O684" s="6">
        <f t="shared" si="51"/>
        <v>0.11128232617733966</v>
      </c>
      <c r="P684" s="6">
        <f t="shared" si="52"/>
        <v>0.1253983735046261</v>
      </c>
      <c r="Q684" s="6">
        <f t="shared" si="53"/>
        <v>2.7755494305378341</v>
      </c>
      <c r="R684" s="6">
        <f t="shared" si="54"/>
        <v>0.84642114116240985</v>
      </c>
    </row>
    <row r="685" spans="1:18" ht="15.75" customHeight="1" x14ac:dyDescent="0.25">
      <c r="A685" s="3" t="s">
        <v>718</v>
      </c>
      <c r="B685" s="3" t="s">
        <v>34</v>
      </c>
      <c r="C685" s="3" t="s">
        <v>15</v>
      </c>
      <c r="D685" s="4">
        <v>44731</v>
      </c>
      <c r="E685" s="4">
        <v>45352</v>
      </c>
      <c r="F685" s="3">
        <v>2811.2000000000003</v>
      </c>
      <c r="G685" s="3">
        <v>2388.8000000000002</v>
      </c>
      <c r="H685" s="3">
        <v>1300.8000000000002</v>
      </c>
      <c r="I685" s="3">
        <v>1930.6080000000002</v>
      </c>
      <c r="J685" s="3">
        <v>7611.7759999999998</v>
      </c>
      <c r="K685" s="3" t="s">
        <v>37</v>
      </c>
      <c r="L685" s="3" t="s">
        <v>17</v>
      </c>
      <c r="M685" s="3" t="s">
        <v>26</v>
      </c>
      <c r="N685" s="6">
        <f t="shared" si="50"/>
        <v>0.54454119223040864</v>
      </c>
      <c r="O685" s="6">
        <f t="shared" si="51"/>
        <v>0.808191560616209</v>
      </c>
      <c r="P685" s="6">
        <f t="shared" si="52"/>
        <v>1.4841697416974169</v>
      </c>
      <c r="Q685" s="6">
        <f t="shared" si="53"/>
        <v>3.9426833412065001</v>
      </c>
      <c r="R685" s="6">
        <f t="shared" si="54"/>
        <v>0.84974388161639158</v>
      </c>
    </row>
    <row r="686" spans="1:18" ht="15.75" customHeight="1" x14ac:dyDescent="0.25">
      <c r="A686" s="3" t="s">
        <v>719</v>
      </c>
      <c r="B686" s="3" t="s">
        <v>14</v>
      </c>
      <c r="C686" s="3" t="s">
        <v>15</v>
      </c>
      <c r="D686" s="4">
        <v>44927</v>
      </c>
      <c r="E686" s="4">
        <v>45544</v>
      </c>
      <c r="F686" s="3">
        <v>13620.800000000001</v>
      </c>
      <c r="G686" s="3">
        <v>3747.2000000000003</v>
      </c>
      <c r="H686" s="3">
        <v>1980.8000000000002</v>
      </c>
      <c r="I686" s="3">
        <v>1858.4160000000002</v>
      </c>
      <c r="J686" s="3">
        <v>3298.2400000000002</v>
      </c>
      <c r="K686" s="3" t="s">
        <v>37</v>
      </c>
      <c r="L686" s="3" t="s">
        <v>17</v>
      </c>
      <c r="M686" s="3" t="s">
        <v>26</v>
      </c>
      <c r="N686" s="6">
        <f t="shared" si="50"/>
        <v>0.52860802732707091</v>
      </c>
      <c r="O686" s="6">
        <f t="shared" si="51"/>
        <v>0.49594790777113579</v>
      </c>
      <c r="P686" s="6">
        <f t="shared" si="52"/>
        <v>0.9382148626817447</v>
      </c>
      <c r="Q686" s="6">
        <f t="shared" si="53"/>
        <v>1.7747587192533856</v>
      </c>
      <c r="R686" s="6">
        <f t="shared" si="54"/>
        <v>0.27510865734758605</v>
      </c>
    </row>
    <row r="687" spans="1:18" ht="15.75" customHeight="1" x14ac:dyDescent="0.25">
      <c r="A687" s="3" t="s">
        <v>720</v>
      </c>
      <c r="B687" s="3" t="s">
        <v>41</v>
      </c>
      <c r="C687" s="3" t="s">
        <v>23</v>
      </c>
      <c r="D687" s="4">
        <v>44826</v>
      </c>
      <c r="E687" s="4">
        <v>45446</v>
      </c>
      <c r="F687" s="3">
        <v>30872</v>
      </c>
      <c r="G687" s="3">
        <v>22008</v>
      </c>
      <c r="H687" s="3">
        <v>9499.2000000000007</v>
      </c>
      <c r="I687" s="3">
        <v>1537.4560000000001</v>
      </c>
      <c r="J687" s="3">
        <v>5888.2720000000008</v>
      </c>
      <c r="K687" s="3" t="s">
        <v>59</v>
      </c>
      <c r="L687" s="3" t="s">
        <v>29</v>
      </c>
      <c r="M687" s="3" t="s">
        <v>18</v>
      </c>
      <c r="N687" s="6">
        <f t="shared" si="50"/>
        <v>0.43162486368593245</v>
      </c>
      <c r="O687" s="6">
        <f t="shared" si="51"/>
        <v>6.9858960378044357E-2</v>
      </c>
      <c r="P687" s="6">
        <f t="shared" si="52"/>
        <v>0.16185110325080007</v>
      </c>
      <c r="Q687" s="6">
        <f t="shared" si="53"/>
        <v>3.829880009574258</v>
      </c>
      <c r="R687" s="6">
        <f t="shared" si="54"/>
        <v>0.71287898419279605</v>
      </c>
    </row>
    <row r="688" spans="1:18" ht="15.75" customHeight="1" x14ac:dyDescent="0.25">
      <c r="A688" s="3" t="s">
        <v>721</v>
      </c>
      <c r="B688" s="3" t="s">
        <v>34</v>
      </c>
      <c r="C688" s="3" t="s">
        <v>42</v>
      </c>
      <c r="D688" s="4">
        <v>44815</v>
      </c>
      <c r="E688" s="4">
        <v>45442</v>
      </c>
      <c r="F688" s="3">
        <v>13654.400000000001</v>
      </c>
      <c r="G688" s="3">
        <v>5564.8</v>
      </c>
      <c r="H688" s="3">
        <v>3987.2000000000003</v>
      </c>
      <c r="I688" s="3">
        <v>7366.192</v>
      </c>
      <c r="J688" s="3">
        <v>25123.792000000001</v>
      </c>
      <c r="K688" s="3" t="s">
        <v>32</v>
      </c>
      <c r="L688" s="3" t="s">
        <v>25</v>
      </c>
      <c r="M688" s="3" t="s">
        <v>26</v>
      </c>
      <c r="N688" s="6">
        <f t="shared" si="50"/>
        <v>0.7165037377803336</v>
      </c>
      <c r="O688" s="6">
        <f t="shared" si="51"/>
        <v>1.3237119033927545</v>
      </c>
      <c r="P688" s="6">
        <f t="shared" si="52"/>
        <v>1.8474598715890849</v>
      </c>
      <c r="Q688" s="6">
        <f t="shared" si="53"/>
        <v>3.4106892679419709</v>
      </c>
      <c r="R688" s="6">
        <f t="shared" si="54"/>
        <v>0.40754628544644944</v>
      </c>
    </row>
    <row r="689" spans="1:18" ht="15.75" customHeight="1" x14ac:dyDescent="0.25">
      <c r="A689" s="3" t="s">
        <v>722</v>
      </c>
      <c r="B689" s="3" t="s">
        <v>14</v>
      </c>
      <c r="C689" s="3" t="s">
        <v>42</v>
      </c>
      <c r="D689" s="4">
        <v>44816</v>
      </c>
      <c r="E689" s="4">
        <v>45427</v>
      </c>
      <c r="F689" s="3">
        <v>38563.200000000004</v>
      </c>
      <c r="G689" s="3">
        <v>14676.800000000001</v>
      </c>
      <c r="H689" s="3">
        <v>12155.2</v>
      </c>
      <c r="I689" s="3">
        <v>4094.0480000000007</v>
      </c>
      <c r="J689" s="3">
        <v>9802.848</v>
      </c>
      <c r="K689" s="3" t="s">
        <v>32</v>
      </c>
      <c r="L689" s="3" t="s">
        <v>25</v>
      </c>
      <c r="M689" s="3" t="s">
        <v>26</v>
      </c>
      <c r="N689" s="6">
        <f t="shared" si="50"/>
        <v>0.82819143137468654</v>
      </c>
      <c r="O689" s="6">
        <f t="shared" si="51"/>
        <v>0.2789469094080454</v>
      </c>
      <c r="P689" s="6">
        <f t="shared" si="52"/>
        <v>0.33681453205212586</v>
      </c>
      <c r="Q689" s="6">
        <f t="shared" si="53"/>
        <v>2.3944145256723903</v>
      </c>
      <c r="R689" s="6">
        <f t="shared" si="54"/>
        <v>0.38059082233839514</v>
      </c>
    </row>
    <row r="690" spans="1:18" ht="15.75" customHeight="1" x14ac:dyDescent="0.25">
      <c r="A690" s="3" t="s">
        <v>723</v>
      </c>
      <c r="B690" s="3" t="s">
        <v>34</v>
      </c>
      <c r="C690" s="3" t="s">
        <v>42</v>
      </c>
      <c r="D690" s="4">
        <v>44802</v>
      </c>
      <c r="E690" s="4">
        <v>45421</v>
      </c>
      <c r="F690" s="3">
        <v>39614.400000000001</v>
      </c>
      <c r="G690" s="3">
        <v>1828.8000000000002</v>
      </c>
      <c r="H690" s="3">
        <v>937.6</v>
      </c>
      <c r="I690" s="3">
        <v>5578.4000000000005</v>
      </c>
      <c r="J690" s="3">
        <v>13538.704000000002</v>
      </c>
      <c r="K690" s="3" t="s">
        <v>59</v>
      </c>
      <c r="L690" s="3" t="s">
        <v>25</v>
      </c>
      <c r="M690" s="3" t="s">
        <v>18</v>
      </c>
      <c r="N690" s="6">
        <f t="shared" si="50"/>
        <v>0.51268591426071741</v>
      </c>
      <c r="O690" s="6">
        <f t="shared" si="51"/>
        <v>3.0503062117235347</v>
      </c>
      <c r="P690" s="6">
        <f t="shared" si="52"/>
        <v>5.9496587030716732</v>
      </c>
      <c r="Q690" s="6">
        <f t="shared" si="53"/>
        <v>2.4269869496629859</v>
      </c>
      <c r="R690" s="6">
        <f t="shared" si="54"/>
        <v>4.6165030897855328E-2</v>
      </c>
    </row>
    <row r="691" spans="1:18" ht="15.75" customHeight="1" x14ac:dyDescent="0.25">
      <c r="A691" s="3" t="s">
        <v>724</v>
      </c>
      <c r="B691" s="3" t="s">
        <v>22</v>
      </c>
      <c r="C691" s="3" t="s">
        <v>23</v>
      </c>
      <c r="D691" s="4">
        <v>44803</v>
      </c>
      <c r="E691" s="4">
        <v>45421</v>
      </c>
      <c r="F691" s="3">
        <v>72331.199999999997</v>
      </c>
      <c r="G691" s="3">
        <v>976</v>
      </c>
      <c r="H691" s="3">
        <v>968</v>
      </c>
      <c r="I691" s="3">
        <v>7688.8640000000005</v>
      </c>
      <c r="J691" s="3">
        <v>29328.896000000004</v>
      </c>
      <c r="K691" s="3" t="s">
        <v>32</v>
      </c>
      <c r="L691" s="3" t="s">
        <v>44</v>
      </c>
      <c r="M691" s="3" t="s">
        <v>18</v>
      </c>
      <c r="N691" s="6">
        <f t="shared" si="50"/>
        <v>0.99180327868852458</v>
      </c>
      <c r="O691" s="6">
        <f t="shared" si="51"/>
        <v>7.8779344262295083</v>
      </c>
      <c r="P691" s="6">
        <f t="shared" si="52"/>
        <v>7.9430413223140501</v>
      </c>
      <c r="Q691" s="6">
        <f t="shared" si="53"/>
        <v>3.8144641393058847</v>
      </c>
      <c r="R691" s="6">
        <f t="shared" si="54"/>
        <v>1.349348552215365E-2</v>
      </c>
    </row>
    <row r="692" spans="1:18" ht="15.75" customHeight="1" x14ac:dyDescent="0.25">
      <c r="A692" s="3" t="s">
        <v>725</v>
      </c>
      <c r="B692" s="3" t="s">
        <v>41</v>
      </c>
      <c r="C692" s="3" t="s">
        <v>15</v>
      </c>
      <c r="D692" s="4">
        <v>44872</v>
      </c>
      <c r="E692" s="4">
        <v>45476</v>
      </c>
      <c r="F692" s="3">
        <v>18769.600000000002</v>
      </c>
      <c r="G692" s="3">
        <v>3457.6000000000004</v>
      </c>
      <c r="H692" s="3">
        <v>580.80000000000007</v>
      </c>
      <c r="I692" s="3">
        <v>5576.96</v>
      </c>
      <c r="J692" s="3">
        <v>8043.1840000000002</v>
      </c>
      <c r="K692" s="3" t="s">
        <v>24</v>
      </c>
      <c r="L692" s="3" t="s">
        <v>17</v>
      </c>
      <c r="M692" s="3" t="s">
        <v>18</v>
      </c>
      <c r="N692" s="6">
        <f t="shared" si="50"/>
        <v>0.16797778806108282</v>
      </c>
      <c r="O692" s="6">
        <f t="shared" si="51"/>
        <v>1.6129569643683479</v>
      </c>
      <c r="P692" s="6">
        <f t="shared" si="52"/>
        <v>9.6022038567493109</v>
      </c>
      <c r="Q692" s="6">
        <f t="shared" si="53"/>
        <v>1.4422165480835438</v>
      </c>
      <c r="R692" s="6">
        <f t="shared" si="54"/>
        <v>0.18421276958486063</v>
      </c>
    </row>
    <row r="693" spans="1:18" ht="15.75" customHeight="1" x14ac:dyDescent="0.25">
      <c r="A693" s="3" t="s">
        <v>726</v>
      </c>
      <c r="B693" s="3" t="s">
        <v>20</v>
      </c>
      <c r="C693" s="3" t="s">
        <v>42</v>
      </c>
      <c r="D693" s="4">
        <v>44746</v>
      </c>
      <c r="E693" s="4">
        <v>45367</v>
      </c>
      <c r="F693" s="3">
        <v>71667.199999999997</v>
      </c>
      <c r="G693" s="3">
        <v>64915.200000000004</v>
      </c>
      <c r="H693" s="3">
        <v>61804.800000000003</v>
      </c>
      <c r="I693" s="3">
        <v>6044.1760000000004</v>
      </c>
      <c r="J693" s="3">
        <v>7626.4639999999999</v>
      </c>
      <c r="K693" s="3" t="s">
        <v>24</v>
      </c>
      <c r="L693" s="3" t="s">
        <v>44</v>
      </c>
      <c r="M693" s="3" t="s">
        <v>18</v>
      </c>
      <c r="N693" s="6">
        <f t="shared" si="50"/>
        <v>0.9520851818988465</v>
      </c>
      <c r="O693" s="6">
        <f t="shared" si="51"/>
        <v>9.3108794242334619E-2</v>
      </c>
      <c r="P693" s="6">
        <f t="shared" si="52"/>
        <v>9.7794604949777361E-2</v>
      </c>
      <c r="Q693" s="6">
        <f t="shared" si="53"/>
        <v>1.2617872146674749</v>
      </c>
      <c r="R693" s="6">
        <f t="shared" si="54"/>
        <v>0.90578674763350608</v>
      </c>
    </row>
    <row r="694" spans="1:18" ht="15.75" customHeight="1" x14ac:dyDescent="0.25">
      <c r="A694" s="3" t="s">
        <v>727</v>
      </c>
      <c r="B694" s="3" t="s">
        <v>41</v>
      </c>
      <c r="C694" s="3" t="s">
        <v>15</v>
      </c>
      <c r="D694" s="4">
        <v>44908</v>
      </c>
      <c r="E694" s="4">
        <v>45524</v>
      </c>
      <c r="F694" s="3">
        <v>69164.800000000003</v>
      </c>
      <c r="G694" s="3">
        <v>16528</v>
      </c>
      <c r="H694" s="3">
        <v>13206.400000000001</v>
      </c>
      <c r="I694" s="3">
        <v>2249.5040000000004</v>
      </c>
      <c r="J694" s="3">
        <v>4321.5519999999997</v>
      </c>
      <c r="K694" s="3" t="s">
        <v>24</v>
      </c>
      <c r="L694" s="3" t="s">
        <v>17</v>
      </c>
      <c r="M694" s="3" t="s">
        <v>26</v>
      </c>
      <c r="N694" s="6">
        <f t="shared" si="50"/>
        <v>0.7990319457889643</v>
      </c>
      <c r="O694" s="6">
        <f t="shared" si="51"/>
        <v>0.13610261374636981</v>
      </c>
      <c r="P694" s="6">
        <f t="shared" si="52"/>
        <v>0.1703343833292949</v>
      </c>
      <c r="Q694" s="6">
        <f t="shared" si="53"/>
        <v>1.921113276526736</v>
      </c>
      <c r="R694" s="6">
        <f t="shared" si="54"/>
        <v>0.23896548533358009</v>
      </c>
    </row>
    <row r="695" spans="1:18" ht="15.75" customHeight="1" x14ac:dyDescent="0.25">
      <c r="A695" s="3" t="s">
        <v>728</v>
      </c>
      <c r="B695" s="3" t="s">
        <v>41</v>
      </c>
      <c r="C695" s="3" t="s">
        <v>35</v>
      </c>
      <c r="D695" s="4">
        <v>44896</v>
      </c>
      <c r="E695" s="4">
        <v>45516</v>
      </c>
      <c r="F695" s="3">
        <v>45580.800000000003</v>
      </c>
      <c r="G695" s="3">
        <v>33009.599999999999</v>
      </c>
      <c r="H695" s="3">
        <v>16236.800000000001</v>
      </c>
      <c r="I695" s="3">
        <v>2024.3360000000002</v>
      </c>
      <c r="J695" s="3">
        <v>7244.6240000000007</v>
      </c>
      <c r="K695" s="3" t="s">
        <v>16</v>
      </c>
      <c r="L695" s="3" t="s">
        <v>17</v>
      </c>
      <c r="M695" s="3" t="s">
        <v>26</v>
      </c>
      <c r="N695" s="6">
        <f t="shared" si="50"/>
        <v>0.49188114972614033</v>
      </c>
      <c r="O695" s="6">
        <f t="shared" si="51"/>
        <v>6.1325674955164569E-2</v>
      </c>
      <c r="P695" s="6">
        <f t="shared" si="52"/>
        <v>0.12467579818683486</v>
      </c>
      <c r="Q695" s="6">
        <f t="shared" si="53"/>
        <v>3.5787655804174801</v>
      </c>
      <c r="R695" s="6">
        <f t="shared" si="54"/>
        <v>0.72419966301600669</v>
      </c>
    </row>
    <row r="696" spans="1:18" ht="15.75" customHeight="1" x14ac:dyDescent="0.25">
      <c r="A696" s="3" t="s">
        <v>729</v>
      </c>
      <c r="B696" s="3" t="s">
        <v>28</v>
      </c>
      <c r="C696" s="3" t="s">
        <v>42</v>
      </c>
      <c r="D696" s="4">
        <v>44858</v>
      </c>
      <c r="E696" s="4">
        <v>45486</v>
      </c>
      <c r="F696" s="3">
        <v>77334.400000000009</v>
      </c>
      <c r="G696" s="3">
        <v>66948.800000000003</v>
      </c>
      <c r="H696" s="3">
        <v>42627.200000000004</v>
      </c>
      <c r="I696" s="3">
        <v>2245.136</v>
      </c>
      <c r="J696" s="3">
        <v>4110.5600000000004</v>
      </c>
      <c r="K696" s="3" t="s">
        <v>59</v>
      </c>
      <c r="L696" s="3" t="s">
        <v>25</v>
      </c>
      <c r="M696" s="3" t="s">
        <v>26</v>
      </c>
      <c r="N696" s="6">
        <f t="shared" si="50"/>
        <v>0.6367134287694477</v>
      </c>
      <c r="O696" s="6">
        <f t="shared" si="51"/>
        <v>3.353511937480582E-2</v>
      </c>
      <c r="P696" s="6">
        <f t="shared" si="52"/>
        <v>5.266909391186847E-2</v>
      </c>
      <c r="Q696" s="6">
        <f t="shared" si="53"/>
        <v>1.8308734971957157</v>
      </c>
      <c r="R696" s="6">
        <f t="shared" si="54"/>
        <v>0.86570530061654316</v>
      </c>
    </row>
    <row r="697" spans="1:18" ht="15.75" customHeight="1" x14ac:dyDescent="0.25">
      <c r="A697" s="3" t="s">
        <v>730</v>
      </c>
      <c r="B697" s="3" t="s">
        <v>41</v>
      </c>
      <c r="C697" s="3" t="s">
        <v>23</v>
      </c>
      <c r="D697" s="4">
        <v>44785</v>
      </c>
      <c r="E697" s="4">
        <v>45386</v>
      </c>
      <c r="F697" s="3">
        <v>62456</v>
      </c>
      <c r="G697" s="3">
        <v>8467.2000000000007</v>
      </c>
      <c r="H697" s="3">
        <v>963.2</v>
      </c>
      <c r="I697" s="3">
        <v>1808.6720000000003</v>
      </c>
      <c r="J697" s="3">
        <v>5600.7839999999997</v>
      </c>
      <c r="K697" s="3" t="s">
        <v>24</v>
      </c>
      <c r="L697" s="3" t="s">
        <v>29</v>
      </c>
      <c r="M697" s="3" t="s">
        <v>26</v>
      </c>
      <c r="N697" s="6">
        <f t="shared" si="50"/>
        <v>0.11375661375661375</v>
      </c>
      <c r="O697" s="6">
        <f t="shared" si="51"/>
        <v>0.21360922146636432</v>
      </c>
      <c r="P697" s="6">
        <f t="shared" si="52"/>
        <v>1.8777740863787378</v>
      </c>
      <c r="Q697" s="6">
        <f t="shared" si="53"/>
        <v>3.0966278020558726</v>
      </c>
      <c r="R697" s="6">
        <f t="shared" si="54"/>
        <v>0.13557064173177918</v>
      </c>
    </row>
    <row r="698" spans="1:18" ht="15.75" customHeight="1" x14ac:dyDescent="0.25">
      <c r="A698" s="3" t="s">
        <v>731</v>
      </c>
      <c r="B698" s="3" t="s">
        <v>22</v>
      </c>
      <c r="C698" s="3" t="s">
        <v>15</v>
      </c>
      <c r="D698" s="4">
        <v>44775</v>
      </c>
      <c r="E698" s="4">
        <v>45402</v>
      </c>
      <c r="F698" s="3">
        <v>5286.4000000000005</v>
      </c>
      <c r="G698" s="3">
        <v>2524.8000000000002</v>
      </c>
      <c r="H698" s="3">
        <v>1747.2</v>
      </c>
      <c r="I698" s="3">
        <v>4848.4960000000001</v>
      </c>
      <c r="J698" s="3">
        <v>10990.704</v>
      </c>
      <c r="K698" s="3" t="s">
        <v>16</v>
      </c>
      <c r="L698" s="3" t="s">
        <v>17</v>
      </c>
      <c r="M698" s="3" t="s">
        <v>18</v>
      </c>
      <c r="N698" s="6">
        <f t="shared" si="50"/>
        <v>0.69201520912547521</v>
      </c>
      <c r="O698" s="6">
        <f t="shared" si="51"/>
        <v>1.9203485424588085</v>
      </c>
      <c r="P698" s="6">
        <f t="shared" si="52"/>
        <v>2.7750091575091576</v>
      </c>
      <c r="Q698" s="6">
        <f t="shared" si="53"/>
        <v>2.2668274862967812</v>
      </c>
      <c r="R698" s="6">
        <f t="shared" si="54"/>
        <v>0.47760290556900725</v>
      </c>
    </row>
    <row r="699" spans="1:18" ht="15.75" customHeight="1" x14ac:dyDescent="0.25">
      <c r="A699" s="3" t="s">
        <v>732</v>
      </c>
      <c r="B699" s="3" t="s">
        <v>28</v>
      </c>
      <c r="C699" s="3" t="s">
        <v>23</v>
      </c>
      <c r="D699" s="4">
        <v>44760</v>
      </c>
      <c r="E699" s="4">
        <v>45389</v>
      </c>
      <c r="F699" s="3">
        <v>8780.8000000000011</v>
      </c>
      <c r="G699" s="3">
        <v>8721.6</v>
      </c>
      <c r="H699" s="3">
        <v>4145.6000000000004</v>
      </c>
      <c r="I699" s="3">
        <v>6904.0320000000011</v>
      </c>
      <c r="J699" s="3">
        <v>24939.168000000001</v>
      </c>
      <c r="K699" s="3" t="s">
        <v>24</v>
      </c>
      <c r="L699" s="3" t="s">
        <v>29</v>
      </c>
      <c r="M699" s="3" t="s">
        <v>26</v>
      </c>
      <c r="N699" s="6">
        <f t="shared" si="50"/>
        <v>0.47532562832507796</v>
      </c>
      <c r="O699" s="6">
        <f t="shared" si="51"/>
        <v>0.79160154100165114</v>
      </c>
      <c r="P699" s="6">
        <f t="shared" si="52"/>
        <v>1.6653878811269782</v>
      </c>
      <c r="Q699" s="6">
        <f t="shared" si="53"/>
        <v>3.6122613568419148</v>
      </c>
      <c r="R699" s="6">
        <f t="shared" si="54"/>
        <v>0.99325801749271125</v>
      </c>
    </row>
    <row r="700" spans="1:18" ht="15.75" customHeight="1" x14ac:dyDescent="0.25">
      <c r="A700" s="3" t="s">
        <v>733</v>
      </c>
      <c r="B700" s="3" t="s">
        <v>34</v>
      </c>
      <c r="C700" s="3" t="s">
        <v>15</v>
      </c>
      <c r="D700" s="4">
        <v>44891</v>
      </c>
      <c r="E700" s="4">
        <v>45495</v>
      </c>
      <c r="F700" s="3">
        <v>43384</v>
      </c>
      <c r="G700" s="3">
        <v>36201.599999999999</v>
      </c>
      <c r="H700" s="3">
        <v>25153.600000000002</v>
      </c>
      <c r="I700" s="3">
        <v>4975.6640000000007</v>
      </c>
      <c r="J700" s="3">
        <v>9126.24</v>
      </c>
      <c r="K700" s="3" t="s">
        <v>59</v>
      </c>
      <c r="L700" s="3" t="s">
        <v>29</v>
      </c>
      <c r="M700" s="3" t="s">
        <v>18</v>
      </c>
      <c r="N700" s="6">
        <f t="shared" si="50"/>
        <v>0.69482011844780345</v>
      </c>
      <c r="O700" s="6">
        <f t="shared" si="51"/>
        <v>0.13744320693008047</v>
      </c>
      <c r="P700" s="6">
        <f t="shared" si="52"/>
        <v>0.19781120793842633</v>
      </c>
      <c r="Q700" s="6">
        <f t="shared" si="53"/>
        <v>1.8341752980104764</v>
      </c>
      <c r="R700" s="6">
        <f t="shared" si="54"/>
        <v>0.83444587866494557</v>
      </c>
    </row>
    <row r="701" spans="1:18" ht="15.75" customHeight="1" x14ac:dyDescent="0.25">
      <c r="A701" s="3" t="s">
        <v>734</v>
      </c>
      <c r="B701" s="3" t="s">
        <v>20</v>
      </c>
      <c r="C701" s="3" t="s">
        <v>42</v>
      </c>
      <c r="D701" s="4">
        <v>44710</v>
      </c>
      <c r="E701" s="4">
        <v>45323</v>
      </c>
      <c r="F701" s="3">
        <v>27585.600000000002</v>
      </c>
      <c r="G701" s="3">
        <v>1219.2</v>
      </c>
      <c r="H701" s="3">
        <v>214.4</v>
      </c>
      <c r="I701" s="3">
        <v>7274.9920000000002</v>
      </c>
      <c r="J701" s="3">
        <v>23478.464000000004</v>
      </c>
      <c r="K701" s="3" t="s">
        <v>16</v>
      </c>
      <c r="L701" s="3" t="s">
        <v>29</v>
      </c>
      <c r="M701" s="3" t="s">
        <v>26</v>
      </c>
      <c r="N701" s="6">
        <f t="shared" si="50"/>
        <v>0.17585301837270342</v>
      </c>
      <c r="O701" s="6">
        <f t="shared" si="51"/>
        <v>5.9670209973753279</v>
      </c>
      <c r="P701" s="6">
        <f t="shared" si="52"/>
        <v>33.931865671641788</v>
      </c>
      <c r="Q701" s="6">
        <f t="shared" si="53"/>
        <v>3.2272838238172636</v>
      </c>
      <c r="R701" s="6">
        <f t="shared" si="54"/>
        <v>4.4196972333391329E-2</v>
      </c>
    </row>
    <row r="702" spans="1:18" ht="15.75" customHeight="1" x14ac:dyDescent="0.25">
      <c r="A702" s="3" t="s">
        <v>735</v>
      </c>
      <c r="B702" s="3" t="s">
        <v>41</v>
      </c>
      <c r="C702" s="3" t="s">
        <v>35</v>
      </c>
      <c r="D702" s="4">
        <v>44923</v>
      </c>
      <c r="E702" s="4">
        <v>45528</v>
      </c>
      <c r="F702" s="3">
        <v>23105.600000000002</v>
      </c>
      <c r="G702" s="3">
        <v>22436.800000000003</v>
      </c>
      <c r="H702" s="3">
        <v>14292.800000000001</v>
      </c>
      <c r="I702" s="3">
        <v>7796.4800000000005</v>
      </c>
      <c r="J702" s="3">
        <v>27091.584000000003</v>
      </c>
      <c r="K702" s="3" t="s">
        <v>16</v>
      </c>
      <c r="L702" s="3" t="s">
        <v>44</v>
      </c>
      <c r="M702" s="3" t="s">
        <v>18</v>
      </c>
      <c r="N702" s="6">
        <f t="shared" si="50"/>
        <v>0.63702488768451826</v>
      </c>
      <c r="O702" s="6">
        <f t="shared" si="51"/>
        <v>0.34748627255223558</v>
      </c>
      <c r="P702" s="6">
        <f t="shared" si="52"/>
        <v>0.54548304041195561</v>
      </c>
      <c r="Q702" s="6">
        <f t="shared" si="53"/>
        <v>3.4748481365949764</v>
      </c>
      <c r="R702" s="6">
        <f t="shared" si="54"/>
        <v>0.97105463610553289</v>
      </c>
    </row>
    <row r="703" spans="1:18" ht="15.75" customHeight="1" x14ac:dyDescent="0.25">
      <c r="A703" s="3" t="s">
        <v>736</v>
      </c>
      <c r="B703" s="3" t="s">
        <v>28</v>
      </c>
      <c r="C703" s="3" t="s">
        <v>42</v>
      </c>
      <c r="D703" s="4">
        <v>44903</v>
      </c>
      <c r="E703" s="4">
        <v>45521</v>
      </c>
      <c r="F703" s="3">
        <v>3796.8</v>
      </c>
      <c r="G703" s="3">
        <v>3737.6000000000004</v>
      </c>
      <c r="H703" s="3">
        <v>174.4</v>
      </c>
      <c r="I703" s="3">
        <v>1457.1840000000002</v>
      </c>
      <c r="J703" s="3">
        <v>4379.4720000000007</v>
      </c>
      <c r="K703" s="3" t="s">
        <v>32</v>
      </c>
      <c r="L703" s="3" t="s">
        <v>38</v>
      </c>
      <c r="M703" s="3" t="s">
        <v>18</v>
      </c>
      <c r="N703" s="6">
        <f t="shared" si="50"/>
        <v>4.6660958904109588E-2</v>
      </c>
      <c r="O703" s="6">
        <f t="shared" si="51"/>
        <v>0.38987157534246575</v>
      </c>
      <c r="P703" s="6">
        <f t="shared" si="52"/>
        <v>8.3554128440366977</v>
      </c>
      <c r="Q703" s="6">
        <f t="shared" si="53"/>
        <v>3.0054351406548521</v>
      </c>
      <c r="R703" s="6">
        <f t="shared" si="54"/>
        <v>0.98440792246101982</v>
      </c>
    </row>
    <row r="704" spans="1:18" ht="15.75" customHeight="1" x14ac:dyDescent="0.25">
      <c r="A704" s="3" t="s">
        <v>737</v>
      </c>
      <c r="B704" s="3" t="s">
        <v>20</v>
      </c>
      <c r="C704" s="3" t="s">
        <v>42</v>
      </c>
      <c r="D704" s="4">
        <v>44822</v>
      </c>
      <c r="E704" s="4">
        <v>45448</v>
      </c>
      <c r="F704" s="3">
        <v>9123.2000000000007</v>
      </c>
      <c r="G704" s="3">
        <v>3523.2000000000003</v>
      </c>
      <c r="H704" s="3">
        <v>168</v>
      </c>
      <c r="I704" s="3">
        <v>5098.4960000000001</v>
      </c>
      <c r="J704" s="3">
        <v>10270.096000000001</v>
      </c>
      <c r="K704" s="3" t="s">
        <v>32</v>
      </c>
      <c r="L704" s="3" t="s">
        <v>29</v>
      </c>
      <c r="M704" s="3" t="s">
        <v>18</v>
      </c>
      <c r="N704" s="6">
        <f t="shared" si="50"/>
        <v>4.7683923705722067E-2</v>
      </c>
      <c r="O704" s="6">
        <f t="shared" si="51"/>
        <v>1.4471207992733877</v>
      </c>
      <c r="P704" s="6">
        <f t="shared" si="52"/>
        <v>30.348190476190478</v>
      </c>
      <c r="Q704" s="6">
        <f t="shared" si="53"/>
        <v>2.0143383460534245</v>
      </c>
      <c r="R704" s="6">
        <f t="shared" si="54"/>
        <v>0.38618028761837953</v>
      </c>
    </row>
    <row r="705" spans="1:18" ht="15.75" customHeight="1" x14ac:dyDescent="0.25">
      <c r="A705" s="3" t="s">
        <v>738</v>
      </c>
      <c r="B705" s="3" t="s">
        <v>28</v>
      </c>
      <c r="C705" s="3" t="s">
        <v>35</v>
      </c>
      <c r="D705" s="4">
        <v>44934</v>
      </c>
      <c r="E705" s="4">
        <v>45550</v>
      </c>
      <c r="F705" s="3">
        <v>34155.200000000004</v>
      </c>
      <c r="G705" s="3">
        <v>10380.800000000001</v>
      </c>
      <c r="H705" s="3">
        <v>4518.4000000000005</v>
      </c>
      <c r="I705" s="3">
        <v>5995.344000000001</v>
      </c>
      <c r="J705" s="3">
        <v>13627.104000000001</v>
      </c>
      <c r="K705" s="3" t="s">
        <v>24</v>
      </c>
      <c r="L705" s="3" t="s">
        <v>38</v>
      </c>
      <c r="M705" s="3" t="s">
        <v>18</v>
      </c>
      <c r="N705" s="6">
        <f t="shared" si="50"/>
        <v>0.43526510480887792</v>
      </c>
      <c r="O705" s="6">
        <f t="shared" si="51"/>
        <v>0.57754161528976578</v>
      </c>
      <c r="P705" s="6">
        <f t="shared" si="52"/>
        <v>1.3268732294617565</v>
      </c>
      <c r="Q705" s="6">
        <f t="shared" si="53"/>
        <v>2.2729478074986189</v>
      </c>
      <c r="R705" s="6">
        <f t="shared" si="54"/>
        <v>0.30393029465498667</v>
      </c>
    </row>
    <row r="706" spans="1:18" ht="15.75" customHeight="1" x14ac:dyDescent="0.25">
      <c r="A706" s="3" t="s">
        <v>739</v>
      </c>
      <c r="B706" s="3" t="s">
        <v>28</v>
      </c>
      <c r="C706" s="3" t="s">
        <v>15</v>
      </c>
      <c r="D706" s="4">
        <v>44809</v>
      </c>
      <c r="E706" s="4">
        <v>45415</v>
      </c>
      <c r="F706" s="3">
        <v>57574.400000000001</v>
      </c>
      <c r="G706" s="3">
        <v>50769.600000000006</v>
      </c>
      <c r="H706" s="3">
        <v>40865.600000000006</v>
      </c>
      <c r="I706" s="3">
        <v>5792.0800000000008</v>
      </c>
      <c r="J706" s="3">
        <v>15626</v>
      </c>
      <c r="K706" s="3" t="s">
        <v>59</v>
      </c>
      <c r="L706" s="3" t="s">
        <v>25</v>
      </c>
      <c r="M706" s="3" t="s">
        <v>18</v>
      </c>
      <c r="N706" s="6">
        <f t="shared" si="50"/>
        <v>0.80492263086571492</v>
      </c>
      <c r="O706" s="6">
        <f t="shared" si="51"/>
        <v>0.11408559452900949</v>
      </c>
      <c r="P706" s="6">
        <f t="shared" si="52"/>
        <v>0.14173485767980892</v>
      </c>
      <c r="Q706" s="6">
        <f t="shared" si="53"/>
        <v>2.697821853289319</v>
      </c>
      <c r="R706" s="6">
        <f t="shared" si="54"/>
        <v>0.88180858159181863</v>
      </c>
    </row>
    <row r="707" spans="1:18" ht="15.75" customHeight="1" x14ac:dyDescent="0.25">
      <c r="A707" s="3" t="s">
        <v>740</v>
      </c>
      <c r="B707" s="3" t="s">
        <v>34</v>
      </c>
      <c r="C707" s="3" t="s">
        <v>42</v>
      </c>
      <c r="D707" s="4">
        <v>44889</v>
      </c>
      <c r="E707" s="4">
        <v>45503</v>
      </c>
      <c r="F707" s="3">
        <v>36195.200000000004</v>
      </c>
      <c r="G707" s="3">
        <v>24681.600000000002</v>
      </c>
      <c r="H707" s="3">
        <v>10238.400000000001</v>
      </c>
      <c r="I707" s="3">
        <v>4502.8480000000009</v>
      </c>
      <c r="J707" s="3">
        <v>6460.6239999999998</v>
      </c>
      <c r="K707" s="3" t="s">
        <v>37</v>
      </c>
      <c r="L707" s="3" t="s">
        <v>29</v>
      </c>
      <c r="M707" s="3" t="s">
        <v>18</v>
      </c>
      <c r="N707" s="6">
        <f t="shared" ref="N707:N770" si="55">(H707/G707)</f>
        <v>0.41481913652275382</v>
      </c>
      <c r="O707" s="6">
        <f t="shared" ref="O707:O770" si="56">I707/ G707</f>
        <v>0.18243744327758332</v>
      </c>
      <c r="P707" s="6">
        <f t="shared" ref="P707:P770" si="57" xml:space="preserve"> I707 / H707</f>
        <v>0.43979996874511645</v>
      </c>
      <c r="Q707" s="6">
        <f t="shared" ref="Q707:Q770" si="58" xml:space="preserve"> J707 / I707</f>
        <v>1.434786162002359</v>
      </c>
      <c r="R707" s="6">
        <f t="shared" ref="R707:R770" si="59">G707 / F707</f>
        <v>0.68190257271682431</v>
      </c>
    </row>
    <row r="708" spans="1:18" ht="15.75" customHeight="1" x14ac:dyDescent="0.25">
      <c r="A708" s="3" t="s">
        <v>741</v>
      </c>
      <c r="B708" s="3" t="s">
        <v>41</v>
      </c>
      <c r="C708" s="3" t="s">
        <v>35</v>
      </c>
      <c r="D708" s="4">
        <v>44826</v>
      </c>
      <c r="E708" s="4">
        <v>45450</v>
      </c>
      <c r="F708" s="3">
        <v>41142.400000000001</v>
      </c>
      <c r="G708" s="3">
        <v>15064</v>
      </c>
      <c r="H708" s="3">
        <v>13616</v>
      </c>
      <c r="I708" s="3">
        <v>2293.4080000000004</v>
      </c>
      <c r="J708" s="3">
        <v>3738.7040000000002</v>
      </c>
      <c r="K708" s="3" t="s">
        <v>16</v>
      </c>
      <c r="L708" s="3" t="s">
        <v>38</v>
      </c>
      <c r="M708" s="3" t="s">
        <v>18</v>
      </c>
      <c r="N708" s="6">
        <f t="shared" si="55"/>
        <v>0.90387679235262874</v>
      </c>
      <c r="O708" s="6">
        <f t="shared" si="56"/>
        <v>0.1522442910249602</v>
      </c>
      <c r="P708" s="6">
        <f t="shared" si="57"/>
        <v>0.16843478260869568</v>
      </c>
      <c r="Q708" s="6">
        <f t="shared" si="58"/>
        <v>1.630195761068244</v>
      </c>
      <c r="R708" s="6">
        <f t="shared" si="59"/>
        <v>0.36614295714396827</v>
      </c>
    </row>
    <row r="709" spans="1:18" ht="15.75" customHeight="1" x14ac:dyDescent="0.25">
      <c r="A709" s="3" t="s">
        <v>742</v>
      </c>
      <c r="B709" s="3" t="s">
        <v>14</v>
      </c>
      <c r="C709" s="3" t="s">
        <v>23</v>
      </c>
      <c r="D709" s="4">
        <v>44720</v>
      </c>
      <c r="E709" s="4">
        <v>45336</v>
      </c>
      <c r="F709" s="3">
        <v>78433.600000000006</v>
      </c>
      <c r="G709" s="3">
        <v>44548.800000000003</v>
      </c>
      <c r="H709" s="3">
        <v>27342.400000000001</v>
      </c>
      <c r="I709" s="3">
        <v>3368.72</v>
      </c>
      <c r="J709" s="3">
        <v>11349.68</v>
      </c>
      <c r="K709" s="3" t="s">
        <v>37</v>
      </c>
      <c r="L709" s="3" t="s">
        <v>29</v>
      </c>
      <c r="M709" s="3" t="s">
        <v>18</v>
      </c>
      <c r="N709" s="6">
        <f t="shared" si="55"/>
        <v>0.61376288474661489</v>
      </c>
      <c r="O709" s="6">
        <f t="shared" si="56"/>
        <v>7.5618647415867532E-2</v>
      </c>
      <c r="P709" s="6">
        <f t="shared" si="57"/>
        <v>0.12320498566329216</v>
      </c>
      <c r="Q709" s="6">
        <f t="shared" si="58"/>
        <v>3.3691372390700329</v>
      </c>
      <c r="R709" s="6">
        <f t="shared" si="59"/>
        <v>0.56798106933763082</v>
      </c>
    </row>
    <row r="710" spans="1:18" ht="15.75" customHeight="1" x14ac:dyDescent="0.25">
      <c r="A710" s="3" t="s">
        <v>743</v>
      </c>
      <c r="B710" s="3" t="s">
        <v>14</v>
      </c>
      <c r="C710" s="3" t="s">
        <v>15</v>
      </c>
      <c r="D710" s="4">
        <v>44893</v>
      </c>
      <c r="E710" s="4">
        <v>45520</v>
      </c>
      <c r="F710" s="3">
        <v>6785.6</v>
      </c>
      <c r="G710" s="3">
        <v>4915.2000000000007</v>
      </c>
      <c r="H710" s="3">
        <v>3579.2000000000003</v>
      </c>
      <c r="I710" s="3">
        <v>3457.9839999999999</v>
      </c>
      <c r="J710" s="3">
        <v>5472.4800000000005</v>
      </c>
      <c r="K710" s="3" t="s">
        <v>24</v>
      </c>
      <c r="L710" s="3" t="s">
        <v>29</v>
      </c>
      <c r="M710" s="3" t="s">
        <v>18</v>
      </c>
      <c r="N710" s="6">
        <f t="shared" si="55"/>
        <v>0.72819010416666663</v>
      </c>
      <c r="O710" s="6">
        <f t="shared" si="56"/>
        <v>0.70352864583333319</v>
      </c>
      <c r="P710" s="6">
        <f t="shared" si="57"/>
        <v>0.96613321412606157</v>
      </c>
      <c r="Q710" s="6">
        <f t="shared" si="58"/>
        <v>1.5825637134237753</v>
      </c>
      <c r="R710" s="6">
        <f t="shared" si="59"/>
        <v>0.72435746286253244</v>
      </c>
    </row>
    <row r="711" spans="1:18" ht="15.75" customHeight="1" x14ac:dyDescent="0.25">
      <c r="A711" s="3" t="s">
        <v>744</v>
      </c>
      <c r="B711" s="3" t="s">
        <v>41</v>
      </c>
      <c r="C711" s="3" t="s">
        <v>15</v>
      </c>
      <c r="D711" s="4">
        <v>44904</v>
      </c>
      <c r="E711" s="4">
        <v>45530</v>
      </c>
      <c r="F711" s="3">
        <v>27177.600000000002</v>
      </c>
      <c r="G711" s="3">
        <v>17265.600000000002</v>
      </c>
      <c r="H711" s="3">
        <v>1470.4</v>
      </c>
      <c r="I711" s="3">
        <v>3176.8320000000003</v>
      </c>
      <c r="J711" s="3">
        <v>5303.2480000000005</v>
      </c>
      <c r="K711" s="3" t="s">
        <v>37</v>
      </c>
      <c r="L711" s="3" t="s">
        <v>44</v>
      </c>
      <c r="M711" s="3" t="s">
        <v>18</v>
      </c>
      <c r="N711" s="6">
        <f t="shared" si="55"/>
        <v>8.5163562227782402E-2</v>
      </c>
      <c r="O711" s="6">
        <f t="shared" si="56"/>
        <v>0.18399777592438143</v>
      </c>
      <c r="P711" s="6">
        <f t="shared" si="57"/>
        <v>2.1605223068552775</v>
      </c>
      <c r="Q711" s="6">
        <f t="shared" si="58"/>
        <v>1.6693511019783231</v>
      </c>
      <c r="R711" s="6">
        <f t="shared" si="59"/>
        <v>0.63528788413987991</v>
      </c>
    </row>
    <row r="712" spans="1:18" ht="15.75" customHeight="1" x14ac:dyDescent="0.25">
      <c r="A712" s="3" t="s">
        <v>745</v>
      </c>
      <c r="B712" s="3" t="s">
        <v>41</v>
      </c>
      <c r="C712" s="3" t="s">
        <v>23</v>
      </c>
      <c r="D712" s="4">
        <v>44978</v>
      </c>
      <c r="E712" s="4">
        <v>45584</v>
      </c>
      <c r="F712" s="3">
        <v>28091.200000000001</v>
      </c>
      <c r="G712" s="3">
        <v>26657.600000000002</v>
      </c>
      <c r="H712" s="3">
        <v>10571.2</v>
      </c>
      <c r="I712" s="3">
        <v>2399.2640000000001</v>
      </c>
      <c r="J712" s="3">
        <v>4899.4720000000007</v>
      </c>
      <c r="K712" s="3" t="s">
        <v>59</v>
      </c>
      <c r="L712" s="3" t="s">
        <v>44</v>
      </c>
      <c r="M712" s="3" t="s">
        <v>26</v>
      </c>
      <c r="N712" s="6">
        <f t="shared" si="55"/>
        <v>0.39655482864173819</v>
      </c>
      <c r="O712" s="6">
        <f t="shared" si="56"/>
        <v>9.0003001020346918E-2</v>
      </c>
      <c r="P712" s="6">
        <f t="shared" si="57"/>
        <v>0.22696231269865294</v>
      </c>
      <c r="Q712" s="6">
        <f t="shared" si="58"/>
        <v>2.0420729023567228</v>
      </c>
      <c r="R712" s="6">
        <f t="shared" si="59"/>
        <v>0.94896622429800082</v>
      </c>
    </row>
    <row r="713" spans="1:18" ht="15.75" customHeight="1" x14ac:dyDescent="0.25">
      <c r="A713" s="3" t="s">
        <v>746</v>
      </c>
      <c r="B713" s="3" t="s">
        <v>28</v>
      </c>
      <c r="C713" s="3" t="s">
        <v>42</v>
      </c>
      <c r="D713" s="4">
        <v>44731</v>
      </c>
      <c r="E713" s="4">
        <v>45336</v>
      </c>
      <c r="F713" s="3">
        <v>57480</v>
      </c>
      <c r="G713" s="3">
        <v>8856</v>
      </c>
      <c r="H713" s="3">
        <v>121.60000000000001</v>
      </c>
      <c r="I713" s="3">
        <v>7835.1679999999997</v>
      </c>
      <c r="J713" s="3">
        <v>15062.495999999999</v>
      </c>
      <c r="K713" s="3" t="s">
        <v>24</v>
      </c>
      <c r="L713" s="3" t="s">
        <v>25</v>
      </c>
      <c r="M713" s="3" t="s">
        <v>26</v>
      </c>
      <c r="N713" s="6">
        <f t="shared" si="55"/>
        <v>1.3730803974706414E-2</v>
      </c>
      <c r="O713" s="6">
        <f t="shared" si="56"/>
        <v>0.88472990063233958</v>
      </c>
      <c r="P713" s="6">
        <f t="shared" si="57"/>
        <v>64.433947368421045</v>
      </c>
      <c r="Q713" s="6">
        <f t="shared" si="58"/>
        <v>1.9224215741130248</v>
      </c>
      <c r="R713" s="6">
        <f t="shared" si="59"/>
        <v>0.15407098121085594</v>
      </c>
    </row>
    <row r="714" spans="1:18" ht="15.75" customHeight="1" x14ac:dyDescent="0.25">
      <c r="A714" s="3" t="s">
        <v>747</v>
      </c>
      <c r="B714" s="3" t="s">
        <v>34</v>
      </c>
      <c r="C714" s="3" t="s">
        <v>15</v>
      </c>
      <c r="D714" s="4">
        <v>44951</v>
      </c>
      <c r="E714" s="4">
        <v>45561</v>
      </c>
      <c r="F714" s="3">
        <v>42059.200000000004</v>
      </c>
      <c r="G714" s="3">
        <v>20363.2</v>
      </c>
      <c r="H714" s="3">
        <v>18462.400000000001</v>
      </c>
      <c r="I714" s="3">
        <v>2760.6240000000003</v>
      </c>
      <c r="J714" s="3">
        <v>3680.384</v>
      </c>
      <c r="K714" s="3" t="s">
        <v>24</v>
      </c>
      <c r="L714" s="3" t="s">
        <v>17</v>
      </c>
      <c r="M714" s="3" t="s">
        <v>18</v>
      </c>
      <c r="N714" s="6">
        <f t="shared" si="55"/>
        <v>0.90665514261019886</v>
      </c>
      <c r="O714" s="6">
        <f t="shared" si="56"/>
        <v>0.13556926219847568</v>
      </c>
      <c r="P714" s="6">
        <f t="shared" si="57"/>
        <v>0.1495268220816362</v>
      </c>
      <c r="Q714" s="6">
        <f t="shared" si="58"/>
        <v>1.3331710511826311</v>
      </c>
      <c r="R714" s="6">
        <f t="shared" si="59"/>
        <v>0.48415566629893098</v>
      </c>
    </row>
    <row r="715" spans="1:18" ht="15.75" customHeight="1" x14ac:dyDescent="0.25">
      <c r="A715" s="3" t="s">
        <v>748</v>
      </c>
      <c r="B715" s="3" t="s">
        <v>28</v>
      </c>
      <c r="C715" s="3" t="s">
        <v>23</v>
      </c>
      <c r="D715" s="4">
        <v>44745</v>
      </c>
      <c r="E715" s="4">
        <v>45368</v>
      </c>
      <c r="F715" s="3">
        <v>34680</v>
      </c>
      <c r="G715" s="3">
        <v>20190.400000000001</v>
      </c>
      <c r="H715" s="3">
        <v>5073.6000000000004</v>
      </c>
      <c r="I715" s="3">
        <v>6217.4400000000005</v>
      </c>
      <c r="J715" s="3">
        <v>11464.928</v>
      </c>
      <c r="K715" s="3" t="s">
        <v>32</v>
      </c>
      <c r="L715" s="3" t="s">
        <v>17</v>
      </c>
      <c r="M715" s="3" t="s">
        <v>18</v>
      </c>
      <c r="N715" s="6">
        <f t="shared" si="55"/>
        <v>0.2512877407084555</v>
      </c>
      <c r="O715" s="6">
        <f t="shared" si="56"/>
        <v>0.30794040732229178</v>
      </c>
      <c r="P715" s="6">
        <f t="shared" si="57"/>
        <v>1.225449385052034</v>
      </c>
      <c r="Q715" s="6">
        <f t="shared" si="58"/>
        <v>1.8439949561234203</v>
      </c>
      <c r="R715" s="6">
        <f t="shared" si="59"/>
        <v>0.58219146482122264</v>
      </c>
    </row>
    <row r="716" spans="1:18" ht="15.75" customHeight="1" x14ac:dyDescent="0.25">
      <c r="A716" s="3" t="s">
        <v>749</v>
      </c>
      <c r="B716" s="3" t="s">
        <v>14</v>
      </c>
      <c r="C716" s="3" t="s">
        <v>42</v>
      </c>
      <c r="D716" s="4">
        <v>44893</v>
      </c>
      <c r="E716" s="4">
        <v>45520</v>
      </c>
      <c r="F716" s="3">
        <v>11750.400000000001</v>
      </c>
      <c r="G716" s="3">
        <v>9566.4</v>
      </c>
      <c r="H716" s="3">
        <v>7321.6</v>
      </c>
      <c r="I716" s="3">
        <v>7606.9440000000004</v>
      </c>
      <c r="J716" s="3">
        <v>19683.264000000003</v>
      </c>
      <c r="K716" s="3" t="s">
        <v>16</v>
      </c>
      <c r="L716" s="3" t="s">
        <v>29</v>
      </c>
      <c r="M716" s="3" t="s">
        <v>18</v>
      </c>
      <c r="N716" s="6">
        <f t="shared" si="55"/>
        <v>0.76534537548084969</v>
      </c>
      <c r="O716" s="6">
        <f t="shared" si="56"/>
        <v>0.79517310587054701</v>
      </c>
      <c r="P716" s="6">
        <f t="shared" si="57"/>
        <v>1.0389729020979022</v>
      </c>
      <c r="Q716" s="6">
        <f t="shared" si="58"/>
        <v>2.5875389643988442</v>
      </c>
      <c r="R716" s="6">
        <f t="shared" si="59"/>
        <v>0.81413398692810446</v>
      </c>
    </row>
    <row r="717" spans="1:18" ht="15.75" customHeight="1" x14ac:dyDescent="0.25">
      <c r="A717" s="3" t="s">
        <v>750</v>
      </c>
      <c r="B717" s="3" t="s">
        <v>22</v>
      </c>
      <c r="C717" s="3" t="s">
        <v>35</v>
      </c>
      <c r="D717" s="4">
        <v>44966</v>
      </c>
      <c r="E717" s="4">
        <v>45579</v>
      </c>
      <c r="F717" s="3">
        <v>17462.400000000001</v>
      </c>
      <c r="G717" s="3">
        <v>1969.6000000000001</v>
      </c>
      <c r="H717" s="3">
        <v>1107.2</v>
      </c>
      <c r="I717" s="3">
        <v>6142.1760000000004</v>
      </c>
      <c r="J717" s="3">
        <v>13403.36</v>
      </c>
      <c r="K717" s="3" t="s">
        <v>59</v>
      </c>
      <c r="L717" s="3" t="s">
        <v>25</v>
      </c>
      <c r="M717" s="3" t="s">
        <v>18</v>
      </c>
      <c r="N717" s="6">
        <f t="shared" si="55"/>
        <v>0.56214459788789606</v>
      </c>
      <c r="O717" s="6">
        <f t="shared" si="56"/>
        <v>3.1184890333062549</v>
      </c>
      <c r="P717" s="6">
        <f t="shared" si="57"/>
        <v>5.547485549132948</v>
      </c>
      <c r="Q717" s="6">
        <f t="shared" si="58"/>
        <v>2.1821842942957024</v>
      </c>
      <c r="R717" s="6">
        <f t="shared" si="59"/>
        <v>0.1127909107568261</v>
      </c>
    </row>
    <row r="718" spans="1:18" ht="15.75" customHeight="1" x14ac:dyDescent="0.25">
      <c r="A718" s="3" t="s">
        <v>751</v>
      </c>
      <c r="B718" s="3" t="s">
        <v>22</v>
      </c>
      <c r="C718" s="3" t="s">
        <v>23</v>
      </c>
      <c r="D718" s="4">
        <v>44944</v>
      </c>
      <c r="E718" s="4">
        <v>45563</v>
      </c>
      <c r="F718" s="3">
        <v>43152</v>
      </c>
      <c r="G718" s="3">
        <v>17740.8</v>
      </c>
      <c r="H718" s="3">
        <v>6024</v>
      </c>
      <c r="I718" s="3">
        <v>6685.3760000000002</v>
      </c>
      <c r="J718" s="3">
        <v>17117.423999999999</v>
      </c>
      <c r="K718" s="3" t="s">
        <v>37</v>
      </c>
      <c r="L718" s="3" t="s">
        <v>17</v>
      </c>
      <c r="M718" s="3" t="s">
        <v>26</v>
      </c>
      <c r="N718" s="6">
        <f t="shared" si="55"/>
        <v>0.33955627705627706</v>
      </c>
      <c r="O718" s="6">
        <f t="shared" si="56"/>
        <v>0.37683621933621936</v>
      </c>
      <c r="P718" s="6">
        <f t="shared" si="57"/>
        <v>1.1097901726427624</v>
      </c>
      <c r="Q718" s="6">
        <f t="shared" si="58"/>
        <v>2.5604280148192111</v>
      </c>
      <c r="R718" s="6">
        <f t="shared" si="59"/>
        <v>0.41112347052280312</v>
      </c>
    </row>
    <row r="719" spans="1:18" ht="15.75" customHeight="1" x14ac:dyDescent="0.25">
      <c r="A719" s="3" t="s">
        <v>752</v>
      </c>
      <c r="B719" s="3" t="s">
        <v>34</v>
      </c>
      <c r="C719" s="3" t="s">
        <v>42</v>
      </c>
      <c r="D719" s="4">
        <v>44896</v>
      </c>
      <c r="E719" s="4">
        <v>45521</v>
      </c>
      <c r="F719" s="3">
        <v>53473.600000000006</v>
      </c>
      <c r="G719" s="3">
        <v>10700.800000000001</v>
      </c>
      <c r="H719" s="3">
        <v>4091.2000000000003</v>
      </c>
      <c r="I719" s="3">
        <v>7177.6640000000007</v>
      </c>
      <c r="J719" s="3">
        <v>17213.488000000001</v>
      </c>
      <c r="K719" s="3" t="s">
        <v>32</v>
      </c>
      <c r="L719" s="3" t="s">
        <v>25</v>
      </c>
      <c r="M719" s="3" t="s">
        <v>18</v>
      </c>
      <c r="N719" s="6">
        <f t="shared" si="55"/>
        <v>0.38232655502392343</v>
      </c>
      <c r="O719" s="6">
        <f t="shared" si="56"/>
        <v>0.67075956937799042</v>
      </c>
      <c r="P719" s="6">
        <f t="shared" si="57"/>
        <v>1.7544153304653891</v>
      </c>
      <c r="Q719" s="6">
        <f t="shared" si="58"/>
        <v>2.3982019776907917</v>
      </c>
      <c r="R719" s="6">
        <f t="shared" si="59"/>
        <v>0.20011370096645822</v>
      </c>
    </row>
    <row r="720" spans="1:18" ht="15.75" customHeight="1" x14ac:dyDescent="0.25">
      <c r="A720" s="3" t="s">
        <v>753</v>
      </c>
      <c r="B720" s="3" t="s">
        <v>41</v>
      </c>
      <c r="C720" s="3" t="s">
        <v>23</v>
      </c>
      <c r="D720" s="4">
        <v>44861</v>
      </c>
      <c r="E720" s="4">
        <v>45477</v>
      </c>
      <c r="F720" s="3">
        <v>30913.600000000002</v>
      </c>
      <c r="G720" s="3">
        <v>11536</v>
      </c>
      <c r="H720" s="3">
        <v>4257.6000000000004</v>
      </c>
      <c r="I720" s="3">
        <v>599.91999999999996</v>
      </c>
      <c r="J720" s="3">
        <v>1508.48</v>
      </c>
      <c r="K720" s="3" t="s">
        <v>59</v>
      </c>
      <c r="L720" s="3" t="s">
        <v>38</v>
      </c>
      <c r="M720" s="3" t="s">
        <v>26</v>
      </c>
      <c r="N720" s="6">
        <f t="shared" si="55"/>
        <v>0.36907073509015259</v>
      </c>
      <c r="O720" s="6">
        <f t="shared" si="56"/>
        <v>5.2004160887656033E-2</v>
      </c>
      <c r="P720" s="6">
        <f t="shared" si="57"/>
        <v>0.14090567455843667</v>
      </c>
      <c r="Q720" s="6">
        <f t="shared" si="58"/>
        <v>2.514468595812775</v>
      </c>
      <c r="R720" s="6">
        <f t="shared" si="59"/>
        <v>0.37316909062677911</v>
      </c>
    </row>
    <row r="721" spans="1:18" ht="15.75" customHeight="1" x14ac:dyDescent="0.25">
      <c r="A721" s="3" t="s">
        <v>754</v>
      </c>
      <c r="B721" s="3" t="s">
        <v>22</v>
      </c>
      <c r="C721" s="3" t="s">
        <v>15</v>
      </c>
      <c r="D721" s="4">
        <v>44747</v>
      </c>
      <c r="E721" s="4">
        <v>45370</v>
      </c>
      <c r="F721" s="3">
        <v>58168</v>
      </c>
      <c r="G721" s="3">
        <v>36552</v>
      </c>
      <c r="H721" s="3">
        <v>1177.6000000000001</v>
      </c>
      <c r="I721" s="3">
        <v>2859.0560000000005</v>
      </c>
      <c r="J721" s="3">
        <v>4578.1440000000002</v>
      </c>
      <c r="K721" s="3" t="s">
        <v>32</v>
      </c>
      <c r="L721" s="3" t="s">
        <v>38</v>
      </c>
      <c r="M721" s="3" t="s">
        <v>18</v>
      </c>
      <c r="N721" s="6">
        <f t="shared" si="55"/>
        <v>3.2217115342525721E-2</v>
      </c>
      <c r="O721" s="6">
        <f t="shared" si="56"/>
        <v>7.8218866272707382E-2</v>
      </c>
      <c r="P721" s="6">
        <f t="shared" si="57"/>
        <v>2.427866847826087</v>
      </c>
      <c r="Q721" s="6">
        <f t="shared" si="58"/>
        <v>1.6012781841279078</v>
      </c>
      <c r="R721" s="6">
        <f t="shared" si="59"/>
        <v>0.6283867418511897</v>
      </c>
    </row>
    <row r="722" spans="1:18" ht="15.75" customHeight="1" x14ac:dyDescent="0.25">
      <c r="A722" s="3" t="s">
        <v>755</v>
      </c>
      <c r="B722" s="3" t="s">
        <v>22</v>
      </c>
      <c r="C722" s="3" t="s">
        <v>23</v>
      </c>
      <c r="D722" s="4">
        <v>44801</v>
      </c>
      <c r="E722" s="4">
        <v>45409</v>
      </c>
      <c r="F722" s="3">
        <v>78409.600000000006</v>
      </c>
      <c r="G722" s="3">
        <v>27017.600000000002</v>
      </c>
      <c r="H722" s="3">
        <v>1334.4</v>
      </c>
      <c r="I722" s="3">
        <v>1138.336</v>
      </c>
      <c r="J722" s="3">
        <v>4211.4720000000007</v>
      </c>
      <c r="K722" s="3" t="s">
        <v>59</v>
      </c>
      <c r="L722" s="3" t="s">
        <v>25</v>
      </c>
      <c r="M722" s="3" t="s">
        <v>18</v>
      </c>
      <c r="N722" s="6">
        <f t="shared" si="55"/>
        <v>4.9390027241501835E-2</v>
      </c>
      <c r="O722" s="6">
        <f t="shared" si="56"/>
        <v>4.2133128035058628E-2</v>
      </c>
      <c r="P722" s="6">
        <f t="shared" si="57"/>
        <v>0.85306954436450833</v>
      </c>
      <c r="Q722" s="6">
        <f t="shared" si="58"/>
        <v>3.6996739099879128</v>
      </c>
      <c r="R722" s="6">
        <f t="shared" si="59"/>
        <v>0.34457005264661472</v>
      </c>
    </row>
    <row r="723" spans="1:18" ht="15.75" customHeight="1" x14ac:dyDescent="0.25">
      <c r="A723" s="3" t="s">
        <v>756</v>
      </c>
      <c r="B723" s="3" t="s">
        <v>34</v>
      </c>
      <c r="C723" s="3" t="s">
        <v>35</v>
      </c>
      <c r="D723" s="4">
        <v>44790</v>
      </c>
      <c r="E723" s="4">
        <v>45397</v>
      </c>
      <c r="F723" s="3">
        <v>5608</v>
      </c>
      <c r="G723" s="3">
        <v>5174.4000000000005</v>
      </c>
      <c r="H723" s="3">
        <v>2824</v>
      </c>
      <c r="I723" s="3">
        <v>3411.8559999999998</v>
      </c>
      <c r="J723" s="3">
        <v>9781.9840000000004</v>
      </c>
      <c r="K723" s="3" t="s">
        <v>37</v>
      </c>
      <c r="L723" s="3" t="s">
        <v>38</v>
      </c>
      <c r="M723" s="3" t="s">
        <v>18</v>
      </c>
      <c r="N723" s="6">
        <f t="shared" si="55"/>
        <v>0.54576376004947424</v>
      </c>
      <c r="O723" s="6">
        <f t="shared" si="56"/>
        <v>0.65937229437229428</v>
      </c>
      <c r="P723" s="6">
        <f t="shared" si="57"/>
        <v>1.2081643059490084</v>
      </c>
      <c r="Q723" s="6">
        <f t="shared" si="58"/>
        <v>2.8670565229013185</v>
      </c>
      <c r="R723" s="6">
        <f t="shared" si="59"/>
        <v>0.92268188302425114</v>
      </c>
    </row>
    <row r="724" spans="1:18" ht="15.75" customHeight="1" x14ac:dyDescent="0.25">
      <c r="A724" s="3" t="s">
        <v>757</v>
      </c>
      <c r="B724" s="3" t="s">
        <v>20</v>
      </c>
      <c r="C724" s="3" t="s">
        <v>42</v>
      </c>
      <c r="D724" s="4">
        <v>44818</v>
      </c>
      <c r="E724" s="4">
        <v>45425</v>
      </c>
      <c r="F724" s="3">
        <v>63740.800000000003</v>
      </c>
      <c r="G724" s="3">
        <v>17675.2</v>
      </c>
      <c r="H724" s="3">
        <v>9673.6</v>
      </c>
      <c r="I724" s="3">
        <v>2560.8320000000003</v>
      </c>
      <c r="J724" s="3">
        <v>3853.5360000000001</v>
      </c>
      <c r="K724" s="3" t="s">
        <v>59</v>
      </c>
      <c r="L724" s="3" t="s">
        <v>38</v>
      </c>
      <c r="M724" s="3" t="s">
        <v>18</v>
      </c>
      <c r="N724" s="6">
        <f t="shared" si="55"/>
        <v>0.54729790893455232</v>
      </c>
      <c r="O724" s="6">
        <f t="shared" si="56"/>
        <v>0.14488277360369331</v>
      </c>
      <c r="P724" s="6">
        <f t="shared" si="57"/>
        <v>0.26472378432021171</v>
      </c>
      <c r="Q724" s="6">
        <f t="shared" si="58"/>
        <v>1.5047984405068351</v>
      </c>
      <c r="R724" s="6">
        <f t="shared" si="59"/>
        <v>0.27729805713138211</v>
      </c>
    </row>
    <row r="725" spans="1:18" ht="15.75" customHeight="1" x14ac:dyDescent="0.25">
      <c r="A725" s="3" t="s">
        <v>758</v>
      </c>
      <c r="B725" s="3" t="s">
        <v>20</v>
      </c>
      <c r="C725" s="3" t="s">
        <v>15</v>
      </c>
      <c r="D725" s="4">
        <v>44971</v>
      </c>
      <c r="E725" s="4">
        <v>45574</v>
      </c>
      <c r="F725" s="3">
        <v>76060.800000000003</v>
      </c>
      <c r="G725" s="3">
        <v>50080</v>
      </c>
      <c r="H725" s="3">
        <v>41928</v>
      </c>
      <c r="I725" s="3">
        <v>7612.576</v>
      </c>
      <c r="J725" s="3">
        <v>24759.936000000002</v>
      </c>
      <c r="K725" s="3" t="s">
        <v>59</v>
      </c>
      <c r="L725" s="3" t="s">
        <v>25</v>
      </c>
      <c r="M725" s="3" t="s">
        <v>18</v>
      </c>
      <c r="N725" s="6">
        <f t="shared" si="55"/>
        <v>0.83722044728434508</v>
      </c>
      <c r="O725" s="6">
        <f t="shared" si="56"/>
        <v>0.15200830670926518</v>
      </c>
      <c r="P725" s="6">
        <f t="shared" si="57"/>
        <v>0.18156306048464033</v>
      </c>
      <c r="Q725" s="6">
        <f t="shared" si="58"/>
        <v>3.2525042771329971</v>
      </c>
      <c r="R725" s="6">
        <f t="shared" si="59"/>
        <v>0.65842063191552014</v>
      </c>
    </row>
    <row r="726" spans="1:18" ht="15.75" customHeight="1" x14ac:dyDescent="0.25">
      <c r="A726" s="3" t="s">
        <v>759</v>
      </c>
      <c r="B726" s="3" t="s">
        <v>28</v>
      </c>
      <c r="C726" s="3" t="s">
        <v>35</v>
      </c>
      <c r="D726" s="4">
        <v>44780</v>
      </c>
      <c r="E726" s="4">
        <v>45382</v>
      </c>
      <c r="F726" s="3">
        <v>33028.800000000003</v>
      </c>
      <c r="G726" s="3">
        <v>9313.6</v>
      </c>
      <c r="H726" s="3">
        <v>9182.4</v>
      </c>
      <c r="I726" s="3">
        <v>2305.44</v>
      </c>
      <c r="J726" s="3">
        <v>3042.2400000000002</v>
      </c>
      <c r="K726" s="3" t="s">
        <v>16</v>
      </c>
      <c r="L726" s="3" t="s">
        <v>17</v>
      </c>
      <c r="M726" s="3" t="s">
        <v>18</v>
      </c>
      <c r="N726" s="6">
        <f t="shared" si="55"/>
        <v>0.98591307335509359</v>
      </c>
      <c r="O726" s="6">
        <f t="shared" si="56"/>
        <v>0.24753478783714139</v>
      </c>
      <c r="P726" s="6">
        <f t="shared" si="57"/>
        <v>0.25107161526398331</v>
      </c>
      <c r="Q726" s="6">
        <f t="shared" si="58"/>
        <v>1.3195919217155945</v>
      </c>
      <c r="R726" s="6">
        <f t="shared" si="59"/>
        <v>0.28198420772174587</v>
      </c>
    </row>
    <row r="727" spans="1:18" ht="15.75" customHeight="1" x14ac:dyDescent="0.25">
      <c r="A727" s="3" t="s">
        <v>760</v>
      </c>
      <c r="B727" s="3" t="s">
        <v>34</v>
      </c>
      <c r="C727" s="3" t="s">
        <v>35</v>
      </c>
      <c r="D727" s="4">
        <v>44919</v>
      </c>
      <c r="E727" s="4">
        <v>45540</v>
      </c>
      <c r="F727" s="3">
        <v>12673.6</v>
      </c>
      <c r="G727" s="3">
        <v>11006.400000000001</v>
      </c>
      <c r="H727" s="3">
        <v>4809.6000000000004</v>
      </c>
      <c r="I727" s="3">
        <v>1494.3520000000001</v>
      </c>
      <c r="J727" s="3">
        <v>4680.3360000000002</v>
      </c>
      <c r="K727" s="3" t="s">
        <v>24</v>
      </c>
      <c r="L727" s="3" t="s">
        <v>17</v>
      </c>
      <c r="M727" s="3" t="s">
        <v>26</v>
      </c>
      <c r="N727" s="6">
        <f t="shared" si="55"/>
        <v>0.43698211949411248</v>
      </c>
      <c r="O727" s="6">
        <f t="shared" si="56"/>
        <v>0.13577118767262683</v>
      </c>
      <c r="P727" s="6">
        <f t="shared" si="57"/>
        <v>0.31070192947438457</v>
      </c>
      <c r="Q727" s="6">
        <f t="shared" si="58"/>
        <v>3.1320170883433085</v>
      </c>
      <c r="R727" s="6">
        <f t="shared" si="59"/>
        <v>0.86845095316247956</v>
      </c>
    </row>
    <row r="728" spans="1:18" ht="15.75" customHeight="1" x14ac:dyDescent="0.25">
      <c r="A728" s="3" t="s">
        <v>761</v>
      </c>
      <c r="B728" s="3" t="s">
        <v>28</v>
      </c>
      <c r="C728" s="3" t="s">
        <v>15</v>
      </c>
      <c r="D728" s="4">
        <v>44923</v>
      </c>
      <c r="E728" s="4">
        <v>45534</v>
      </c>
      <c r="F728" s="3">
        <v>60278.400000000001</v>
      </c>
      <c r="G728" s="3">
        <v>10195.200000000001</v>
      </c>
      <c r="H728" s="3">
        <v>7408</v>
      </c>
      <c r="I728" s="3">
        <v>7752.2080000000005</v>
      </c>
      <c r="J728" s="3">
        <v>30337.584000000003</v>
      </c>
      <c r="K728" s="3" t="s">
        <v>32</v>
      </c>
      <c r="L728" s="3" t="s">
        <v>38</v>
      </c>
      <c r="M728" s="3" t="s">
        <v>26</v>
      </c>
      <c r="N728" s="6">
        <f t="shared" si="55"/>
        <v>0.72661644695542993</v>
      </c>
      <c r="O728" s="6">
        <f t="shared" si="56"/>
        <v>0.76037821720025112</v>
      </c>
      <c r="P728" s="6">
        <f t="shared" si="57"/>
        <v>1.046464362850972</v>
      </c>
      <c r="Q728" s="6">
        <f t="shared" si="58"/>
        <v>3.9134120240323789</v>
      </c>
      <c r="R728" s="6">
        <f t="shared" si="59"/>
        <v>0.1691352126134735</v>
      </c>
    </row>
    <row r="729" spans="1:18" ht="15.75" customHeight="1" x14ac:dyDescent="0.25">
      <c r="A729" s="3" t="s">
        <v>762</v>
      </c>
      <c r="B729" s="3" t="s">
        <v>20</v>
      </c>
      <c r="C729" s="3" t="s">
        <v>35</v>
      </c>
      <c r="D729" s="4">
        <v>44797</v>
      </c>
      <c r="E729" s="4">
        <v>45422</v>
      </c>
      <c r="F729" s="3">
        <v>20073.600000000002</v>
      </c>
      <c r="G729" s="3">
        <v>2190.4</v>
      </c>
      <c r="H729" s="3">
        <v>1630.4</v>
      </c>
      <c r="I729" s="3">
        <v>985.69599999999991</v>
      </c>
      <c r="J729" s="3">
        <v>1350.64</v>
      </c>
      <c r="K729" s="3" t="s">
        <v>32</v>
      </c>
      <c r="L729" s="3" t="s">
        <v>38</v>
      </c>
      <c r="M729" s="3" t="s">
        <v>18</v>
      </c>
      <c r="N729" s="6">
        <f t="shared" si="55"/>
        <v>0.74433893352812275</v>
      </c>
      <c r="O729" s="6">
        <f t="shared" si="56"/>
        <v>0.45000730460189914</v>
      </c>
      <c r="P729" s="6">
        <f t="shared" si="57"/>
        <v>0.60457311089303234</v>
      </c>
      <c r="Q729" s="6">
        <f t="shared" si="58"/>
        <v>1.3702399116969128</v>
      </c>
      <c r="R729" s="6">
        <f t="shared" si="59"/>
        <v>0.10911844412561772</v>
      </c>
    </row>
    <row r="730" spans="1:18" ht="15.75" customHeight="1" x14ac:dyDescent="0.25">
      <c r="A730" s="3" t="s">
        <v>763</v>
      </c>
      <c r="B730" s="3" t="s">
        <v>28</v>
      </c>
      <c r="C730" s="3" t="s">
        <v>35</v>
      </c>
      <c r="D730" s="4">
        <v>44875</v>
      </c>
      <c r="E730" s="4">
        <v>45498</v>
      </c>
      <c r="F730" s="3">
        <v>8083.2000000000007</v>
      </c>
      <c r="G730" s="3">
        <v>281.60000000000002</v>
      </c>
      <c r="H730" s="3">
        <v>72</v>
      </c>
      <c r="I730" s="3">
        <v>2476.2720000000004</v>
      </c>
      <c r="J730" s="3">
        <v>8171.92</v>
      </c>
      <c r="K730" s="3" t="s">
        <v>16</v>
      </c>
      <c r="L730" s="3" t="s">
        <v>25</v>
      </c>
      <c r="M730" s="3" t="s">
        <v>26</v>
      </c>
      <c r="N730" s="6">
        <f t="shared" si="55"/>
        <v>0.25568181818181818</v>
      </c>
      <c r="O730" s="6">
        <f t="shared" si="56"/>
        <v>8.7935795454545467</v>
      </c>
      <c r="P730" s="6">
        <f t="shared" si="57"/>
        <v>34.39266666666667</v>
      </c>
      <c r="Q730" s="6">
        <f t="shared" si="58"/>
        <v>3.3000898124277134</v>
      </c>
      <c r="R730" s="6">
        <f t="shared" si="59"/>
        <v>3.4837688044338878E-2</v>
      </c>
    </row>
    <row r="731" spans="1:18" ht="15.75" customHeight="1" x14ac:dyDescent="0.25">
      <c r="A731" s="3" t="s">
        <v>764</v>
      </c>
      <c r="B731" s="3" t="s">
        <v>41</v>
      </c>
      <c r="C731" s="3" t="s">
        <v>23</v>
      </c>
      <c r="D731" s="4">
        <v>44942</v>
      </c>
      <c r="E731" s="4">
        <v>45562</v>
      </c>
      <c r="F731" s="3">
        <v>41782.400000000001</v>
      </c>
      <c r="G731" s="3">
        <v>6478.4000000000005</v>
      </c>
      <c r="H731" s="3">
        <v>1547.2</v>
      </c>
      <c r="I731" s="3">
        <v>7148.7520000000004</v>
      </c>
      <c r="J731" s="3">
        <v>28472.847999999998</v>
      </c>
      <c r="K731" s="3" t="s">
        <v>59</v>
      </c>
      <c r="L731" s="3" t="s">
        <v>17</v>
      </c>
      <c r="M731" s="3" t="s">
        <v>18</v>
      </c>
      <c r="N731" s="6">
        <f t="shared" si="55"/>
        <v>0.23882440108668807</v>
      </c>
      <c r="O731" s="6">
        <f t="shared" si="56"/>
        <v>1.1034749320819954</v>
      </c>
      <c r="P731" s="6">
        <f t="shared" si="57"/>
        <v>4.6204446742502583</v>
      </c>
      <c r="Q731" s="6">
        <f t="shared" si="58"/>
        <v>3.9829117026300529</v>
      </c>
      <c r="R731" s="6">
        <f t="shared" si="59"/>
        <v>0.15505093053534502</v>
      </c>
    </row>
    <row r="732" spans="1:18" ht="15.75" customHeight="1" x14ac:dyDescent="0.25">
      <c r="A732" s="3" t="s">
        <v>765</v>
      </c>
      <c r="B732" s="3" t="s">
        <v>22</v>
      </c>
      <c r="C732" s="3" t="s">
        <v>42</v>
      </c>
      <c r="D732" s="4">
        <v>44732</v>
      </c>
      <c r="E732" s="4">
        <v>45349</v>
      </c>
      <c r="F732" s="3">
        <v>6676.8</v>
      </c>
      <c r="G732" s="3">
        <v>4121.6000000000004</v>
      </c>
      <c r="H732" s="3">
        <v>1998.4</v>
      </c>
      <c r="I732" s="3">
        <v>4126.4960000000001</v>
      </c>
      <c r="J732" s="3">
        <v>10392.048000000001</v>
      </c>
      <c r="K732" s="3" t="s">
        <v>24</v>
      </c>
      <c r="L732" s="3" t="s">
        <v>29</v>
      </c>
      <c r="M732" s="3" t="s">
        <v>18</v>
      </c>
      <c r="N732" s="6">
        <f t="shared" si="55"/>
        <v>0.48486024844720493</v>
      </c>
      <c r="O732" s="6">
        <f t="shared" si="56"/>
        <v>1.0011878881987577</v>
      </c>
      <c r="P732" s="6">
        <f t="shared" si="57"/>
        <v>2.0648999199359488</v>
      </c>
      <c r="Q732" s="6">
        <f t="shared" si="58"/>
        <v>2.5183710344078851</v>
      </c>
      <c r="R732" s="6">
        <f t="shared" si="59"/>
        <v>0.61730170141385099</v>
      </c>
    </row>
    <row r="733" spans="1:18" ht="15.75" customHeight="1" x14ac:dyDescent="0.25">
      <c r="A733" s="3" t="s">
        <v>766</v>
      </c>
      <c r="B733" s="3" t="s">
        <v>22</v>
      </c>
      <c r="C733" s="3" t="s">
        <v>15</v>
      </c>
      <c r="D733" s="4">
        <v>44914</v>
      </c>
      <c r="E733" s="4">
        <v>45538</v>
      </c>
      <c r="F733" s="3">
        <v>79531.200000000012</v>
      </c>
      <c r="G733" s="3">
        <v>25417.600000000002</v>
      </c>
      <c r="H733" s="3">
        <v>12590.400000000001</v>
      </c>
      <c r="I733" s="3">
        <v>7578.4320000000007</v>
      </c>
      <c r="J733" s="3">
        <v>27729.552000000003</v>
      </c>
      <c r="K733" s="3" t="s">
        <v>24</v>
      </c>
      <c r="L733" s="3" t="s">
        <v>38</v>
      </c>
      <c r="M733" s="3" t="s">
        <v>26</v>
      </c>
      <c r="N733" s="6">
        <f t="shared" si="55"/>
        <v>0.49534181039909353</v>
      </c>
      <c r="O733" s="6">
        <f t="shared" si="56"/>
        <v>0.29815686768223593</v>
      </c>
      <c r="P733" s="6">
        <f t="shared" si="57"/>
        <v>0.60192146397255053</v>
      </c>
      <c r="Q733" s="6">
        <f t="shared" si="58"/>
        <v>3.6590091459552583</v>
      </c>
      <c r="R733" s="6">
        <f t="shared" si="59"/>
        <v>0.31959281388939181</v>
      </c>
    </row>
    <row r="734" spans="1:18" ht="15.75" customHeight="1" x14ac:dyDescent="0.25">
      <c r="A734" s="3" t="s">
        <v>767</v>
      </c>
      <c r="B734" s="3" t="s">
        <v>41</v>
      </c>
      <c r="C734" s="3" t="s">
        <v>35</v>
      </c>
      <c r="D734" s="4">
        <v>44818</v>
      </c>
      <c r="E734" s="4">
        <v>45446</v>
      </c>
      <c r="F734" s="3">
        <v>38760</v>
      </c>
      <c r="G734" s="3">
        <v>13889.6</v>
      </c>
      <c r="H734" s="3">
        <v>88</v>
      </c>
      <c r="I734" s="3">
        <v>4448.72</v>
      </c>
      <c r="J734" s="3">
        <v>15525.216</v>
      </c>
      <c r="K734" s="3" t="s">
        <v>24</v>
      </c>
      <c r="L734" s="3" t="s">
        <v>44</v>
      </c>
      <c r="M734" s="3" t="s">
        <v>26</v>
      </c>
      <c r="N734" s="6">
        <f t="shared" si="55"/>
        <v>6.3356756134085937E-3</v>
      </c>
      <c r="O734" s="6">
        <f t="shared" si="56"/>
        <v>0.32029144107821683</v>
      </c>
      <c r="P734" s="6">
        <f t="shared" si="57"/>
        <v>50.553636363636365</v>
      </c>
      <c r="Q734" s="6">
        <f t="shared" si="58"/>
        <v>3.4898163966264453</v>
      </c>
      <c r="R734" s="6">
        <f t="shared" si="59"/>
        <v>0.35834881320949435</v>
      </c>
    </row>
    <row r="735" spans="1:18" ht="15.75" customHeight="1" x14ac:dyDescent="0.25">
      <c r="A735" s="3" t="s">
        <v>768</v>
      </c>
      <c r="B735" s="3" t="s">
        <v>28</v>
      </c>
      <c r="C735" s="3" t="s">
        <v>15</v>
      </c>
      <c r="D735" s="4">
        <v>44724</v>
      </c>
      <c r="E735" s="4">
        <v>45353</v>
      </c>
      <c r="F735" s="3">
        <v>18830.400000000001</v>
      </c>
      <c r="G735" s="3">
        <v>2241.6</v>
      </c>
      <c r="H735" s="3">
        <v>33.6</v>
      </c>
      <c r="I735" s="3">
        <v>5410.2240000000002</v>
      </c>
      <c r="J735" s="3">
        <v>13427.824000000001</v>
      </c>
      <c r="K735" s="3" t="s">
        <v>59</v>
      </c>
      <c r="L735" s="3" t="s">
        <v>38</v>
      </c>
      <c r="M735" s="3" t="s">
        <v>18</v>
      </c>
      <c r="N735" s="6">
        <f t="shared" si="55"/>
        <v>1.4989293361884369E-2</v>
      </c>
      <c r="O735" s="6">
        <f t="shared" si="56"/>
        <v>2.41355460385439</v>
      </c>
      <c r="P735" s="6">
        <f t="shared" si="57"/>
        <v>161.01857142857142</v>
      </c>
      <c r="Q735" s="6">
        <f t="shared" si="58"/>
        <v>2.4819349439135978</v>
      </c>
      <c r="R735" s="6">
        <f t="shared" si="59"/>
        <v>0.11904154983431046</v>
      </c>
    </row>
    <row r="736" spans="1:18" ht="15.75" customHeight="1" x14ac:dyDescent="0.25">
      <c r="A736" s="3" t="s">
        <v>769</v>
      </c>
      <c r="B736" s="3" t="s">
        <v>41</v>
      </c>
      <c r="C736" s="3" t="s">
        <v>42</v>
      </c>
      <c r="D736" s="4">
        <v>44753</v>
      </c>
      <c r="E736" s="4">
        <v>45372</v>
      </c>
      <c r="F736" s="3">
        <v>3641.6000000000004</v>
      </c>
      <c r="G736" s="3">
        <v>2174.4</v>
      </c>
      <c r="H736" s="3">
        <v>422.40000000000003</v>
      </c>
      <c r="I736" s="3">
        <v>4368.5440000000008</v>
      </c>
      <c r="J736" s="3">
        <v>8932.5280000000002</v>
      </c>
      <c r="K736" s="3" t="s">
        <v>37</v>
      </c>
      <c r="L736" s="3" t="s">
        <v>29</v>
      </c>
      <c r="M736" s="3" t="s">
        <v>18</v>
      </c>
      <c r="N736" s="6">
        <f t="shared" si="55"/>
        <v>0.19426048565121415</v>
      </c>
      <c r="O736" s="6">
        <f t="shared" si="56"/>
        <v>2.0090802060338486</v>
      </c>
      <c r="P736" s="6">
        <f t="shared" si="57"/>
        <v>10.342196969696971</v>
      </c>
      <c r="Q736" s="6">
        <f t="shared" si="58"/>
        <v>2.0447380179757828</v>
      </c>
      <c r="R736" s="6">
        <f t="shared" si="59"/>
        <v>0.59710017574692442</v>
      </c>
    </row>
    <row r="737" spans="1:18" ht="15.75" customHeight="1" x14ac:dyDescent="0.25">
      <c r="A737" s="3" t="s">
        <v>770</v>
      </c>
      <c r="B737" s="3" t="s">
        <v>34</v>
      </c>
      <c r="C737" s="3" t="s">
        <v>35</v>
      </c>
      <c r="D737" s="4">
        <v>44693</v>
      </c>
      <c r="E737" s="4">
        <v>45312</v>
      </c>
      <c r="F737" s="3">
        <v>1923.2</v>
      </c>
      <c r="G737" s="3">
        <v>464</v>
      </c>
      <c r="H737" s="3">
        <v>396.8</v>
      </c>
      <c r="I737" s="3">
        <v>3150.9760000000001</v>
      </c>
      <c r="J737" s="3">
        <v>9523.7119999999995</v>
      </c>
      <c r="K737" s="3" t="s">
        <v>59</v>
      </c>
      <c r="L737" s="3" t="s">
        <v>17</v>
      </c>
      <c r="M737" s="3" t="s">
        <v>18</v>
      </c>
      <c r="N737" s="6">
        <f t="shared" si="55"/>
        <v>0.85517241379310349</v>
      </c>
      <c r="O737" s="6">
        <f t="shared" si="56"/>
        <v>6.7908965517241384</v>
      </c>
      <c r="P737" s="6">
        <f t="shared" si="57"/>
        <v>7.9409677419354843</v>
      </c>
      <c r="Q737" s="6">
        <f t="shared" si="58"/>
        <v>3.0224641507901042</v>
      </c>
      <c r="R737" s="6">
        <f t="shared" si="59"/>
        <v>0.24126455906821964</v>
      </c>
    </row>
    <row r="738" spans="1:18" ht="15.75" customHeight="1" x14ac:dyDescent="0.25">
      <c r="A738" s="3" t="s">
        <v>771</v>
      </c>
      <c r="B738" s="3" t="s">
        <v>20</v>
      </c>
      <c r="C738" s="3" t="s">
        <v>42</v>
      </c>
      <c r="D738" s="4">
        <v>44883</v>
      </c>
      <c r="E738" s="4">
        <v>45495</v>
      </c>
      <c r="F738" s="3">
        <v>38587.200000000004</v>
      </c>
      <c r="G738" s="3">
        <v>26523.200000000001</v>
      </c>
      <c r="H738" s="3">
        <v>17787.2</v>
      </c>
      <c r="I738" s="3">
        <v>4236.8640000000005</v>
      </c>
      <c r="J738" s="3">
        <v>11295.567999999999</v>
      </c>
      <c r="K738" s="3" t="s">
        <v>24</v>
      </c>
      <c r="L738" s="3" t="s">
        <v>44</v>
      </c>
      <c r="M738" s="3" t="s">
        <v>18</v>
      </c>
      <c r="N738" s="6">
        <f t="shared" si="55"/>
        <v>0.67062797852446165</v>
      </c>
      <c r="O738" s="6">
        <f t="shared" si="56"/>
        <v>0.15974181094287268</v>
      </c>
      <c r="P738" s="6">
        <f t="shared" si="57"/>
        <v>0.23819735540163714</v>
      </c>
      <c r="Q738" s="6">
        <f t="shared" si="58"/>
        <v>2.6660209060286095</v>
      </c>
      <c r="R738" s="6">
        <f t="shared" si="59"/>
        <v>0.68735746568810374</v>
      </c>
    </row>
    <row r="739" spans="1:18" ht="15.75" customHeight="1" x14ac:dyDescent="0.25">
      <c r="A739" s="3" t="s">
        <v>772</v>
      </c>
      <c r="B739" s="3" t="s">
        <v>28</v>
      </c>
      <c r="C739" s="3" t="s">
        <v>42</v>
      </c>
      <c r="D739" s="4">
        <v>44781</v>
      </c>
      <c r="E739" s="4">
        <v>45386</v>
      </c>
      <c r="F739" s="3">
        <v>70011.199999999997</v>
      </c>
      <c r="G739" s="3">
        <v>13760</v>
      </c>
      <c r="H739" s="3">
        <v>8878.4</v>
      </c>
      <c r="I739" s="3">
        <v>5728.7839999999997</v>
      </c>
      <c r="J739" s="3">
        <v>10943.12</v>
      </c>
      <c r="K739" s="3" t="s">
        <v>59</v>
      </c>
      <c r="L739" s="3" t="s">
        <v>17</v>
      </c>
      <c r="M739" s="3" t="s">
        <v>26</v>
      </c>
      <c r="N739" s="6">
        <f t="shared" si="55"/>
        <v>0.64523255813953484</v>
      </c>
      <c r="O739" s="6">
        <f t="shared" si="56"/>
        <v>0.41633604651162787</v>
      </c>
      <c r="P739" s="6">
        <f t="shared" si="57"/>
        <v>0.64524959452153541</v>
      </c>
      <c r="Q739" s="6">
        <f t="shared" si="58"/>
        <v>1.9101994419758193</v>
      </c>
      <c r="R739" s="6">
        <f t="shared" si="59"/>
        <v>0.1965399821742807</v>
      </c>
    </row>
    <row r="740" spans="1:18" ht="15.75" customHeight="1" x14ac:dyDescent="0.25">
      <c r="A740" s="3" t="s">
        <v>773</v>
      </c>
      <c r="B740" s="3" t="s">
        <v>41</v>
      </c>
      <c r="C740" s="3" t="s">
        <v>35</v>
      </c>
      <c r="D740" s="4">
        <v>44823</v>
      </c>
      <c r="E740" s="4">
        <v>45447</v>
      </c>
      <c r="F740" s="3">
        <v>20411.2</v>
      </c>
      <c r="G740" s="3">
        <v>6331.2000000000007</v>
      </c>
      <c r="H740" s="3">
        <v>4734.4000000000005</v>
      </c>
      <c r="I740" s="3">
        <v>3666.7839999999997</v>
      </c>
      <c r="J740" s="3">
        <v>9891.6640000000007</v>
      </c>
      <c r="K740" s="3" t="s">
        <v>37</v>
      </c>
      <c r="L740" s="3" t="s">
        <v>44</v>
      </c>
      <c r="M740" s="3" t="s">
        <v>18</v>
      </c>
      <c r="N740" s="6">
        <f t="shared" si="55"/>
        <v>0.74778872883497605</v>
      </c>
      <c r="O740" s="6">
        <f t="shared" si="56"/>
        <v>0.57916098054081366</v>
      </c>
      <c r="P740" s="6">
        <f t="shared" si="57"/>
        <v>0.77449814126394034</v>
      </c>
      <c r="Q740" s="6">
        <f t="shared" si="58"/>
        <v>2.6976402209674748</v>
      </c>
      <c r="R740" s="6">
        <f t="shared" si="59"/>
        <v>0.31018264482245045</v>
      </c>
    </row>
    <row r="741" spans="1:18" ht="15.75" customHeight="1" x14ac:dyDescent="0.25">
      <c r="A741" s="3" t="s">
        <v>774</v>
      </c>
      <c r="B741" s="3" t="s">
        <v>22</v>
      </c>
      <c r="C741" s="3" t="s">
        <v>15</v>
      </c>
      <c r="D741" s="4">
        <v>44862</v>
      </c>
      <c r="E741" s="4">
        <v>45484</v>
      </c>
      <c r="F741" s="3">
        <v>26542.400000000001</v>
      </c>
      <c r="G741" s="3">
        <v>13459.2</v>
      </c>
      <c r="H741" s="3">
        <v>7905.6</v>
      </c>
      <c r="I741" s="3">
        <v>6133.3600000000006</v>
      </c>
      <c r="J741" s="3">
        <v>9407.6</v>
      </c>
      <c r="K741" s="3" t="s">
        <v>24</v>
      </c>
      <c r="L741" s="3" t="s">
        <v>44</v>
      </c>
      <c r="M741" s="3" t="s">
        <v>18</v>
      </c>
      <c r="N741" s="6">
        <f t="shared" si="55"/>
        <v>0.58737517831669039</v>
      </c>
      <c r="O741" s="6">
        <f t="shared" si="56"/>
        <v>0.45570019020446983</v>
      </c>
      <c r="P741" s="6">
        <f t="shared" si="57"/>
        <v>0.77582473183566081</v>
      </c>
      <c r="Q741" s="6">
        <f t="shared" si="58"/>
        <v>1.5338411572123598</v>
      </c>
      <c r="R741" s="6">
        <f t="shared" si="59"/>
        <v>0.50708300681174268</v>
      </c>
    </row>
    <row r="742" spans="1:18" ht="15.75" customHeight="1" x14ac:dyDescent="0.25">
      <c r="A742" s="3" t="s">
        <v>775</v>
      </c>
      <c r="B742" s="3" t="s">
        <v>41</v>
      </c>
      <c r="C742" s="3" t="s">
        <v>42</v>
      </c>
      <c r="D742" s="4">
        <v>44934</v>
      </c>
      <c r="E742" s="4">
        <v>45542</v>
      </c>
      <c r="F742" s="3">
        <v>36648</v>
      </c>
      <c r="G742" s="3">
        <v>19868.800000000003</v>
      </c>
      <c r="H742" s="3">
        <v>12278.400000000001</v>
      </c>
      <c r="I742" s="3">
        <v>2650.4320000000002</v>
      </c>
      <c r="J742" s="3">
        <v>6439.3919999999998</v>
      </c>
      <c r="K742" s="3" t="s">
        <v>24</v>
      </c>
      <c r="L742" s="3" t="s">
        <v>38</v>
      </c>
      <c r="M742" s="3" t="s">
        <v>18</v>
      </c>
      <c r="N742" s="6">
        <f t="shared" si="55"/>
        <v>0.61797390884200354</v>
      </c>
      <c r="O742" s="6">
        <f t="shared" si="56"/>
        <v>0.13339668223546464</v>
      </c>
      <c r="P742" s="6">
        <f t="shared" si="57"/>
        <v>0.215861350013031</v>
      </c>
      <c r="Q742" s="6">
        <f t="shared" si="58"/>
        <v>2.429563180643759</v>
      </c>
      <c r="R742" s="6">
        <f t="shared" si="59"/>
        <v>0.54215236847849824</v>
      </c>
    </row>
    <row r="743" spans="1:18" ht="15.75" customHeight="1" x14ac:dyDescent="0.25">
      <c r="A743" s="3" t="s">
        <v>776</v>
      </c>
      <c r="B743" s="3" t="s">
        <v>20</v>
      </c>
      <c r="C743" s="3" t="s">
        <v>42</v>
      </c>
      <c r="D743" s="4">
        <v>44724</v>
      </c>
      <c r="E743" s="4">
        <v>45339</v>
      </c>
      <c r="F743" s="3">
        <v>42004.800000000003</v>
      </c>
      <c r="G743" s="3">
        <v>30102.400000000001</v>
      </c>
      <c r="H743" s="3">
        <v>7044.8</v>
      </c>
      <c r="I743" s="3">
        <v>7421.1679999999997</v>
      </c>
      <c r="J743" s="3">
        <v>27182</v>
      </c>
      <c r="K743" s="3" t="s">
        <v>37</v>
      </c>
      <c r="L743" s="3" t="s">
        <v>25</v>
      </c>
      <c r="M743" s="3" t="s">
        <v>18</v>
      </c>
      <c r="N743" s="6">
        <f t="shared" si="55"/>
        <v>0.23402785159987244</v>
      </c>
      <c r="O743" s="6">
        <f t="shared" si="56"/>
        <v>0.24653077495482084</v>
      </c>
      <c r="P743" s="6">
        <f t="shared" si="57"/>
        <v>1.0534249375425846</v>
      </c>
      <c r="Q743" s="6">
        <f t="shared" si="58"/>
        <v>3.6627657533153815</v>
      </c>
      <c r="R743" s="6">
        <f t="shared" si="59"/>
        <v>0.71664190759151336</v>
      </c>
    </row>
    <row r="744" spans="1:18" ht="15.75" customHeight="1" x14ac:dyDescent="0.25">
      <c r="A744" s="3" t="s">
        <v>777</v>
      </c>
      <c r="B744" s="3" t="s">
        <v>41</v>
      </c>
      <c r="C744" s="3" t="s">
        <v>42</v>
      </c>
      <c r="D744" s="4">
        <v>44961</v>
      </c>
      <c r="E744" s="4">
        <v>45574</v>
      </c>
      <c r="F744" s="3">
        <v>13249.6</v>
      </c>
      <c r="G744" s="3">
        <v>3073.6000000000004</v>
      </c>
      <c r="H744" s="3">
        <v>1145.6000000000001</v>
      </c>
      <c r="I744" s="3">
        <v>2014.6560000000002</v>
      </c>
      <c r="J744" s="3">
        <v>3518.8160000000007</v>
      </c>
      <c r="K744" s="3" t="s">
        <v>59</v>
      </c>
      <c r="L744" s="3" t="s">
        <v>25</v>
      </c>
      <c r="M744" s="3" t="s">
        <v>26</v>
      </c>
      <c r="N744" s="6">
        <f t="shared" si="55"/>
        <v>0.37272254034357105</v>
      </c>
      <c r="O744" s="6">
        <f t="shared" si="56"/>
        <v>0.65547110879750126</v>
      </c>
      <c r="P744" s="6">
        <f t="shared" si="57"/>
        <v>1.7586033519553073</v>
      </c>
      <c r="Q744" s="6">
        <f t="shared" si="58"/>
        <v>1.7466088503446744</v>
      </c>
      <c r="R744" s="6">
        <f t="shared" si="59"/>
        <v>0.23197681439439682</v>
      </c>
    </row>
    <row r="745" spans="1:18" ht="15.75" customHeight="1" x14ac:dyDescent="0.25">
      <c r="A745" s="3" t="s">
        <v>778</v>
      </c>
      <c r="B745" s="3" t="s">
        <v>22</v>
      </c>
      <c r="C745" s="3" t="s">
        <v>35</v>
      </c>
      <c r="D745" s="4">
        <v>44855</v>
      </c>
      <c r="E745" s="4">
        <v>45479</v>
      </c>
      <c r="F745" s="3">
        <v>21219.200000000001</v>
      </c>
      <c r="G745" s="3">
        <v>17070.400000000001</v>
      </c>
      <c r="H745" s="3">
        <v>163.20000000000002</v>
      </c>
      <c r="I745" s="3">
        <v>556.57600000000002</v>
      </c>
      <c r="J745" s="3">
        <v>1283.1360000000002</v>
      </c>
      <c r="K745" s="3" t="s">
        <v>24</v>
      </c>
      <c r="L745" s="3" t="s">
        <v>29</v>
      </c>
      <c r="M745" s="3" t="s">
        <v>18</v>
      </c>
      <c r="N745" s="6">
        <f t="shared" si="55"/>
        <v>9.5604086606054933E-3</v>
      </c>
      <c r="O745" s="6">
        <f t="shared" si="56"/>
        <v>3.260474271253163E-2</v>
      </c>
      <c r="P745" s="6">
        <f t="shared" si="57"/>
        <v>3.4103921568627449</v>
      </c>
      <c r="Q745" s="6">
        <f t="shared" si="58"/>
        <v>2.3054102225033062</v>
      </c>
      <c r="R745" s="6">
        <f t="shared" si="59"/>
        <v>0.80447896244910277</v>
      </c>
    </row>
    <row r="746" spans="1:18" ht="15.75" customHeight="1" x14ac:dyDescent="0.25">
      <c r="A746" s="3" t="s">
        <v>779</v>
      </c>
      <c r="B746" s="3" t="s">
        <v>34</v>
      </c>
      <c r="C746" s="3" t="s">
        <v>23</v>
      </c>
      <c r="D746" s="4">
        <v>44989</v>
      </c>
      <c r="E746" s="4">
        <v>45597</v>
      </c>
      <c r="F746" s="3">
        <v>38038.400000000001</v>
      </c>
      <c r="G746" s="3">
        <v>30284.800000000003</v>
      </c>
      <c r="H746" s="3">
        <v>29563.200000000001</v>
      </c>
      <c r="I746" s="3">
        <v>904.83199999999999</v>
      </c>
      <c r="J746" s="3">
        <v>3071.76</v>
      </c>
      <c r="K746" s="3" t="s">
        <v>32</v>
      </c>
      <c r="L746" s="3" t="s">
        <v>44</v>
      </c>
      <c r="M746" s="3" t="s">
        <v>18</v>
      </c>
      <c r="N746" s="6">
        <f t="shared" si="55"/>
        <v>0.97617286559594241</v>
      </c>
      <c r="O746" s="6">
        <f t="shared" si="56"/>
        <v>2.9877430262045642E-2</v>
      </c>
      <c r="P746" s="6">
        <f t="shared" si="57"/>
        <v>3.0606700221897494E-2</v>
      </c>
      <c r="Q746" s="6">
        <f t="shared" si="58"/>
        <v>3.3948401471212337</v>
      </c>
      <c r="R746" s="6">
        <f t="shared" si="59"/>
        <v>0.79616387650374365</v>
      </c>
    </row>
    <row r="747" spans="1:18" ht="15.75" customHeight="1" x14ac:dyDescent="0.25">
      <c r="A747" s="3" t="s">
        <v>780</v>
      </c>
      <c r="B747" s="3" t="s">
        <v>20</v>
      </c>
      <c r="C747" s="3" t="s">
        <v>23</v>
      </c>
      <c r="D747" s="4">
        <v>44840</v>
      </c>
      <c r="E747" s="4">
        <v>45444</v>
      </c>
      <c r="F747" s="3">
        <v>10400</v>
      </c>
      <c r="G747" s="3">
        <v>4457.6000000000004</v>
      </c>
      <c r="H747" s="3">
        <v>2336</v>
      </c>
      <c r="I747" s="3">
        <v>7296.1440000000002</v>
      </c>
      <c r="J747" s="3">
        <v>23946.704000000002</v>
      </c>
      <c r="K747" s="3" t="s">
        <v>16</v>
      </c>
      <c r="L747" s="3" t="s">
        <v>25</v>
      </c>
      <c r="M747" s="3" t="s">
        <v>18</v>
      </c>
      <c r="N747" s="6">
        <f t="shared" si="55"/>
        <v>0.52404881550610194</v>
      </c>
      <c r="O747" s="6">
        <f t="shared" si="56"/>
        <v>1.6367875089734385</v>
      </c>
      <c r="P747" s="6">
        <f t="shared" si="57"/>
        <v>3.1233493150684932</v>
      </c>
      <c r="Q747" s="6">
        <f t="shared" si="58"/>
        <v>3.2821040812790976</v>
      </c>
      <c r="R747" s="6">
        <f t="shared" si="59"/>
        <v>0.42861538461538468</v>
      </c>
    </row>
    <row r="748" spans="1:18" ht="15.75" customHeight="1" x14ac:dyDescent="0.25">
      <c r="A748" s="3" t="s">
        <v>781</v>
      </c>
      <c r="B748" s="3" t="s">
        <v>34</v>
      </c>
      <c r="C748" s="3" t="s">
        <v>15</v>
      </c>
      <c r="D748" s="4">
        <v>44711</v>
      </c>
      <c r="E748" s="4">
        <v>45318</v>
      </c>
      <c r="F748" s="3">
        <v>42558.400000000001</v>
      </c>
      <c r="G748" s="3">
        <v>20224</v>
      </c>
      <c r="H748" s="3">
        <v>7729.6</v>
      </c>
      <c r="I748" s="3">
        <v>3200.7040000000002</v>
      </c>
      <c r="J748" s="3">
        <v>10429.760000000002</v>
      </c>
      <c r="K748" s="3" t="s">
        <v>24</v>
      </c>
      <c r="L748" s="3" t="s">
        <v>25</v>
      </c>
      <c r="M748" s="3" t="s">
        <v>18</v>
      </c>
      <c r="N748" s="6">
        <f t="shared" si="55"/>
        <v>0.38219936708860763</v>
      </c>
      <c r="O748" s="6">
        <f t="shared" si="56"/>
        <v>0.1582626582278481</v>
      </c>
      <c r="P748" s="6">
        <f t="shared" si="57"/>
        <v>0.41408404057131032</v>
      </c>
      <c r="Q748" s="6">
        <f t="shared" si="58"/>
        <v>3.2585831117154229</v>
      </c>
      <c r="R748" s="6">
        <f t="shared" si="59"/>
        <v>0.47520583480581974</v>
      </c>
    </row>
    <row r="749" spans="1:18" ht="15.75" customHeight="1" x14ac:dyDescent="0.25">
      <c r="A749" s="3" t="s">
        <v>782</v>
      </c>
      <c r="B749" s="3" t="s">
        <v>41</v>
      </c>
      <c r="C749" s="3" t="s">
        <v>35</v>
      </c>
      <c r="D749" s="4">
        <v>44765</v>
      </c>
      <c r="E749" s="4">
        <v>45395</v>
      </c>
      <c r="F749" s="3">
        <v>36412.800000000003</v>
      </c>
      <c r="G749" s="3">
        <v>22016</v>
      </c>
      <c r="H749" s="3">
        <v>13016</v>
      </c>
      <c r="I749" s="3">
        <v>4564.3360000000002</v>
      </c>
      <c r="J749" s="3">
        <v>16127.776000000002</v>
      </c>
      <c r="K749" s="3" t="s">
        <v>32</v>
      </c>
      <c r="L749" s="3" t="s">
        <v>17</v>
      </c>
      <c r="M749" s="3" t="s">
        <v>26</v>
      </c>
      <c r="N749" s="6">
        <f t="shared" si="55"/>
        <v>0.59120639534883723</v>
      </c>
      <c r="O749" s="6">
        <f t="shared" si="56"/>
        <v>0.20731904069767443</v>
      </c>
      <c r="P749" s="6">
        <f t="shared" si="57"/>
        <v>0.35067117393976643</v>
      </c>
      <c r="Q749" s="6">
        <f t="shared" si="58"/>
        <v>3.5334331214879886</v>
      </c>
      <c r="R749" s="6">
        <f t="shared" si="59"/>
        <v>0.6046225503119782</v>
      </c>
    </row>
    <row r="750" spans="1:18" ht="15.75" customHeight="1" x14ac:dyDescent="0.25">
      <c r="A750" s="3" t="s">
        <v>783</v>
      </c>
      <c r="B750" s="3" t="s">
        <v>20</v>
      </c>
      <c r="C750" s="3" t="s">
        <v>42</v>
      </c>
      <c r="D750" s="4">
        <v>44936</v>
      </c>
      <c r="E750" s="4">
        <v>45566</v>
      </c>
      <c r="F750" s="3">
        <v>57777.600000000006</v>
      </c>
      <c r="G750" s="3">
        <v>22464</v>
      </c>
      <c r="H750" s="3">
        <v>585.6</v>
      </c>
      <c r="I750" s="3">
        <v>6009.232</v>
      </c>
      <c r="J750" s="3">
        <v>14596.592000000002</v>
      </c>
      <c r="K750" s="3" t="s">
        <v>59</v>
      </c>
      <c r="L750" s="3" t="s">
        <v>29</v>
      </c>
      <c r="M750" s="3" t="s">
        <v>18</v>
      </c>
      <c r="N750" s="6">
        <f t="shared" si="55"/>
        <v>2.6068376068376069E-2</v>
      </c>
      <c r="O750" s="6">
        <f t="shared" si="56"/>
        <v>0.26750498575498577</v>
      </c>
      <c r="P750" s="6">
        <f t="shared" si="57"/>
        <v>10.261666666666667</v>
      </c>
      <c r="Q750" s="6">
        <f t="shared" si="58"/>
        <v>2.4290278691187166</v>
      </c>
      <c r="R750" s="6">
        <f t="shared" si="59"/>
        <v>0.38880119631137322</v>
      </c>
    </row>
    <row r="751" spans="1:18" ht="15.75" customHeight="1" x14ac:dyDescent="0.25">
      <c r="A751" s="3" t="s">
        <v>784</v>
      </c>
      <c r="B751" s="3" t="s">
        <v>28</v>
      </c>
      <c r="C751" s="3" t="s">
        <v>42</v>
      </c>
      <c r="D751" s="4">
        <v>44973</v>
      </c>
      <c r="E751" s="4">
        <v>45574</v>
      </c>
      <c r="F751" s="3">
        <v>67368</v>
      </c>
      <c r="G751" s="3">
        <v>18027.2</v>
      </c>
      <c r="H751" s="3">
        <v>9035.2000000000007</v>
      </c>
      <c r="I751" s="3">
        <v>2980.2240000000002</v>
      </c>
      <c r="J751" s="3">
        <v>6987.5679999999993</v>
      </c>
      <c r="K751" s="3" t="s">
        <v>32</v>
      </c>
      <c r="L751" s="3" t="s">
        <v>29</v>
      </c>
      <c r="M751" s="3" t="s">
        <v>26</v>
      </c>
      <c r="N751" s="6">
        <f t="shared" si="55"/>
        <v>0.50119818940268046</v>
      </c>
      <c r="O751" s="6">
        <f t="shared" si="56"/>
        <v>0.16531818585248959</v>
      </c>
      <c r="P751" s="6">
        <f t="shared" si="57"/>
        <v>0.32984593589516559</v>
      </c>
      <c r="Q751" s="6">
        <f t="shared" si="58"/>
        <v>2.3446452347206113</v>
      </c>
      <c r="R751" s="6">
        <f t="shared" si="59"/>
        <v>0.26759292245576538</v>
      </c>
    </row>
    <row r="752" spans="1:18" ht="15.75" customHeight="1" x14ac:dyDescent="0.25">
      <c r="A752" s="3" t="s">
        <v>785</v>
      </c>
      <c r="B752" s="3" t="s">
        <v>22</v>
      </c>
      <c r="C752" s="3" t="s">
        <v>35</v>
      </c>
      <c r="D752" s="4">
        <v>44780</v>
      </c>
      <c r="E752" s="4">
        <v>45382</v>
      </c>
      <c r="F752" s="3">
        <v>41998.400000000001</v>
      </c>
      <c r="G752" s="3">
        <v>34908.800000000003</v>
      </c>
      <c r="H752" s="3">
        <v>17638.400000000001</v>
      </c>
      <c r="I752" s="3">
        <v>3898.4960000000001</v>
      </c>
      <c r="J752" s="3">
        <v>5912.64</v>
      </c>
      <c r="K752" s="3" t="s">
        <v>24</v>
      </c>
      <c r="L752" s="3" t="s">
        <v>38</v>
      </c>
      <c r="M752" s="3" t="s">
        <v>18</v>
      </c>
      <c r="N752" s="6">
        <f t="shared" si="55"/>
        <v>0.50527087725731046</v>
      </c>
      <c r="O752" s="6">
        <f t="shared" si="56"/>
        <v>0.11167659730497753</v>
      </c>
      <c r="P752" s="6">
        <f t="shared" si="57"/>
        <v>0.2210232220609579</v>
      </c>
      <c r="Q752" s="6">
        <f t="shared" si="58"/>
        <v>1.5166464195423055</v>
      </c>
      <c r="R752" s="6">
        <f t="shared" si="59"/>
        <v>0.8311935692788297</v>
      </c>
    </row>
    <row r="753" spans="1:18" ht="15.75" customHeight="1" x14ac:dyDescent="0.25">
      <c r="A753" s="3" t="s">
        <v>786</v>
      </c>
      <c r="B753" s="3" t="s">
        <v>28</v>
      </c>
      <c r="C753" s="3" t="s">
        <v>23</v>
      </c>
      <c r="D753" s="4">
        <v>44987</v>
      </c>
      <c r="E753" s="4">
        <v>45610</v>
      </c>
      <c r="F753" s="3">
        <v>31716.800000000003</v>
      </c>
      <c r="G753" s="3">
        <v>26390.400000000001</v>
      </c>
      <c r="H753" s="3">
        <v>5870.4000000000005</v>
      </c>
      <c r="I753" s="3">
        <v>5545.0240000000003</v>
      </c>
      <c r="J753" s="3">
        <v>9620.1119999999992</v>
      </c>
      <c r="K753" s="3" t="s">
        <v>37</v>
      </c>
      <c r="L753" s="3" t="s">
        <v>29</v>
      </c>
      <c r="M753" s="3" t="s">
        <v>18</v>
      </c>
      <c r="N753" s="6">
        <f t="shared" si="55"/>
        <v>0.22244452528192071</v>
      </c>
      <c r="O753" s="6">
        <f t="shared" si="56"/>
        <v>0.21011519340366194</v>
      </c>
      <c r="P753" s="6">
        <f t="shared" si="57"/>
        <v>0.94457345325701825</v>
      </c>
      <c r="Q753" s="6">
        <f t="shared" si="58"/>
        <v>1.7349089922784822</v>
      </c>
      <c r="R753" s="6">
        <f t="shared" si="59"/>
        <v>0.8320637643141805</v>
      </c>
    </row>
    <row r="754" spans="1:18" ht="15.75" customHeight="1" x14ac:dyDescent="0.25">
      <c r="A754" s="3" t="s">
        <v>787</v>
      </c>
      <c r="B754" s="3" t="s">
        <v>34</v>
      </c>
      <c r="C754" s="3" t="s">
        <v>35</v>
      </c>
      <c r="D754" s="4">
        <v>44940</v>
      </c>
      <c r="E754" s="4">
        <v>45543</v>
      </c>
      <c r="F754" s="3">
        <v>65843.199999999997</v>
      </c>
      <c r="G754" s="3">
        <v>39230.400000000001</v>
      </c>
      <c r="H754" s="3">
        <v>37131.200000000004</v>
      </c>
      <c r="I754" s="3">
        <v>2185.7599999999998</v>
      </c>
      <c r="J754" s="3">
        <v>5294.880000000001</v>
      </c>
      <c r="K754" s="3" t="s">
        <v>32</v>
      </c>
      <c r="L754" s="3" t="s">
        <v>38</v>
      </c>
      <c r="M754" s="3" t="s">
        <v>18</v>
      </c>
      <c r="N754" s="6">
        <f t="shared" si="55"/>
        <v>0.94649047677311482</v>
      </c>
      <c r="O754" s="6">
        <f t="shared" si="56"/>
        <v>5.5715975366042655E-2</v>
      </c>
      <c r="P754" s="6">
        <f t="shared" si="57"/>
        <v>5.8865859438962366E-2</v>
      </c>
      <c r="Q754" s="6">
        <f t="shared" si="58"/>
        <v>2.4224434521630926</v>
      </c>
      <c r="R754" s="6">
        <f t="shared" si="59"/>
        <v>0.59581551321928461</v>
      </c>
    </row>
    <row r="755" spans="1:18" ht="15.75" customHeight="1" x14ac:dyDescent="0.25">
      <c r="A755" s="3" t="s">
        <v>788</v>
      </c>
      <c r="B755" s="3" t="s">
        <v>22</v>
      </c>
      <c r="C755" s="3" t="s">
        <v>35</v>
      </c>
      <c r="D755" s="4">
        <v>44878</v>
      </c>
      <c r="E755" s="4">
        <v>45491</v>
      </c>
      <c r="F755" s="3">
        <v>62347.200000000004</v>
      </c>
      <c r="G755" s="3">
        <v>8028.8</v>
      </c>
      <c r="H755" s="3">
        <v>22.400000000000002</v>
      </c>
      <c r="I755" s="3">
        <v>6263.7120000000004</v>
      </c>
      <c r="J755" s="3">
        <v>8486.4800000000014</v>
      </c>
      <c r="K755" s="3" t="s">
        <v>37</v>
      </c>
      <c r="L755" s="3" t="s">
        <v>29</v>
      </c>
      <c r="M755" s="3" t="s">
        <v>18</v>
      </c>
      <c r="N755" s="6">
        <f t="shared" si="55"/>
        <v>2.7899561578318059E-3</v>
      </c>
      <c r="O755" s="6">
        <f t="shared" si="56"/>
        <v>0.78015544041450779</v>
      </c>
      <c r="P755" s="6">
        <f t="shared" si="57"/>
        <v>279.63</v>
      </c>
      <c r="Q755" s="6">
        <f t="shared" si="58"/>
        <v>1.3548643360358843</v>
      </c>
      <c r="R755" s="6">
        <f t="shared" si="59"/>
        <v>0.12877563066184206</v>
      </c>
    </row>
    <row r="756" spans="1:18" ht="15.75" customHeight="1" x14ac:dyDescent="0.25">
      <c r="A756" s="3" t="s">
        <v>789</v>
      </c>
      <c r="B756" s="3" t="s">
        <v>34</v>
      </c>
      <c r="C756" s="3" t="s">
        <v>15</v>
      </c>
      <c r="D756" s="4">
        <v>44970</v>
      </c>
      <c r="E756" s="4">
        <v>45574</v>
      </c>
      <c r="F756" s="3">
        <v>33043.200000000004</v>
      </c>
      <c r="G756" s="3">
        <v>20632</v>
      </c>
      <c r="H756" s="3">
        <v>5188.8</v>
      </c>
      <c r="I756" s="3">
        <v>4923.8080000000009</v>
      </c>
      <c r="J756" s="3">
        <v>17461.856</v>
      </c>
      <c r="K756" s="3" t="s">
        <v>59</v>
      </c>
      <c r="L756" s="3" t="s">
        <v>44</v>
      </c>
      <c r="M756" s="3" t="s">
        <v>18</v>
      </c>
      <c r="N756" s="6">
        <f t="shared" si="55"/>
        <v>0.25149282667700662</v>
      </c>
      <c r="O756" s="6">
        <f t="shared" si="56"/>
        <v>0.23864908879410629</v>
      </c>
      <c r="P756" s="6">
        <f t="shared" si="57"/>
        <v>0.94893000308356479</v>
      </c>
      <c r="Q756" s="6">
        <f t="shared" si="58"/>
        <v>3.5464128576906324</v>
      </c>
      <c r="R756" s="6">
        <f t="shared" si="59"/>
        <v>0.6243947317451094</v>
      </c>
    </row>
    <row r="757" spans="1:18" ht="15.75" customHeight="1" x14ac:dyDescent="0.25">
      <c r="A757" s="3" t="s">
        <v>790</v>
      </c>
      <c r="B757" s="3" t="s">
        <v>41</v>
      </c>
      <c r="C757" s="3" t="s">
        <v>15</v>
      </c>
      <c r="D757" s="4">
        <v>44785</v>
      </c>
      <c r="E757" s="4">
        <v>45387</v>
      </c>
      <c r="F757" s="3">
        <v>33062.400000000001</v>
      </c>
      <c r="G757" s="3">
        <v>6585.6</v>
      </c>
      <c r="H757" s="3">
        <v>1478.4</v>
      </c>
      <c r="I757" s="3">
        <v>6553.7759999999998</v>
      </c>
      <c r="J757" s="3">
        <v>17503.007999999998</v>
      </c>
      <c r="K757" s="3" t="s">
        <v>24</v>
      </c>
      <c r="L757" s="3" t="s">
        <v>38</v>
      </c>
      <c r="M757" s="3" t="s">
        <v>18</v>
      </c>
      <c r="N757" s="6">
        <f t="shared" si="55"/>
        <v>0.22448979591836735</v>
      </c>
      <c r="O757" s="6">
        <f t="shared" si="56"/>
        <v>0.99516763848396494</v>
      </c>
      <c r="P757" s="6">
        <f t="shared" si="57"/>
        <v>4.43301948051948</v>
      </c>
      <c r="Q757" s="6">
        <f t="shared" si="58"/>
        <v>2.6706753480741483</v>
      </c>
      <c r="R757" s="6">
        <f t="shared" si="59"/>
        <v>0.1991869918699187</v>
      </c>
    </row>
    <row r="758" spans="1:18" ht="15.75" customHeight="1" x14ac:dyDescent="0.25">
      <c r="A758" s="3" t="s">
        <v>791</v>
      </c>
      <c r="B758" s="3" t="s">
        <v>14</v>
      </c>
      <c r="C758" s="3" t="s">
        <v>42</v>
      </c>
      <c r="D758" s="4">
        <v>44773</v>
      </c>
      <c r="E758" s="4">
        <v>45393</v>
      </c>
      <c r="F758" s="3">
        <v>77702.400000000009</v>
      </c>
      <c r="G758" s="3">
        <v>39219.200000000004</v>
      </c>
      <c r="H758" s="3">
        <v>7404.8</v>
      </c>
      <c r="I758" s="3">
        <v>569.31200000000001</v>
      </c>
      <c r="J758" s="3">
        <v>1327.1680000000001</v>
      </c>
      <c r="K758" s="3" t="s">
        <v>24</v>
      </c>
      <c r="L758" s="3" t="s">
        <v>38</v>
      </c>
      <c r="M758" s="3" t="s">
        <v>18</v>
      </c>
      <c r="N758" s="6">
        <f t="shared" si="55"/>
        <v>0.18880548302872061</v>
      </c>
      <c r="O758" s="6">
        <f t="shared" si="56"/>
        <v>1.4516155352480416E-2</v>
      </c>
      <c r="P758" s="6">
        <f t="shared" si="57"/>
        <v>7.6884183232497835E-2</v>
      </c>
      <c r="Q758" s="6">
        <f t="shared" si="58"/>
        <v>2.3311786858523975</v>
      </c>
      <c r="R758" s="6">
        <f t="shared" si="59"/>
        <v>0.50473601844988059</v>
      </c>
    </row>
    <row r="759" spans="1:18" ht="15.75" customHeight="1" x14ac:dyDescent="0.25">
      <c r="A759" s="3" t="s">
        <v>792</v>
      </c>
      <c r="B759" s="3" t="s">
        <v>14</v>
      </c>
      <c r="C759" s="3" t="s">
        <v>35</v>
      </c>
      <c r="D759" s="4">
        <v>44695</v>
      </c>
      <c r="E759" s="4">
        <v>45321</v>
      </c>
      <c r="F759" s="3">
        <v>4459.2</v>
      </c>
      <c r="G759" s="3">
        <v>1304</v>
      </c>
      <c r="H759" s="3">
        <v>558.4</v>
      </c>
      <c r="I759" s="3">
        <v>7242.4320000000007</v>
      </c>
      <c r="J759" s="3">
        <v>24307.824000000001</v>
      </c>
      <c r="K759" s="3" t="s">
        <v>16</v>
      </c>
      <c r="L759" s="3" t="s">
        <v>25</v>
      </c>
      <c r="M759" s="3" t="s">
        <v>26</v>
      </c>
      <c r="N759" s="6">
        <f t="shared" si="55"/>
        <v>0.42822085889570549</v>
      </c>
      <c r="O759" s="6">
        <f t="shared" si="56"/>
        <v>5.5540122699386512</v>
      </c>
      <c r="P759" s="6">
        <f t="shared" si="57"/>
        <v>12.969971346704872</v>
      </c>
      <c r="Q759" s="6">
        <f t="shared" si="58"/>
        <v>3.3563068317382889</v>
      </c>
      <c r="R759" s="6">
        <f t="shared" si="59"/>
        <v>0.29242913527090064</v>
      </c>
    </row>
    <row r="760" spans="1:18" ht="15.75" customHeight="1" x14ac:dyDescent="0.25">
      <c r="A760" s="3" t="s">
        <v>793</v>
      </c>
      <c r="B760" s="3" t="s">
        <v>14</v>
      </c>
      <c r="C760" s="3" t="s">
        <v>15</v>
      </c>
      <c r="D760" s="4">
        <v>44781</v>
      </c>
      <c r="E760" s="4">
        <v>45406</v>
      </c>
      <c r="F760" s="3">
        <v>27494.400000000001</v>
      </c>
      <c r="G760" s="3">
        <v>10747.2</v>
      </c>
      <c r="H760" s="3">
        <v>6796.8</v>
      </c>
      <c r="I760" s="3">
        <v>7159.6480000000001</v>
      </c>
      <c r="J760" s="3">
        <v>11606.480000000001</v>
      </c>
      <c r="K760" s="3" t="s">
        <v>37</v>
      </c>
      <c r="L760" s="3" t="s">
        <v>38</v>
      </c>
      <c r="M760" s="3" t="s">
        <v>18</v>
      </c>
      <c r="N760" s="6">
        <f t="shared" si="55"/>
        <v>0.63242518981688256</v>
      </c>
      <c r="O760" s="6">
        <f t="shared" si="56"/>
        <v>0.66618728599076971</v>
      </c>
      <c r="P760" s="6">
        <f t="shared" si="57"/>
        <v>1.0533851224105462</v>
      </c>
      <c r="Q760" s="6">
        <f t="shared" si="58"/>
        <v>1.6210964561386261</v>
      </c>
      <c r="R760" s="6">
        <f t="shared" si="59"/>
        <v>0.39088687150837992</v>
      </c>
    </row>
    <row r="761" spans="1:18" ht="15.75" customHeight="1" x14ac:dyDescent="0.25">
      <c r="A761" s="3" t="s">
        <v>794</v>
      </c>
      <c r="B761" s="3" t="s">
        <v>41</v>
      </c>
      <c r="C761" s="3" t="s">
        <v>42</v>
      </c>
      <c r="D761" s="4">
        <v>44856</v>
      </c>
      <c r="E761" s="4">
        <v>45474</v>
      </c>
      <c r="F761" s="3">
        <v>26604.800000000003</v>
      </c>
      <c r="G761" s="3">
        <v>15929.6</v>
      </c>
      <c r="H761" s="3">
        <v>6086.4000000000005</v>
      </c>
      <c r="I761" s="3">
        <v>6812.72</v>
      </c>
      <c r="J761" s="3">
        <v>16504.848000000002</v>
      </c>
      <c r="K761" s="3" t="s">
        <v>59</v>
      </c>
      <c r="L761" s="3" t="s">
        <v>25</v>
      </c>
      <c r="M761" s="3" t="s">
        <v>18</v>
      </c>
      <c r="N761" s="6">
        <f t="shared" si="55"/>
        <v>0.38208115709120133</v>
      </c>
      <c r="O761" s="6">
        <f t="shared" si="56"/>
        <v>0.42767677782241864</v>
      </c>
      <c r="P761" s="6">
        <f t="shared" si="57"/>
        <v>1.1193349106203996</v>
      </c>
      <c r="Q761" s="6">
        <f t="shared" si="58"/>
        <v>2.4226517455583085</v>
      </c>
      <c r="R761" s="6">
        <f t="shared" si="59"/>
        <v>0.59874909790714448</v>
      </c>
    </row>
    <row r="762" spans="1:18" ht="15.75" customHeight="1" x14ac:dyDescent="0.25">
      <c r="A762" s="3" t="s">
        <v>795</v>
      </c>
      <c r="B762" s="3" t="s">
        <v>20</v>
      </c>
      <c r="C762" s="3" t="s">
        <v>23</v>
      </c>
      <c r="D762" s="4">
        <v>44966</v>
      </c>
      <c r="E762" s="4">
        <v>45581</v>
      </c>
      <c r="F762" s="3">
        <v>19387.2</v>
      </c>
      <c r="G762" s="3">
        <v>13275.2</v>
      </c>
      <c r="H762" s="3">
        <v>2059.2000000000003</v>
      </c>
      <c r="I762" s="3">
        <v>7784.0800000000008</v>
      </c>
      <c r="J762" s="3">
        <v>26340.752000000004</v>
      </c>
      <c r="K762" s="3" t="s">
        <v>37</v>
      </c>
      <c r="L762" s="3" t="s">
        <v>38</v>
      </c>
      <c r="M762" s="3" t="s">
        <v>26</v>
      </c>
      <c r="N762" s="6">
        <f t="shared" si="55"/>
        <v>0.15511630709895144</v>
      </c>
      <c r="O762" s="6">
        <f t="shared" si="56"/>
        <v>0.58636254067735327</v>
      </c>
      <c r="P762" s="6">
        <f t="shared" si="57"/>
        <v>3.78014763014763</v>
      </c>
      <c r="Q762" s="6">
        <f t="shared" si="58"/>
        <v>3.3839261672541907</v>
      </c>
      <c r="R762" s="6">
        <f t="shared" si="59"/>
        <v>0.6847404473054387</v>
      </c>
    </row>
    <row r="763" spans="1:18" ht="15.75" customHeight="1" x14ac:dyDescent="0.25">
      <c r="A763" s="3" t="s">
        <v>796</v>
      </c>
      <c r="B763" s="3" t="s">
        <v>41</v>
      </c>
      <c r="C763" s="3" t="s">
        <v>15</v>
      </c>
      <c r="D763" s="4">
        <v>44703</v>
      </c>
      <c r="E763" s="4">
        <v>45329</v>
      </c>
      <c r="F763" s="3">
        <v>74934.400000000009</v>
      </c>
      <c r="G763" s="3">
        <v>18833.600000000002</v>
      </c>
      <c r="H763" s="3">
        <v>17212.8</v>
      </c>
      <c r="I763" s="3">
        <v>7182.384</v>
      </c>
      <c r="J763" s="3">
        <v>10094.416000000001</v>
      </c>
      <c r="K763" s="3" t="s">
        <v>59</v>
      </c>
      <c r="L763" s="3" t="s">
        <v>25</v>
      </c>
      <c r="M763" s="3" t="s">
        <v>18</v>
      </c>
      <c r="N763" s="6">
        <f t="shared" si="55"/>
        <v>0.91394104154277445</v>
      </c>
      <c r="O763" s="6">
        <f t="shared" si="56"/>
        <v>0.38136012233455097</v>
      </c>
      <c r="P763" s="6">
        <f t="shared" si="57"/>
        <v>0.41726993865030676</v>
      </c>
      <c r="Q763" s="6">
        <f t="shared" si="58"/>
        <v>1.4054408675448153</v>
      </c>
      <c r="R763" s="6">
        <f t="shared" si="59"/>
        <v>0.25133450057650425</v>
      </c>
    </row>
    <row r="764" spans="1:18" ht="15.75" customHeight="1" x14ac:dyDescent="0.25">
      <c r="A764" s="3" t="s">
        <v>797</v>
      </c>
      <c r="B764" s="3" t="s">
        <v>20</v>
      </c>
      <c r="C764" s="3" t="s">
        <v>42</v>
      </c>
      <c r="D764" s="4">
        <v>44967</v>
      </c>
      <c r="E764" s="4">
        <v>45569</v>
      </c>
      <c r="F764" s="3">
        <v>78713.600000000006</v>
      </c>
      <c r="G764" s="3">
        <v>54510.400000000001</v>
      </c>
      <c r="H764" s="3">
        <v>45865.600000000006</v>
      </c>
      <c r="I764" s="3">
        <v>2281.9680000000003</v>
      </c>
      <c r="J764" s="3">
        <v>3903.12</v>
      </c>
      <c r="K764" s="3" t="s">
        <v>16</v>
      </c>
      <c r="L764" s="3" t="s">
        <v>38</v>
      </c>
      <c r="M764" s="3" t="s">
        <v>18</v>
      </c>
      <c r="N764" s="6">
        <f t="shared" si="55"/>
        <v>0.84141007954445401</v>
      </c>
      <c r="O764" s="6">
        <f t="shared" si="56"/>
        <v>4.1862983944348238E-2</v>
      </c>
      <c r="P764" s="6">
        <f t="shared" si="57"/>
        <v>4.9753366357357151E-2</v>
      </c>
      <c r="Q764" s="6">
        <f t="shared" si="58"/>
        <v>1.7104183757178013</v>
      </c>
      <c r="R764" s="6">
        <f t="shared" si="59"/>
        <v>0.69251565167899831</v>
      </c>
    </row>
    <row r="765" spans="1:18" ht="15.75" customHeight="1" x14ac:dyDescent="0.25">
      <c r="A765" s="3" t="s">
        <v>798</v>
      </c>
      <c r="B765" s="3" t="s">
        <v>41</v>
      </c>
      <c r="C765" s="3" t="s">
        <v>42</v>
      </c>
      <c r="D765" s="4">
        <v>44753</v>
      </c>
      <c r="E765" s="4">
        <v>45370</v>
      </c>
      <c r="F765" s="3">
        <v>40393.600000000006</v>
      </c>
      <c r="G765" s="3">
        <v>15099.2</v>
      </c>
      <c r="H765" s="3">
        <v>9185.6</v>
      </c>
      <c r="I765" s="3">
        <v>3331.9519999999998</v>
      </c>
      <c r="J765" s="3">
        <v>6275.12</v>
      </c>
      <c r="K765" s="3" t="s">
        <v>16</v>
      </c>
      <c r="L765" s="3" t="s">
        <v>17</v>
      </c>
      <c r="M765" s="3" t="s">
        <v>26</v>
      </c>
      <c r="N765" s="6">
        <f t="shared" si="55"/>
        <v>0.60835011126417293</v>
      </c>
      <c r="O765" s="6">
        <f t="shared" si="56"/>
        <v>0.22067076401398747</v>
      </c>
      <c r="P765" s="6">
        <f t="shared" si="57"/>
        <v>0.36273645706322938</v>
      </c>
      <c r="Q765" s="6">
        <f t="shared" si="58"/>
        <v>1.8833164463353615</v>
      </c>
      <c r="R765" s="6">
        <f t="shared" si="59"/>
        <v>0.37380179038263484</v>
      </c>
    </row>
    <row r="766" spans="1:18" ht="15.75" customHeight="1" x14ac:dyDescent="0.25">
      <c r="A766" s="3" t="s">
        <v>799</v>
      </c>
      <c r="B766" s="3" t="s">
        <v>28</v>
      </c>
      <c r="C766" s="3" t="s">
        <v>42</v>
      </c>
      <c r="D766" s="4">
        <v>44723</v>
      </c>
      <c r="E766" s="4">
        <v>45343</v>
      </c>
      <c r="F766" s="3">
        <v>45585.600000000006</v>
      </c>
      <c r="G766" s="3">
        <v>8916.8000000000011</v>
      </c>
      <c r="H766" s="3">
        <v>315.20000000000005</v>
      </c>
      <c r="I766" s="3">
        <v>7627.152000000001</v>
      </c>
      <c r="J766" s="3">
        <v>14560.400000000001</v>
      </c>
      <c r="K766" s="3" t="s">
        <v>59</v>
      </c>
      <c r="L766" s="3" t="s">
        <v>44</v>
      </c>
      <c r="M766" s="3" t="s">
        <v>18</v>
      </c>
      <c r="N766" s="6">
        <f t="shared" si="55"/>
        <v>3.5349004127041089E-2</v>
      </c>
      <c r="O766" s="6">
        <f t="shared" si="56"/>
        <v>0.85536874214965009</v>
      </c>
      <c r="P766" s="6">
        <f t="shared" si="57"/>
        <v>24.197817258883248</v>
      </c>
      <c r="Q766" s="6">
        <f t="shared" si="58"/>
        <v>1.9090218734332289</v>
      </c>
      <c r="R766" s="6">
        <f t="shared" si="59"/>
        <v>0.19560562984802218</v>
      </c>
    </row>
    <row r="767" spans="1:18" ht="15.75" customHeight="1" x14ac:dyDescent="0.25">
      <c r="A767" s="3" t="s">
        <v>800</v>
      </c>
      <c r="B767" s="3" t="s">
        <v>20</v>
      </c>
      <c r="C767" s="3" t="s">
        <v>23</v>
      </c>
      <c r="D767" s="4">
        <v>44851</v>
      </c>
      <c r="E767" s="4">
        <v>45455</v>
      </c>
      <c r="F767" s="3">
        <v>32033.600000000002</v>
      </c>
      <c r="G767" s="3">
        <v>1073.6000000000001</v>
      </c>
      <c r="H767" s="3">
        <v>484.8</v>
      </c>
      <c r="I767" s="3">
        <v>7633.68</v>
      </c>
      <c r="J767" s="3">
        <v>22262.160000000003</v>
      </c>
      <c r="K767" s="3" t="s">
        <v>32</v>
      </c>
      <c r="L767" s="3" t="s">
        <v>25</v>
      </c>
      <c r="M767" s="3" t="s">
        <v>26</v>
      </c>
      <c r="N767" s="6">
        <f t="shared" si="55"/>
        <v>0.45156482861400887</v>
      </c>
      <c r="O767" s="6">
        <f t="shared" si="56"/>
        <v>7.1103576751117732</v>
      </c>
      <c r="P767" s="6">
        <f t="shared" si="57"/>
        <v>15.746039603960396</v>
      </c>
      <c r="Q767" s="6">
        <f t="shared" si="58"/>
        <v>2.9163077310026098</v>
      </c>
      <c r="R767" s="6">
        <f t="shared" si="59"/>
        <v>3.3514809450077419E-2</v>
      </c>
    </row>
    <row r="768" spans="1:18" ht="15.75" customHeight="1" x14ac:dyDescent="0.25">
      <c r="A768" s="3" t="s">
        <v>801</v>
      </c>
      <c r="B768" s="3" t="s">
        <v>22</v>
      </c>
      <c r="C768" s="3" t="s">
        <v>15</v>
      </c>
      <c r="D768" s="4">
        <v>44726</v>
      </c>
      <c r="E768" s="4">
        <v>45349</v>
      </c>
      <c r="F768" s="3">
        <v>29814.400000000001</v>
      </c>
      <c r="G768" s="3">
        <v>18404.8</v>
      </c>
      <c r="H768" s="3">
        <v>83.2</v>
      </c>
      <c r="I768" s="3">
        <v>5304.7040000000006</v>
      </c>
      <c r="J768" s="3">
        <v>12057.472000000002</v>
      </c>
      <c r="K768" s="3" t="s">
        <v>37</v>
      </c>
      <c r="L768" s="3" t="s">
        <v>44</v>
      </c>
      <c r="M768" s="3" t="s">
        <v>18</v>
      </c>
      <c r="N768" s="6">
        <f t="shared" si="55"/>
        <v>4.5205598539511437E-3</v>
      </c>
      <c r="O768" s="6">
        <f t="shared" si="56"/>
        <v>0.28822394158045733</v>
      </c>
      <c r="P768" s="6">
        <f t="shared" si="57"/>
        <v>63.758461538461546</v>
      </c>
      <c r="Q768" s="6">
        <f t="shared" si="58"/>
        <v>2.2729773423738631</v>
      </c>
      <c r="R768" s="6">
        <f t="shared" si="59"/>
        <v>0.61731243962648918</v>
      </c>
    </row>
    <row r="769" spans="1:18" ht="15.75" customHeight="1" x14ac:dyDescent="0.25">
      <c r="A769" s="3" t="s">
        <v>802</v>
      </c>
      <c r="B769" s="3" t="s">
        <v>22</v>
      </c>
      <c r="C769" s="3" t="s">
        <v>42</v>
      </c>
      <c r="D769" s="4">
        <v>44806</v>
      </c>
      <c r="E769" s="4">
        <v>45419</v>
      </c>
      <c r="F769" s="3">
        <v>36104</v>
      </c>
      <c r="G769" s="3">
        <v>3449.6000000000004</v>
      </c>
      <c r="H769" s="3">
        <v>1569.6000000000001</v>
      </c>
      <c r="I769" s="3">
        <v>7817.2479999999996</v>
      </c>
      <c r="J769" s="3">
        <v>15435.872000000001</v>
      </c>
      <c r="K769" s="3" t="s">
        <v>37</v>
      </c>
      <c r="L769" s="3" t="s">
        <v>25</v>
      </c>
      <c r="M769" s="3" t="s">
        <v>18</v>
      </c>
      <c r="N769" s="6">
        <f t="shared" si="55"/>
        <v>0.45500927643784783</v>
      </c>
      <c r="O769" s="6">
        <f t="shared" si="56"/>
        <v>2.2661317254174391</v>
      </c>
      <c r="P769" s="6">
        <f t="shared" si="57"/>
        <v>4.980407747196737</v>
      </c>
      <c r="Q769" s="6">
        <f t="shared" si="58"/>
        <v>1.974591569820991</v>
      </c>
      <c r="R769" s="6">
        <f t="shared" si="59"/>
        <v>9.5546199867050749E-2</v>
      </c>
    </row>
    <row r="770" spans="1:18" ht="15.75" customHeight="1" x14ac:dyDescent="0.25">
      <c r="A770" s="3" t="s">
        <v>803</v>
      </c>
      <c r="B770" s="3" t="s">
        <v>20</v>
      </c>
      <c r="C770" s="3" t="s">
        <v>15</v>
      </c>
      <c r="D770" s="4">
        <v>44750</v>
      </c>
      <c r="E770" s="4">
        <v>45378</v>
      </c>
      <c r="F770" s="3">
        <v>12388.800000000001</v>
      </c>
      <c r="G770" s="3">
        <v>8729.6</v>
      </c>
      <c r="H770" s="3">
        <v>4217.6000000000004</v>
      </c>
      <c r="I770" s="3">
        <v>1055.76</v>
      </c>
      <c r="J770" s="3">
        <v>2076.5439999999999</v>
      </c>
      <c r="K770" s="3" t="s">
        <v>37</v>
      </c>
      <c r="L770" s="3" t="s">
        <v>25</v>
      </c>
      <c r="M770" s="3" t="s">
        <v>18</v>
      </c>
      <c r="N770" s="6">
        <f t="shared" si="55"/>
        <v>0.48313782991202348</v>
      </c>
      <c r="O770" s="6">
        <f t="shared" si="56"/>
        <v>0.12094024926686217</v>
      </c>
      <c r="P770" s="6">
        <f t="shared" si="57"/>
        <v>0.25032245827010619</v>
      </c>
      <c r="Q770" s="6">
        <f t="shared" si="58"/>
        <v>1.9668712586193831</v>
      </c>
      <c r="R770" s="6">
        <f t="shared" si="59"/>
        <v>0.70463644582203278</v>
      </c>
    </row>
    <row r="771" spans="1:18" ht="15.75" customHeight="1" x14ac:dyDescent="0.25">
      <c r="A771" s="3" t="s">
        <v>804</v>
      </c>
      <c r="B771" s="3" t="s">
        <v>34</v>
      </c>
      <c r="C771" s="3" t="s">
        <v>42</v>
      </c>
      <c r="D771" s="4">
        <v>44732</v>
      </c>
      <c r="E771" s="4">
        <v>45361</v>
      </c>
      <c r="F771" s="3">
        <v>20443.2</v>
      </c>
      <c r="G771" s="3">
        <v>11905.6</v>
      </c>
      <c r="H771" s="3">
        <v>1024</v>
      </c>
      <c r="I771" s="3">
        <v>1820.7840000000001</v>
      </c>
      <c r="J771" s="3">
        <v>4006.72</v>
      </c>
      <c r="K771" s="3" t="s">
        <v>59</v>
      </c>
      <c r="L771" s="3" t="s">
        <v>25</v>
      </c>
      <c r="M771" s="3" t="s">
        <v>18</v>
      </c>
      <c r="N771" s="6">
        <f t="shared" ref="N771:N834" si="60">(H771/G771)</f>
        <v>8.6009944899879051E-2</v>
      </c>
      <c r="O771" s="6">
        <f t="shared" ref="O771:O834" si="61">I771/ G771</f>
        <v>0.15293508936970837</v>
      </c>
      <c r="P771" s="6">
        <f t="shared" ref="P771:P834" si="62" xml:space="preserve"> I771 / H771</f>
        <v>1.7781093750000001</v>
      </c>
      <c r="Q771" s="6">
        <f t="shared" ref="Q771:Q834" si="63" xml:space="preserve"> J771 / I771</f>
        <v>2.2005465777379412</v>
      </c>
      <c r="R771" s="6">
        <f t="shared" ref="R771:R834" si="64">G771 / F771</f>
        <v>0.58237457932221959</v>
      </c>
    </row>
    <row r="772" spans="1:18" ht="15.75" customHeight="1" x14ac:dyDescent="0.25">
      <c r="A772" s="3" t="s">
        <v>805</v>
      </c>
      <c r="B772" s="3" t="s">
        <v>20</v>
      </c>
      <c r="C772" s="3" t="s">
        <v>35</v>
      </c>
      <c r="D772" s="4">
        <v>44982</v>
      </c>
      <c r="E772" s="4">
        <v>45606</v>
      </c>
      <c r="F772" s="3">
        <v>69625.600000000006</v>
      </c>
      <c r="G772" s="3">
        <v>29470.400000000001</v>
      </c>
      <c r="H772" s="3">
        <v>27787.200000000001</v>
      </c>
      <c r="I772" s="3">
        <v>4444.5600000000004</v>
      </c>
      <c r="J772" s="3">
        <v>9457.264000000001</v>
      </c>
      <c r="K772" s="3" t="s">
        <v>32</v>
      </c>
      <c r="L772" s="3" t="s">
        <v>29</v>
      </c>
      <c r="M772" s="3" t="s">
        <v>26</v>
      </c>
      <c r="N772" s="6">
        <f t="shared" si="60"/>
        <v>0.94288506433574026</v>
      </c>
      <c r="O772" s="6">
        <f t="shared" si="61"/>
        <v>0.15081437645909115</v>
      </c>
      <c r="P772" s="6">
        <f t="shared" si="62"/>
        <v>0.15994990499222664</v>
      </c>
      <c r="Q772" s="6">
        <f t="shared" si="63"/>
        <v>2.1278290764440126</v>
      </c>
      <c r="R772" s="6">
        <f t="shared" si="64"/>
        <v>0.42326960198547658</v>
      </c>
    </row>
    <row r="773" spans="1:18" ht="15.75" customHeight="1" x14ac:dyDescent="0.25">
      <c r="A773" s="3" t="s">
        <v>806</v>
      </c>
      <c r="B773" s="3" t="s">
        <v>20</v>
      </c>
      <c r="C773" s="3" t="s">
        <v>15</v>
      </c>
      <c r="D773" s="4">
        <v>44900</v>
      </c>
      <c r="E773" s="4">
        <v>45520</v>
      </c>
      <c r="F773" s="3">
        <v>9160</v>
      </c>
      <c r="G773" s="3">
        <v>2723.2000000000003</v>
      </c>
      <c r="H773" s="3">
        <v>265.60000000000002</v>
      </c>
      <c r="I773" s="3">
        <v>1300.1440000000002</v>
      </c>
      <c r="J773" s="3">
        <v>4079.9519999999998</v>
      </c>
      <c r="K773" s="3" t="s">
        <v>37</v>
      </c>
      <c r="L773" s="3" t="s">
        <v>38</v>
      </c>
      <c r="M773" s="3" t="s">
        <v>26</v>
      </c>
      <c r="N773" s="6">
        <f t="shared" si="60"/>
        <v>9.7532314923619273E-2</v>
      </c>
      <c r="O773" s="6">
        <f t="shared" si="61"/>
        <v>0.4774324324324325</v>
      </c>
      <c r="P773" s="6">
        <f t="shared" si="62"/>
        <v>4.8951204819277114</v>
      </c>
      <c r="Q773" s="6">
        <f t="shared" si="63"/>
        <v>3.1380770130077891</v>
      </c>
      <c r="R773" s="6">
        <f t="shared" si="64"/>
        <v>0.29729257641921403</v>
      </c>
    </row>
    <row r="774" spans="1:18" ht="15.75" customHeight="1" x14ac:dyDescent="0.25">
      <c r="A774" s="3" t="s">
        <v>807</v>
      </c>
      <c r="B774" s="3" t="s">
        <v>22</v>
      </c>
      <c r="C774" s="3" t="s">
        <v>15</v>
      </c>
      <c r="D774" s="4">
        <v>44741</v>
      </c>
      <c r="E774" s="4">
        <v>45363</v>
      </c>
      <c r="F774" s="3">
        <v>38265.599999999999</v>
      </c>
      <c r="G774" s="3">
        <v>15352</v>
      </c>
      <c r="H774" s="3">
        <v>7156.8</v>
      </c>
      <c r="I774" s="3">
        <v>3292.384</v>
      </c>
      <c r="J774" s="3">
        <v>6518.3040000000001</v>
      </c>
      <c r="K774" s="3" t="s">
        <v>24</v>
      </c>
      <c r="L774" s="3" t="s">
        <v>44</v>
      </c>
      <c r="M774" s="3" t="s">
        <v>18</v>
      </c>
      <c r="N774" s="6">
        <f t="shared" si="60"/>
        <v>0.46618030224075041</v>
      </c>
      <c r="O774" s="6">
        <f t="shared" si="61"/>
        <v>0.21445961438249089</v>
      </c>
      <c r="P774" s="6">
        <f t="shared" si="62"/>
        <v>0.46003577017661523</v>
      </c>
      <c r="Q774" s="6">
        <f t="shared" si="63"/>
        <v>1.9798128043387406</v>
      </c>
      <c r="R774" s="6">
        <f t="shared" si="64"/>
        <v>0.40119585214918885</v>
      </c>
    </row>
    <row r="775" spans="1:18" ht="15.75" customHeight="1" x14ac:dyDescent="0.25">
      <c r="A775" s="3" t="s">
        <v>808</v>
      </c>
      <c r="B775" s="3" t="s">
        <v>22</v>
      </c>
      <c r="C775" s="3" t="s">
        <v>42</v>
      </c>
      <c r="D775" s="4">
        <v>44700</v>
      </c>
      <c r="E775" s="4">
        <v>45318</v>
      </c>
      <c r="F775" s="3">
        <v>76537.600000000006</v>
      </c>
      <c r="G775" s="3">
        <v>40769.600000000006</v>
      </c>
      <c r="H775" s="3">
        <v>21454.400000000001</v>
      </c>
      <c r="I775" s="3">
        <v>7712.9440000000004</v>
      </c>
      <c r="J775" s="3">
        <v>15385.744000000001</v>
      </c>
      <c r="K775" s="3" t="s">
        <v>59</v>
      </c>
      <c r="L775" s="3" t="s">
        <v>25</v>
      </c>
      <c r="M775" s="3" t="s">
        <v>26</v>
      </c>
      <c r="N775" s="6">
        <f t="shared" si="60"/>
        <v>0.52623523409599304</v>
      </c>
      <c r="O775" s="6">
        <f t="shared" si="61"/>
        <v>0.18918370550606334</v>
      </c>
      <c r="P775" s="6">
        <f t="shared" si="62"/>
        <v>0.35950406443433514</v>
      </c>
      <c r="Q775" s="6">
        <f t="shared" si="63"/>
        <v>1.9947952429059512</v>
      </c>
      <c r="R775" s="6">
        <f t="shared" si="64"/>
        <v>0.53267413663349783</v>
      </c>
    </row>
    <row r="776" spans="1:18" ht="15.75" customHeight="1" x14ac:dyDescent="0.25">
      <c r="A776" s="3" t="s">
        <v>809</v>
      </c>
      <c r="B776" s="3" t="s">
        <v>20</v>
      </c>
      <c r="C776" s="3" t="s">
        <v>23</v>
      </c>
      <c r="D776" s="4">
        <v>44705</v>
      </c>
      <c r="E776" s="4">
        <v>45311</v>
      </c>
      <c r="F776" s="3">
        <v>62812.800000000003</v>
      </c>
      <c r="G776" s="3">
        <v>33832</v>
      </c>
      <c r="H776" s="3">
        <v>28640</v>
      </c>
      <c r="I776" s="3">
        <v>5998.2720000000008</v>
      </c>
      <c r="J776" s="3">
        <v>8060.8640000000005</v>
      </c>
      <c r="K776" s="3" t="s">
        <v>32</v>
      </c>
      <c r="L776" s="3" t="s">
        <v>38</v>
      </c>
      <c r="M776" s="3" t="s">
        <v>26</v>
      </c>
      <c r="N776" s="6">
        <f t="shared" si="60"/>
        <v>0.84653582407188466</v>
      </c>
      <c r="O776" s="6">
        <f t="shared" si="61"/>
        <v>0.17729581461338381</v>
      </c>
      <c r="P776" s="6">
        <f t="shared" si="62"/>
        <v>0.20943687150837992</v>
      </c>
      <c r="Q776" s="6">
        <f t="shared" si="63"/>
        <v>1.3438643662708192</v>
      </c>
      <c r="R776" s="6">
        <f t="shared" si="64"/>
        <v>0.53861633297671807</v>
      </c>
    </row>
    <row r="777" spans="1:18" ht="15.75" customHeight="1" x14ac:dyDescent="0.25">
      <c r="A777" s="3" t="s">
        <v>810</v>
      </c>
      <c r="B777" s="3" t="s">
        <v>34</v>
      </c>
      <c r="C777" s="3" t="s">
        <v>42</v>
      </c>
      <c r="D777" s="4">
        <v>44800</v>
      </c>
      <c r="E777" s="4">
        <v>45418</v>
      </c>
      <c r="F777" s="3">
        <v>18152</v>
      </c>
      <c r="G777" s="3">
        <v>8352</v>
      </c>
      <c r="H777" s="3">
        <v>2353.6</v>
      </c>
      <c r="I777" s="3">
        <v>5101.4080000000004</v>
      </c>
      <c r="J777" s="3">
        <v>19792.48</v>
      </c>
      <c r="K777" s="3" t="s">
        <v>24</v>
      </c>
      <c r="L777" s="3" t="s">
        <v>25</v>
      </c>
      <c r="M777" s="3" t="s">
        <v>18</v>
      </c>
      <c r="N777" s="6">
        <f t="shared" si="60"/>
        <v>0.28180076628352491</v>
      </c>
      <c r="O777" s="6">
        <f t="shared" si="61"/>
        <v>0.61080076628352498</v>
      </c>
      <c r="P777" s="6">
        <f t="shared" si="62"/>
        <v>2.1674915023793342</v>
      </c>
      <c r="Q777" s="6">
        <f t="shared" si="63"/>
        <v>3.8798073002590652</v>
      </c>
      <c r="R777" s="6">
        <f t="shared" si="64"/>
        <v>0.46011458792419568</v>
      </c>
    </row>
    <row r="778" spans="1:18" ht="15.75" customHeight="1" x14ac:dyDescent="0.25">
      <c r="A778" s="3" t="s">
        <v>811</v>
      </c>
      <c r="B778" s="3" t="s">
        <v>14</v>
      </c>
      <c r="C778" s="3" t="s">
        <v>42</v>
      </c>
      <c r="D778" s="4">
        <v>44725</v>
      </c>
      <c r="E778" s="4">
        <v>45347</v>
      </c>
      <c r="F778" s="3">
        <v>27366.400000000001</v>
      </c>
      <c r="G778" s="3">
        <v>18342.400000000001</v>
      </c>
      <c r="H778" s="3">
        <v>17534.400000000001</v>
      </c>
      <c r="I778" s="3">
        <v>7120.2560000000003</v>
      </c>
      <c r="J778" s="3">
        <v>21050.800000000003</v>
      </c>
      <c r="K778" s="3" t="s">
        <v>59</v>
      </c>
      <c r="L778" s="3" t="s">
        <v>25</v>
      </c>
      <c r="M778" s="3" t="s">
        <v>26</v>
      </c>
      <c r="N778" s="6">
        <f t="shared" si="60"/>
        <v>0.9559490579204466</v>
      </c>
      <c r="O778" s="6">
        <f t="shared" si="61"/>
        <v>0.38818562456385203</v>
      </c>
      <c r="P778" s="6">
        <f t="shared" si="62"/>
        <v>0.40607354685646502</v>
      </c>
      <c r="Q778" s="6">
        <f t="shared" si="63"/>
        <v>2.956466733780359</v>
      </c>
      <c r="R778" s="6">
        <f t="shared" si="64"/>
        <v>0.67025257249766135</v>
      </c>
    </row>
    <row r="779" spans="1:18" ht="15.75" customHeight="1" x14ac:dyDescent="0.25">
      <c r="A779" s="3" t="s">
        <v>812</v>
      </c>
      <c r="B779" s="3" t="s">
        <v>14</v>
      </c>
      <c r="C779" s="3" t="s">
        <v>35</v>
      </c>
      <c r="D779" s="4">
        <v>44748</v>
      </c>
      <c r="E779" s="4">
        <v>45371</v>
      </c>
      <c r="F779" s="3">
        <v>54232</v>
      </c>
      <c r="G779" s="3">
        <v>33707.200000000004</v>
      </c>
      <c r="H779" s="3">
        <v>29793.600000000002</v>
      </c>
      <c r="I779" s="3">
        <v>1456.672</v>
      </c>
      <c r="J779" s="3">
        <v>3634.6239999999998</v>
      </c>
      <c r="K779" s="3" t="s">
        <v>24</v>
      </c>
      <c r="L779" s="3" t="s">
        <v>25</v>
      </c>
      <c r="M779" s="3" t="s">
        <v>26</v>
      </c>
      <c r="N779" s="6">
        <f t="shared" si="60"/>
        <v>0.88389424217971224</v>
      </c>
      <c r="O779" s="6">
        <f t="shared" si="61"/>
        <v>4.3215455451654242E-2</v>
      </c>
      <c r="P779" s="6">
        <f t="shared" si="62"/>
        <v>4.8892111057408302E-2</v>
      </c>
      <c r="Q779" s="6">
        <f t="shared" si="63"/>
        <v>2.4951560818083958</v>
      </c>
      <c r="R779" s="6">
        <f t="shared" si="64"/>
        <v>0.62153709986723715</v>
      </c>
    </row>
    <row r="780" spans="1:18" ht="15.75" customHeight="1" x14ac:dyDescent="0.25">
      <c r="A780" s="3" t="s">
        <v>813</v>
      </c>
      <c r="B780" s="3" t="s">
        <v>14</v>
      </c>
      <c r="C780" s="3" t="s">
        <v>15</v>
      </c>
      <c r="D780" s="4">
        <v>44754</v>
      </c>
      <c r="E780" s="4">
        <v>45383</v>
      </c>
      <c r="F780" s="3">
        <v>57664</v>
      </c>
      <c r="G780" s="3">
        <v>47515.200000000004</v>
      </c>
      <c r="H780" s="3">
        <v>47408</v>
      </c>
      <c r="I780" s="3">
        <v>7679.1679999999997</v>
      </c>
      <c r="J780" s="3">
        <v>15735.616000000002</v>
      </c>
      <c r="K780" s="3" t="s">
        <v>16</v>
      </c>
      <c r="L780" s="3" t="s">
        <v>17</v>
      </c>
      <c r="M780" s="3" t="s">
        <v>18</v>
      </c>
      <c r="N780" s="6">
        <f t="shared" si="60"/>
        <v>0.99774387985318369</v>
      </c>
      <c r="O780" s="6">
        <f t="shared" si="61"/>
        <v>0.16161497794390003</v>
      </c>
      <c r="P780" s="6">
        <f t="shared" si="62"/>
        <v>0.16198042524468442</v>
      </c>
      <c r="Q780" s="6">
        <f t="shared" si="63"/>
        <v>2.0491303224515991</v>
      </c>
      <c r="R780" s="6">
        <f t="shared" si="64"/>
        <v>0.82400110987791353</v>
      </c>
    </row>
    <row r="781" spans="1:18" ht="15.75" customHeight="1" x14ac:dyDescent="0.25">
      <c r="A781" s="3" t="s">
        <v>814</v>
      </c>
      <c r="B781" s="3" t="s">
        <v>28</v>
      </c>
      <c r="C781" s="3" t="s">
        <v>42</v>
      </c>
      <c r="D781" s="4">
        <v>44766</v>
      </c>
      <c r="E781" s="4">
        <v>45380</v>
      </c>
      <c r="F781" s="3">
        <v>68550.400000000009</v>
      </c>
      <c r="G781" s="3">
        <v>22480</v>
      </c>
      <c r="H781" s="3">
        <v>6676.8</v>
      </c>
      <c r="I781" s="3">
        <v>1768.4639999999999</v>
      </c>
      <c r="J781" s="3">
        <v>6623.5039999999999</v>
      </c>
      <c r="K781" s="3" t="s">
        <v>37</v>
      </c>
      <c r="L781" s="3" t="s">
        <v>29</v>
      </c>
      <c r="M781" s="3" t="s">
        <v>18</v>
      </c>
      <c r="N781" s="6">
        <f t="shared" si="60"/>
        <v>0.29701067615658366</v>
      </c>
      <c r="O781" s="6">
        <f t="shared" si="61"/>
        <v>7.8668327402135224E-2</v>
      </c>
      <c r="P781" s="6">
        <f t="shared" si="62"/>
        <v>0.26486700215672176</v>
      </c>
      <c r="Q781" s="6">
        <f t="shared" si="63"/>
        <v>3.7453428511974232</v>
      </c>
      <c r="R781" s="6">
        <f t="shared" si="64"/>
        <v>0.32793389972925024</v>
      </c>
    </row>
    <row r="782" spans="1:18" ht="15.75" customHeight="1" x14ac:dyDescent="0.25">
      <c r="A782" s="3" t="s">
        <v>815</v>
      </c>
      <c r="B782" s="3" t="s">
        <v>28</v>
      </c>
      <c r="C782" s="3" t="s">
        <v>35</v>
      </c>
      <c r="D782" s="4">
        <v>44852</v>
      </c>
      <c r="E782" s="4">
        <v>45481</v>
      </c>
      <c r="F782" s="3">
        <v>4017.6000000000004</v>
      </c>
      <c r="G782" s="3">
        <v>611.20000000000005</v>
      </c>
      <c r="H782" s="3">
        <v>600</v>
      </c>
      <c r="I782" s="3">
        <v>2162.8160000000003</v>
      </c>
      <c r="J782" s="3">
        <v>3938.7040000000002</v>
      </c>
      <c r="K782" s="3" t="s">
        <v>32</v>
      </c>
      <c r="L782" s="3" t="s">
        <v>38</v>
      </c>
      <c r="M782" s="3" t="s">
        <v>18</v>
      </c>
      <c r="N782" s="6">
        <f t="shared" si="60"/>
        <v>0.98167539267015702</v>
      </c>
      <c r="O782" s="6">
        <f t="shared" si="61"/>
        <v>3.5386387434554973</v>
      </c>
      <c r="P782" s="6">
        <f t="shared" si="62"/>
        <v>3.604693333333334</v>
      </c>
      <c r="Q782" s="6">
        <f t="shared" si="63"/>
        <v>1.8210998993904242</v>
      </c>
      <c r="R782" s="6">
        <f t="shared" si="64"/>
        <v>0.1521306252489048</v>
      </c>
    </row>
    <row r="783" spans="1:18" ht="15.75" customHeight="1" x14ac:dyDescent="0.25">
      <c r="A783" s="3" t="s">
        <v>816</v>
      </c>
      <c r="B783" s="3" t="s">
        <v>22</v>
      </c>
      <c r="C783" s="3" t="s">
        <v>42</v>
      </c>
      <c r="D783" s="4">
        <v>44863</v>
      </c>
      <c r="E783" s="4">
        <v>45469</v>
      </c>
      <c r="F783" s="3">
        <v>40769.600000000006</v>
      </c>
      <c r="G783" s="3">
        <v>4678.4000000000005</v>
      </c>
      <c r="H783" s="3">
        <v>2457.6000000000004</v>
      </c>
      <c r="I783" s="3">
        <v>1388.6080000000002</v>
      </c>
      <c r="J783" s="3">
        <v>1815.1040000000003</v>
      </c>
      <c r="K783" s="3" t="s">
        <v>24</v>
      </c>
      <c r="L783" s="3" t="s">
        <v>17</v>
      </c>
      <c r="M783" s="3" t="s">
        <v>26</v>
      </c>
      <c r="N783" s="6">
        <f t="shared" si="60"/>
        <v>0.52530779753761969</v>
      </c>
      <c r="O783" s="6">
        <f t="shared" si="61"/>
        <v>0.296812585499316</v>
      </c>
      <c r="P783" s="6">
        <f t="shared" si="62"/>
        <v>0.5650260416666667</v>
      </c>
      <c r="Q783" s="6">
        <f t="shared" si="63"/>
        <v>1.3071392358390561</v>
      </c>
      <c r="R783" s="6">
        <f t="shared" si="64"/>
        <v>0.11475216828224952</v>
      </c>
    </row>
    <row r="784" spans="1:18" ht="15.75" customHeight="1" x14ac:dyDescent="0.25">
      <c r="A784" s="3" t="s">
        <v>817</v>
      </c>
      <c r="B784" s="3" t="s">
        <v>41</v>
      </c>
      <c r="C784" s="3" t="s">
        <v>23</v>
      </c>
      <c r="D784" s="4">
        <v>44750</v>
      </c>
      <c r="E784" s="4">
        <v>45366</v>
      </c>
      <c r="F784" s="3">
        <v>40521.600000000006</v>
      </c>
      <c r="G784" s="3">
        <v>30931.200000000001</v>
      </c>
      <c r="H784" s="3">
        <v>23302.400000000001</v>
      </c>
      <c r="I784" s="3">
        <v>2267.5040000000004</v>
      </c>
      <c r="J784" s="3">
        <v>4672.9920000000002</v>
      </c>
      <c r="K784" s="3" t="s">
        <v>37</v>
      </c>
      <c r="L784" s="3" t="s">
        <v>17</v>
      </c>
      <c r="M784" s="3" t="s">
        <v>18</v>
      </c>
      <c r="N784" s="6">
        <f t="shared" si="60"/>
        <v>0.75336230084833444</v>
      </c>
      <c r="O784" s="6">
        <f t="shared" si="61"/>
        <v>7.3307986757707444E-2</v>
      </c>
      <c r="P784" s="6">
        <f t="shared" si="62"/>
        <v>9.7307745124965678E-2</v>
      </c>
      <c r="Q784" s="6">
        <f t="shared" si="63"/>
        <v>2.0608528143721023</v>
      </c>
      <c r="R784" s="6">
        <f t="shared" si="64"/>
        <v>0.7633262260127931</v>
      </c>
    </row>
    <row r="785" spans="1:18" ht="15.75" customHeight="1" x14ac:dyDescent="0.25">
      <c r="A785" s="3" t="s">
        <v>818</v>
      </c>
      <c r="B785" s="3" t="s">
        <v>20</v>
      </c>
      <c r="C785" s="3" t="s">
        <v>15</v>
      </c>
      <c r="D785" s="4">
        <v>44933</v>
      </c>
      <c r="E785" s="4">
        <v>45559</v>
      </c>
      <c r="F785" s="3">
        <v>7176</v>
      </c>
      <c r="G785" s="3">
        <v>6595.2000000000007</v>
      </c>
      <c r="H785" s="3">
        <v>1950.4</v>
      </c>
      <c r="I785" s="3">
        <v>5111.2800000000007</v>
      </c>
      <c r="J785" s="3">
        <v>7486.3360000000002</v>
      </c>
      <c r="K785" s="3" t="s">
        <v>37</v>
      </c>
      <c r="L785" s="3" t="s">
        <v>44</v>
      </c>
      <c r="M785" s="3" t="s">
        <v>18</v>
      </c>
      <c r="N785" s="6">
        <f t="shared" si="60"/>
        <v>0.2957302280446385</v>
      </c>
      <c r="O785" s="6">
        <f t="shared" si="61"/>
        <v>0.77500000000000002</v>
      </c>
      <c r="P785" s="6">
        <f t="shared" si="62"/>
        <v>2.6206316652994261</v>
      </c>
      <c r="Q785" s="6">
        <f t="shared" si="63"/>
        <v>1.464669515268191</v>
      </c>
      <c r="R785" s="6">
        <f t="shared" si="64"/>
        <v>0.91906354515050181</v>
      </c>
    </row>
    <row r="786" spans="1:18" ht="15.75" customHeight="1" x14ac:dyDescent="0.25">
      <c r="A786" s="3" t="s">
        <v>819</v>
      </c>
      <c r="B786" s="3" t="s">
        <v>14</v>
      </c>
      <c r="C786" s="3" t="s">
        <v>42</v>
      </c>
      <c r="D786" s="4">
        <v>44939</v>
      </c>
      <c r="E786" s="4">
        <v>45549</v>
      </c>
      <c r="F786" s="3">
        <v>2281.6</v>
      </c>
      <c r="G786" s="3">
        <v>790.40000000000009</v>
      </c>
      <c r="H786" s="3">
        <v>505.6</v>
      </c>
      <c r="I786" s="3">
        <v>7838.4480000000003</v>
      </c>
      <c r="J786" s="3">
        <v>18830.816000000003</v>
      </c>
      <c r="K786" s="3" t="s">
        <v>37</v>
      </c>
      <c r="L786" s="3" t="s">
        <v>38</v>
      </c>
      <c r="M786" s="3" t="s">
        <v>18</v>
      </c>
      <c r="N786" s="6">
        <f t="shared" si="60"/>
        <v>0.63967611336032382</v>
      </c>
      <c r="O786" s="6">
        <f t="shared" si="61"/>
        <v>9.9170647773279352</v>
      </c>
      <c r="P786" s="6">
        <f t="shared" si="62"/>
        <v>15.503259493670885</v>
      </c>
      <c r="Q786" s="6">
        <f t="shared" si="63"/>
        <v>2.4023653662051472</v>
      </c>
      <c r="R786" s="6">
        <f t="shared" si="64"/>
        <v>0.34642356241234229</v>
      </c>
    </row>
    <row r="787" spans="1:18" ht="15.75" customHeight="1" x14ac:dyDescent="0.25">
      <c r="A787" s="3" t="s">
        <v>820</v>
      </c>
      <c r="B787" s="3" t="s">
        <v>34</v>
      </c>
      <c r="C787" s="3" t="s">
        <v>23</v>
      </c>
      <c r="D787" s="4">
        <v>44921</v>
      </c>
      <c r="E787" s="4">
        <v>45534</v>
      </c>
      <c r="F787" s="3">
        <v>40012.800000000003</v>
      </c>
      <c r="G787" s="3">
        <v>6720</v>
      </c>
      <c r="H787" s="3">
        <v>664</v>
      </c>
      <c r="I787" s="3">
        <v>6232.2240000000002</v>
      </c>
      <c r="J787" s="3">
        <v>14050.992000000002</v>
      </c>
      <c r="K787" s="3" t="s">
        <v>24</v>
      </c>
      <c r="L787" s="3" t="s">
        <v>25</v>
      </c>
      <c r="M787" s="3" t="s">
        <v>18</v>
      </c>
      <c r="N787" s="6">
        <f t="shared" si="60"/>
        <v>9.8809523809523805E-2</v>
      </c>
      <c r="O787" s="6">
        <f t="shared" si="61"/>
        <v>0.92741428571428575</v>
      </c>
      <c r="P787" s="6">
        <f t="shared" si="62"/>
        <v>9.38587951807229</v>
      </c>
      <c r="Q787" s="6">
        <f t="shared" si="63"/>
        <v>2.2545710808854111</v>
      </c>
      <c r="R787" s="6">
        <f t="shared" si="64"/>
        <v>0.16794625719769674</v>
      </c>
    </row>
    <row r="788" spans="1:18" ht="15.75" customHeight="1" x14ac:dyDescent="0.25">
      <c r="A788" s="3" t="s">
        <v>821</v>
      </c>
      <c r="B788" s="3" t="s">
        <v>14</v>
      </c>
      <c r="C788" s="3" t="s">
        <v>23</v>
      </c>
      <c r="D788" s="4">
        <v>44920</v>
      </c>
      <c r="E788" s="4">
        <v>45538</v>
      </c>
      <c r="F788" s="3">
        <v>29182.400000000001</v>
      </c>
      <c r="G788" s="3">
        <v>504</v>
      </c>
      <c r="H788" s="3">
        <v>372.8</v>
      </c>
      <c r="I788" s="3">
        <v>4867.84</v>
      </c>
      <c r="J788" s="3">
        <v>11349.536</v>
      </c>
      <c r="K788" s="3" t="s">
        <v>16</v>
      </c>
      <c r="L788" s="3" t="s">
        <v>25</v>
      </c>
      <c r="M788" s="3" t="s">
        <v>18</v>
      </c>
      <c r="N788" s="6">
        <f t="shared" si="60"/>
        <v>0.73968253968253972</v>
      </c>
      <c r="O788" s="6">
        <f t="shared" si="61"/>
        <v>9.6584126984126986</v>
      </c>
      <c r="P788" s="6">
        <f t="shared" si="62"/>
        <v>13.057510729613734</v>
      </c>
      <c r="Q788" s="6">
        <f t="shared" si="63"/>
        <v>2.3315343150144621</v>
      </c>
      <c r="R788" s="6">
        <f t="shared" si="64"/>
        <v>1.7270683699764242E-2</v>
      </c>
    </row>
    <row r="789" spans="1:18" ht="15.75" customHeight="1" x14ac:dyDescent="0.25">
      <c r="A789" s="3" t="s">
        <v>822</v>
      </c>
      <c r="B789" s="3" t="s">
        <v>28</v>
      </c>
      <c r="C789" s="3" t="s">
        <v>42</v>
      </c>
      <c r="D789" s="4">
        <v>44928</v>
      </c>
      <c r="E789" s="4">
        <v>45541</v>
      </c>
      <c r="F789" s="3">
        <v>12036.800000000001</v>
      </c>
      <c r="G789" s="3">
        <v>11430.400000000001</v>
      </c>
      <c r="H789" s="3">
        <v>4801.6000000000004</v>
      </c>
      <c r="I789" s="3">
        <v>7838.7839999999997</v>
      </c>
      <c r="J789" s="3">
        <v>24021.84</v>
      </c>
      <c r="K789" s="3" t="s">
        <v>37</v>
      </c>
      <c r="L789" s="3" t="s">
        <v>25</v>
      </c>
      <c r="M789" s="3" t="s">
        <v>18</v>
      </c>
      <c r="N789" s="6">
        <f t="shared" si="60"/>
        <v>0.42007278835386336</v>
      </c>
      <c r="O789" s="6">
        <f t="shared" si="61"/>
        <v>0.68578387458006707</v>
      </c>
      <c r="P789" s="6">
        <f t="shared" si="62"/>
        <v>1.6325358213928689</v>
      </c>
      <c r="Q789" s="6">
        <f t="shared" si="63"/>
        <v>3.0644855120386021</v>
      </c>
      <c r="R789" s="6">
        <f t="shared" si="64"/>
        <v>0.94962116177057032</v>
      </c>
    </row>
    <row r="790" spans="1:18" ht="15.75" customHeight="1" x14ac:dyDescent="0.25">
      <c r="A790" s="3" t="s">
        <v>823</v>
      </c>
      <c r="B790" s="3" t="s">
        <v>14</v>
      </c>
      <c r="C790" s="3" t="s">
        <v>42</v>
      </c>
      <c r="D790" s="4">
        <v>44849</v>
      </c>
      <c r="E790" s="4">
        <v>45456</v>
      </c>
      <c r="F790" s="3">
        <v>72310.400000000009</v>
      </c>
      <c r="G790" s="3">
        <v>70876.800000000003</v>
      </c>
      <c r="H790" s="3">
        <v>40068.800000000003</v>
      </c>
      <c r="I790" s="3">
        <v>3616</v>
      </c>
      <c r="J790" s="3">
        <v>4864.6400000000003</v>
      </c>
      <c r="K790" s="3" t="s">
        <v>59</v>
      </c>
      <c r="L790" s="3" t="s">
        <v>44</v>
      </c>
      <c r="M790" s="3" t="s">
        <v>18</v>
      </c>
      <c r="N790" s="6">
        <f t="shared" si="60"/>
        <v>0.56533026321730107</v>
      </c>
      <c r="O790" s="6">
        <f t="shared" si="61"/>
        <v>5.1018104654837686E-2</v>
      </c>
      <c r="P790" s="6">
        <f t="shared" si="62"/>
        <v>9.0244778980154122E-2</v>
      </c>
      <c r="Q790" s="6">
        <f t="shared" si="63"/>
        <v>1.3453097345132745</v>
      </c>
      <c r="R790" s="6">
        <f t="shared" si="64"/>
        <v>0.9801743594282426</v>
      </c>
    </row>
    <row r="791" spans="1:18" ht="15.75" customHeight="1" x14ac:dyDescent="0.25">
      <c r="A791" s="3" t="s">
        <v>824</v>
      </c>
      <c r="B791" s="3" t="s">
        <v>22</v>
      </c>
      <c r="C791" s="3" t="s">
        <v>35</v>
      </c>
      <c r="D791" s="4">
        <v>44704</v>
      </c>
      <c r="E791" s="4">
        <v>45323</v>
      </c>
      <c r="F791" s="3">
        <v>15377.6</v>
      </c>
      <c r="G791" s="3">
        <v>10241.6</v>
      </c>
      <c r="H791" s="3">
        <v>9502.4</v>
      </c>
      <c r="I791" s="3">
        <v>2285.0240000000003</v>
      </c>
      <c r="J791" s="3">
        <v>7491.1840000000002</v>
      </c>
      <c r="K791" s="3" t="s">
        <v>16</v>
      </c>
      <c r="L791" s="3" t="s">
        <v>17</v>
      </c>
      <c r="M791" s="3" t="s">
        <v>18</v>
      </c>
      <c r="N791" s="6">
        <f t="shared" si="60"/>
        <v>0.92782377753476009</v>
      </c>
      <c r="O791" s="6">
        <f t="shared" si="61"/>
        <v>0.22311201374785192</v>
      </c>
      <c r="P791" s="6">
        <f t="shared" si="62"/>
        <v>0.24046809227142621</v>
      </c>
      <c r="Q791" s="6">
        <f t="shared" si="63"/>
        <v>3.2783830716876494</v>
      </c>
      <c r="R791" s="6">
        <f t="shared" si="64"/>
        <v>0.66600769951097705</v>
      </c>
    </row>
    <row r="792" spans="1:18" ht="15.75" customHeight="1" x14ac:dyDescent="0.25">
      <c r="A792" s="3" t="s">
        <v>825</v>
      </c>
      <c r="B792" s="3" t="s">
        <v>34</v>
      </c>
      <c r="C792" s="3" t="s">
        <v>35</v>
      </c>
      <c r="D792" s="4">
        <v>44857</v>
      </c>
      <c r="E792" s="4">
        <v>45477</v>
      </c>
      <c r="F792" s="3">
        <v>68876.800000000003</v>
      </c>
      <c r="G792" s="3">
        <v>57577.600000000006</v>
      </c>
      <c r="H792" s="3">
        <v>3451.2000000000003</v>
      </c>
      <c r="I792" s="3">
        <v>3789.7760000000003</v>
      </c>
      <c r="J792" s="3">
        <v>5432.6239999999998</v>
      </c>
      <c r="K792" s="3" t="s">
        <v>32</v>
      </c>
      <c r="L792" s="3" t="s">
        <v>44</v>
      </c>
      <c r="M792" s="3" t="s">
        <v>26</v>
      </c>
      <c r="N792" s="6">
        <f t="shared" si="60"/>
        <v>5.9939976657589059E-2</v>
      </c>
      <c r="O792" s="6">
        <f t="shared" si="61"/>
        <v>6.5820319012949477E-2</v>
      </c>
      <c r="P792" s="6">
        <f t="shared" si="62"/>
        <v>1.0981038479369494</v>
      </c>
      <c r="Q792" s="6">
        <f t="shared" si="63"/>
        <v>1.4334947500854931</v>
      </c>
      <c r="R792" s="6">
        <f t="shared" si="64"/>
        <v>0.83595056680914337</v>
      </c>
    </row>
    <row r="793" spans="1:18" ht="15.75" customHeight="1" x14ac:dyDescent="0.25">
      <c r="A793" s="3" t="s">
        <v>826</v>
      </c>
      <c r="B793" s="3" t="s">
        <v>22</v>
      </c>
      <c r="C793" s="3" t="s">
        <v>42</v>
      </c>
      <c r="D793" s="4">
        <v>44733</v>
      </c>
      <c r="E793" s="4">
        <v>45353</v>
      </c>
      <c r="F793" s="3">
        <v>18083.2</v>
      </c>
      <c r="G793" s="3">
        <v>1531.2</v>
      </c>
      <c r="H793" s="3">
        <v>737.6</v>
      </c>
      <c r="I793" s="3">
        <v>291.72800000000001</v>
      </c>
      <c r="J793" s="3">
        <v>583.10400000000004</v>
      </c>
      <c r="K793" s="3" t="s">
        <v>16</v>
      </c>
      <c r="L793" s="3" t="s">
        <v>38</v>
      </c>
      <c r="M793" s="3" t="s">
        <v>26</v>
      </c>
      <c r="N793" s="6">
        <f t="shared" si="60"/>
        <v>0.48171368861024033</v>
      </c>
      <c r="O793" s="6">
        <f t="shared" si="61"/>
        <v>0.19052246603970741</v>
      </c>
      <c r="P793" s="6">
        <f t="shared" si="62"/>
        <v>0.39550976138828631</v>
      </c>
      <c r="Q793" s="6">
        <f t="shared" si="63"/>
        <v>1.9987933965886031</v>
      </c>
      <c r="R793" s="6">
        <f t="shared" si="64"/>
        <v>8.467527871173243E-2</v>
      </c>
    </row>
    <row r="794" spans="1:18" ht="15.75" customHeight="1" x14ac:dyDescent="0.25">
      <c r="A794" s="3" t="s">
        <v>827</v>
      </c>
      <c r="B794" s="3" t="s">
        <v>14</v>
      </c>
      <c r="C794" s="3" t="s">
        <v>35</v>
      </c>
      <c r="D794" s="4">
        <v>44834</v>
      </c>
      <c r="E794" s="4">
        <v>45441</v>
      </c>
      <c r="F794" s="3">
        <v>19230.400000000001</v>
      </c>
      <c r="G794" s="3">
        <v>2932.8</v>
      </c>
      <c r="H794" s="3">
        <v>1316.8000000000002</v>
      </c>
      <c r="I794" s="3">
        <v>3714.5120000000006</v>
      </c>
      <c r="J794" s="3">
        <v>11088.400000000001</v>
      </c>
      <c r="K794" s="3" t="s">
        <v>32</v>
      </c>
      <c r="L794" s="3" t="s">
        <v>29</v>
      </c>
      <c r="M794" s="3" t="s">
        <v>18</v>
      </c>
      <c r="N794" s="6">
        <f t="shared" si="60"/>
        <v>0.4489907255864703</v>
      </c>
      <c r="O794" s="6">
        <f t="shared" si="61"/>
        <v>1.266541189307147</v>
      </c>
      <c r="P794" s="6">
        <f t="shared" si="62"/>
        <v>2.8208626974483599</v>
      </c>
      <c r="Q794" s="6">
        <f t="shared" si="63"/>
        <v>2.9851565966134985</v>
      </c>
      <c r="R794" s="6">
        <f t="shared" si="64"/>
        <v>0.15250852816374075</v>
      </c>
    </row>
    <row r="795" spans="1:18" ht="15.75" customHeight="1" x14ac:dyDescent="0.25">
      <c r="A795" s="3" t="s">
        <v>828</v>
      </c>
      <c r="B795" s="3" t="s">
        <v>20</v>
      </c>
      <c r="C795" s="3" t="s">
        <v>35</v>
      </c>
      <c r="D795" s="4">
        <v>44727</v>
      </c>
      <c r="E795" s="4">
        <v>45349</v>
      </c>
      <c r="F795" s="3">
        <v>70667.199999999997</v>
      </c>
      <c r="G795" s="3">
        <v>59484.800000000003</v>
      </c>
      <c r="H795" s="3">
        <v>40822.400000000001</v>
      </c>
      <c r="I795" s="3">
        <v>5932.5120000000006</v>
      </c>
      <c r="J795" s="3">
        <v>17098.736000000001</v>
      </c>
      <c r="K795" s="3" t="s">
        <v>32</v>
      </c>
      <c r="L795" s="3" t="s">
        <v>25</v>
      </c>
      <c r="M795" s="3" t="s">
        <v>18</v>
      </c>
      <c r="N795" s="6">
        <f t="shared" si="60"/>
        <v>0.6862660713325085</v>
      </c>
      <c r="O795" s="6">
        <f t="shared" si="61"/>
        <v>9.9731561676260155E-2</v>
      </c>
      <c r="P795" s="6">
        <f t="shared" si="62"/>
        <v>0.14532491965195579</v>
      </c>
      <c r="Q795" s="6">
        <f t="shared" si="63"/>
        <v>2.8822084135691592</v>
      </c>
      <c r="R795" s="6">
        <f t="shared" si="64"/>
        <v>0.84175968483256736</v>
      </c>
    </row>
    <row r="796" spans="1:18" ht="15.75" customHeight="1" x14ac:dyDescent="0.25">
      <c r="A796" s="3" t="s">
        <v>829</v>
      </c>
      <c r="B796" s="3" t="s">
        <v>22</v>
      </c>
      <c r="C796" s="3" t="s">
        <v>35</v>
      </c>
      <c r="D796" s="4">
        <v>44780</v>
      </c>
      <c r="E796" s="4">
        <v>45395</v>
      </c>
      <c r="F796" s="3">
        <v>52204.800000000003</v>
      </c>
      <c r="G796" s="3">
        <v>3726.4</v>
      </c>
      <c r="H796" s="3">
        <v>3304</v>
      </c>
      <c r="I796" s="3">
        <v>3426.6880000000001</v>
      </c>
      <c r="J796" s="3">
        <v>13127.216</v>
      </c>
      <c r="K796" s="3" t="s">
        <v>24</v>
      </c>
      <c r="L796" s="3" t="s">
        <v>25</v>
      </c>
      <c r="M796" s="3" t="s">
        <v>26</v>
      </c>
      <c r="N796" s="6">
        <f t="shared" si="60"/>
        <v>0.88664662945470152</v>
      </c>
      <c r="O796" s="6">
        <f t="shared" si="61"/>
        <v>0.91957063117217686</v>
      </c>
      <c r="P796" s="6">
        <f t="shared" si="62"/>
        <v>1.0371331719128329</v>
      </c>
      <c r="Q796" s="6">
        <f t="shared" si="63"/>
        <v>3.8308757610847559</v>
      </c>
      <c r="R796" s="6">
        <f t="shared" si="64"/>
        <v>7.1380409464263814E-2</v>
      </c>
    </row>
    <row r="797" spans="1:18" ht="15.75" customHeight="1" x14ac:dyDescent="0.25">
      <c r="A797" s="3" t="s">
        <v>830</v>
      </c>
      <c r="B797" s="3" t="s">
        <v>22</v>
      </c>
      <c r="C797" s="3" t="s">
        <v>15</v>
      </c>
      <c r="D797" s="4">
        <v>44847</v>
      </c>
      <c r="E797" s="4">
        <v>45476</v>
      </c>
      <c r="F797" s="3">
        <v>25401.600000000002</v>
      </c>
      <c r="G797" s="3">
        <v>14724.800000000001</v>
      </c>
      <c r="H797" s="3">
        <v>4044.8</v>
      </c>
      <c r="I797" s="3">
        <v>1218.4959999999999</v>
      </c>
      <c r="J797" s="3">
        <v>3897.2960000000003</v>
      </c>
      <c r="K797" s="3" t="s">
        <v>24</v>
      </c>
      <c r="L797" s="3" t="s">
        <v>25</v>
      </c>
      <c r="M797" s="3" t="s">
        <v>26</v>
      </c>
      <c r="N797" s="6">
        <f t="shared" si="60"/>
        <v>0.27469303487993046</v>
      </c>
      <c r="O797" s="6">
        <f t="shared" si="61"/>
        <v>8.275127675757904E-2</v>
      </c>
      <c r="P797" s="6">
        <f t="shared" si="62"/>
        <v>0.30124999999999996</v>
      </c>
      <c r="Q797" s="6">
        <f t="shared" si="63"/>
        <v>3.1984479226850158</v>
      </c>
      <c r="R797" s="6">
        <f t="shared" si="64"/>
        <v>0.57968002015621067</v>
      </c>
    </row>
    <row r="798" spans="1:18" ht="15.75" customHeight="1" x14ac:dyDescent="0.25">
      <c r="A798" s="3" t="s">
        <v>831</v>
      </c>
      <c r="B798" s="3" t="s">
        <v>20</v>
      </c>
      <c r="C798" s="3" t="s">
        <v>15</v>
      </c>
      <c r="D798" s="4">
        <v>44825</v>
      </c>
      <c r="E798" s="4">
        <v>45439</v>
      </c>
      <c r="F798" s="3">
        <v>61952</v>
      </c>
      <c r="G798" s="3">
        <v>36849.599999999999</v>
      </c>
      <c r="H798" s="3">
        <v>153.60000000000002</v>
      </c>
      <c r="I798" s="3">
        <v>4822.5120000000006</v>
      </c>
      <c r="J798" s="3">
        <v>8414.8000000000011</v>
      </c>
      <c r="K798" s="3" t="s">
        <v>24</v>
      </c>
      <c r="L798" s="3" t="s">
        <v>29</v>
      </c>
      <c r="M798" s="3" t="s">
        <v>18</v>
      </c>
      <c r="N798" s="6">
        <f t="shared" si="60"/>
        <v>4.1682949068646618E-3</v>
      </c>
      <c r="O798" s="6">
        <f t="shared" si="61"/>
        <v>0.13087013156180802</v>
      </c>
      <c r="P798" s="6">
        <f t="shared" si="62"/>
        <v>31.396562499999998</v>
      </c>
      <c r="Q798" s="6">
        <f t="shared" si="63"/>
        <v>1.7448997534894677</v>
      </c>
      <c r="R798" s="6">
        <f t="shared" si="64"/>
        <v>0.59480888429752066</v>
      </c>
    </row>
    <row r="799" spans="1:18" ht="15.75" customHeight="1" x14ac:dyDescent="0.25">
      <c r="A799" s="3" t="s">
        <v>832</v>
      </c>
      <c r="B799" s="3" t="s">
        <v>28</v>
      </c>
      <c r="C799" s="3" t="s">
        <v>23</v>
      </c>
      <c r="D799" s="4">
        <v>44862</v>
      </c>
      <c r="E799" s="4">
        <v>45489</v>
      </c>
      <c r="F799" s="3">
        <v>3398.4</v>
      </c>
      <c r="G799" s="3">
        <v>865.6</v>
      </c>
      <c r="H799" s="3">
        <v>467.20000000000005</v>
      </c>
      <c r="I799" s="3">
        <v>3016.7360000000003</v>
      </c>
      <c r="J799" s="3">
        <v>4440.2719999999999</v>
      </c>
      <c r="K799" s="3" t="s">
        <v>59</v>
      </c>
      <c r="L799" s="3" t="s">
        <v>44</v>
      </c>
      <c r="M799" s="3" t="s">
        <v>18</v>
      </c>
      <c r="N799" s="6">
        <f t="shared" si="60"/>
        <v>0.53974121996303148</v>
      </c>
      <c r="O799" s="6">
        <f t="shared" si="61"/>
        <v>3.4851386321626618</v>
      </c>
      <c r="P799" s="6">
        <f t="shared" si="62"/>
        <v>6.4570547945205483</v>
      </c>
      <c r="Q799" s="6">
        <f t="shared" si="63"/>
        <v>1.4718795413320886</v>
      </c>
      <c r="R799" s="6">
        <f t="shared" si="64"/>
        <v>0.25470809792843691</v>
      </c>
    </row>
    <row r="800" spans="1:18" ht="15.75" customHeight="1" x14ac:dyDescent="0.25">
      <c r="A800" s="3" t="s">
        <v>833</v>
      </c>
      <c r="B800" s="3" t="s">
        <v>34</v>
      </c>
      <c r="C800" s="3" t="s">
        <v>15</v>
      </c>
      <c r="D800" s="4">
        <v>44905</v>
      </c>
      <c r="E800" s="4">
        <v>45511</v>
      </c>
      <c r="F800" s="3">
        <v>46744</v>
      </c>
      <c r="G800" s="3">
        <v>12020.800000000001</v>
      </c>
      <c r="H800" s="3">
        <v>5043.2000000000007</v>
      </c>
      <c r="I800" s="3">
        <v>276.08000000000004</v>
      </c>
      <c r="J800" s="3">
        <v>454.96000000000004</v>
      </c>
      <c r="K800" s="3" t="s">
        <v>37</v>
      </c>
      <c r="L800" s="3" t="s">
        <v>38</v>
      </c>
      <c r="M800" s="3" t="s">
        <v>18</v>
      </c>
      <c r="N800" s="6">
        <f t="shared" si="60"/>
        <v>0.41953946492745908</v>
      </c>
      <c r="O800" s="6">
        <f t="shared" si="61"/>
        <v>2.2966857447091708E-2</v>
      </c>
      <c r="P800" s="6">
        <f t="shared" si="62"/>
        <v>5.4743020304568527E-2</v>
      </c>
      <c r="Q800" s="6">
        <f t="shared" si="63"/>
        <v>1.64792813677195</v>
      </c>
      <c r="R800" s="6">
        <f t="shared" si="64"/>
        <v>0.25716241656683214</v>
      </c>
    </row>
    <row r="801" spans="1:18" ht="15.75" customHeight="1" x14ac:dyDescent="0.25">
      <c r="A801" s="3" t="s">
        <v>834</v>
      </c>
      <c r="B801" s="3" t="s">
        <v>22</v>
      </c>
      <c r="C801" s="3" t="s">
        <v>35</v>
      </c>
      <c r="D801" s="4">
        <v>44727</v>
      </c>
      <c r="E801" s="4">
        <v>45354</v>
      </c>
      <c r="F801" s="3">
        <v>35884.800000000003</v>
      </c>
      <c r="G801" s="3">
        <v>1836.8000000000002</v>
      </c>
      <c r="H801" s="3">
        <v>1012.8000000000001</v>
      </c>
      <c r="I801" s="3">
        <v>3212.768</v>
      </c>
      <c r="J801" s="3">
        <v>5981.4560000000001</v>
      </c>
      <c r="K801" s="3" t="s">
        <v>16</v>
      </c>
      <c r="L801" s="3" t="s">
        <v>17</v>
      </c>
      <c r="M801" s="3" t="s">
        <v>26</v>
      </c>
      <c r="N801" s="6">
        <f t="shared" si="60"/>
        <v>0.55139372822299648</v>
      </c>
      <c r="O801" s="6">
        <f t="shared" si="61"/>
        <v>1.7491114982578395</v>
      </c>
      <c r="P801" s="6">
        <f t="shared" si="62"/>
        <v>3.1721642969984201</v>
      </c>
      <c r="Q801" s="6">
        <f t="shared" si="63"/>
        <v>1.8617765117182443</v>
      </c>
      <c r="R801" s="6">
        <f t="shared" si="64"/>
        <v>5.118601747815231E-2</v>
      </c>
    </row>
    <row r="802" spans="1:18" ht="15.75" customHeight="1" x14ac:dyDescent="0.25">
      <c r="A802" s="3" t="s">
        <v>835</v>
      </c>
      <c r="B802" s="3" t="s">
        <v>41</v>
      </c>
      <c r="C802" s="3" t="s">
        <v>42</v>
      </c>
      <c r="D802" s="4">
        <v>44764</v>
      </c>
      <c r="E802" s="4">
        <v>45387</v>
      </c>
      <c r="F802" s="3">
        <v>29980.800000000003</v>
      </c>
      <c r="G802" s="3">
        <v>27758.400000000001</v>
      </c>
      <c r="H802" s="3">
        <v>2563.2000000000003</v>
      </c>
      <c r="I802" s="3">
        <v>3193.6800000000003</v>
      </c>
      <c r="J802" s="3">
        <v>4146.1120000000001</v>
      </c>
      <c r="K802" s="3" t="s">
        <v>59</v>
      </c>
      <c r="L802" s="3" t="s">
        <v>38</v>
      </c>
      <c r="M802" s="3" t="s">
        <v>26</v>
      </c>
      <c r="N802" s="6">
        <f t="shared" si="60"/>
        <v>9.2339616116202672E-2</v>
      </c>
      <c r="O802" s="6">
        <f t="shared" si="61"/>
        <v>0.11505274079197648</v>
      </c>
      <c r="P802" s="6">
        <f t="shared" si="62"/>
        <v>1.2459737827715356</v>
      </c>
      <c r="Q802" s="6">
        <f t="shared" si="63"/>
        <v>1.2982239923849601</v>
      </c>
      <c r="R802" s="6">
        <f t="shared" si="64"/>
        <v>0.92587255843739991</v>
      </c>
    </row>
    <row r="803" spans="1:18" ht="15.75" customHeight="1" x14ac:dyDescent="0.25">
      <c r="A803" s="3" t="s">
        <v>836</v>
      </c>
      <c r="B803" s="3" t="s">
        <v>22</v>
      </c>
      <c r="C803" s="3" t="s">
        <v>15</v>
      </c>
      <c r="D803" s="4">
        <v>44739</v>
      </c>
      <c r="E803" s="4">
        <v>45359</v>
      </c>
      <c r="F803" s="3">
        <v>41924.800000000003</v>
      </c>
      <c r="G803" s="3">
        <v>22284.800000000003</v>
      </c>
      <c r="H803" s="3">
        <v>716.80000000000007</v>
      </c>
      <c r="I803" s="3">
        <v>4810.192</v>
      </c>
      <c r="J803" s="3">
        <v>10506.736000000001</v>
      </c>
      <c r="K803" s="3" t="s">
        <v>16</v>
      </c>
      <c r="L803" s="3" t="s">
        <v>44</v>
      </c>
      <c r="M803" s="3" t="s">
        <v>18</v>
      </c>
      <c r="N803" s="6">
        <f t="shared" si="60"/>
        <v>3.2165422171165997E-2</v>
      </c>
      <c r="O803" s="6">
        <f t="shared" si="61"/>
        <v>0.21585080413555424</v>
      </c>
      <c r="P803" s="6">
        <f t="shared" si="62"/>
        <v>6.7106473214285707</v>
      </c>
      <c r="Q803" s="6">
        <f t="shared" si="63"/>
        <v>2.184265409779901</v>
      </c>
      <c r="R803" s="6">
        <f t="shared" si="64"/>
        <v>0.53154218982559254</v>
      </c>
    </row>
    <row r="804" spans="1:18" ht="15.75" customHeight="1" x14ac:dyDescent="0.25">
      <c r="A804" s="3" t="s">
        <v>837</v>
      </c>
      <c r="B804" s="3" t="s">
        <v>28</v>
      </c>
      <c r="C804" s="3" t="s">
        <v>35</v>
      </c>
      <c r="D804" s="4">
        <v>44977</v>
      </c>
      <c r="E804" s="4">
        <v>45595</v>
      </c>
      <c r="F804" s="3">
        <v>57960</v>
      </c>
      <c r="G804" s="3">
        <v>47531.200000000004</v>
      </c>
      <c r="H804" s="3">
        <v>17844.8</v>
      </c>
      <c r="I804" s="3">
        <v>4840.4639999999999</v>
      </c>
      <c r="J804" s="3">
        <v>8190.32</v>
      </c>
      <c r="K804" s="3" t="s">
        <v>59</v>
      </c>
      <c r="L804" s="3" t="s">
        <v>25</v>
      </c>
      <c r="M804" s="3" t="s">
        <v>26</v>
      </c>
      <c r="N804" s="6">
        <f t="shared" si="60"/>
        <v>0.37543339953546295</v>
      </c>
      <c r="O804" s="6">
        <f t="shared" si="61"/>
        <v>0.1018376140303632</v>
      </c>
      <c r="P804" s="6">
        <f t="shared" si="62"/>
        <v>0.27125347440150632</v>
      </c>
      <c r="Q804" s="6">
        <f t="shared" si="63"/>
        <v>1.6920526627199375</v>
      </c>
      <c r="R804" s="6">
        <f t="shared" si="64"/>
        <v>0.82006901311249147</v>
      </c>
    </row>
    <row r="805" spans="1:18" ht="15.75" customHeight="1" x14ac:dyDescent="0.25">
      <c r="A805" s="3" t="s">
        <v>838</v>
      </c>
      <c r="B805" s="3" t="s">
        <v>22</v>
      </c>
      <c r="C805" s="3" t="s">
        <v>23</v>
      </c>
      <c r="D805" s="4">
        <v>44891</v>
      </c>
      <c r="E805" s="4">
        <v>45495</v>
      </c>
      <c r="F805" s="3">
        <v>71390.400000000009</v>
      </c>
      <c r="G805" s="3">
        <v>34820.800000000003</v>
      </c>
      <c r="H805" s="3">
        <v>136</v>
      </c>
      <c r="I805" s="3">
        <v>4412.1279999999997</v>
      </c>
      <c r="J805" s="3">
        <v>17189.135999999999</v>
      </c>
      <c r="K805" s="3" t="s">
        <v>59</v>
      </c>
      <c r="L805" s="3" t="s">
        <v>44</v>
      </c>
      <c r="M805" s="3" t="s">
        <v>26</v>
      </c>
      <c r="N805" s="6">
        <f t="shared" si="60"/>
        <v>3.9057115287414418E-3</v>
      </c>
      <c r="O805" s="6">
        <f t="shared" si="61"/>
        <v>0.1267095529109038</v>
      </c>
      <c r="P805" s="6">
        <f t="shared" si="62"/>
        <v>32.442117647058822</v>
      </c>
      <c r="Q805" s="6">
        <f t="shared" si="63"/>
        <v>3.8958833469926528</v>
      </c>
      <c r="R805" s="6">
        <f t="shared" si="64"/>
        <v>0.48775185459109344</v>
      </c>
    </row>
    <row r="806" spans="1:18" ht="15.75" customHeight="1" x14ac:dyDescent="0.25">
      <c r="A806" s="3" t="s">
        <v>839</v>
      </c>
      <c r="B806" s="3" t="s">
        <v>41</v>
      </c>
      <c r="C806" s="3" t="s">
        <v>23</v>
      </c>
      <c r="D806" s="4">
        <v>44886</v>
      </c>
      <c r="E806" s="4">
        <v>45496</v>
      </c>
      <c r="F806" s="3">
        <v>37070.400000000001</v>
      </c>
      <c r="G806" s="3">
        <v>10262.400000000001</v>
      </c>
      <c r="H806" s="3">
        <v>611.20000000000005</v>
      </c>
      <c r="I806" s="3">
        <v>2936.9120000000003</v>
      </c>
      <c r="J806" s="3">
        <v>7309.2000000000007</v>
      </c>
      <c r="K806" s="3" t="s">
        <v>24</v>
      </c>
      <c r="L806" s="3" t="s">
        <v>17</v>
      </c>
      <c r="M806" s="3" t="s">
        <v>26</v>
      </c>
      <c r="N806" s="6">
        <f t="shared" si="60"/>
        <v>5.955721858434674E-2</v>
      </c>
      <c r="O806" s="6">
        <f t="shared" si="61"/>
        <v>0.28618178983473652</v>
      </c>
      <c r="P806" s="6">
        <f t="shared" si="62"/>
        <v>4.8051570680628277</v>
      </c>
      <c r="Q806" s="6">
        <f t="shared" si="63"/>
        <v>2.4887364687808149</v>
      </c>
      <c r="R806" s="6">
        <f t="shared" si="64"/>
        <v>0.2768354266476758</v>
      </c>
    </row>
    <row r="807" spans="1:18" ht="15.75" customHeight="1" x14ac:dyDescent="0.25">
      <c r="A807" s="3" t="s">
        <v>840</v>
      </c>
      <c r="B807" s="3" t="s">
        <v>14</v>
      </c>
      <c r="C807" s="3" t="s">
        <v>42</v>
      </c>
      <c r="D807" s="4">
        <v>44884</v>
      </c>
      <c r="E807" s="4">
        <v>45496</v>
      </c>
      <c r="F807" s="3">
        <v>31902.400000000001</v>
      </c>
      <c r="G807" s="3">
        <v>12780.800000000001</v>
      </c>
      <c r="H807" s="3">
        <v>2254.4</v>
      </c>
      <c r="I807" s="3">
        <v>7489.7759999999998</v>
      </c>
      <c r="J807" s="3">
        <v>10210.175999999999</v>
      </c>
      <c r="K807" s="3" t="s">
        <v>24</v>
      </c>
      <c r="L807" s="3" t="s">
        <v>25</v>
      </c>
      <c r="M807" s="3" t="s">
        <v>18</v>
      </c>
      <c r="N807" s="6">
        <f t="shared" si="60"/>
        <v>0.17638958437656485</v>
      </c>
      <c r="O807" s="6">
        <f t="shared" si="61"/>
        <v>0.58601777666499744</v>
      </c>
      <c r="P807" s="6">
        <f t="shared" si="62"/>
        <v>3.3222924059616745</v>
      </c>
      <c r="Q807" s="6">
        <f t="shared" si="63"/>
        <v>1.3632151348718573</v>
      </c>
      <c r="R807" s="6">
        <f t="shared" si="64"/>
        <v>0.40062189678519489</v>
      </c>
    </row>
    <row r="808" spans="1:18" ht="15.75" customHeight="1" x14ac:dyDescent="0.25">
      <c r="A808" s="3" t="s">
        <v>841</v>
      </c>
      <c r="B808" s="3" t="s">
        <v>22</v>
      </c>
      <c r="C808" s="3" t="s">
        <v>15</v>
      </c>
      <c r="D808" s="4">
        <v>44742</v>
      </c>
      <c r="E808" s="4">
        <v>45349</v>
      </c>
      <c r="F808" s="3">
        <v>15635.2</v>
      </c>
      <c r="G808" s="3">
        <v>1192</v>
      </c>
      <c r="H808" s="3">
        <v>636.80000000000007</v>
      </c>
      <c r="I808" s="3">
        <v>5956.4800000000005</v>
      </c>
      <c r="J808" s="3">
        <v>9423.152</v>
      </c>
      <c r="K808" s="3" t="s">
        <v>32</v>
      </c>
      <c r="L808" s="3" t="s">
        <v>25</v>
      </c>
      <c r="M808" s="3" t="s">
        <v>18</v>
      </c>
      <c r="N808" s="6">
        <f t="shared" si="60"/>
        <v>0.53422818791946314</v>
      </c>
      <c r="O808" s="6">
        <f t="shared" si="61"/>
        <v>4.9970469798657726</v>
      </c>
      <c r="P808" s="6">
        <f t="shared" si="62"/>
        <v>9.353768844221106</v>
      </c>
      <c r="Q808" s="6">
        <f t="shared" si="63"/>
        <v>1.5820001074460082</v>
      </c>
      <c r="R808" s="6">
        <f t="shared" si="64"/>
        <v>7.6238231682357757E-2</v>
      </c>
    </row>
    <row r="809" spans="1:18" ht="15.75" customHeight="1" x14ac:dyDescent="0.25">
      <c r="A809" s="3" t="s">
        <v>842</v>
      </c>
      <c r="B809" s="3" t="s">
        <v>34</v>
      </c>
      <c r="C809" s="3" t="s">
        <v>15</v>
      </c>
      <c r="D809" s="4">
        <v>44704</v>
      </c>
      <c r="E809" s="4">
        <v>45315</v>
      </c>
      <c r="F809" s="3">
        <v>68316.800000000003</v>
      </c>
      <c r="G809" s="3">
        <v>39644.800000000003</v>
      </c>
      <c r="H809" s="3">
        <v>33323.200000000004</v>
      </c>
      <c r="I809" s="3">
        <v>2511.9680000000003</v>
      </c>
      <c r="J809" s="3">
        <v>4654.9920000000002</v>
      </c>
      <c r="K809" s="3" t="s">
        <v>59</v>
      </c>
      <c r="L809" s="3" t="s">
        <v>29</v>
      </c>
      <c r="M809" s="3" t="s">
        <v>18</v>
      </c>
      <c r="N809" s="6">
        <f t="shared" si="60"/>
        <v>0.84054403099523778</v>
      </c>
      <c r="O809" s="6">
        <f t="shared" si="61"/>
        <v>6.3361853256921466E-2</v>
      </c>
      <c r="P809" s="6">
        <f t="shared" si="62"/>
        <v>7.5381956114658852E-2</v>
      </c>
      <c r="Q809" s="6">
        <f t="shared" si="63"/>
        <v>1.8531255175225161</v>
      </c>
      <c r="R809" s="6">
        <f t="shared" si="64"/>
        <v>0.58030821115743125</v>
      </c>
    </row>
    <row r="810" spans="1:18" ht="15.75" customHeight="1" x14ac:dyDescent="0.25">
      <c r="A810" s="3" t="s">
        <v>843</v>
      </c>
      <c r="B810" s="3" t="s">
        <v>20</v>
      </c>
      <c r="C810" s="3" t="s">
        <v>23</v>
      </c>
      <c r="D810" s="4">
        <v>44839</v>
      </c>
      <c r="E810" s="4">
        <v>45457</v>
      </c>
      <c r="F810" s="3">
        <v>55089.600000000006</v>
      </c>
      <c r="G810" s="3">
        <v>40065.600000000006</v>
      </c>
      <c r="H810" s="3">
        <v>2809.6000000000004</v>
      </c>
      <c r="I810" s="3">
        <v>976.52800000000013</v>
      </c>
      <c r="J810" s="3">
        <v>2831.7280000000001</v>
      </c>
      <c r="K810" s="3" t="s">
        <v>37</v>
      </c>
      <c r="L810" s="3" t="s">
        <v>44</v>
      </c>
      <c r="M810" s="3" t="s">
        <v>18</v>
      </c>
      <c r="N810" s="6">
        <f t="shared" si="60"/>
        <v>7.0124995008186572E-2</v>
      </c>
      <c r="O810" s="6">
        <f t="shared" si="61"/>
        <v>2.4373227906233776E-2</v>
      </c>
      <c r="P810" s="6">
        <f t="shared" si="62"/>
        <v>0.34756833712984053</v>
      </c>
      <c r="Q810" s="6">
        <f t="shared" si="63"/>
        <v>2.8997919158488026</v>
      </c>
      <c r="R810" s="6">
        <f t="shared" si="64"/>
        <v>0.72728064825302785</v>
      </c>
    </row>
    <row r="811" spans="1:18" ht="15.75" customHeight="1" x14ac:dyDescent="0.25">
      <c r="A811" s="3" t="s">
        <v>844</v>
      </c>
      <c r="B811" s="3" t="s">
        <v>20</v>
      </c>
      <c r="C811" s="3" t="s">
        <v>15</v>
      </c>
      <c r="D811" s="4">
        <v>44941</v>
      </c>
      <c r="E811" s="4">
        <v>45562</v>
      </c>
      <c r="F811" s="3">
        <v>48219.200000000004</v>
      </c>
      <c r="G811" s="3">
        <v>30609.600000000002</v>
      </c>
      <c r="H811" s="3">
        <v>11811.2</v>
      </c>
      <c r="I811" s="3">
        <v>5745.0080000000007</v>
      </c>
      <c r="J811" s="3">
        <v>15225.920000000002</v>
      </c>
      <c r="K811" s="3" t="s">
        <v>16</v>
      </c>
      <c r="L811" s="3" t="s">
        <v>44</v>
      </c>
      <c r="M811" s="3" t="s">
        <v>18</v>
      </c>
      <c r="N811" s="6">
        <f t="shared" si="60"/>
        <v>0.38586587214468665</v>
      </c>
      <c r="O811" s="6">
        <f t="shared" si="61"/>
        <v>0.1876864774449846</v>
      </c>
      <c r="P811" s="6">
        <f t="shared" si="62"/>
        <v>0.48640341370902196</v>
      </c>
      <c r="Q811" s="6">
        <f t="shared" si="63"/>
        <v>2.6502869969893861</v>
      </c>
      <c r="R811" s="6">
        <f t="shared" si="64"/>
        <v>0.63480107509042039</v>
      </c>
    </row>
    <row r="812" spans="1:18" ht="15.75" customHeight="1" x14ac:dyDescent="0.25">
      <c r="A812" s="3" t="s">
        <v>845</v>
      </c>
      <c r="B812" s="3" t="s">
        <v>20</v>
      </c>
      <c r="C812" s="3" t="s">
        <v>15</v>
      </c>
      <c r="D812" s="4">
        <v>44717</v>
      </c>
      <c r="E812" s="4">
        <v>45323</v>
      </c>
      <c r="F812" s="3">
        <v>19932.800000000003</v>
      </c>
      <c r="G812" s="3">
        <v>11516.800000000001</v>
      </c>
      <c r="H812" s="3">
        <v>9078.4</v>
      </c>
      <c r="I812" s="3">
        <v>2938.1440000000002</v>
      </c>
      <c r="J812" s="3">
        <v>6449.1680000000006</v>
      </c>
      <c r="K812" s="3" t="s">
        <v>59</v>
      </c>
      <c r="L812" s="3" t="s">
        <v>29</v>
      </c>
      <c r="M812" s="3" t="s">
        <v>26</v>
      </c>
      <c r="N812" s="6">
        <f t="shared" si="60"/>
        <v>0.78827452070019444</v>
      </c>
      <c r="O812" s="6">
        <f t="shared" si="61"/>
        <v>0.25511808835787719</v>
      </c>
      <c r="P812" s="6">
        <f t="shared" si="62"/>
        <v>0.3236411702502644</v>
      </c>
      <c r="Q812" s="6">
        <f t="shared" si="63"/>
        <v>2.1949802324188332</v>
      </c>
      <c r="R812" s="6">
        <f t="shared" si="64"/>
        <v>0.57778134532027614</v>
      </c>
    </row>
    <row r="813" spans="1:18" ht="15.75" customHeight="1" x14ac:dyDescent="0.25">
      <c r="A813" s="3" t="s">
        <v>846</v>
      </c>
      <c r="B813" s="3" t="s">
        <v>20</v>
      </c>
      <c r="C813" s="3" t="s">
        <v>15</v>
      </c>
      <c r="D813" s="4">
        <v>44937</v>
      </c>
      <c r="E813" s="4">
        <v>45538</v>
      </c>
      <c r="F813" s="3">
        <v>65787.199999999997</v>
      </c>
      <c r="G813" s="3">
        <v>27601.600000000002</v>
      </c>
      <c r="H813" s="3">
        <v>25440</v>
      </c>
      <c r="I813" s="3">
        <v>2224.7040000000002</v>
      </c>
      <c r="J813" s="3">
        <v>5772.3040000000001</v>
      </c>
      <c r="K813" s="3" t="s">
        <v>16</v>
      </c>
      <c r="L813" s="3" t="s">
        <v>17</v>
      </c>
      <c r="M813" s="3" t="s">
        <v>18</v>
      </c>
      <c r="N813" s="6">
        <f t="shared" si="60"/>
        <v>0.92168569937974598</v>
      </c>
      <c r="O813" s="6">
        <f t="shared" si="61"/>
        <v>8.0600544895948062E-2</v>
      </c>
      <c r="P813" s="6">
        <f t="shared" si="62"/>
        <v>8.7449056603773598E-2</v>
      </c>
      <c r="Q813" s="6">
        <f t="shared" si="63"/>
        <v>2.5946391070452517</v>
      </c>
      <c r="R813" s="6">
        <f t="shared" si="64"/>
        <v>0.41955881995281763</v>
      </c>
    </row>
    <row r="814" spans="1:18" ht="15.75" customHeight="1" x14ac:dyDescent="0.25">
      <c r="A814" s="3" t="s">
        <v>847</v>
      </c>
      <c r="B814" s="3" t="s">
        <v>28</v>
      </c>
      <c r="C814" s="3" t="s">
        <v>15</v>
      </c>
      <c r="D814" s="4">
        <v>44785</v>
      </c>
      <c r="E814" s="4">
        <v>45406</v>
      </c>
      <c r="F814" s="3">
        <v>60107.200000000004</v>
      </c>
      <c r="G814" s="3">
        <v>28500.800000000003</v>
      </c>
      <c r="H814" s="3">
        <v>10523.2</v>
      </c>
      <c r="I814" s="3">
        <v>1000.3360000000001</v>
      </c>
      <c r="J814" s="3">
        <v>1543.2</v>
      </c>
      <c r="K814" s="3" t="s">
        <v>37</v>
      </c>
      <c r="L814" s="3" t="s">
        <v>44</v>
      </c>
      <c r="M814" s="3" t="s">
        <v>26</v>
      </c>
      <c r="N814" s="6">
        <f t="shared" si="60"/>
        <v>0.36922472351653285</v>
      </c>
      <c r="O814" s="6">
        <f t="shared" si="61"/>
        <v>3.5098523550216136E-2</v>
      </c>
      <c r="P814" s="6">
        <f t="shared" si="62"/>
        <v>9.5060057777102025E-2</v>
      </c>
      <c r="Q814" s="6">
        <f t="shared" si="63"/>
        <v>1.5426816589625885</v>
      </c>
      <c r="R814" s="6">
        <f t="shared" si="64"/>
        <v>0.47416615646711213</v>
      </c>
    </row>
    <row r="815" spans="1:18" ht="15.75" customHeight="1" x14ac:dyDescent="0.25">
      <c r="A815" s="3" t="s">
        <v>848</v>
      </c>
      <c r="B815" s="3" t="s">
        <v>41</v>
      </c>
      <c r="C815" s="3" t="s">
        <v>23</v>
      </c>
      <c r="D815" s="4">
        <v>44868</v>
      </c>
      <c r="E815" s="4">
        <v>45475</v>
      </c>
      <c r="F815" s="3">
        <v>8454.4</v>
      </c>
      <c r="G815" s="3">
        <v>5096</v>
      </c>
      <c r="H815" s="3">
        <v>486.40000000000003</v>
      </c>
      <c r="I815" s="3">
        <v>6871.2479999999996</v>
      </c>
      <c r="J815" s="3">
        <v>9592.4160000000011</v>
      </c>
      <c r="K815" s="3" t="s">
        <v>32</v>
      </c>
      <c r="L815" s="3" t="s">
        <v>38</v>
      </c>
      <c r="M815" s="3" t="s">
        <v>18</v>
      </c>
      <c r="N815" s="6">
        <f t="shared" si="60"/>
        <v>9.5447409733124031E-2</v>
      </c>
      <c r="O815" s="6">
        <f t="shared" si="61"/>
        <v>1.3483610675039246</v>
      </c>
      <c r="P815" s="6">
        <f t="shared" si="62"/>
        <v>14.12674342105263</v>
      </c>
      <c r="Q815" s="6">
        <f t="shared" si="63"/>
        <v>1.3960223819603079</v>
      </c>
      <c r="R815" s="6">
        <f t="shared" si="64"/>
        <v>0.60276305828917487</v>
      </c>
    </row>
    <row r="816" spans="1:18" ht="15.75" customHeight="1" x14ac:dyDescent="0.25">
      <c r="A816" s="3" t="s">
        <v>849</v>
      </c>
      <c r="B816" s="3" t="s">
        <v>14</v>
      </c>
      <c r="C816" s="3" t="s">
        <v>35</v>
      </c>
      <c r="D816" s="4">
        <v>44704</v>
      </c>
      <c r="E816" s="4">
        <v>45314</v>
      </c>
      <c r="F816" s="3">
        <v>23619.200000000001</v>
      </c>
      <c r="G816" s="3">
        <v>8985.6</v>
      </c>
      <c r="H816" s="3">
        <v>5715.2000000000007</v>
      </c>
      <c r="I816" s="3">
        <v>3309.6800000000003</v>
      </c>
      <c r="J816" s="3">
        <v>5187.232</v>
      </c>
      <c r="K816" s="3" t="s">
        <v>37</v>
      </c>
      <c r="L816" s="3" t="s">
        <v>29</v>
      </c>
      <c r="M816" s="3" t="s">
        <v>18</v>
      </c>
      <c r="N816" s="6">
        <f t="shared" si="60"/>
        <v>0.63603988603988615</v>
      </c>
      <c r="O816" s="6">
        <f t="shared" si="61"/>
        <v>0.36833155270655271</v>
      </c>
      <c r="P816" s="6">
        <f t="shared" si="62"/>
        <v>0.57910134378499434</v>
      </c>
      <c r="Q816" s="6">
        <f t="shared" si="63"/>
        <v>1.5672910976287737</v>
      </c>
      <c r="R816" s="6">
        <f t="shared" si="64"/>
        <v>0.38043625524996616</v>
      </c>
    </row>
    <row r="817" spans="1:18" ht="15.75" customHeight="1" x14ac:dyDescent="0.25">
      <c r="A817" s="3" t="s">
        <v>850</v>
      </c>
      <c r="B817" s="3" t="s">
        <v>22</v>
      </c>
      <c r="C817" s="3" t="s">
        <v>35</v>
      </c>
      <c r="D817" s="4">
        <v>44758</v>
      </c>
      <c r="E817" s="4">
        <v>45382</v>
      </c>
      <c r="F817" s="3">
        <v>69222.400000000009</v>
      </c>
      <c r="G817" s="3">
        <v>50801.600000000006</v>
      </c>
      <c r="H817" s="3">
        <v>10222.400000000001</v>
      </c>
      <c r="I817" s="3">
        <v>6855.44</v>
      </c>
      <c r="J817" s="3">
        <v>23116.032000000003</v>
      </c>
      <c r="K817" s="3" t="s">
        <v>59</v>
      </c>
      <c r="L817" s="3" t="s">
        <v>44</v>
      </c>
      <c r="M817" s="3" t="s">
        <v>18</v>
      </c>
      <c r="N817" s="6">
        <f t="shared" si="60"/>
        <v>0.20122200875562976</v>
      </c>
      <c r="O817" s="6">
        <f t="shared" si="61"/>
        <v>0.13494535605177788</v>
      </c>
      <c r="P817" s="6">
        <f t="shared" si="62"/>
        <v>0.67062920644858337</v>
      </c>
      <c r="Q817" s="6">
        <f t="shared" si="63"/>
        <v>3.3719253614647644</v>
      </c>
      <c r="R817" s="6">
        <f t="shared" si="64"/>
        <v>0.73388960798816572</v>
      </c>
    </row>
    <row r="818" spans="1:18" ht="15.75" customHeight="1" x14ac:dyDescent="0.25">
      <c r="A818" s="3" t="s">
        <v>851</v>
      </c>
      <c r="B818" s="3" t="s">
        <v>20</v>
      </c>
      <c r="C818" s="3" t="s">
        <v>15</v>
      </c>
      <c r="D818" s="4">
        <v>44726</v>
      </c>
      <c r="E818" s="4">
        <v>45329</v>
      </c>
      <c r="F818" s="3">
        <v>69852.800000000003</v>
      </c>
      <c r="G818" s="3">
        <v>62340.800000000003</v>
      </c>
      <c r="H818" s="3">
        <v>62064</v>
      </c>
      <c r="I818" s="3">
        <v>6342.112000000001</v>
      </c>
      <c r="J818" s="3">
        <v>13597.312</v>
      </c>
      <c r="K818" s="3" t="s">
        <v>59</v>
      </c>
      <c r="L818" s="3" t="s">
        <v>44</v>
      </c>
      <c r="M818" s="3" t="s">
        <v>26</v>
      </c>
      <c r="N818" s="6">
        <f t="shared" si="60"/>
        <v>0.99555989015219559</v>
      </c>
      <c r="O818" s="6">
        <f t="shared" si="61"/>
        <v>0.10173292610938584</v>
      </c>
      <c r="P818" s="6">
        <f t="shared" si="62"/>
        <v>0.10218664604279455</v>
      </c>
      <c r="Q818" s="6">
        <f t="shared" si="63"/>
        <v>2.1439722288095822</v>
      </c>
      <c r="R818" s="6">
        <f t="shared" si="64"/>
        <v>0.89245957212881943</v>
      </c>
    </row>
    <row r="819" spans="1:18" ht="15.75" customHeight="1" x14ac:dyDescent="0.25">
      <c r="A819" s="3" t="s">
        <v>852</v>
      </c>
      <c r="B819" s="3" t="s">
        <v>41</v>
      </c>
      <c r="C819" s="3" t="s">
        <v>15</v>
      </c>
      <c r="D819" s="4">
        <v>44767</v>
      </c>
      <c r="E819" s="4">
        <v>45383</v>
      </c>
      <c r="F819" s="3">
        <v>64849.600000000006</v>
      </c>
      <c r="G819" s="3">
        <v>64811.200000000004</v>
      </c>
      <c r="H819" s="3">
        <v>11169.6</v>
      </c>
      <c r="I819" s="3">
        <v>2509.9680000000003</v>
      </c>
      <c r="J819" s="3">
        <v>5977.9520000000002</v>
      </c>
      <c r="K819" s="3" t="s">
        <v>32</v>
      </c>
      <c r="L819" s="3" t="s">
        <v>38</v>
      </c>
      <c r="M819" s="3" t="s">
        <v>26</v>
      </c>
      <c r="N819" s="6">
        <f t="shared" si="60"/>
        <v>0.17234058310909225</v>
      </c>
      <c r="O819" s="6">
        <f t="shared" si="61"/>
        <v>3.8727380452761251E-2</v>
      </c>
      <c r="P819" s="6">
        <f t="shared" si="62"/>
        <v>0.2247142243231629</v>
      </c>
      <c r="Q819" s="6">
        <f t="shared" si="63"/>
        <v>2.3816845473727155</v>
      </c>
      <c r="R819" s="6">
        <f t="shared" si="64"/>
        <v>0.99940786064987286</v>
      </c>
    </row>
    <row r="820" spans="1:18" ht="15.75" customHeight="1" x14ac:dyDescent="0.25">
      <c r="A820" s="3" t="s">
        <v>853</v>
      </c>
      <c r="B820" s="3" t="s">
        <v>14</v>
      </c>
      <c r="C820" s="3" t="s">
        <v>23</v>
      </c>
      <c r="D820" s="4">
        <v>44784</v>
      </c>
      <c r="E820" s="4">
        <v>45406</v>
      </c>
      <c r="F820" s="3">
        <v>52958.400000000001</v>
      </c>
      <c r="G820" s="3">
        <v>41883.200000000004</v>
      </c>
      <c r="H820" s="3">
        <v>37916.800000000003</v>
      </c>
      <c r="I820" s="3">
        <v>1535.152</v>
      </c>
      <c r="J820" s="3">
        <v>2840.3680000000004</v>
      </c>
      <c r="K820" s="3" t="s">
        <v>37</v>
      </c>
      <c r="L820" s="3" t="s">
        <v>29</v>
      </c>
      <c r="M820" s="3" t="s">
        <v>18</v>
      </c>
      <c r="N820" s="6">
        <f t="shared" si="60"/>
        <v>0.90529854452381864</v>
      </c>
      <c r="O820" s="6">
        <f t="shared" si="61"/>
        <v>3.6653168812316152E-2</v>
      </c>
      <c r="P820" s="6">
        <f t="shared" si="62"/>
        <v>4.0487382901510674E-2</v>
      </c>
      <c r="Q820" s="6">
        <f t="shared" si="63"/>
        <v>1.850219391955976</v>
      </c>
      <c r="R820" s="6">
        <f t="shared" si="64"/>
        <v>0.7908698147980302</v>
      </c>
    </row>
    <row r="821" spans="1:18" ht="15.75" customHeight="1" x14ac:dyDescent="0.25">
      <c r="A821" s="3" t="s">
        <v>854</v>
      </c>
      <c r="B821" s="3" t="s">
        <v>20</v>
      </c>
      <c r="C821" s="3" t="s">
        <v>42</v>
      </c>
      <c r="D821" s="4">
        <v>44955</v>
      </c>
      <c r="E821" s="4">
        <v>45568</v>
      </c>
      <c r="F821" s="3">
        <v>48352</v>
      </c>
      <c r="G821" s="3">
        <v>43364.800000000003</v>
      </c>
      <c r="H821" s="3">
        <v>40126.400000000001</v>
      </c>
      <c r="I821" s="3">
        <v>4466.5919999999996</v>
      </c>
      <c r="J821" s="3">
        <v>7075.0560000000005</v>
      </c>
      <c r="K821" s="3" t="s">
        <v>16</v>
      </c>
      <c r="L821" s="3" t="s">
        <v>44</v>
      </c>
      <c r="M821" s="3" t="s">
        <v>26</v>
      </c>
      <c r="N821" s="6">
        <f t="shared" si="60"/>
        <v>0.92532192008264769</v>
      </c>
      <c r="O821" s="6">
        <f t="shared" si="61"/>
        <v>0.10300040585912996</v>
      </c>
      <c r="P821" s="6">
        <f t="shared" si="62"/>
        <v>0.11131305075959966</v>
      </c>
      <c r="Q821" s="6">
        <f t="shared" si="63"/>
        <v>1.5839942399037121</v>
      </c>
      <c r="R821" s="6">
        <f t="shared" si="64"/>
        <v>0.89685638649900734</v>
      </c>
    </row>
    <row r="822" spans="1:18" ht="15.75" customHeight="1" x14ac:dyDescent="0.25">
      <c r="A822" s="3" t="s">
        <v>855</v>
      </c>
      <c r="B822" s="3" t="s">
        <v>28</v>
      </c>
      <c r="C822" s="3" t="s">
        <v>23</v>
      </c>
      <c r="D822" s="4">
        <v>44948</v>
      </c>
      <c r="E822" s="4">
        <v>45567</v>
      </c>
      <c r="F822" s="3">
        <v>38779.200000000004</v>
      </c>
      <c r="G822" s="3">
        <v>13376</v>
      </c>
      <c r="H822" s="3">
        <v>8217.6</v>
      </c>
      <c r="I822" s="3">
        <v>6265.5680000000002</v>
      </c>
      <c r="J822" s="3">
        <v>22922.288</v>
      </c>
      <c r="K822" s="3" t="s">
        <v>16</v>
      </c>
      <c r="L822" s="3" t="s">
        <v>44</v>
      </c>
      <c r="M822" s="3" t="s">
        <v>18</v>
      </c>
      <c r="N822" s="6">
        <f t="shared" si="60"/>
        <v>0.61435406698564599</v>
      </c>
      <c r="O822" s="6">
        <f t="shared" si="61"/>
        <v>0.46841866028708135</v>
      </c>
      <c r="P822" s="6">
        <f t="shared" si="62"/>
        <v>0.76245716510903427</v>
      </c>
      <c r="Q822" s="6">
        <f t="shared" si="63"/>
        <v>3.6584533118146672</v>
      </c>
      <c r="R822" s="6">
        <f t="shared" si="64"/>
        <v>0.34492717745595575</v>
      </c>
    </row>
    <row r="823" spans="1:18" ht="15.75" customHeight="1" x14ac:dyDescent="0.25">
      <c r="A823" s="3" t="s">
        <v>856</v>
      </c>
      <c r="B823" s="3" t="s">
        <v>22</v>
      </c>
      <c r="C823" s="3" t="s">
        <v>23</v>
      </c>
      <c r="D823" s="4">
        <v>44726</v>
      </c>
      <c r="E823" s="4">
        <v>45339</v>
      </c>
      <c r="F823" s="3">
        <v>33435.200000000004</v>
      </c>
      <c r="G823" s="3">
        <v>12560</v>
      </c>
      <c r="H823" s="3">
        <v>3124.8</v>
      </c>
      <c r="I823" s="3">
        <v>2517.3919999999998</v>
      </c>
      <c r="J823" s="3">
        <v>8250.1280000000006</v>
      </c>
      <c r="K823" s="3" t="s">
        <v>16</v>
      </c>
      <c r="L823" s="3" t="s">
        <v>25</v>
      </c>
      <c r="M823" s="3" t="s">
        <v>18</v>
      </c>
      <c r="N823" s="6">
        <f t="shared" si="60"/>
        <v>0.24878980891719746</v>
      </c>
      <c r="O823" s="6">
        <f t="shared" si="61"/>
        <v>0.20042929936305731</v>
      </c>
      <c r="P823" s="6">
        <f t="shared" si="62"/>
        <v>0.80561699948796717</v>
      </c>
      <c r="Q823" s="6">
        <f t="shared" si="63"/>
        <v>3.2772520131946083</v>
      </c>
      <c r="R823" s="6">
        <f t="shared" si="64"/>
        <v>0.37565200746518634</v>
      </c>
    </row>
    <row r="824" spans="1:18" ht="15.75" customHeight="1" x14ac:dyDescent="0.25">
      <c r="A824" s="3" t="s">
        <v>857</v>
      </c>
      <c r="B824" s="3" t="s">
        <v>41</v>
      </c>
      <c r="C824" s="3" t="s">
        <v>42</v>
      </c>
      <c r="D824" s="4">
        <v>44736</v>
      </c>
      <c r="E824" s="4">
        <v>45361</v>
      </c>
      <c r="F824" s="3">
        <v>36142.400000000001</v>
      </c>
      <c r="G824" s="3">
        <v>29339.200000000001</v>
      </c>
      <c r="H824" s="3">
        <v>17620.8</v>
      </c>
      <c r="I824" s="3">
        <v>4664.2240000000002</v>
      </c>
      <c r="J824" s="3">
        <v>11586.096000000001</v>
      </c>
      <c r="K824" s="3" t="s">
        <v>24</v>
      </c>
      <c r="L824" s="3" t="s">
        <v>44</v>
      </c>
      <c r="M824" s="3" t="s">
        <v>18</v>
      </c>
      <c r="N824" s="6">
        <f t="shared" si="60"/>
        <v>0.60058897311446802</v>
      </c>
      <c r="O824" s="6">
        <f t="shared" si="61"/>
        <v>0.15897584119539729</v>
      </c>
      <c r="P824" s="6">
        <f t="shared" si="62"/>
        <v>0.26469990011804234</v>
      </c>
      <c r="Q824" s="6">
        <f t="shared" si="63"/>
        <v>2.4840350720720106</v>
      </c>
      <c r="R824" s="6">
        <f t="shared" si="64"/>
        <v>0.8117667891451591</v>
      </c>
    </row>
    <row r="825" spans="1:18" ht="15.75" customHeight="1" x14ac:dyDescent="0.25">
      <c r="A825" s="3" t="s">
        <v>858</v>
      </c>
      <c r="B825" s="3" t="s">
        <v>14</v>
      </c>
      <c r="C825" s="3" t="s">
        <v>35</v>
      </c>
      <c r="D825" s="4">
        <v>44983</v>
      </c>
      <c r="E825" s="4">
        <v>45611</v>
      </c>
      <c r="F825" s="3">
        <v>51742.400000000001</v>
      </c>
      <c r="G825" s="3">
        <v>13825.6</v>
      </c>
      <c r="H825" s="3">
        <v>4144</v>
      </c>
      <c r="I825" s="3">
        <v>6940.6240000000007</v>
      </c>
      <c r="J825" s="3">
        <v>21143.472000000002</v>
      </c>
      <c r="K825" s="3" t="s">
        <v>32</v>
      </c>
      <c r="L825" s="3" t="s">
        <v>29</v>
      </c>
      <c r="M825" s="3" t="s">
        <v>18</v>
      </c>
      <c r="N825" s="6">
        <f t="shared" si="60"/>
        <v>0.29973382710334451</v>
      </c>
      <c r="O825" s="6">
        <f t="shared" si="61"/>
        <v>0.50201249855340824</v>
      </c>
      <c r="P825" s="6">
        <f t="shared" si="62"/>
        <v>1.6748610038610041</v>
      </c>
      <c r="Q825" s="6">
        <f t="shared" si="63"/>
        <v>3.046335891412645</v>
      </c>
      <c r="R825" s="6">
        <f t="shared" si="64"/>
        <v>0.26720059371038063</v>
      </c>
    </row>
    <row r="826" spans="1:18" ht="15.75" customHeight="1" x14ac:dyDescent="0.25">
      <c r="A826" s="3" t="s">
        <v>859</v>
      </c>
      <c r="B826" s="3" t="s">
        <v>41</v>
      </c>
      <c r="C826" s="3" t="s">
        <v>42</v>
      </c>
      <c r="D826" s="4">
        <v>44952</v>
      </c>
      <c r="E826" s="4">
        <v>45554</v>
      </c>
      <c r="F826" s="3">
        <v>9816</v>
      </c>
      <c r="G826" s="3">
        <v>1937.6000000000001</v>
      </c>
      <c r="H826" s="3">
        <v>1166.4000000000001</v>
      </c>
      <c r="I826" s="3">
        <v>1475.5680000000002</v>
      </c>
      <c r="J826" s="3">
        <v>5185.92</v>
      </c>
      <c r="K826" s="3" t="s">
        <v>16</v>
      </c>
      <c r="L826" s="3" t="s">
        <v>44</v>
      </c>
      <c r="M826" s="3" t="s">
        <v>18</v>
      </c>
      <c r="N826" s="6">
        <f t="shared" si="60"/>
        <v>0.60198183319570608</v>
      </c>
      <c r="O826" s="6">
        <f t="shared" si="61"/>
        <v>0.76154417836498767</v>
      </c>
      <c r="P826" s="6">
        <f t="shared" si="62"/>
        <v>1.2650617283950618</v>
      </c>
      <c r="Q826" s="6">
        <f t="shared" si="63"/>
        <v>3.5145245762987538</v>
      </c>
      <c r="R826" s="6">
        <f t="shared" si="64"/>
        <v>0.19739201303993481</v>
      </c>
    </row>
    <row r="827" spans="1:18" ht="15.75" customHeight="1" x14ac:dyDescent="0.25">
      <c r="A827" s="3" t="s">
        <v>860</v>
      </c>
      <c r="B827" s="3" t="s">
        <v>28</v>
      </c>
      <c r="C827" s="3" t="s">
        <v>42</v>
      </c>
      <c r="D827" s="4">
        <v>44956</v>
      </c>
      <c r="E827" s="4">
        <v>45563</v>
      </c>
      <c r="F827" s="3">
        <v>49329.600000000006</v>
      </c>
      <c r="G827" s="3">
        <v>10414.400000000001</v>
      </c>
      <c r="H827" s="3">
        <v>862.40000000000009</v>
      </c>
      <c r="I827" s="3">
        <v>4028.6559999999999</v>
      </c>
      <c r="J827" s="3">
        <v>7578.1600000000008</v>
      </c>
      <c r="K827" s="3" t="s">
        <v>32</v>
      </c>
      <c r="L827" s="3" t="s">
        <v>17</v>
      </c>
      <c r="M827" s="3" t="s">
        <v>18</v>
      </c>
      <c r="N827" s="6">
        <f t="shared" si="60"/>
        <v>8.2808419111998766E-2</v>
      </c>
      <c r="O827" s="6">
        <f t="shared" si="61"/>
        <v>0.38683515132892909</v>
      </c>
      <c r="P827" s="6">
        <f t="shared" si="62"/>
        <v>4.671447124304267</v>
      </c>
      <c r="Q827" s="6">
        <f t="shared" si="63"/>
        <v>1.8810640570949719</v>
      </c>
      <c r="R827" s="6">
        <f t="shared" si="64"/>
        <v>0.21111867925140282</v>
      </c>
    </row>
    <row r="828" spans="1:18" ht="15.75" customHeight="1" x14ac:dyDescent="0.25">
      <c r="A828" s="3" t="s">
        <v>861</v>
      </c>
      <c r="B828" s="3" t="s">
        <v>28</v>
      </c>
      <c r="C828" s="3" t="s">
        <v>15</v>
      </c>
      <c r="D828" s="4">
        <v>44817</v>
      </c>
      <c r="E828" s="4">
        <v>45444</v>
      </c>
      <c r="F828" s="3">
        <v>59564.800000000003</v>
      </c>
      <c r="G828" s="3">
        <v>53470.400000000001</v>
      </c>
      <c r="H828" s="3">
        <v>19892.800000000003</v>
      </c>
      <c r="I828" s="3">
        <v>1721.8080000000002</v>
      </c>
      <c r="J828" s="3">
        <v>4897.7920000000004</v>
      </c>
      <c r="K828" s="3" t="s">
        <v>16</v>
      </c>
      <c r="L828" s="3" t="s">
        <v>17</v>
      </c>
      <c r="M828" s="3" t="s">
        <v>18</v>
      </c>
      <c r="N828" s="6">
        <f t="shared" si="60"/>
        <v>0.37203387294652746</v>
      </c>
      <c r="O828" s="6">
        <f t="shared" si="61"/>
        <v>3.2201143062329816E-2</v>
      </c>
      <c r="P828" s="6">
        <f t="shared" si="62"/>
        <v>8.6554331215314084E-2</v>
      </c>
      <c r="Q828" s="6">
        <f t="shared" si="63"/>
        <v>2.8445633891816042</v>
      </c>
      <c r="R828" s="6">
        <f t="shared" si="64"/>
        <v>0.897684538519394</v>
      </c>
    </row>
    <row r="829" spans="1:18" ht="15.75" customHeight="1" x14ac:dyDescent="0.25">
      <c r="A829" s="3" t="s">
        <v>862</v>
      </c>
      <c r="B829" s="3" t="s">
        <v>14</v>
      </c>
      <c r="C829" s="3" t="s">
        <v>23</v>
      </c>
      <c r="D829" s="4">
        <v>44985</v>
      </c>
      <c r="E829" s="4">
        <v>45609</v>
      </c>
      <c r="F829" s="3">
        <v>57934.400000000001</v>
      </c>
      <c r="G829" s="3">
        <v>43116.800000000003</v>
      </c>
      <c r="H829" s="3">
        <v>35584</v>
      </c>
      <c r="I829" s="3">
        <v>3618.2720000000004</v>
      </c>
      <c r="J829" s="3">
        <v>5776.5280000000002</v>
      </c>
      <c r="K829" s="3" t="s">
        <v>37</v>
      </c>
      <c r="L829" s="3" t="s">
        <v>29</v>
      </c>
      <c r="M829" s="3" t="s">
        <v>18</v>
      </c>
      <c r="N829" s="6">
        <f t="shared" si="60"/>
        <v>0.82529315719162821</v>
      </c>
      <c r="O829" s="6">
        <f t="shared" si="61"/>
        <v>8.3917915986344072E-2</v>
      </c>
      <c r="P829" s="6">
        <f t="shared" si="62"/>
        <v>0.10168255395683454</v>
      </c>
      <c r="Q829" s="6">
        <f t="shared" si="63"/>
        <v>1.5964880473330916</v>
      </c>
      <c r="R829" s="6">
        <f t="shared" si="64"/>
        <v>0.74423485873677819</v>
      </c>
    </row>
    <row r="830" spans="1:18" ht="15.75" customHeight="1" x14ac:dyDescent="0.25">
      <c r="A830" s="3" t="s">
        <v>863</v>
      </c>
      <c r="B830" s="3" t="s">
        <v>28</v>
      </c>
      <c r="C830" s="3" t="s">
        <v>35</v>
      </c>
      <c r="D830" s="4">
        <v>44776</v>
      </c>
      <c r="E830" s="4">
        <v>45394</v>
      </c>
      <c r="F830" s="3">
        <v>15259.2</v>
      </c>
      <c r="G830" s="3">
        <v>5400</v>
      </c>
      <c r="H830" s="3">
        <v>2238.4</v>
      </c>
      <c r="I830" s="3">
        <v>3221.28</v>
      </c>
      <c r="J830" s="3">
        <v>4740.2400000000007</v>
      </c>
      <c r="K830" s="3" t="s">
        <v>37</v>
      </c>
      <c r="L830" s="3" t="s">
        <v>29</v>
      </c>
      <c r="M830" s="3" t="s">
        <v>18</v>
      </c>
      <c r="N830" s="6">
        <f t="shared" si="60"/>
        <v>0.41451851851851851</v>
      </c>
      <c r="O830" s="6">
        <f t="shared" si="61"/>
        <v>0.59653333333333336</v>
      </c>
      <c r="P830" s="6">
        <f t="shared" si="62"/>
        <v>1.4390993566833452</v>
      </c>
      <c r="Q830" s="6">
        <f t="shared" si="63"/>
        <v>1.4715392638950977</v>
      </c>
      <c r="R830" s="6">
        <f t="shared" si="64"/>
        <v>0.35388486945580372</v>
      </c>
    </row>
    <row r="831" spans="1:18" ht="15.75" customHeight="1" x14ac:dyDescent="0.25">
      <c r="A831" s="3" t="s">
        <v>864</v>
      </c>
      <c r="B831" s="3" t="s">
        <v>28</v>
      </c>
      <c r="C831" s="3" t="s">
        <v>15</v>
      </c>
      <c r="D831" s="4">
        <v>44756</v>
      </c>
      <c r="E831" s="4">
        <v>45366</v>
      </c>
      <c r="F831" s="3">
        <v>79547.200000000012</v>
      </c>
      <c r="G831" s="3">
        <v>41008</v>
      </c>
      <c r="H831" s="3">
        <v>23940.800000000003</v>
      </c>
      <c r="I831" s="3">
        <v>7726.848</v>
      </c>
      <c r="J831" s="3">
        <v>26044.704000000002</v>
      </c>
      <c r="K831" s="3" t="s">
        <v>24</v>
      </c>
      <c r="L831" s="3" t="s">
        <v>29</v>
      </c>
      <c r="M831" s="3" t="s">
        <v>26</v>
      </c>
      <c r="N831" s="6">
        <f t="shared" si="60"/>
        <v>0.58380803745610621</v>
      </c>
      <c r="O831" s="6">
        <f t="shared" si="61"/>
        <v>0.18842294186500194</v>
      </c>
      <c r="P831" s="6">
        <f t="shared" si="62"/>
        <v>0.32274811200962372</v>
      </c>
      <c r="Q831" s="6">
        <f t="shared" si="63"/>
        <v>3.3706763741178811</v>
      </c>
      <c r="R831" s="6">
        <f t="shared" si="64"/>
        <v>0.51551783092302428</v>
      </c>
    </row>
    <row r="832" spans="1:18" ht="15.75" customHeight="1" x14ac:dyDescent="0.25">
      <c r="A832" s="3" t="s">
        <v>865</v>
      </c>
      <c r="B832" s="3" t="s">
        <v>22</v>
      </c>
      <c r="C832" s="3" t="s">
        <v>15</v>
      </c>
      <c r="D832" s="4">
        <v>44876</v>
      </c>
      <c r="E832" s="4">
        <v>45493</v>
      </c>
      <c r="F832" s="3">
        <v>69576</v>
      </c>
      <c r="G832" s="3">
        <v>2329.6</v>
      </c>
      <c r="H832" s="3">
        <v>2308.8000000000002</v>
      </c>
      <c r="I832" s="3">
        <v>5317.7920000000004</v>
      </c>
      <c r="J832" s="3">
        <v>12666.544000000002</v>
      </c>
      <c r="K832" s="3" t="s">
        <v>59</v>
      </c>
      <c r="L832" s="3" t="s">
        <v>38</v>
      </c>
      <c r="M832" s="3" t="s">
        <v>18</v>
      </c>
      <c r="N832" s="6">
        <f t="shared" si="60"/>
        <v>0.99107142857142871</v>
      </c>
      <c r="O832" s="6">
        <f t="shared" si="61"/>
        <v>2.2827060439560443</v>
      </c>
      <c r="P832" s="6">
        <f t="shared" si="62"/>
        <v>2.3032709632709634</v>
      </c>
      <c r="Q832" s="6">
        <f t="shared" si="63"/>
        <v>2.3819179087862032</v>
      </c>
      <c r="R832" s="6">
        <f t="shared" si="64"/>
        <v>3.348281016442451E-2</v>
      </c>
    </row>
    <row r="833" spans="1:18" ht="15.75" customHeight="1" x14ac:dyDescent="0.25">
      <c r="A833" s="3" t="s">
        <v>866</v>
      </c>
      <c r="B833" s="3" t="s">
        <v>28</v>
      </c>
      <c r="C833" s="3" t="s">
        <v>42</v>
      </c>
      <c r="D833" s="4">
        <v>44784</v>
      </c>
      <c r="E833" s="4">
        <v>45402</v>
      </c>
      <c r="F833" s="3">
        <v>37260.800000000003</v>
      </c>
      <c r="G833" s="3">
        <v>1747.2</v>
      </c>
      <c r="H833" s="3">
        <v>843.2</v>
      </c>
      <c r="I833" s="3">
        <v>7045.344000000001</v>
      </c>
      <c r="J833" s="3">
        <v>25314.032000000003</v>
      </c>
      <c r="K833" s="3" t="s">
        <v>16</v>
      </c>
      <c r="L833" s="3" t="s">
        <v>29</v>
      </c>
      <c r="M833" s="3" t="s">
        <v>18</v>
      </c>
      <c r="N833" s="6">
        <f t="shared" si="60"/>
        <v>0.48260073260073261</v>
      </c>
      <c r="O833" s="6">
        <f t="shared" si="61"/>
        <v>4.0323626373626382</v>
      </c>
      <c r="P833" s="6">
        <f t="shared" si="62"/>
        <v>8.3554838709677419</v>
      </c>
      <c r="Q833" s="6">
        <f t="shared" si="63"/>
        <v>3.5930157562214138</v>
      </c>
      <c r="R833" s="6">
        <f t="shared" si="64"/>
        <v>4.6891102713844036E-2</v>
      </c>
    </row>
    <row r="834" spans="1:18" ht="15.75" customHeight="1" x14ac:dyDescent="0.25">
      <c r="A834" s="3" t="s">
        <v>867</v>
      </c>
      <c r="B834" s="3" t="s">
        <v>28</v>
      </c>
      <c r="C834" s="3" t="s">
        <v>35</v>
      </c>
      <c r="D834" s="4">
        <v>44728</v>
      </c>
      <c r="E834" s="4">
        <v>45357</v>
      </c>
      <c r="F834" s="3">
        <v>77289.600000000006</v>
      </c>
      <c r="G834" s="3">
        <v>51428.800000000003</v>
      </c>
      <c r="H834" s="3">
        <v>31556.800000000003</v>
      </c>
      <c r="I834" s="3">
        <v>2435.36</v>
      </c>
      <c r="J834" s="3">
        <v>3449.6000000000004</v>
      </c>
      <c r="K834" s="3" t="s">
        <v>32</v>
      </c>
      <c r="L834" s="3" t="s">
        <v>29</v>
      </c>
      <c r="M834" s="3" t="s">
        <v>26</v>
      </c>
      <c r="N834" s="6">
        <f t="shared" si="60"/>
        <v>0.61360171732570079</v>
      </c>
      <c r="O834" s="6">
        <f t="shared" si="61"/>
        <v>4.7354011759947731E-2</v>
      </c>
      <c r="P834" s="6">
        <f t="shared" si="62"/>
        <v>7.7173857932363227E-2</v>
      </c>
      <c r="Q834" s="6">
        <f t="shared" si="63"/>
        <v>1.4164640956573156</v>
      </c>
      <c r="R834" s="6">
        <f t="shared" si="64"/>
        <v>0.66540388357553926</v>
      </c>
    </row>
    <row r="835" spans="1:18" ht="15.75" customHeight="1" x14ac:dyDescent="0.25">
      <c r="A835" s="3" t="s">
        <v>868</v>
      </c>
      <c r="B835" s="3" t="s">
        <v>22</v>
      </c>
      <c r="C835" s="3" t="s">
        <v>35</v>
      </c>
      <c r="D835" s="4">
        <v>44727</v>
      </c>
      <c r="E835" s="4">
        <v>45347</v>
      </c>
      <c r="F835" s="3">
        <v>57457.600000000006</v>
      </c>
      <c r="G835" s="3">
        <v>49086.400000000001</v>
      </c>
      <c r="H835" s="3">
        <v>45684.800000000003</v>
      </c>
      <c r="I835" s="3">
        <v>3368.8480000000004</v>
      </c>
      <c r="J835" s="3">
        <v>5298.7839999999997</v>
      </c>
      <c r="K835" s="3" t="s">
        <v>32</v>
      </c>
      <c r="L835" s="3" t="s">
        <v>17</v>
      </c>
      <c r="M835" s="3" t="s">
        <v>18</v>
      </c>
      <c r="N835" s="6">
        <f t="shared" ref="N835:N898" si="65">(H835/G835)</f>
        <v>0.93070178297858475</v>
      </c>
      <c r="O835" s="6">
        <f t="shared" ref="O835:O898" si="66">I835/ G835</f>
        <v>6.8630985364581648E-2</v>
      </c>
      <c r="P835" s="6">
        <f t="shared" ref="P835:P898" si="67" xml:space="preserve"> I835 / H835</f>
        <v>7.3741113017896542E-2</v>
      </c>
      <c r="Q835" s="6">
        <f t="shared" ref="Q835:Q898" si="68" xml:space="preserve"> J835 / I835</f>
        <v>1.5728771378227806</v>
      </c>
      <c r="R835" s="6">
        <f t="shared" ref="R835:R898" si="69">G835 / F835</f>
        <v>0.85430647990866304</v>
      </c>
    </row>
    <row r="836" spans="1:18" ht="15.75" customHeight="1" x14ac:dyDescent="0.25">
      <c r="A836" s="3" t="s">
        <v>869</v>
      </c>
      <c r="B836" s="3" t="s">
        <v>20</v>
      </c>
      <c r="C836" s="3" t="s">
        <v>15</v>
      </c>
      <c r="D836" s="4">
        <v>44875</v>
      </c>
      <c r="E836" s="4">
        <v>45502</v>
      </c>
      <c r="F836" s="3">
        <v>24784</v>
      </c>
      <c r="G836" s="3">
        <v>10576</v>
      </c>
      <c r="H836" s="3">
        <v>5427.2000000000007</v>
      </c>
      <c r="I836" s="3">
        <v>657.96800000000007</v>
      </c>
      <c r="J836" s="3">
        <v>1485.8720000000001</v>
      </c>
      <c r="K836" s="3" t="s">
        <v>59</v>
      </c>
      <c r="L836" s="3" t="s">
        <v>25</v>
      </c>
      <c r="M836" s="3" t="s">
        <v>18</v>
      </c>
      <c r="N836" s="6">
        <f t="shared" si="65"/>
        <v>0.51316187594553708</v>
      </c>
      <c r="O836" s="6">
        <f t="shared" si="66"/>
        <v>6.2213313161875949E-2</v>
      </c>
      <c r="P836" s="6">
        <f t="shared" si="67"/>
        <v>0.12123525943396227</v>
      </c>
      <c r="Q836" s="6">
        <f t="shared" si="68"/>
        <v>2.2582739586119689</v>
      </c>
      <c r="R836" s="6">
        <f t="shared" si="69"/>
        <v>0.42672692059393158</v>
      </c>
    </row>
    <row r="837" spans="1:18" ht="15.75" customHeight="1" x14ac:dyDescent="0.25">
      <c r="A837" s="3" t="s">
        <v>870</v>
      </c>
      <c r="B837" s="3" t="s">
        <v>28</v>
      </c>
      <c r="C837" s="3" t="s">
        <v>23</v>
      </c>
      <c r="D837" s="4">
        <v>44950</v>
      </c>
      <c r="E837" s="4">
        <v>45571</v>
      </c>
      <c r="F837" s="3">
        <v>26374.400000000001</v>
      </c>
      <c r="G837" s="3">
        <v>5380.8</v>
      </c>
      <c r="H837" s="3">
        <v>3840</v>
      </c>
      <c r="I837" s="3">
        <v>4946.2560000000003</v>
      </c>
      <c r="J837" s="3">
        <v>7507.8720000000003</v>
      </c>
      <c r="K837" s="3" t="s">
        <v>32</v>
      </c>
      <c r="L837" s="3" t="s">
        <v>38</v>
      </c>
      <c r="M837" s="3" t="s">
        <v>18</v>
      </c>
      <c r="N837" s="6">
        <f t="shared" si="65"/>
        <v>0.71364852809991075</v>
      </c>
      <c r="O837" s="6">
        <f t="shared" si="66"/>
        <v>0.91924174843889384</v>
      </c>
      <c r="P837" s="6">
        <f t="shared" si="67"/>
        <v>1.2880875000000001</v>
      </c>
      <c r="Q837" s="6">
        <f t="shared" si="68"/>
        <v>1.5178898949023261</v>
      </c>
      <c r="R837" s="6">
        <f t="shared" si="69"/>
        <v>0.20401601553021112</v>
      </c>
    </row>
    <row r="838" spans="1:18" ht="15.75" customHeight="1" x14ac:dyDescent="0.25">
      <c r="A838" s="3" t="s">
        <v>871</v>
      </c>
      <c r="B838" s="3" t="s">
        <v>28</v>
      </c>
      <c r="C838" s="3" t="s">
        <v>15</v>
      </c>
      <c r="D838" s="4">
        <v>44813</v>
      </c>
      <c r="E838" s="4">
        <v>45416</v>
      </c>
      <c r="F838" s="3">
        <v>47936</v>
      </c>
      <c r="G838" s="3">
        <v>27852.800000000003</v>
      </c>
      <c r="H838" s="3">
        <v>3894.4</v>
      </c>
      <c r="I838" s="3">
        <v>3304.9120000000003</v>
      </c>
      <c r="J838" s="3">
        <v>12242.032000000001</v>
      </c>
      <c r="K838" s="3" t="s">
        <v>24</v>
      </c>
      <c r="L838" s="3" t="s">
        <v>44</v>
      </c>
      <c r="M838" s="3" t="s">
        <v>26</v>
      </c>
      <c r="N838" s="6">
        <f t="shared" si="65"/>
        <v>0.13982077205882351</v>
      </c>
      <c r="O838" s="6">
        <f t="shared" si="66"/>
        <v>0.11865636488970588</v>
      </c>
      <c r="P838" s="6">
        <f t="shared" si="67"/>
        <v>0.84863188167625314</v>
      </c>
      <c r="Q838" s="6">
        <f t="shared" si="68"/>
        <v>3.7041930314634701</v>
      </c>
      <c r="R838" s="6">
        <f t="shared" si="69"/>
        <v>0.58104138851802412</v>
      </c>
    </row>
    <row r="839" spans="1:18" ht="15.75" customHeight="1" x14ac:dyDescent="0.25">
      <c r="A839" s="3" t="s">
        <v>872</v>
      </c>
      <c r="B839" s="3" t="s">
        <v>34</v>
      </c>
      <c r="C839" s="3" t="s">
        <v>35</v>
      </c>
      <c r="D839" s="4">
        <v>44725</v>
      </c>
      <c r="E839" s="4">
        <v>45330</v>
      </c>
      <c r="F839" s="3">
        <v>30928</v>
      </c>
      <c r="G839" s="3">
        <v>16974.400000000001</v>
      </c>
      <c r="H839" s="3">
        <v>2456</v>
      </c>
      <c r="I839" s="3">
        <v>707.37600000000009</v>
      </c>
      <c r="J839" s="3">
        <v>1315.088</v>
      </c>
      <c r="K839" s="3" t="s">
        <v>16</v>
      </c>
      <c r="L839" s="3" t="s">
        <v>29</v>
      </c>
      <c r="M839" s="3" t="s">
        <v>26</v>
      </c>
      <c r="N839" s="6">
        <f t="shared" si="65"/>
        <v>0.14468847205203128</v>
      </c>
      <c r="O839" s="6">
        <f t="shared" si="66"/>
        <v>4.1673107738712419E-2</v>
      </c>
      <c r="P839" s="6">
        <f t="shared" si="67"/>
        <v>0.28801954397394142</v>
      </c>
      <c r="Q839" s="6">
        <f t="shared" si="68"/>
        <v>1.8591074619438599</v>
      </c>
      <c r="R839" s="6">
        <f t="shared" si="69"/>
        <v>0.54883600620796691</v>
      </c>
    </row>
    <row r="840" spans="1:18" ht="15.75" customHeight="1" x14ac:dyDescent="0.25">
      <c r="A840" s="3" t="s">
        <v>873</v>
      </c>
      <c r="B840" s="3" t="s">
        <v>22</v>
      </c>
      <c r="C840" s="3" t="s">
        <v>42</v>
      </c>
      <c r="D840" s="4">
        <v>44735</v>
      </c>
      <c r="E840" s="4">
        <v>45360</v>
      </c>
      <c r="F840" s="3">
        <v>76873.600000000006</v>
      </c>
      <c r="G840" s="3">
        <v>29540.800000000003</v>
      </c>
      <c r="H840" s="3">
        <v>5769.6</v>
      </c>
      <c r="I840" s="3">
        <v>3014.2720000000004</v>
      </c>
      <c r="J840" s="3">
        <v>6954.7839999999997</v>
      </c>
      <c r="K840" s="3" t="s">
        <v>24</v>
      </c>
      <c r="L840" s="3" t="s">
        <v>29</v>
      </c>
      <c r="M840" s="3" t="s">
        <v>26</v>
      </c>
      <c r="N840" s="6">
        <f t="shared" si="65"/>
        <v>0.19530953799490872</v>
      </c>
      <c r="O840" s="6">
        <f t="shared" si="66"/>
        <v>0.10203758869089531</v>
      </c>
      <c r="P840" s="6">
        <f t="shared" si="67"/>
        <v>0.52244037714919578</v>
      </c>
      <c r="Q840" s="6">
        <f t="shared" si="68"/>
        <v>2.3072848103953456</v>
      </c>
      <c r="R840" s="6">
        <f t="shared" si="69"/>
        <v>0.38427756733130752</v>
      </c>
    </row>
    <row r="841" spans="1:18" ht="15.75" customHeight="1" x14ac:dyDescent="0.25">
      <c r="A841" s="3" t="s">
        <v>874</v>
      </c>
      <c r="B841" s="3" t="s">
        <v>14</v>
      </c>
      <c r="C841" s="3" t="s">
        <v>42</v>
      </c>
      <c r="D841" s="4">
        <v>44693</v>
      </c>
      <c r="E841" s="4">
        <v>45320</v>
      </c>
      <c r="F841" s="3">
        <v>7204.8</v>
      </c>
      <c r="G841" s="3">
        <v>1355.2</v>
      </c>
      <c r="H841" s="3">
        <v>403.20000000000005</v>
      </c>
      <c r="I841" s="3">
        <v>5632.96</v>
      </c>
      <c r="J841" s="3">
        <v>10993.008000000002</v>
      </c>
      <c r="K841" s="3" t="s">
        <v>37</v>
      </c>
      <c r="L841" s="3" t="s">
        <v>25</v>
      </c>
      <c r="M841" s="3" t="s">
        <v>18</v>
      </c>
      <c r="N841" s="6">
        <f t="shared" si="65"/>
        <v>0.2975206611570248</v>
      </c>
      <c r="O841" s="6">
        <f t="shared" si="66"/>
        <v>4.15655253837072</v>
      </c>
      <c r="P841" s="6">
        <f t="shared" si="67"/>
        <v>13.97063492063492</v>
      </c>
      <c r="Q841" s="6">
        <f t="shared" si="68"/>
        <v>1.9515508720104531</v>
      </c>
      <c r="R841" s="6">
        <f t="shared" si="69"/>
        <v>0.18809682433932934</v>
      </c>
    </row>
    <row r="842" spans="1:18" ht="15.75" customHeight="1" x14ac:dyDescent="0.25">
      <c r="A842" s="3" t="s">
        <v>875</v>
      </c>
      <c r="B842" s="3" t="s">
        <v>20</v>
      </c>
      <c r="C842" s="3" t="s">
        <v>42</v>
      </c>
      <c r="D842" s="4">
        <v>44978</v>
      </c>
      <c r="E842" s="4">
        <v>45581</v>
      </c>
      <c r="F842" s="3">
        <v>46788.800000000003</v>
      </c>
      <c r="G842" s="3">
        <v>30422.400000000001</v>
      </c>
      <c r="H842" s="3">
        <v>4280</v>
      </c>
      <c r="I842" s="3">
        <v>260.57600000000002</v>
      </c>
      <c r="J842" s="3">
        <v>555.77600000000007</v>
      </c>
      <c r="K842" s="3" t="s">
        <v>37</v>
      </c>
      <c r="L842" s="3" t="s">
        <v>44</v>
      </c>
      <c r="M842" s="3" t="s">
        <v>18</v>
      </c>
      <c r="N842" s="6">
        <f t="shared" si="65"/>
        <v>0.14068581045545386</v>
      </c>
      <c r="O842" s="6">
        <f t="shared" si="66"/>
        <v>8.5652676974860634E-3</v>
      </c>
      <c r="P842" s="6">
        <f t="shared" si="67"/>
        <v>6.0882242990654208E-2</v>
      </c>
      <c r="Q842" s="6">
        <f t="shared" si="68"/>
        <v>2.1328748618445292</v>
      </c>
      <c r="R842" s="6">
        <f t="shared" si="69"/>
        <v>0.65020688711828467</v>
      </c>
    </row>
    <row r="843" spans="1:18" ht="15.75" customHeight="1" x14ac:dyDescent="0.25">
      <c r="A843" s="3" t="s">
        <v>876</v>
      </c>
      <c r="B843" s="3" t="s">
        <v>22</v>
      </c>
      <c r="C843" s="3" t="s">
        <v>15</v>
      </c>
      <c r="D843" s="4">
        <v>44874</v>
      </c>
      <c r="E843" s="4">
        <v>45478</v>
      </c>
      <c r="F843" s="3">
        <v>47657.600000000006</v>
      </c>
      <c r="G843" s="3">
        <v>22732.800000000003</v>
      </c>
      <c r="H843" s="3">
        <v>15324.800000000001</v>
      </c>
      <c r="I843" s="3">
        <v>5931.3120000000008</v>
      </c>
      <c r="J843" s="3">
        <v>7324.576</v>
      </c>
      <c r="K843" s="3" t="s">
        <v>24</v>
      </c>
      <c r="L843" s="3" t="s">
        <v>44</v>
      </c>
      <c r="M843" s="3" t="s">
        <v>18</v>
      </c>
      <c r="N843" s="6">
        <f t="shared" si="65"/>
        <v>0.67412725225225223</v>
      </c>
      <c r="O843" s="6">
        <f t="shared" si="66"/>
        <v>0.26091427364864866</v>
      </c>
      <c r="P843" s="6">
        <f t="shared" si="67"/>
        <v>0.38704009187721866</v>
      </c>
      <c r="Q843" s="6">
        <f t="shared" si="68"/>
        <v>1.2348997995721687</v>
      </c>
      <c r="R843" s="6">
        <f t="shared" si="69"/>
        <v>0.47700261867991672</v>
      </c>
    </row>
    <row r="844" spans="1:18" ht="15.75" customHeight="1" x14ac:dyDescent="0.25">
      <c r="A844" s="3" t="s">
        <v>877</v>
      </c>
      <c r="B844" s="3" t="s">
        <v>41</v>
      </c>
      <c r="C844" s="3" t="s">
        <v>23</v>
      </c>
      <c r="D844" s="4">
        <v>44950</v>
      </c>
      <c r="E844" s="4">
        <v>45573</v>
      </c>
      <c r="F844" s="3">
        <v>51848</v>
      </c>
      <c r="G844" s="3">
        <v>19328</v>
      </c>
      <c r="H844" s="3">
        <v>3945.6000000000004</v>
      </c>
      <c r="I844" s="3">
        <v>4632.3680000000004</v>
      </c>
      <c r="J844" s="3">
        <v>7432.5119999999997</v>
      </c>
      <c r="K844" s="3" t="s">
        <v>37</v>
      </c>
      <c r="L844" s="3" t="s">
        <v>38</v>
      </c>
      <c r="M844" s="3" t="s">
        <v>18</v>
      </c>
      <c r="N844" s="6">
        <f t="shared" si="65"/>
        <v>0.20413907284768215</v>
      </c>
      <c r="O844" s="6">
        <f t="shared" si="66"/>
        <v>0.23967135761589406</v>
      </c>
      <c r="P844" s="6">
        <f t="shared" si="67"/>
        <v>1.174059205190592</v>
      </c>
      <c r="Q844" s="6">
        <f t="shared" si="68"/>
        <v>1.6044735651399022</v>
      </c>
      <c r="R844" s="6">
        <f t="shared" si="69"/>
        <v>0.37278197808980096</v>
      </c>
    </row>
    <row r="845" spans="1:18" ht="15.75" customHeight="1" x14ac:dyDescent="0.25">
      <c r="A845" s="3" t="s">
        <v>878</v>
      </c>
      <c r="B845" s="3" t="s">
        <v>22</v>
      </c>
      <c r="C845" s="3" t="s">
        <v>15</v>
      </c>
      <c r="D845" s="4">
        <v>44856</v>
      </c>
      <c r="E845" s="4">
        <v>45461</v>
      </c>
      <c r="F845" s="3">
        <v>18419.2</v>
      </c>
      <c r="G845" s="3">
        <v>10809.6</v>
      </c>
      <c r="H845" s="3">
        <v>792</v>
      </c>
      <c r="I845" s="3">
        <v>2720.944</v>
      </c>
      <c r="J845" s="3">
        <v>9389.5520000000015</v>
      </c>
      <c r="K845" s="3" t="s">
        <v>37</v>
      </c>
      <c r="L845" s="3" t="s">
        <v>44</v>
      </c>
      <c r="M845" s="3" t="s">
        <v>18</v>
      </c>
      <c r="N845" s="6">
        <f t="shared" si="65"/>
        <v>7.326820603907637E-2</v>
      </c>
      <c r="O845" s="6">
        <f t="shared" si="66"/>
        <v>0.25171551213735938</v>
      </c>
      <c r="P845" s="6">
        <f t="shared" si="67"/>
        <v>3.4355353535353537</v>
      </c>
      <c r="Q845" s="6">
        <f t="shared" si="68"/>
        <v>3.4508435307746139</v>
      </c>
      <c r="R845" s="6">
        <f t="shared" si="69"/>
        <v>0.58686587908269627</v>
      </c>
    </row>
    <row r="846" spans="1:18" ht="15.75" customHeight="1" x14ac:dyDescent="0.25">
      <c r="A846" s="3" t="s">
        <v>879</v>
      </c>
      <c r="B846" s="3" t="s">
        <v>34</v>
      </c>
      <c r="C846" s="3" t="s">
        <v>15</v>
      </c>
      <c r="D846" s="4">
        <v>44766</v>
      </c>
      <c r="E846" s="4">
        <v>45372</v>
      </c>
      <c r="F846" s="3">
        <v>56867.200000000004</v>
      </c>
      <c r="G846" s="3">
        <v>52812.800000000003</v>
      </c>
      <c r="H846" s="3">
        <v>7715.2000000000007</v>
      </c>
      <c r="I846" s="3">
        <v>232.83200000000002</v>
      </c>
      <c r="J846" s="3">
        <v>743.6640000000001</v>
      </c>
      <c r="K846" s="3" t="s">
        <v>16</v>
      </c>
      <c r="L846" s="3" t="s">
        <v>44</v>
      </c>
      <c r="M846" s="3" t="s">
        <v>18</v>
      </c>
      <c r="N846" s="6">
        <f t="shared" si="65"/>
        <v>0.14608579738245275</v>
      </c>
      <c r="O846" s="6">
        <f t="shared" si="66"/>
        <v>4.408628211342705E-3</v>
      </c>
      <c r="P846" s="6">
        <f t="shared" si="67"/>
        <v>3.0178349232683532E-2</v>
      </c>
      <c r="Q846" s="6">
        <f t="shared" si="68"/>
        <v>3.1939939527212755</v>
      </c>
      <c r="R846" s="6">
        <f t="shared" si="69"/>
        <v>0.92870406842608744</v>
      </c>
    </row>
    <row r="847" spans="1:18" ht="15.75" customHeight="1" x14ac:dyDescent="0.25">
      <c r="A847" s="3" t="s">
        <v>880</v>
      </c>
      <c r="B847" s="3" t="s">
        <v>22</v>
      </c>
      <c r="C847" s="3" t="s">
        <v>15</v>
      </c>
      <c r="D847" s="4">
        <v>44885</v>
      </c>
      <c r="E847" s="4">
        <v>45498</v>
      </c>
      <c r="F847" s="3">
        <v>33780.800000000003</v>
      </c>
      <c r="G847" s="3">
        <v>5326.4000000000005</v>
      </c>
      <c r="H847" s="3">
        <v>4320</v>
      </c>
      <c r="I847" s="3">
        <v>6299.0560000000005</v>
      </c>
      <c r="J847" s="3">
        <v>16787.504000000001</v>
      </c>
      <c r="K847" s="3" t="s">
        <v>37</v>
      </c>
      <c r="L847" s="3" t="s">
        <v>44</v>
      </c>
      <c r="M847" s="3" t="s">
        <v>18</v>
      </c>
      <c r="N847" s="6">
        <f t="shared" si="65"/>
        <v>0.81105437068188635</v>
      </c>
      <c r="O847" s="6">
        <f t="shared" si="66"/>
        <v>1.1826103935115651</v>
      </c>
      <c r="P847" s="6">
        <f t="shared" si="67"/>
        <v>1.4581148148148149</v>
      </c>
      <c r="Q847" s="6">
        <f t="shared" si="68"/>
        <v>2.6650825139512966</v>
      </c>
      <c r="R847" s="6">
        <f t="shared" si="69"/>
        <v>0.15767536588831527</v>
      </c>
    </row>
    <row r="848" spans="1:18" ht="15.75" customHeight="1" x14ac:dyDescent="0.25">
      <c r="A848" s="3" t="s">
        <v>881</v>
      </c>
      <c r="B848" s="3" t="s">
        <v>41</v>
      </c>
      <c r="C848" s="3" t="s">
        <v>15</v>
      </c>
      <c r="D848" s="4">
        <v>44870</v>
      </c>
      <c r="E848" s="4">
        <v>45491</v>
      </c>
      <c r="F848" s="3">
        <v>39164.800000000003</v>
      </c>
      <c r="G848" s="3">
        <v>8056</v>
      </c>
      <c r="H848" s="3">
        <v>5361.6</v>
      </c>
      <c r="I848" s="3">
        <v>537.6</v>
      </c>
      <c r="J848" s="3">
        <v>1744.7040000000002</v>
      </c>
      <c r="K848" s="3" t="s">
        <v>32</v>
      </c>
      <c r="L848" s="3" t="s">
        <v>38</v>
      </c>
      <c r="M848" s="3" t="s">
        <v>18</v>
      </c>
      <c r="N848" s="6">
        <f t="shared" si="65"/>
        <v>0.66554121151936452</v>
      </c>
      <c r="O848" s="6">
        <f t="shared" si="66"/>
        <v>6.6732869910625617E-2</v>
      </c>
      <c r="P848" s="6">
        <f t="shared" si="67"/>
        <v>0.10026857654431513</v>
      </c>
      <c r="Q848" s="6">
        <f t="shared" si="68"/>
        <v>3.2453571428571433</v>
      </c>
      <c r="R848" s="6">
        <f t="shared" si="69"/>
        <v>0.20569490971484597</v>
      </c>
    </row>
    <row r="849" spans="1:18" ht="15.75" customHeight="1" x14ac:dyDescent="0.25">
      <c r="A849" s="3" t="s">
        <v>882</v>
      </c>
      <c r="B849" s="3" t="s">
        <v>22</v>
      </c>
      <c r="C849" s="3" t="s">
        <v>15</v>
      </c>
      <c r="D849" s="4">
        <v>44866</v>
      </c>
      <c r="E849" s="4">
        <v>45479</v>
      </c>
      <c r="F849" s="3">
        <v>15819.2</v>
      </c>
      <c r="G849" s="3">
        <v>9755.2000000000007</v>
      </c>
      <c r="H849" s="3">
        <v>4961.6000000000004</v>
      </c>
      <c r="I849" s="3">
        <v>3540.2400000000002</v>
      </c>
      <c r="J849" s="3">
        <v>10748.416000000001</v>
      </c>
      <c r="K849" s="3" t="s">
        <v>32</v>
      </c>
      <c r="L849" s="3" t="s">
        <v>44</v>
      </c>
      <c r="M849" s="3" t="s">
        <v>18</v>
      </c>
      <c r="N849" s="6">
        <f t="shared" si="65"/>
        <v>0.50861079219288174</v>
      </c>
      <c r="O849" s="6">
        <f t="shared" si="66"/>
        <v>0.3629079875348532</v>
      </c>
      <c r="P849" s="6">
        <f t="shared" si="67"/>
        <v>0.71352789422766849</v>
      </c>
      <c r="Q849" s="6">
        <f t="shared" si="68"/>
        <v>3.0360698709691998</v>
      </c>
      <c r="R849" s="6">
        <f t="shared" si="69"/>
        <v>0.61666835238191564</v>
      </c>
    </row>
    <row r="850" spans="1:18" ht="15.75" customHeight="1" x14ac:dyDescent="0.25">
      <c r="A850" s="3" t="s">
        <v>883</v>
      </c>
      <c r="B850" s="3" t="s">
        <v>14</v>
      </c>
      <c r="C850" s="3" t="s">
        <v>15</v>
      </c>
      <c r="D850" s="4">
        <v>44944</v>
      </c>
      <c r="E850" s="4">
        <v>45548</v>
      </c>
      <c r="F850" s="3">
        <v>8528</v>
      </c>
      <c r="G850" s="3">
        <v>8249.6</v>
      </c>
      <c r="H850" s="3">
        <v>2976</v>
      </c>
      <c r="I850" s="3">
        <v>6164.4800000000005</v>
      </c>
      <c r="J850" s="3">
        <v>15199.728000000001</v>
      </c>
      <c r="K850" s="3" t="s">
        <v>59</v>
      </c>
      <c r="L850" s="3" t="s">
        <v>38</v>
      </c>
      <c r="M850" s="3" t="s">
        <v>18</v>
      </c>
      <c r="N850" s="6">
        <f t="shared" si="65"/>
        <v>0.36074476338246703</v>
      </c>
      <c r="O850" s="6">
        <f t="shared" si="66"/>
        <v>0.74724592707525217</v>
      </c>
      <c r="P850" s="6">
        <f t="shared" si="67"/>
        <v>2.0713978494623659</v>
      </c>
      <c r="Q850" s="6">
        <f t="shared" si="68"/>
        <v>2.4656950789036545</v>
      </c>
      <c r="R850" s="6">
        <f t="shared" si="69"/>
        <v>0.96735459662288936</v>
      </c>
    </row>
    <row r="851" spans="1:18" ht="15.75" customHeight="1" x14ac:dyDescent="0.25">
      <c r="A851" s="3" t="s">
        <v>884</v>
      </c>
      <c r="B851" s="3" t="s">
        <v>14</v>
      </c>
      <c r="C851" s="3" t="s">
        <v>23</v>
      </c>
      <c r="D851" s="4">
        <v>44842</v>
      </c>
      <c r="E851" s="4">
        <v>45451</v>
      </c>
      <c r="F851" s="3">
        <v>64244.800000000003</v>
      </c>
      <c r="G851" s="3">
        <v>31208</v>
      </c>
      <c r="H851" s="3">
        <v>9633.6</v>
      </c>
      <c r="I851" s="3">
        <v>4346.5280000000002</v>
      </c>
      <c r="J851" s="3">
        <v>11950.688000000002</v>
      </c>
      <c r="K851" s="3" t="s">
        <v>16</v>
      </c>
      <c r="L851" s="3" t="s">
        <v>25</v>
      </c>
      <c r="M851" s="3" t="s">
        <v>18</v>
      </c>
      <c r="N851" s="6">
        <f t="shared" si="65"/>
        <v>0.30869007946680338</v>
      </c>
      <c r="O851" s="6">
        <f t="shared" si="66"/>
        <v>0.13927608305562678</v>
      </c>
      <c r="P851" s="6">
        <f t="shared" si="67"/>
        <v>0.45118418867297794</v>
      </c>
      <c r="Q851" s="6">
        <f t="shared" si="68"/>
        <v>2.7494791244874071</v>
      </c>
      <c r="R851" s="6">
        <f t="shared" si="69"/>
        <v>0.48576694144895771</v>
      </c>
    </row>
    <row r="852" spans="1:18" ht="15.75" customHeight="1" x14ac:dyDescent="0.25">
      <c r="A852" s="3" t="s">
        <v>885</v>
      </c>
      <c r="B852" s="3" t="s">
        <v>20</v>
      </c>
      <c r="C852" s="3" t="s">
        <v>42</v>
      </c>
      <c r="D852" s="4">
        <v>44743</v>
      </c>
      <c r="E852" s="4">
        <v>45359</v>
      </c>
      <c r="F852" s="3">
        <v>2955.2000000000003</v>
      </c>
      <c r="G852" s="3">
        <v>915.2</v>
      </c>
      <c r="H852" s="3">
        <v>574.4</v>
      </c>
      <c r="I852" s="3">
        <v>1349.9840000000002</v>
      </c>
      <c r="J852" s="3">
        <v>2160.096</v>
      </c>
      <c r="K852" s="3" t="s">
        <v>37</v>
      </c>
      <c r="L852" s="3" t="s">
        <v>38</v>
      </c>
      <c r="M852" s="3" t="s">
        <v>18</v>
      </c>
      <c r="N852" s="6">
        <f t="shared" si="65"/>
        <v>0.6276223776223776</v>
      </c>
      <c r="O852" s="6">
        <f t="shared" si="66"/>
        <v>1.4750699300699301</v>
      </c>
      <c r="P852" s="6">
        <f t="shared" si="67"/>
        <v>2.3502506963788306</v>
      </c>
      <c r="Q852" s="6">
        <f t="shared" si="68"/>
        <v>1.6000900751416312</v>
      </c>
      <c r="R852" s="6">
        <f t="shared" si="69"/>
        <v>0.30969139144558744</v>
      </c>
    </row>
    <row r="853" spans="1:18" ht="15.75" customHeight="1" x14ac:dyDescent="0.25">
      <c r="A853" s="3" t="s">
        <v>886</v>
      </c>
      <c r="B853" s="3" t="s">
        <v>22</v>
      </c>
      <c r="C853" s="3" t="s">
        <v>42</v>
      </c>
      <c r="D853" s="4">
        <v>44955</v>
      </c>
      <c r="E853" s="4">
        <v>45560</v>
      </c>
      <c r="F853" s="3">
        <v>26934.400000000001</v>
      </c>
      <c r="G853" s="3">
        <v>21772.800000000003</v>
      </c>
      <c r="H853" s="3">
        <v>19625.600000000002</v>
      </c>
      <c r="I853" s="3">
        <v>3544.3680000000004</v>
      </c>
      <c r="J853" s="3">
        <v>8307.1039999999994</v>
      </c>
      <c r="K853" s="3" t="s">
        <v>59</v>
      </c>
      <c r="L853" s="3" t="s">
        <v>25</v>
      </c>
      <c r="M853" s="3" t="s">
        <v>18</v>
      </c>
      <c r="N853" s="6">
        <f t="shared" si="65"/>
        <v>0.90138154027042916</v>
      </c>
      <c r="O853" s="6">
        <f t="shared" si="66"/>
        <v>0.16278880070546736</v>
      </c>
      <c r="P853" s="6">
        <f t="shared" si="67"/>
        <v>0.18059921734876896</v>
      </c>
      <c r="Q853" s="6">
        <f t="shared" si="68"/>
        <v>2.343747601829155</v>
      </c>
      <c r="R853" s="6">
        <f t="shared" si="69"/>
        <v>0.80836402518712136</v>
      </c>
    </row>
    <row r="854" spans="1:18" ht="15.75" customHeight="1" x14ac:dyDescent="0.25">
      <c r="A854" s="3" t="s">
        <v>887</v>
      </c>
      <c r="B854" s="3" t="s">
        <v>22</v>
      </c>
      <c r="C854" s="3" t="s">
        <v>15</v>
      </c>
      <c r="D854" s="4">
        <v>44813</v>
      </c>
      <c r="E854" s="4">
        <v>45429</v>
      </c>
      <c r="F854" s="3">
        <v>70646.400000000009</v>
      </c>
      <c r="G854" s="3">
        <v>30521.600000000002</v>
      </c>
      <c r="H854" s="3">
        <v>681.6</v>
      </c>
      <c r="I854" s="3">
        <v>3513.6160000000004</v>
      </c>
      <c r="J854" s="3">
        <v>9632.1280000000006</v>
      </c>
      <c r="K854" s="3" t="s">
        <v>32</v>
      </c>
      <c r="L854" s="3" t="s">
        <v>17</v>
      </c>
      <c r="M854" s="3" t="s">
        <v>18</v>
      </c>
      <c r="N854" s="6">
        <f t="shared" si="65"/>
        <v>2.2331725728664289E-2</v>
      </c>
      <c r="O854" s="6">
        <f t="shared" si="66"/>
        <v>0.11511899769343678</v>
      </c>
      <c r="P854" s="6">
        <f t="shared" si="67"/>
        <v>5.1549530516431927</v>
      </c>
      <c r="Q854" s="6">
        <f t="shared" si="68"/>
        <v>2.7413718516764494</v>
      </c>
      <c r="R854" s="6">
        <f t="shared" si="69"/>
        <v>0.43203333786293424</v>
      </c>
    </row>
    <row r="855" spans="1:18" ht="15.75" customHeight="1" x14ac:dyDescent="0.25">
      <c r="A855" s="3" t="s">
        <v>888</v>
      </c>
      <c r="B855" s="3" t="s">
        <v>34</v>
      </c>
      <c r="C855" s="3" t="s">
        <v>35</v>
      </c>
      <c r="D855" s="4">
        <v>44747</v>
      </c>
      <c r="E855" s="4">
        <v>45365</v>
      </c>
      <c r="F855" s="3">
        <v>33587.200000000004</v>
      </c>
      <c r="G855" s="3">
        <v>25576</v>
      </c>
      <c r="H855" s="3">
        <v>14324.800000000001</v>
      </c>
      <c r="I855" s="3">
        <v>5498</v>
      </c>
      <c r="J855" s="3">
        <v>14459.712</v>
      </c>
      <c r="K855" s="3" t="s">
        <v>24</v>
      </c>
      <c r="L855" s="3" t="s">
        <v>25</v>
      </c>
      <c r="M855" s="3" t="s">
        <v>18</v>
      </c>
      <c r="N855" s="6">
        <f t="shared" si="65"/>
        <v>0.56008758210822651</v>
      </c>
      <c r="O855" s="6">
        <f t="shared" si="66"/>
        <v>0.21496715670941507</v>
      </c>
      <c r="P855" s="6">
        <f t="shared" si="67"/>
        <v>0.38380989612420413</v>
      </c>
      <c r="Q855" s="6">
        <f t="shared" si="68"/>
        <v>2.6299949072389959</v>
      </c>
      <c r="R855" s="6">
        <f t="shared" si="69"/>
        <v>0.76148056402439013</v>
      </c>
    </row>
    <row r="856" spans="1:18" ht="15.75" customHeight="1" x14ac:dyDescent="0.25">
      <c r="A856" s="3" t="s">
        <v>889</v>
      </c>
      <c r="B856" s="3" t="s">
        <v>14</v>
      </c>
      <c r="C856" s="3" t="s">
        <v>23</v>
      </c>
      <c r="D856" s="4">
        <v>44702</v>
      </c>
      <c r="E856" s="4">
        <v>45305</v>
      </c>
      <c r="F856" s="3">
        <v>66057.600000000006</v>
      </c>
      <c r="G856" s="3">
        <v>23148.800000000003</v>
      </c>
      <c r="H856" s="3">
        <v>363.20000000000005</v>
      </c>
      <c r="I856" s="3">
        <v>3514.6880000000001</v>
      </c>
      <c r="J856" s="3">
        <v>12246.800000000001</v>
      </c>
      <c r="K856" s="3" t="s">
        <v>59</v>
      </c>
      <c r="L856" s="3" t="s">
        <v>17</v>
      </c>
      <c r="M856" s="3" t="s">
        <v>26</v>
      </c>
      <c r="N856" s="6">
        <f t="shared" si="65"/>
        <v>1.5689798175283383E-2</v>
      </c>
      <c r="O856" s="6">
        <f t="shared" si="66"/>
        <v>0.15183024606027093</v>
      </c>
      <c r="P856" s="6">
        <f t="shared" si="67"/>
        <v>9.6770044052863433</v>
      </c>
      <c r="Q856" s="6">
        <f t="shared" si="68"/>
        <v>3.4844629167653007</v>
      </c>
      <c r="R856" s="6">
        <f t="shared" si="69"/>
        <v>0.3504335610134186</v>
      </c>
    </row>
    <row r="857" spans="1:18" ht="15.75" customHeight="1" x14ac:dyDescent="0.25">
      <c r="A857" s="3" t="s">
        <v>890</v>
      </c>
      <c r="B857" s="3" t="s">
        <v>34</v>
      </c>
      <c r="C857" s="3" t="s">
        <v>35</v>
      </c>
      <c r="D857" s="4">
        <v>44813</v>
      </c>
      <c r="E857" s="4">
        <v>45436</v>
      </c>
      <c r="F857" s="3">
        <v>32196.800000000003</v>
      </c>
      <c r="G857" s="3">
        <v>23459.200000000001</v>
      </c>
      <c r="H857" s="3">
        <v>1731.2</v>
      </c>
      <c r="I857" s="3">
        <v>5680.64</v>
      </c>
      <c r="J857" s="3">
        <v>10940.592000000001</v>
      </c>
      <c r="K857" s="3" t="s">
        <v>24</v>
      </c>
      <c r="L857" s="3" t="s">
        <v>38</v>
      </c>
      <c r="M857" s="3" t="s">
        <v>18</v>
      </c>
      <c r="N857" s="6">
        <f t="shared" si="65"/>
        <v>7.3796207884326837E-2</v>
      </c>
      <c r="O857" s="6">
        <f t="shared" si="66"/>
        <v>0.24214977492838632</v>
      </c>
      <c r="P857" s="6">
        <f t="shared" si="67"/>
        <v>3.281330868761553</v>
      </c>
      <c r="Q857" s="6">
        <f t="shared" si="68"/>
        <v>1.9259435556557007</v>
      </c>
      <c r="R857" s="6">
        <f t="shared" si="69"/>
        <v>0.72861899319186996</v>
      </c>
    </row>
    <row r="858" spans="1:18" ht="15.75" customHeight="1" x14ac:dyDescent="0.25">
      <c r="A858" s="3" t="s">
        <v>891</v>
      </c>
      <c r="B858" s="3" t="s">
        <v>20</v>
      </c>
      <c r="C858" s="3" t="s">
        <v>15</v>
      </c>
      <c r="D858" s="4">
        <v>44751</v>
      </c>
      <c r="E858" s="4">
        <v>45378</v>
      </c>
      <c r="F858" s="3">
        <v>22403.200000000001</v>
      </c>
      <c r="G858" s="3">
        <v>19076.8</v>
      </c>
      <c r="H858" s="3">
        <v>9539.2000000000007</v>
      </c>
      <c r="I858" s="3">
        <v>3977.9680000000003</v>
      </c>
      <c r="J858" s="3">
        <v>11821.968000000001</v>
      </c>
      <c r="K858" s="3" t="s">
        <v>37</v>
      </c>
      <c r="L858" s="3" t="s">
        <v>44</v>
      </c>
      <c r="M858" s="3" t="s">
        <v>26</v>
      </c>
      <c r="N858" s="6">
        <f t="shared" si="65"/>
        <v>0.50004193575442424</v>
      </c>
      <c r="O858" s="6">
        <f t="shared" si="66"/>
        <v>0.20852386144426741</v>
      </c>
      <c r="P858" s="6">
        <f t="shared" si="67"/>
        <v>0.41701274740020128</v>
      </c>
      <c r="Q858" s="6">
        <f t="shared" si="68"/>
        <v>2.9718610104455339</v>
      </c>
      <c r="R858" s="6">
        <f t="shared" si="69"/>
        <v>0.85152121125553482</v>
      </c>
    </row>
    <row r="859" spans="1:18" ht="15.75" customHeight="1" x14ac:dyDescent="0.25">
      <c r="A859" s="3" t="s">
        <v>892</v>
      </c>
      <c r="B859" s="3" t="s">
        <v>22</v>
      </c>
      <c r="C859" s="3" t="s">
        <v>42</v>
      </c>
      <c r="D859" s="4">
        <v>44917</v>
      </c>
      <c r="E859" s="4">
        <v>45542</v>
      </c>
      <c r="F859" s="3">
        <v>44163.200000000004</v>
      </c>
      <c r="G859" s="3">
        <v>18724.8</v>
      </c>
      <c r="H859" s="3">
        <v>13960</v>
      </c>
      <c r="I859" s="3">
        <v>5607.2800000000007</v>
      </c>
      <c r="J859" s="3">
        <v>8013.0880000000006</v>
      </c>
      <c r="K859" s="3" t="s">
        <v>24</v>
      </c>
      <c r="L859" s="3" t="s">
        <v>29</v>
      </c>
      <c r="M859" s="3" t="s">
        <v>18</v>
      </c>
      <c r="N859" s="6">
        <f t="shared" si="65"/>
        <v>0.74553533282064433</v>
      </c>
      <c r="O859" s="6">
        <f t="shared" si="66"/>
        <v>0.29945740408442284</v>
      </c>
      <c r="P859" s="6">
        <f t="shared" si="67"/>
        <v>0.40166762177650434</v>
      </c>
      <c r="Q859" s="6">
        <f t="shared" si="68"/>
        <v>1.4290508053815754</v>
      </c>
      <c r="R859" s="6">
        <f t="shared" si="69"/>
        <v>0.42399101514383009</v>
      </c>
    </row>
    <row r="860" spans="1:18" ht="15.75" customHeight="1" x14ac:dyDescent="0.25">
      <c r="A860" s="3" t="s">
        <v>893</v>
      </c>
      <c r="B860" s="3" t="s">
        <v>14</v>
      </c>
      <c r="C860" s="3" t="s">
        <v>23</v>
      </c>
      <c r="D860" s="4">
        <v>44725</v>
      </c>
      <c r="E860" s="4">
        <v>45331</v>
      </c>
      <c r="F860" s="3">
        <v>23601.600000000002</v>
      </c>
      <c r="G860" s="3">
        <v>5580.8</v>
      </c>
      <c r="H860" s="3">
        <v>561.6</v>
      </c>
      <c r="I860" s="3">
        <v>2549.3919999999998</v>
      </c>
      <c r="J860" s="3">
        <v>9526.8639999999996</v>
      </c>
      <c r="K860" s="3" t="s">
        <v>32</v>
      </c>
      <c r="L860" s="3" t="s">
        <v>38</v>
      </c>
      <c r="M860" s="3" t="s">
        <v>26</v>
      </c>
      <c r="N860" s="6">
        <f t="shared" si="65"/>
        <v>0.10063073394495413</v>
      </c>
      <c r="O860" s="6">
        <f t="shared" si="66"/>
        <v>0.4568147935779816</v>
      </c>
      <c r="P860" s="6">
        <f t="shared" si="67"/>
        <v>4.5395156695156693</v>
      </c>
      <c r="Q860" s="6">
        <f t="shared" si="68"/>
        <v>3.7369160960731032</v>
      </c>
      <c r="R860" s="6">
        <f t="shared" si="69"/>
        <v>0.23645854518337739</v>
      </c>
    </row>
    <row r="861" spans="1:18" ht="15.75" customHeight="1" x14ac:dyDescent="0.25">
      <c r="A861" s="3" t="s">
        <v>894</v>
      </c>
      <c r="B861" s="3" t="s">
        <v>34</v>
      </c>
      <c r="C861" s="3" t="s">
        <v>15</v>
      </c>
      <c r="D861" s="4">
        <v>44876</v>
      </c>
      <c r="E861" s="4">
        <v>45485</v>
      </c>
      <c r="F861" s="3">
        <v>67172.800000000003</v>
      </c>
      <c r="G861" s="3">
        <v>24398.400000000001</v>
      </c>
      <c r="H861" s="3">
        <v>24049.600000000002</v>
      </c>
      <c r="I861" s="3">
        <v>4478.9279999999999</v>
      </c>
      <c r="J861" s="3">
        <v>8558.848</v>
      </c>
      <c r="K861" s="3" t="s">
        <v>24</v>
      </c>
      <c r="L861" s="3" t="s">
        <v>29</v>
      </c>
      <c r="M861" s="3" t="s">
        <v>18</v>
      </c>
      <c r="N861" s="6">
        <f t="shared" si="65"/>
        <v>0.98570398058889108</v>
      </c>
      <c r="O861" s="6">
        <f t="shared" si="66"/>
        <v>0.18357466063348415</v>
      </c>
      <c r="P861" s="6">
        <f t="shared" si="67"/>
        <v>0.18623710997272303</v>
      </c>
      <c r="Q861" s="6">
        <f t="shared" si="68"/>
        <v>1.9109143973736573</v>
      </c>
      <c r="R861" s="6">
        <f t="shared" si="69"/>
        <v>0.36321844556129862</v>
      </c>
    </row>
    <row r="862" spans="1:18" ht="15.75" customHeight="1" x14ac:dyDescent="0.25">
      <c r="A862" s="3" t="s">
        <v>895</v>
      </c>
      <c r="B862" s="3" t="s">
        <v>28</v>
      </c>
      <c r="C862" s="3" t="s">
        <v>15</v>
      </c>
      <c r="D862" s="4">
        <v>44774</v>
      </c>
      <c r="E862" s="4">
        <v>45382</v>
      </c>
      <c r="F862" s="3">
        <v>67419.199999999997</v>
      </c>
      <c r="G862" s="3">
        <v>4100.8</v>
      </c>
      <c r="H862" s="3">
        <v>3265.6000000000004</v>
      </c>
      <c r="I862" s="3">
        <v>173.96800000000002</v>
      </c>
      <c r="J862" s="3">
        <v>341.47199999999998</v>
      </c>
      <c r="K862" s="3" t="s">
        <v>24</v>
      </c>
      <c r="L862" s="3" t="s">
        <v>38</v>
      </c>
      <c r="M862" s="3" t="s">
        <v>18</v>
      </c>
      <c r="N862" s="6">
        <f t="shared" si="65"/>
        <v>0.79633242294186501</v>
      </c>
      <c r="O862" s="6">
        <f t="shared" si="66"/>
        <v>4.2422941865001951E-2</v>
      </c>
      <c r="P862" s="6">
        <f t="shared" si="67"/>
        <v>5.3272905438510536E-2</v>
      </c>
      <c r="Q862" s="6">
        <f t="shared" si="68"/>
        <v>1.9628437413777242</v>
      </c>
      <c r="R862" s="6">
        <f t="shared" si="69"/>
        <v>6.0825402852599859E-2</v>
      </c>
    </row>
    <row r="863" spans="1:18" ht="15.75" customHeight="1" x14ac:dyDescent="0.25">
      <c r="A863" s="3" t="s">
        <v>896</v>
      </c>
      <c r="B863" s="3" t="s">
        <v>41</v>
      </c>
      <c r="C863" s="3" t="s">
        <v>35</v>
      </c>
      <c r="D863" s="4">
        <v>44799</v>
      </c>
      <c r="E863" s="4">
        <v>45427</v>
      </c>
      <c r="F863" s="3">
        <v>26985.600000000002</v>
      </c>
      <c r="G863" s="3">
        <v>11988.800000000001</v>
      </c>
      <c r="H863" s="3">
        <v>3806.4</v>
      </c>
      <c r="I863" s="3">
        <v>4667.1040000000003</v>
      </c>
      <c r="J863" s="3">
        <v>13096.192000000001</v>
      </c>
      <c r="K863" s="3" t="s">
        <v>59</v>
      </c>
      <c r="L863" s="3" t="s">
        <v>25</v>
      </c>
      <c r="M863" s="3" t="s">
        <v>26</v>
      </c>
      <c r="N863" s="6">
        <f t="shared" si="65"/>
        <v>0.31749632990791404</v>
      </c>
      <c r="O863" s="6">
        <f t="shared" si="66"/>
        <v>0.38928866942479645</v>
      </c>
      <c r="P863" s="6">
        <f t="shared" si="67"/>
        <v>1.226120218579235</v>
      </c>
      <c r="Q863" s="6">
        <f t="shared" si="68"/>
        <v>2.806063888869843</v>
      </c>
      <c r="R863" s="6">
        <f t="shared" si="69"/>
        <v>0.44426657180125695</v>
      </c>
    </row>
    <row r="864" spans="1:18" ht="15.75" customHeight="1" x14ac:dyDescent="0.25">
      <c r="A864" s="3" t="s">
        <v>897</v>
      </c>
      <c r="B864" s="3" t="s">
        <v>28</v>
      </c>
      <c r="C864" s="3" t="s">
        <v>23</v>
      </c>
      <c r="D864" s="4">
        <v>44957</v>
      </c>
      <c r="E864" s="4">
        <v>45563</v>
      </c>
      <c r="F864" s="3">
        <v>63638.400000000001</v>
      </c>
      <c r="G864" s="3">
        <v>28224</v>
      </c>
      <c r="H864" s="3">
        <v>23030.400000000001</v>
      </c>
      <c r="I864" s="3">
        <v>994.48</v>
      </c>
      <c r="J864" s="3">
        <v>1255.008</v>
      </c>
      <c r="K864" s="3" t="s">
        <v>37</v>
      </c>
      <c r="L864" s="3" t="s">
        <v>44</v>
      </c>
      <c r="M864" s="3" t="s">
        <v>18</v>
      </c>
      <c r="N864" s="6">
        <f t="shared" si="65"/>
        <v>0.81598639455782318</v>
      </c>
      <c r="O864" s="6">
        <f t="shared" si="66"/>
        <v>3.5235260770975059E-2</v>
      </c>
      <c r="P864" s="6">
        <f t="shared" si="67"/>
        <v>4.3181186605530081E-2</v>
      </c>
      <c r="Q864" s="6">
        <f t="shared" si="68"/>
        <v>1.2619740970155258</v>
      </c>
      <c r="R864" s="6">
        <f t="shared" si="69"/>
        <v>0.44350580781414994</v>
      </c>
    </row>
    <row r="865" spans="1:18" ht="15.75" customHeight="1" x14ac:dyDescent="0.25">
      <c r="A865" s="3" t="s">
        <v>898</v>
      </c>
      <c r="B865" s="3" t="s">
        <v>20</v>
      </c>
      <c r="C865" s="3" t="s">
        <v>42</v>
      </c>
      <c r="D865" s="4">
        <v>44842</v>
      </c>
      <c r="E865" s="4">
        <v>45464</v>
      </c>
      <c r="F865" s="3">
        <v>46916.800000000003</v>
      </c>
      <c r="G865" s="3">
        <v>32843.200000000004</v>
      </c>
      <c r="H865" s="3">
        <v>25726.400000000001</v>
      </c>
      <c r="I865" s="3">
        <v>3221.5200000000004</v>
      </c>
      <c r="J865" s="3">
        <v>9983.3280000000013</v>
      </c>
      <c r="K865" s="3" t="s">
        <v>37</v>
      </c>
      <c r="L865" s="3" t="s">
        <v>17</v>
      </c>
      <c r="M865" s="3" t="s">
        <v>18</v>
      </c>
      <c r="N865" s="6">
        <f t="shared" si="65"/>
        <v>0.78330978710966037</v>
      </c>
      <c r="O865" s="6">
        <f t="shared" si="66"/>
        <v>9.8087884250012178E-2</v>
      </c>
      <c r="P865" s="6">
        <f t="shared" si="67"/>
        <v>0.12522233969774241</v>
      </c>
      <c r="Q865" s="6">
        <f t="shared" si="68"/>
        <v>3.0989495641808835</v>
      </c>
      <c r="R865" s="6">
        <f t="shared" si="69"/>
        <v>0.70003069263035844</v>
      </c>
    </row>
    <row r="866" spans="1:18" ht="15.75" customHeight="1" x14ac:dyDescent="0.25">
      <c r="A866" s="3" t="s">
        <v>899</v>
      </c>
      <c r="B866" s="3" t="s">
        <v>34</v>
      </c>
      <c r="C866" s="3" t="s">
        <v>35</v>
      </c>
      <c r="D866" s="4">
        <v>44897</v>
      </c>
      <c r="E866" s="4">
        <v>45509</v>
      </c>
      <c r="F866" s="3">
        <v>70089.600000000006</v>
      </c>
      <c r="G866" s="3">
        <v>8836.8000000000011</v>
      </c>
      <c r="H866" s="3">
        <v>6555.2000000000007</v>
      </c>
      <c r="I866" s="3">
        <v>6999.1679999999997</v>
      </c>
      <c r="J866" s="3">
        <v>25960.512000000002</v>
      </c>
      <c r="K866" s="3" t="s">
        <v>16</v>
      </c>
      <c r="L866" s="3" t="s">
        <v>25</v>
      </c>
      <c r="M866" s="3" t="s">
        <v>18</v>
      </c>
      <c r="N866" s="6">
        <f t="shared" si="65"/>
        <v>0.74180698895527797</v>
      </c>
      <c r="O866" s="6">
        <f t="shared" si="66"/>
        <v>0.79204780010863651</v>
      </c>
      <c r="P866" s="6">
        <f t="shared" si="67"/>
        <v>1.0677276055650475</v>
      </c>
      <c r="Q866" s="6">
        <f t="shared" si="68"/>
        <v>3.70908542272453</v>
      </c>
      <c r="R866" s="6">
        <f t="shared" si="69"/>
        <v>0.12607861936720999</v>
      </c>
    </row>
    <row r="867" spans="1:18" ht="15.75" customHeight="1" x14ac:dyDescent="0.25">
      <c r="A867" s="3" t="s">
        <v>900</v>
      </c>
      <c r="B867" s="3" t="s">
        <v>34</v>
      </c>
      <c r="C867" s="3" t="s">
        <v>35</v>
      </c>
      <c r="D867" s="4">
        <v>44694</v>
      </c>
      <c r="E867" s="4">
        <v>45298</v>
      </c>
      <c r="F867" s="3">
        <v>18710.400000000001</v>
      </c>
      <c r="G867" s="3">
        <v>9992</v>
      </c>
      <c r="H867" s="3">
        <v>1923.2</v>
      </c>
      <c r="I867" s="3">
        <v>2604.2720000000004</v>
      </c>
      <c r="J867" s="3">
        <v>4350.8640000000005</v>
      </c>
      <c r="K867" s="3" t="s">
        <v>37</v>
      </c>
      <c r="L867" s="3" t="s">
        <v>25</v>
      </c>
      <c r="M867" s="3" t="s">
        <v>18</v>
      </c>
      <c r="N867" s="6">
        <f t="shared" si="65"/>
        <v>0.19247397918334669</v>
      </c>
      <c r="O867" s="6">
        <f t="shared" si="66"/>
        <v>0.26063570856685353</v>
      </c>
      <c r="P867" s="6">
        <f t="shared" si="67"/>
        <v>1.3541347753743762</v>
      </c>
      <c r="Q867" s="6">
        <f t="shared" si="68"/>
        <v>1.6706642009743988</v>
      </c>
      <c r="R867" s="6">
        <f t="shared" si="69"/>
        <v>0.5340345476312639</v>
      </c>
    </row>
    <row r="868" spans="1:18" ht="15.75" customHeight="1" x14ac:dyDescent="0.25">
      <c r="A868" s="3" t="s">
        <v>901</v>
      </c>
      <c r="B868" s="3" t="s">
        <v>41</v>
      </c>
      <c r="C868" s="3" t="s">
        <v>15</v>
      </c>
      <c r="D868" s="4">
        <v>44810</v>
      </c>
      <c r="E868" s="4">
        <v>45425</v>
      </c>
      <c r="F868" s="3">
        <v>10030.400000000001</v>
      </c>
      <c r="G868" s="3">
        <v>5332.8</v>
      </c>
      <c r="H868" s="3">
        <v>3089.6000000000004</v>
      </c>
      <c r="I868" s="3">
        <v>7894.768</v>
      </c>
      <c r="J868" s="3">
        <v>27576.528000000006</v>
      </c>
      <c r="K868" s="3" t="s">
        <v>59</v>
      </c>
      <c r="L868" s="3" t="s">
        <v>44</v>
      </c>
      <c r="M868" s="3" t="s">
        <v>18</v>
      </c>
      <c r="N868" s="6">
        <f t="shared" si="65"/>
        <v>0.57935793579357941</v>
      </c>
      <c r="O868" s="6">
        <f t="shared" si="66"/>
        <v>1.4804170417041704</v>
      </c>
      <c r="P868" s="6">
        <f t="shared" si="67"/>
        <v>2.5552718798549972</v>
      </c>
      <c r="Q868" s="6">
        <f t="shared" si="68"/>
        <v>3.4930130942416553</v>
      </c>
      <c r="R868" s="6">
        <f t="shared" si="69"/>
        <v>0.5316637422236401</v>
      </c>
    </row>
    <row r="869" spans="1:18" ht="15.75" customHeight="1" x14ac:dyDescent="0.25">
      <c r="A869" s="3" t="s">
        <v>902</v>
      </c>
      <c r="B869" s="3" t="s">
        <v>14</v>
      </c>
      <c r="C869" s="3" t="s">
        <v>23</v>
      </c>
      <c r="D869" s="4">
        <v>44853</v>
      </c>
      <c r="E869" s="4">
        <v>45460</v>
      </c>
      <c r="F869" s="3">
        <v>70022.400000000009</v>
      </c>
      <c r="G869" s="3">
        <v>47553.600000000006</v>
      </c>
      <c r="H869" s="3">
        <v>42571.200000000004</v>
      </c>
      <c r="I869" s="3">
        <v>1766.3680000000002</v>
      </c>
      <c r="J869" s="3">
        <v>4557.6480000000001</v>
      </c>
      <c r="K869" s="3" t="s">
        <v>24</v>
      </c>
      <c r="L869" s="3" t="s">
        <v>17</v>
      </c>
      <c r="M869" s="3" t="s">
        <v>18</v>
      </c>
      <c r="N869" s="6">
        <f t="shared" si="65"/>
        <v>0.89522559806197632</v>
      </c>
      <c r="O869" s="6">
        <f t="shared" si="66"/>
        <v>3.7144779785336965E-2</v>
      </c>
      <c r="P869" s="6">
        <f t="shared" si="67"/>
        <v>4.149208854812643E-2</v>
      </c>
      <c r="Q869" s="6">
        <f t="shared" si="68"/>
        <v>2.5802369608145073</v>
      </c>
      <c r="R869" s="6">
        <f t="shared" si="69"/>
        <v>0.67911982451329855</v>
      </c>
    </row>
    <row r="870" spans="1:18" ht="15.75" customHeight="1" x14ac:dyDescent="0.25">
      <c r="A870" s="3" t="s">
        <v>903</v>
      </c>
      <c r="B870" s="3" t="s">
        <v>14</v>
      </c>
      <c r="C870" s="3" t="s">
        <v>42</v>
      </c>
      <c r="D870" s="4">
        <v>44859</v>
      </c>
      <c r="E870" s="4">
        <v>45477</v>
      </c>
      <c r="F870" s="3">
        <v>50760</v>
      </c>
      <c r="G870" s="3">
        <v>35459.200000000004</v>
      </c>
      <c r="H870" s="3">
        <v>26379.200000000001</v>
      </c>
      <c r="I870" s="3">
        <v>972.88</v>
      </c>
      <c r="J870" s="3">
        <v>3752.4160000000006</v>
      </c>
      <c r="K870" s="3" t="s">
        <v>24</v>
      </c>
      <c r="L870" s="3" t="s">
        <v>29</v>
      </c>
      <c r="M870" s="3" t="s">
        <v>26</v>
      </c>
      <c r="N870" s="6">
        <f t="shared" si="65"/>
        <v>0.74393105315404739</v>
      </c>
      <c r="O870" s="6">
        <f t="shared" si="66"/>
        <v>2.743660319465752E-2</v>
      </c>
      <c r="P870" s="6">
        <f t="shared" si="67"/>
        <v>3.6880572572329712E-2</v>
      </c>
      <c r="Q870" s="6">
        <f t="shared" si="68"/>
        <v>3.857018337307788</v>
      </c>
      <c r="R870" s="6">
        <f t="shared" si="69"/>
        <v>0.69856579984239564</v>
      </c>
    </row>
    <row r="871" spans="1:18" ht="15.75" customHeight="1" x14ac:dyDescent="0.25">
      <c r="A871" s="3" t="s">
        <v>904</v>
      </c>
      <c r="B871" s="3" t="s">
        <v>28</v>
      </c>
      <c r="C871" s="3" t="s">
        <v>23</v>
      </c>
      <c r="D871" s="4">
        <v>44980</v>
      </c>
      <c r="E871" s="4">
        <v>45584</v>
      </c>
      <c r="F871" s="3">
        <v>61355.200000000004</v>
      </c>
      <c r="G871" s="3">
        <v>8329.6</v>
      </c>
      <c r="H871" s="3">
        <v>6166.4000000000005</v>
      </c>
      <c r="I871" s="3">
        <v>5349.76</v>
      </c>
      <c r="J871" s="3">
        <v>13890.896000000001</v>
      </c>
      <c r="K871" s="3" t="s">
        <v>16</v>
      </c>
      <c r="L871" s="3" t="s">
        <v>29</v>
      </c>
      <c r="M871" s="3" t="s">
        <v>18</v>
      </c>
      <c r="N871" s="6">
        <f t="shared" si="65"/>
        <v>0.7402996542451018</v>
      </c>
      <c r="O871" s="6">
        <f t="shared" si="66"/>
        <v>0.64225893200153672</v>
      </c>
      <c r="P871" s="6">
        <f t="shared" si="67"/>
        <v>0.86756616502335226</v>
      </c>
      <c r="Q871" s="6">
        <f t="shared" si="68"/>
        <v>2.5965456394305537</v>
      </c>
      <c r="R871" s="6">
        <f t="shared" si="69"/>
        <v>0.13576029415599655</v>
      </c>
    </row>
    <row r="872" spans="1:18" ht="15.75" customHeight="1" x14ac:dyDescent="0.25">
      <c r="A872" s="3" t="s">
        <v>905</v>
      </c>
      <c r="B872" s="3" t="s">
        <v>28</v>
      </c>
      <c r="C872" s="3" t="s">
        <v>15</v>
      </c>
      <c r="D872" s="4">
        <v>44746</v>
      </c>
      <c r="E872" s="4">
        <v>45351</v>
      </c>
      <c r="F872" s="3">
        <v>60865.600000000006</v>
      </c>
      <c r="G872" s="3">
        <v>44700.800000000003</v>
      </c>
      <c r="H872" s="3">
        <v>30028.800000000003</v>
      </c>
      <c r="I872" s="3">
        <v>7514.0960000000014</v>
      </c>
      <c r="J872" s="3">
        <v>17948.016</v>
      </c>
      <c r="K872" s="3" t="s">
        <v>16</v>
      </c>
      <c r="L872" s="3" t="s">
        <v>29</v>
      </c>
      <c r="M872" s="3" t="s">
        <v>26</v>
      </c>
      <c r="N872" s="6">
        <f t="shared" si="65"/>
        <v>0.67177321211253493</v>
      </c>
      <c r="O872" s="6">
        <f t="shared" si="66"/>
        <v>0.16809757319779514</v>
      </c>
      <c r="P872" s="6">
        <f t="shared" si="67"/>
        <v>0.25022964620630861</v>
      </c>
      <c r="Q872" s="6">
        <f t="shared" si="68"/>
        <v>2.3885795443656823</v>
      </c>
      <c r="R872" s="6">
        <f t="shared" si="69"/>
        <v>0.73441812780946869</v>
      </c>
    </row>
    <row r="873" spans="1:18" ht="15.75" customHeight="1" x14ac:dyDescent="0.25">
      <c r="A873" s="3" t="s">
        <v>906</v>
      </c>
      <c r="B873" s="3" t="s">
        <v>14</v>
      </c>
      <c r="C873" s="3" t="s">
        <v>15</v>
      </c>
      <c r="D873" s="4">
        <v>44810</v>
      </c>
      <c r="E873" s="4">
        <v>45437</v>
      </c>
      <c r="F873" s="3">
        <v>32723.200000000001</v>
      </c>
      <c r="G873" s="3">
        <v>19692.800000000003</v>
      </c>
      <c r="H873" s="3">
        <v>9171.2000000000007</v>
      </c>
      <c r="I873" s="3">
        <v>206.864</v>
      </c>
      <c r="J873" s="3">
        <v>290.59200000000004</v>
      </c>
      <c r="K873" s="3" t="s">
        <v>37</v>
      </c>
      <c r="L873" s="3" t="s">
        <v>17</v>
      </c>
      <c r="M873" s="3" t="s">
        <v>18</v>
      </c>
      <c r="N873" s="6">
        <f t="shared" si="65"/>
        <v>0.46571335716607082</v>
      </c>
      <c r="O873" s="6">
        <f t="shared" si="66"/>
        <v>1.0504549886252842E-2</v>
      </c>
      <c r="P873" s="6">
        <f t="shared" si="67"/>
        <v>2.2555826936496857E-2</v>
      </c>
      <c r="Q873" s="6">
        <f t="shared" si="68"/>
        <v>1.4047490138448451</v>
      </c>
      <c r="R873" s="6">
        <f t="shared" si="69"/>
        <v>0.60179933502835914</v>
      </c>
    </row>
    <row r="874" spans="1:18" ht="15.75" customHeight="1" x14ac:dyDescent="0.25">
      <c r="A874" s="3" t="s">
        <v>907</v>
      </c>
      <c r="B874" s="3" t="s">
        <v>14</v>
      </c>
      <c r="C874" s="3" t="s">
        <v>35</v>
      </c>
      <c r="D874" s="4">
        <v>44927</v>
      </c>
      <c r="E874" s="4">
        <v>45529</v>
      </c>
      <c r="F874" s="3">
        <v>20475.2</v>
      </c>
      <c r="G874" s="3">
        <v>1641.6000000000001</v>
      </c>
      <c r="H874" s="3">
        <v>1504</v>
      </c>
      <c r="I874" s="3">
        <v>2546.944</v>
      </c>
      <c r="J874" s="3">
        <v>3954.9920000000002</v>
      </c>
      <c r="K874" s="3" t="s">
        <v>24</v>
      </c>
      <c r="L874" s="3" t="s">
        <v>44</v>
      </c>
      <c r="M874" s="3" t="s">
        <v>18</v>
      </c>
      <c r="N874" s="6">
        <f t="shared" si="65"/>
        <v>0.91617933723196876</v>
      </c>
      <c r="O874" s="6">
        <f t="shared" si="66"/>
        <v>1.5515009746588693</v>
      </c>
      <c r="P874" s="6">
        <f t="shared" si="67"/>
        <v>1.6934468085106382</v>
      </c>
      <c r="Q874" s="6">
        <f t="shared" si="68"/>
        <v>1.552838224947231</v>
      </c>
      <c r="R874" s="6">
        <f t="shared" si="69"/>
        <v>8.0175041025240298E-2</v>
      </c>
    </row>
    <row r="875" spans="1:18" ht="15.75" customHeight="1" x14ac:dyDescent="0.25">
      <c r="A875" s="3" t="s">
        <v>908</v>
      </c>
      <c r="B875" s="3" t="s">
        <v>20</v>
      </c>
      <c r="C875" s="3" t="s">
        <v>15</v>
      </c>
      <c r="D875" s="4">
        <v>44781</v>
      </c>
      <c r="E875" s="4">
        <v>45389</v>
      </c>
      <c r="F875" s="3">
        <v>31060.800000000003</v>
      </c>
      <c r="G875" s="3">
        <v>1756.8000000000002</v>
      </c>
      <c r="H875" s="3">
        <v>1064</v>
      </c>
      <c r="I875" s="3">
        <v>4573.5839999999998</v>
      </c>
      <c r="J875" s="3">
        <v>16095.856</v>
      </c>
      <c r="K875" s="3" t="s">
        <v>37</v>
      </c>
      <c r="L875" s="3" t="s">
        <v>25</v>
      </c>
      <c r="M875" s="3" t="s">
        <v>18</v>
      </c>
      <c r="N875" s="6">
        <f t="shared" si="65"/>
        <v>0.6056466302367941</v>
      </c>
      <c r="O875" s="6">
        <f t="shared" si="66"/>
        <v>2.6033606557377045</v>
      </c>
      <c r="P875" s="6">
        <f t="shared" si="67"/>
        <v>4.298481203007519</v>
      </c>
      <c r="Q875" s="6">
        <f t="shared" si="68"/>
        <v>3.5193091457377847</v>
      </c>
      <c r="R875" s="6">
        <f t="shared" si="69"/>
        <v>5.6560037088548912E-2</v>
      </c>
    </row>
    <row r="876" spans="1:18" ht="15.75" customHeight="1" x14ac:dyDescent="0.25">
      <c r="A876" s="3" t="s">
        <v>909</v>
      </c>
      <c r="B876" s="3" t="s">
        <v>20</v>
      </c>
      <c r="C876" s="3" t="s">
        <v>23</v>
      </c>
      <c r="D876" s="4">
        <v>44825</v>
      </c>
      <c r="E876" s="4">
        <v>45431</v>
      </c>
      <c r="F876" s="3">
        <v>28120</v>
      </c>
      <c r="G876" s="3">
        <v>2006.4</v>
      </c>
      <c r="H876" s="3">
        <v>897.6</v>
      </c>
      <c r="I876" s="3">
        <v>5209.5040000000008</v>
      </c>
      <c r="J876" s="3">
        <v>17725.120000000003</v>
      </c>
      <c r="K876" s="3" t="s">
        <v>24</v>
      </c>
      <c r="L876" s="3" t="s">
        <v>38</v>
      </c>
      <c r="M876" s="3" t="s">
        <v>26</v>
      </c>
      <c r="N876" s="6">
        <f t="shared" si="65"/>
        <v>0.44736842105263158</v>
      </c>
      <c r="O876" s="6">
        <f t="shared" si="66"/>
        <v>2.5964433811802237</v>
      </c>
      <c r="P876" s="6">
        <f t="shared" si="67"/>
        <v>5.803814616755794</v>
      </c>
      <c r="Q876" s="6">
        <f t="shared" si="68"/>
        <v>3.4024582762581619</v>
      </c>
      <c r="R876" s="6">
        <f t="shared" si="69"/>
        <v>7.1351351351351358E-2</v>
      </c>
    </row>
    <row r="877" spans="1:18" ht="15.75" customHeight="1" x14ac:dyDescent="0.25">
      <c r="A877" s="3" t="s">
        <v>910</v>
      </c>
      <c r="B877" s="3" t="s">
        <v>20</v>
      </c>
      <c r="C877" s="3" t="s">
        <v>15</v>
      </c>
      <c r="D877" s="4">
        <v>44976</v>
      </c>
      <c r="E877" s="4">
        <v>45587</v>
      </c>
      <c r="F877" s="3">
        <v>77278.400000000009</v>
      </c>
      <c r="G877" s="3">
        <v>63281.600000000006</v>
      </c>
      <c r="H877" s="3">
        <v>57947.200000000004</v>
      </c>
      <c r="I877" s="3">
        <v>7869.1840000000002</v>
      </c>
      <c r="J877" s="3">
        <v>15696.464000000002</v>
      </c>
      <c r="K877" s="3" t="s">
        <v>59</v>
      </c>
      <c r="L877" s="3" t="s">
        <v>44</v>
      </c>
      <c r="M877" s="3" t="s">
        <v>26</v>
      </c>
      <c r="N877" s="6">
        <f t="shared" si="65"/>
        <v>0.91570377487294885</v>
      </c>
      <c r="O877" s="6">
        <f t="shared" si="66"/>
        <v>0.12435184951075826</v>
      </c>
      <c r="P877" s="6">
        <f t="shared" si="67"/>
        <v>0.13579921031559763</v>
      </c>
      <c r="Q877" s="6">
        <f t="shared" si="68"/>
        <v>1.9946749243631869</v>
      </c>
      <c r="R877" s="6">
        <f t="shared" si="69"/>
        <v>0.81887823764467171</v>
      </c>
    </row>
    <row r="878" spans="1:18" ht="15.75" customHeight="1" x14ac:dyDescent="0.25">
      <c r="A878" s="3" t="s">
        <v>911</v>
      </c>
      <c r="B878" s="3" t="s">
        <v>34</v>
      </c>
      <c r="C878" s="3" t="s">
        <v>42</v>
      </c>
      <c r="D878" s="4">
        <v>44813</v>
      </c>
      <c r="E878" s="4">
        <v>45426</v>
      </c>
      <c r="F878" s="3">
        <v>44064</v>
      </c>
      <c r="G878" s="3">
        <v>25227.200000000001</v>
      </c>
      <c r="H878" s="3">
        <v>5648</v>
      </c>
      <c r="I878" s="3">
        <v>6861.5520000000006</v>
      </c>
      <c r="J878" s="3">
        <v>18501.04</v>
      </c>
      <c r="K878" s="3" t="s">
        <v>37</v>
      </c>
      <c r="L878" s="3" t="s">
        <v>38</v>
      </c>
      <c r="M878" s="3" t="s">
        <v>18</v>
      </c>
      <c r="N878" s="6">
        <f t="shared" si="65"/>
        <v>0.22388533011987061</v>
      </c>
      <c r="O878" s="6">
        <f t="shared" si="66"/>
        <v>0.27199023276463502</v>
      </c>
      <c r="P878" s="6">
        <f t="shared" si="67"/>
        <v>1.2148640226628897</v>
      </c>
      <c r="Q878" s="6">
        <f t="shared" si="68"/>
        <v>2.6963345901918401</v>
      </c>
      <c r="R878" s="6">
        <f t="shared" si="69"/>
        <v>0.5725127087872186</v>
      </c>
    </row>
    <row r="879" spans="1:18" ht="15.75" customHeight="1" x14ac:dyDescent="0.25">
      <c r="A879" s="3" t="s">
        <v>912</v>
      </c>
      <c r="B879" s="3" t="s">
        <v>14</v>
      </c>
      <c r="C879" s="3" t="s">
        <v>35</v>
      </c>
      <c r="D879" s="4">
        <v>44855</v>
      </c>
      <c r="E879" s="4">
        <v>45476</v>
      </c>
      <c r="F879" s="3">
        <v>24744</v>
      </c>
      <c r="G879" s="3">
        <v>20105.600000000002</v>
      </c>
      <c r="H879" s="3">
        <v>11134.400000000001</v>
      </c>
      <c r="I879" s="3">
        <v>5649.5680000000002</v>
      </c>
      <c r="J879" s="3">
        <v>10042.768</v>
      </c>
      <c r="K879" s="3" t="s">
        <v>16</v>
      </c>
      <c r="L879" s="3" t="s">
        <v>29</v>
      </c>
      <c r="M879" s="3" t="s">
        <v>18</v>
      </c>
      <c r="N879" s="6">
        <f t="shared" si="65"/>
        <v>0.55379595734521725</v>
      </c>
      <c r="O879" s="6">
        <f t="shared" si="66"/>
        <v>0.28099474773197514</v>
      </c>
      <c r="P879" s="6">
        <f t="shared" si="67"/>
        <v>0.50739761459979882</v>
      </c>
      <c r="Q879" s="6">
        <f t="shared" si="68"/>
        <v>1.7776169788557283</v>
      </c>
      <c r="R879" s="6">
        <f t="shared" si="69"/>
        <v>0.8125444552214679</v>
      </c>
    </row>
    <row r="880" spans="1:18" ht="15.75" customHeight="1" x14ac:dyDescent="0.25">
      <c r="A880" s="3" t="s">
        <v>913</v>
      </c>
      <c r="B880" s="3" t="s">
        <v>22</v>
      </c>
      <c r="C880" s="3" t="s">
        <v>35</v>
      </c>
      <c r="D880" s="4">
        <v>44890</v>
      </c>
      <c r="E880" s="4">
        <v>45496</v>
      </c>
      <c r="F880" s="3">
        <v>55148.800000000003</v>
      </c>
      <c r="G880" s="3">
        <v>21950.400000000001</v>
      </c>
      <c r="H880" s="3">
        <v>15988.800000000001</v>
      </c>
      <c r="I880" s="3">
        <v>856.99200000000008</v>
      </c>
      <c r="J880" s="3">
        <v>1526.2719999999999</v>
      </c>
      <c r="K880" s="3" t="s">
        <v>16</v>
      </c>
      <c r="L880" s="3" t="s">
        <v>17</v>
      </c>
      <c r="M880" s="3" t="s">
        <v>26</v>
      </c>
      <c r="N880" s="6">
        <f t="shared" si="65"/>
        <v>0.72840586048545808</v>
      </c>
      <c r="O880" s="6">
        <f t="shared" si="66"/>
        <v>3.9042204242291711E-2</v>
      </c>
      <c r="P880" s="6">
        <f t="shared" si="67"/>
        <v>5.3599519663764639E-2</v>
      </c>
      <c r="Q880" s="6">
        <f t="shared" si="68"/>
        <v>1.7809641163511443</v>
      </c>
      <c r="R880" s="6">
        <f t="shared" si="69"/>
        <v>0.39802135313914355</v>
      </c>
    </row>
    <row r="881" spans="1:18" ht="15.75" customHeight="1" x14ac:dyDescent="0.25">
      <c r="A881" s="3" t="s">
        <v>914</v>
      </c>
      <c r="B881" s="3" t="s">
        <v>22</v>
      </c>
      <c r="C881" s="3" t="s">
        <v>23</v>
      </c>
      <c r="D881" s="4">
        <v>44752</v>
      </c>
      <c r="E881" s="4">
        <v>45382</v>
      </c>
      <c r="F881" s="3">
        <v>23462.400000000001</v>
      </c>
      <c r="G881" s="3">
        <v>4643.2</v>
      </c>
      <c r="H881" s="3">
        <v>2168</v>
      </c>
      <c r="I881" s="3">
        <v>7434.384</v>
      </c>
      <c r="J881" s="3">
        <v>16383.456</v>
      </c>
      <c r="K881" s="3" t="s">
        <v>24</v>
      </c>
      <c r="L881" s="3" t="s">
        <v>38</v>
      </c>
      <c r="M881" s="3" t="s">
        <v>18</v>
      </c>
      <c r="N881" s="6">
        <f t="shared" si="65"/>
        <v>0.46691936595451417</v>
      </c>
      <c r="O881" s="6">
        <f t="shared" si="66"/>
        <v>1.6011337008959339</v>
      </c>
      <c r="P881" s="6">
        <f t="shared" si="67"/>
        <v>3.4291439114391142</v>
      </c>
      <c r="Q881" s="6">
        <f t="shared" si="68"/>
        <v>2.2037408882834137</v>
      </c>
      <c r="R881" s="6">
        <f t="shared" si="69"/>
        <v>0.19789961811238405</v>
      </c>
    </row>
    <row r="882" spans="1:18" ht="15.75" customHeight="1" x14ac:dyDescent="0.25">
      <c r="A882" s="3" t="s">
        <v>915</v>
      </c>
      <c r="B882" s="3" t="s">
        <v>34</v>
      </c>
      <c r="C882" s="3" t="s">
        <v>15</v>
      </c>
      <c r="D882" s="4">
        <v>44899</v>
      </c>
      <c r="E882" s="4">
        <v>45510</v>
      </c>
      <c r="F882" s="3">
        <v>55092.800000000003</v>
      </c>
      <c r="G882" s="3">
        <v>40027.200000000004</v>
      </c>
      <c r="H882" s="3">
        <v>20627.2</v>
      </c>
      <c r="I882" s="3">
        <v>3874.5280000000002</v>
      </c>
      <c r="J882" s="3">
        <v>5021.3919999999998</v>
      </c>
      <c r="K882" s="3" t="s">
        <v>32</v>
      </c>
      <c r="L882" s="3" t="s">
        <v>44</v>
      </c>
      <c r="M882" s="3" t="s">
        <v>26</v>
      </c>
      <c r="N882" s="6">
        <f t="shared" si="65"/>
        <v>0.5153295758883959</v>
      </c>
      <c r="O882" s="6">
        <f t="shared" si="66"/>
        <v>9.6797377783107486E-2</v>
      </c>
      <c r="P882" s="6">
        <f t="shared" si="67"/>
        <v>0.1878358672044679</v>
      </c>
      <c r="Q882" s="6">
        <f t="shared" si="68"/>
        <v>1.2960009580521807</v>
      </c>
      <c r="R882" s="6">
        <f t="shared" si="69"/>
        <v>0.7265413992391021</v>
      </c>
    </row>
    <row r="883" spans="1:18" ht="15.75" customHeight="1" x14ac:dyDescent="0.25">
      <c r="A883" s="3" t="s">
        <v>916</v>
      </c>
      <c r="B883" s="3" t="s">
        <v>22</v>
      </c>
      <c r="C883" s="3" t="s">
        <v>35</v>
      </c>
      <c r="D883" s="4">
        <v>44826</v>
      </c>
      <c r="E883" s="4">
        <v>45445</v>
      </c>
      <c r="F883" s="3">
        <v>49619.200000000004</v>
      </c>
      <c r="G883" s="3">
        <v>38940.800000000003</v>
      </c>
      <c r="H883" s="3">
        <v>18172.8</v>
      </c>
      <c r="I883" s="3">
        <v>7399.8720000000003</v>
      </c>
      <c r="J883" s="3">
        <v>16451.648000000001</v>
      </c>
      <c r="K883" s="3" t="s">
        <v>16</v>
      </c>
      <c r="L883" s="3" t="s">
        <v>29</v>
      </c>
      <c r="M883" s="3" t="s">
        <v>18</v>
      </c>
      <c r="N883" s="6">
        <f t="shared" si="65"/>
        <v>0.46667762346947156</v>
      </c>
      <c r="O883" s="6">
        <f t="shared" si="66"/>
        <v>0.19002876160736296</v>
      </c>
      <c r="P883" s="6">
        <f t="shared" si="67"/>
        <v>0.40719492868462759</v>
      </c>
      <c r="Q883" s="6">
        <f t="shared" si="68"/>
        <v>2.2232341316174118</v>
      </c>
      <c r="R883" s="6">
        <f t="shared" si="69"/>
        <v>0.78479298336127945</v>
      </c>
    </row>
    <row r="884" spans="1:18" ht="15.75" customHeight="1" x14ac:dyDescent="0.25">
      <c r="A884" s="3" t="s">
        <v>917</v>
      </c>
      <c r="B884" s="3" t="s">
        <v>14</v>
      </c>
      <c r="C884" s="3" t="s">
        <v>42</v>
      </c>
      <c r="D884" s="4">
        <v>44790</v>
      </c>
      <c r="E884" s="4">
        <v>45397</v>
      </c>
      <c r="F884" s="3">
        <v>64926.400000000001</v>
      </c>
      <c r="G884" s="3">
        <v>31467.200000000001</v>
      </c>
      <c r="H884" s="3">
        <v>25214.400000000001</v>
      </c>
      <c r="I884" s="3">
        <v>1152.5600000000002</v>
      </c>
      <c r="J884" s="3">
        <v>3314.3680000000004</v>
      </c>
      <c r="K884" s="3" t="s">
        <v>32</v>
      </c>
      <c r="L884" s="3" t="s">
        <v>38</v>
      </c>
      <c r="M884" s="3" t="s">
        <v>18</v>
      </c>
      <c r="N884" s="6">
        <f t="shared" si="65"/>
        <v>0.80129150353383849</v>
      </c>
      <c r="O884" s="6">
        <f t="shared" si="66"/>
        <v>3.6627345299232221E-2</v>
      </c>
      <c r="P884" s="6">
        <f t="shared" si="67"/>
        <v>4.5710387714956537E-2</v>
      </c>
      <c r="Q884" s="6">
        <f t="shared" si="68"/>
        <v>2.8756576664121605</v>
      </c>
      <c r="R884" s="6">
        <f t="shared" si="69"/>
        <v>0.48465955297074842</v>
      </c>
    </row>
    <row r="885" spans="1:18" ht="15.75" customHeight="1" x14ac:dyDescent="0.25">
      <c r="A885" s="3" t="s">
        <v>918</v>
      </c>
      <c r="B885" s="3" t="s">
        <v>20</v>
      </c>
      <c r="C885" s="3" t="s">
        <v>42</v>
      </c>
      <c r="D885" s="4">
        <v>44900</v>
      </c>
      <c r="E885" s="4">
        <v>45516</v>
      </c>
      <c r="F885" s="3">
        <v>41723.200000000004</v>
      </c>
      <c r="G885" s="3">
        <v>30560</v>
      </c>
      <c r="H885" s="3">
        <v>1193.6000000000001</v>
      </c>
      <c r="I885" s="3">
        <v>6652.8960000000006</v>
      </c>
      <c r="J885" s="3">
        <v>9341.6640000000007</v>
      </c>
      <c r="K885" s="3" t="s">
        <v>16</v>
      </c>
      <c r="L885" s="3" t="s">
        <v>44</v>
      </c>
      <c r="M885" s="3" t="s">
        <v>18</v>
      </c>
      <c r="N885" s="6">
        <f t="shared" si="65"/>
        <v>3.9057591623036653E-2</v>
      </c>
      <c r="O885" s="6">
        <f t="shared" si="66"/>
        <v>0.2176994764397906</v>
      </c>
      <c r="P885" s="6">
        <f t="shared" si="67"/>
        <v>5.5738069705093833</v>
      </c>
      <c r="Q885" s="6">
        <f t="shared" si="68"/>
        <v>1.4041500122653352</v>
      </c>
      <c r="R885" s="6">
        <f t="shared" si="69"/>
        <v>0.7324462169728112</v>
      </c>
    </row>
    <row r="886" spans="1:18" ht="15.75" customHeight="1" x14ac:dyDescent="0.25">
      <c r="A886" s="3" t="s">
        <v>919</v>
      </c>
      <c r="B886" s="3" t="s">
        <v>14</v>
      </c>
      <c r="C886" s="3" t="s">
        <v>15</v>
      </c>
      <c r="D886" s="4">
        <v>44890</v>
      </c>
      <c r="E886" s="4">
        <v>45515</v>
      </c>
      <c r="F886" s="3">
        <v>48907.200000000004</v>
      </c>
      <c r="G886" s="3">
        <v>29627.200000000001</v>
      </c>
      <c r="H886" s="3">
        <v>29609.600000000002</v>
      </c>
      <c r="I886" s="3">
        <v>6494.32</v>
      </c>
      <c r="J886" s="3">
        <v>22744.944000000003</v>
      </c>
      <c r="K886" s="3" t="s">
        <v>59</v>
      </c>
      <c r="L886" s="3" t="s">
        <v>25</v>
      </c>
      <c r="M886" s="3" t="s">
        <v>18</v>
      </c>
      <c r="N886" s="6">
        <f t="shared" si="65"/>
        <v>0.99940595128800569</v>
      </c>
      <c r="O886" s="6">
        <f t="shared" si="66"/>
        <v>0.21920127450450935</v>
      </c>
      <c r="P886" s="6">
        <f t="shared" si="67"/>
        <v>0.21933156814006266</v>
      </c>
      <c r="Q886" s="6">
        <f t="shared" si="68"/>
        <v>3.5022826100346154</v>
      </c>
      <c r="R886" s="6">
        <f t="shared" si="69"/>
        <v>0.60578401544148919</v>
      </c>
    </row>
    <row r="887" spans="1:18" ht="15.75" customHeight="1" x14ac:dyDescent="0.25">
      <c r="A887" s="3" t="s">
        <v>920</v>
      </c>
      <c r="B887" s="3" t="s">
        <v>28</v>
      </c>
      <c r="C887" s="3" t="s">
        <v>15</v>
      </c>
      <c r="D887" s="4">
        <v>44745</v>
      </c>
      <c r="E887" s="4">
        <v>45363</v>
      </c>
      <c r="F887" s="3">
        <v>46889.600000000006</v>
      </c>
      <c r="G887" s="3">
        <v>43622.400000000001</v>
      </c>
      <c r="H887" s="3">
        <v>31443.200000000001</v>
      </c>
      <c r="I887" s="3">
        <v>2031.5360000000001</v>
      </c>
      <c r="J887" s="3">
        <v>7220.848</v>
      </c>
      <c r="K887" s="3" t="s">
        <v>59</v>
      </c>
      <c r="L887" s="3" t="s">
        <v>44</v>
      </c>
      <c r="M887" s="3" t="s">
        <v>18</v>
      </c>
      <c r="N887" s="6">
        <f t="shared" si="65"/>
        <v>0.72080399061032863</v>
      </c>
      <c r="O887" s="6">
        <f t="shared" si="66"/>
        <v>4.6570936032863851E-2</v>
      </c>
      <c r="P887" s="6">
        <f t="shared" si="67"/>
        <v>6.4609708935477309E-2</v>
      </c>
      <c r="Q887" s="6">
        <f t="shared" si="68"/>
        <v>3.5543785588835246</v>
      </c>
      <c r="R887" s="6">
        <f t="shared" si="69"/>
        <v>0.93032143588343674</v>
      </c>
    </row>
    <row r="888" spans="1:18" ht="15.75" customHeight="1" x14ac:dyDescent="0.25">
      <c r="A888" s="3" t="s">
        <v>921</v>
      </c>
      <c r="B888" s="3" t="s">
        <v>34</v>
      </c>
      <c r="C888" s="3" t="s">
        <v>23</v>
      </c>
      <c r="D888" s="4">
        <v>44868</v>
      </c>
      <c r="E888" s="4">
        <v>45484</v>
      </c>
      <c r="F888" s="3">
        <v>4443.2</v>
      </c>
      <c r="G888" s="3">
        <v>1012.8000000000001</v>
      </c>
      <c r="H888" s="3">
        <v>280</v>
      </c>
      <c r="I888" s="3">
        <v>3290</v>
      </c>
      <c r="J888" s="3">
        <v>5614.9760000000006</v>
      </c>
      <c r="K888" s="3" t="s">
        <v>59</v>
      </c>
      <c r="L888" s="3" t="s">
        <v>25</v>
      </c>
      <c r="M888" s="3" t="s">
        <v>18</v>
      </c>
      <c r="N888" s="6">
        <f t="shared" si="65"/>
        <v>0.2764612954186414</v>
      </c>
      <c r="O888" s="6">
        <f t="shared" si="66"/>
        <v>3.2484202211690363</v>
      </c>
      <c r="P888" s="6">
        <f t="shared" si="67"/>
        <v>11.75</v>
      </c>
      <c r="Q888" s="6">
        <f t="shared" si="68"/>
        <v>1.7066796352583589</v>
      </c>
      <c r="R888" s="6">
        <f t="shared" si="69"/>
        <v>0.22794382427079585</v>
      </c>
    </row>
    <row r="889" spans="1:18" ht="15.75" customHeight="1" x14ac:dyDescent="0.25">
      <c r="A889" s="3" t="s">
        <v>922</v>
      </c>
      <c r="B889" s="3" t="s">
        <v>34</v>
      </c>
      <c r="C889" s="3" t="s">
        <v>15</v>
      </c>
      <c r="D889" s="4">
        <v>44970</v>
      </c>
      <c r="E889" s="4">
        <v>45594</v>
      </c>
      <c r="F889" s="3">
        <v>30724.800000000003</v>
      </c>
      <c r="G889" s="3">
        <v>9656</v>
      </c>
      <c r="H889" s="3">
        <v>8366.4</v>
      </c>
      <c r="I889" s="3">
        <v>5502</v>
      </c>
      <c r="J889" s="3">
        <v>14684.368</v>
      </c>
      <c r="K889" s="3" t="s">
        <v>37</v>
      </c>
      <c r="L889" s="3" t="s">
        <v>38</v>
      </c>
      <c r="M889" s="3" t="s">
        <v>18</v>
      </c>
      <c r="N889" s="6">
        <f t="shared" si="65"/>
        <v>0.86644573322286655</v>
      </c>
      <c r="O889" s="6">
        <f t="shared" si="66"/>
        <v>0.56980115990058</v>
      </c>
      <c r="P889" s="6">
        <f t="shared" si="67"/>
        <v>0.65763052208835349</v>
      </c>
      <c r="Q889" s="6">
        <f t="shared" si="68"/>
        <v>2.6689145765176301</v>
      </c>
      <c r="R889" s="6">
        <f t="shared" si="69"/>
        <v>0.31427381138363797</v>
      </c>
    </row>
    <row r="890" spans="1:18" ht="15.75" customHeight="1" x14ac:dyDescent="0.25">
      <c r="A890" s="3" t="s">
        <v>923</v>
      </c>
      <c r="B890" s="3" t="s">
        <v>34</v>
      </c>
      <c r="C890" s="3" t="s">
        <v>42</v>
      </c>
      <c r="D890" s="4">
        <v>44827</v>
      </c>
      <c r="E890" s="4">
        <v>45453</v>
      </c>
      <c r="F890" s="3">
        <v>64235.200000000004</v>
      </c>
      <c r="G890" s="3">
        <v>23489.600000000002</v>
      </c>
      <c r="H890" s="3">
        <v>4536</v>
      </c>
      <c r="I890" s="3">
        <v>961.16800000000012</v>
      </c>
      <c r="J890" s="3">
        <v>1790.6880000000001</v>
      </c>
      <c r="K890" s="3" t="s">
        <v>16</v>
      </c>
      <c r="L890" s="3" t="s">
        <v>44</v>
      </c>
      <c r="M890" s="3" t="s">
        <v>18</v>
      </c>
      <c r="N890" s="6">
        <f t="shared" si="65"/>
        <v>0.19310673659832434</v>
      </c>
      <c r="O890" s="6">
        <f t="shared" si="66"/>
        <v>4.0918874736053407E-2</v>
      </c>
      <c r="P890" s="6">
        <f t="shared" si="67"/>
        <v>0.21189770723104059</v>
      </c>
      <c r="Q890" s="6">
        <f t="shared" si="68"/>
        <v>1.8630333094734739</v>
      </c>
      <c r="R890" s="6">
        <f t="shared" si="69"/>
        <v>0.36568112187710167</v>
      </c>
    </row>
    <row r="891" spans="1:18" ht="15.75" customHeight="1" x14ac:dyDescent="0.25">
      <c r="A891" s="3" t="s">
        <v>924</v>
      </c>
      <c r="B891" s="3" t="s">
        <v>14</v>
      </c>
      <c r="C891" s="3" t="s">
        <v>35</v>
      </c>
      <c r="D891" s="4">
        <v>44958</v>
      </c>
      <c r="E891" s="4">
        <v>45566</v>
      </c>
      <c r="F891" s="3">
        <v>9206.4</v>
      </c>
      <c r="G891" s="3">
        <v>9132.8000000000011</v>
      </c>
      <c r="H891" s="3">
        <v>6996.8</v>
      </c>
      <c r="I891" s="3">
        <v>7851.0240000000013</v>
      </c>
      <c r="J891" s="3">
        <v>17795.600000000002</v>
      </c>
      <c r="K891" s="3" t="s">
        <v>37</v>
      </c>
      <c r="L891" s="3" t="s">
        <v>38</v>
      </c>
      <c r="M891" s="3" t="s">
        <v>18</v>
      </c>
      <c r="N891" s="6">
        <f t="shared" si="65"/>
        <v>0.7661177295024526</v>
      </c>
      <c r="O891" s="6">
        <f t="shared" si="66"/>
        <v>0.85965136650315355</v>
      </c>
      <c r="P891" s="6">
        <f t="shared" si="67"/>
        <v>1.122087811571004</v>
      </c>
      <c r="Q891" s="6">
        <f t="shared" si="68"/>
        <v>2.2666597376342246</v>
      </c>
      <c r="R891" s="6">
        <f t="shared" si="69"/>
        <v>0.99200556134862716</v>
      </c>
    </row>
    <row r="892" spans="1:18" ht="15.75" customHeight="1" x14ac:dyDescent="0.25">
      <c r="A892" s="3" t="s">
        <v>925</v>
      </c>
      <c r="B892" s="3" t="s">
        <v>22</v>
      </c>
      <c r="C892" s="3" t="s">
        <v>35</v>
      </c>
      <c r="D892" s="4">
        <v>44938</v>
      </c>
      <c r="E892" s="4">
        <v>45543</v>
      </c>
      <c r="F892" s="3">
        <v>12806.400000000001</v>
      </c>
      <c r="G892" s="3">
        <v>10742.400000000001</v>
      </c>
      <c r="H892" s="3">
        <v>3.2</v>
      </c>
      <c r="I892" s="3">
        <v>7395.0880000000006</v>
      </c>
      <c r="J892" s="3">
        <v>25683.728000000003</v>
      </c>
      <c r="K892" s="3" t="s">
        <v>32</v>
      </c>
      <c r="L892" s="3" t="s">
        <v>25</v>
      </c>
      <c r="M892" s="3" t="s">
        <v>26</v>
      </c>
      <c r="N892" s="6">
        <f t="shared" si="65"/>
        <v>2.9788501638367589E-4</v>
      </c>
      <c r="O892" s="6">
        <f t="shared" si="66"/>
        <v>0.6884018468871016</v>
      </c>
      <c r="P892" s="6">
        <f t="shared" si="67"/>
        <v>2310.9650000000001</v>
      </c>
      <c r="Q892" s="6">
        <f t="shared" si="68"/>
        <v>3.4730794278580595</v>
      </c>
      <c r="R892" s="6">
        <f t="shared" si="69"/>
        <v>0.83883058470764615</v>
      </c>
    </row>
    <row r="893" spans="1:18" ht="15.75" customHeight="1" x14ac:dyDescent="0.25">
      <c r="A893" s="3" t="s">
        <v>926</v>
      </c>
      <c r="B893" s="3" t="s">
        <v>22</v>
      </c>
      <c r="C893" s="3" t="s">
        <v>23</v>
      </c>
      <c r="D893" s="4">
        <v>44917</v>
      </c>
      <c r="E893" s="4">
        <v>45520</v>
      </c>
      <c r="F893" s="3">
        <v>39728</v>
      </c>
      <c r="G893" s="3">
        <v>12387.2</v>
      </c>
      <c r="H893" s="3">
        <v>9355.2000000000007</v>
      </c>
      <c r="I893" s="3">
        <v>2443.0400000000004</v>
      </c>
      <c r="J893" s="3">
        <v>8753.9520000000011</v>
      </c>
      <c r="K893" s="3" t="s">
        <v>16</v>
      </c>
      <c r="L893" s="3" t="s">
        <v>25</v>
      </c>
      <c r="M893" s="3" t="s">
        <v>18</v>
      </c>
      <c r="N893" s="6">
        <f t="shared" si="65"/>
        <v>0.75523120640661334</v>
      </c>
      <c r="O893" s="6">
        <f t="shared" si="66"/>
        <v>0.19722293980883496</v>
      </c>
      <c r="P893" s="6">
        <f t="shared" si="67"/>
        <v>0.26114246622199422</v>
      </c>
      <c r="Q893" s="6">
        <f t="shared" si="68"/>
        <v>3.58322090510184</v>
      </c>
      <c r="R893" s="6">
        <f t="shared" si="69"/>
        <v>0.3118002416431736</v>
      </c>
    </row>
    <row r="894" spans="1:18" ht="15.75" customHeight="1" x14ac:dyDescent="0.25">
      <c r="A894" s="3" t="s">
        <v>927</v>
      </c>
      <c r="B894" s="3" t="s">
        <v>22</v>
      </c>
      <c r="C894" s="3" t="s">
        <v>35</v>
      </c>
      <c r="D894" s="4">
        <v>44769</v>
      </c>
      <c r="E894" s="4">
        <v>45371</v>
      </c>
      <c r="F894" s="3">
        <v>8964.8000000000011</v>
      </c>
      <c r="G894" s="3">
        <v>1182.4000000000001</v>
      </c>
      <c r="H894" s="3">
        <v>228.8</v>
      </c>
      <c r="I894" s="3">
        <v>6042.768</v>
      </c>
      <c r="J894" s="3">
        <v>17824.240000000002</v>
      </c>
      <c r="K894" s="3" t="s">
        <v>24</v>
      </c>
      <c r="L894" s="3" t="s">
        <v>17</v>
      </c>
      <c r="M894" s="3" t="s">
        <v>18</v>
      </c>
      <c r="N894" s="6">
        <f t="shared" si="65"/>
        <v>0.19350473612990526</v>
      </c>
      <c r="O894" s="6">
        <f t="shared" si="66"/>
        <v>5.1105953991880915</v>
      </c>
      <c r="P894" s="6">
        <f t="shared" si="67"/>
        <v>26.410699300699299</v>
      </c>
      <c r="Q894" s="6">
        <f t="shared" si="68"/>
        <v>2.9496813380887703</v>
      </c>
      <c r="R894" s="6">
        <f t="shared" si="69"/>
        <v>0.13189362841334998</v>
      </c>
    </row>
    <row r="895" spans="1:18" ht="15.75" customHeight="1" x14ac:dyDescent="0.25">
      <c r="A895" s="3" t="s">
        <v>928</v>
      </c>
      <c r="B895" s="3" t="s">
        <v>22</v>
      </c>
      <c r="C895" s="3" t="s">
        <v>15</v>
      </c>
      <c r="D895" s="4">
        <v>44858</v>
      </c>
      <c r="E895" s="4">
        <v>45463</v>
      </c>
      <c r="F895" s="3">
        <v>75297.600000000006</v>
      </c>
      <c r="G895" s="3">
        <v>25339.200000000001</v>
      </c>
      <c r="H895" s="3">
        <v>6724.8</v>
      </c>
      <c r="I895" s="3">
        <v>1528.2240000000002</v>
      </c>
      <c r="J895" s="3">
        <v>2930</v>
      </c>
      <c r="K895" s="3" t="s">
        <v>16</v>
      </c>
      <c r="L895" s="3" t="s">
        <v>17</v>
      </c>
      <c r="M895" s="3" t="s">
        <v>26</v>
      </c>
      <c r="N895" s="6">
        <f t="shared" si="65"/>
        <v>0.26539117257056261</v>
      </c>
      <c r="O895" s="6">
        <f t="shared" si="66"/>
        <v>6.0310664898655053E-2</v>
      </c>
      <c r="P895" s="6">
        <f t="shared" si="67"/>
        <v>0.22725196288365454</v>
      </c>
      <c r="Q895" s="6">
        <f t="shared" si="68"/>
        <v>1.9172582029859495</v>
      </c>
      <c r="R895" s="6">
        <f t="shared" si="69"/>
        <v>0.33652068591827627</v>
      </c>
    </row>
    <row r="896" spans="1:18" ht="15.75" customHeight="1" x14ac:dyDescent="0.25">
      <c r="A896" s="3" t="s">
        <v>929</v>
      </c>
      <c r="B896" s="3" t="s">
        <v>14</v>
      </c>
      <c r="C896" s="3" t="s">
        <v>23</v>
      </c>
      <c r="D896" s="4">
        <v>44886</v>
      </c>
      <c r="E896" s="4">
        <v>45508</v>
      </c>
      <c r="F896" s="3">
        <v>8905.6</v>
      </c>
      <c r="G896" s="3">
        <v>5633.6</v>
      </c>
      <c r="H896" s="3">
        <v>4094.4</v>
      </c>
      <c r="I896" s="3">
        <v>6020.0320000000002</v>
      </c>
      <c r="J896" s="3">
        <v>15268.752</v>
      </c>
      <c r="K896" s="3" t="s">
        <v>32</v>
      </c>
      <c r="L896" s="3" t="s">
        <v>25</v>
      </c>
      <c r="M896" s="3" t="s">
        <v>26</v>
      </c>
      <c r="N896" s="6">
        <f t="shared" si="65"/>
        <v>0.72678216415790964</v>
      </c>
      <c r="O896" s="6">
        <f t="shared" si="66"/>
        <v>1.068594149389378</v>
      </c>
      <c r="P896" s="6">
        <f t="shared" si="67"/>
        <v>1.4703087143415396</v>
      </c>
      <c r="Q896" s="6">
        <f t="shared" si="68"/>
        <v>2.5363240594069931</v>
      </c>
      <c r="R896" s="6">
        <f t="shared" si="69"/>
        <v>0.63259072942867411</v>
      </c>
    </row>
    <row r="897" spans="1:18" ht="15.75" customHeight="1" x14ac:dyDescent="0.25">
      <c r="A897" s="3" t="s">
        <v>930</v>
      </c>
      <c r="B897" s="3" t="s">
        <v>28</v>
      </c>
      <c r="C897" s="3" t="s">
        <v>42</v>
      </c>
      <c r="D897" s="4">
        <v>44940</v>
      </c>
      <c r="E897" s="4">
        <v>45569</v>
      </c>
      <c r="F897" s="3">
        <v>17748.8</v>
      </c>
      <c r="G897" s="3">
        <v>13156.800000000001</v>
      </c>
      <c r="H897" s="3">
        <v>11166.400000000001</v>
      </c>
      <c r="I897" s="3">
        <v>7110.2240000000011</v>
      </c>
      <c r="J897" s="3">
        <v>19861.584000000003</v>
      </c>
      <c r="K897" s="3" t="s">
        <v>16</v>
      </c>
      <c r="L897" s="3" t="s">
        <v>17</v>
      </c>
      <c r="M897" s="3" t="s">
        <v>18</v>
      </c>
      <c r="N897" s="6">
        <f t="shared" si="65"/>
        <v>0.84871701325550286</v>
      </c>
      <c r="O897" s="6">
        <f t="shared" si="66"/>
        <v>0.54042198710932754</v>
      </c>
      <c r="P897" s="6">
        <f t="shared" si="67"/>
        <v>0.63675168362229551</v>
      </c>
      <c r="Q897" s="6">
        <f t="shared" si="68"/>
        <v>2.7933837246196465</v>
      </c>
      <c r="R897" s="6">
        <f t="shared" si="69"/>
        <v>0.74127828360227177</v>
      </c>
    </row>
    <row r="898" spans="1:18" ht="15.75" customHeight="1" x14ac:dyDescent="0.25">
      <c r="A898" s="3" t="s">
        <v>931</v>
      </c>
      <c r="B898" s="3" t="s">
        <v>34</v>
      </c>
      <c r="C898" s="3" t="s">
        <v>42</v>
      </c>
      <c r="D898" s="4">
        <v>44951</v>
      </c>
      <c r="E898" s="4">
        <v>45568</v>
      </c>
      <c r="F898" s="3">
        <v>61040</v>
      </c>
      <c r="G898" s="3">
        <v>59059.200000000004</v>
      </c>
      <c r="H898" s="3">
        <v>33902.400000000001</v>
      </c>
      <c r="I898" s="3">
        <v>2774.3520000000003</v>
      </c>
      <c r="J898" s="3">
        <v>6283.0400000000009</v>
      </c>
      <c r="K898" s="3" t="s">
        <v>16</v>
      </c>
      <c r="L898" s="3" t="s">
        <v>25</v>
      </c>
      <c r="M898" s="3" t="s">
        <v>18</v>
      </c>
      <c r="N898" s="6">
        <f t="shared" si="65"/>
        <v>0.57404096228868662</v>
      </c>
      <c r="O898" s="6">
        <f t="shared" si="66"/>
        <v>4.6975780234070223E-2</v>
      </c>
      <c r="P898" s="6">
        <f t="shared" si="67"/>
        <v>8.1833498513379593E-2</v>
      </c>
      <c r="Q898" s="6">
        <f t="shared" si="68"/>
        <v>2.2646873936688641</v>
      </c>
      <c r="R898" s="6">
        <f t="shared" si="69"/>
        <v>0.9675491480996069</v>
      </c>
    </row>
    <row r="899" spans="1:18" ht="15.75" customHeight="1" x14ac:dyDescent="0.25">
      <c r="A899" s="3" t="s">
        <v>932</v>
      </c>
      <c r="B899" s="3" t="s">
        <v>41</v>
      </c>
      <c r="C899" s="3" t="s">
        <v>42</v>
      </c>
      <c r="D899" s="4">
        <v>44698</v>
      </c>
      <c r="E899" s="4">
        <v>45322</v>
      </c>
      <c r="F899" s="3">
        <v>66475.199999999997</v>
      </c>
      <c r="G899" s="3">
        <v>36988.800000000003</v>
      </c>
      <c r="H899" s="3">
        <v>33891.200000000004</v>
      </c>
      <c r="I899" s="3">
        <v>1967.9040000000002</v>
      </c>
      <c r="J899" s="3">
        <v>4724.0480000000007</v>
      </c>
      <c r="K899" s="3" t="s">
        <v>24</v>
      </c>
      <c r="L899" s="3" t="s">
        <v>17</v>
      </c>
      <c r="M899" s="3" t="s">
        <v>26</v>
      </c>
      <c r="N899" s="6">
        <f t="shared" ref="N899:N962" si="70">(H899/G899)</f>
        <v>0.91625573146465966</v>
      </c>
      <c r="O899" s="6">
        <f t="shared" ref="O899:O962" si="71">I899/ G899</f>
        <v>5.3202699195432135E-2</v>
      </c>
      <c r="P899" s="6">
        <f t="shared" ref="P899:P962" si="72" xml:space="preserve"> I899 / H899</f>
        <v>5.8065338494948542E-2</v>
      </c>
      <c r="Q899" s="6">
        <f t="shared" ref="Q899:Q962" si="73" xml:space="preserve"> J899 / I899</f>
        <v>2.4005479942110997</v>
      </c>
      <c r="R899" s="6">
        <f t="shared" ref="R899:R962" si="74">G899 / F899</f>
        <v>0.55643006715286314</v>
      </c>
    </row>
    <row r="900" spans="1:18" ht="15.75" customHeight="1" x14ac:dyDescent="0.25">
      <c r="A900" s="3" t="s">
        <v>933</v>
      </c>
      <c r="B900" s="3" t="s">
        <v>22</v>
      </c>
      <c r="C900" s="3" t="s">
        <v>42</v>
      </c>
      <c r="D900" s="4">
        <v>44913</v>
      </c>
      <c r="E900" s="4">
        <v>45526</v>
      </c>
      <c r="F900" s="3">
        <v>42156.800000000003</v>
      </c>
      <c r="G900" s="3">
        <v>26540.800000000003</v>
      </c>
      <c r="H900" s="3">
        <v>18339.2</v>
      </c>
      <c r="I900" s="3">
        <v>4489.0559999999996</v>
      </c>
      <c r="J900" s="3">
        <v>7028.6399999999994</v>
      </c>
      <c r="K900" s="3" t="s">
        <v>24</v>
      </c>
      <c r="L900" s="3" t="s">
        <v>25</v>
      </c>
      <c r="M900" s="3" t="s">
        <v>18</v>
      </c>
      <c r="N900" s="6">
        <f t="shared" si="70"/>
        <v>0.69098143236074261</v>
      </c>
      <c r="O900" s="6">
        <f t="shared" si="71"/>
        <v>0.16913793103448271</v>
      </c>
      <c r="P900" s="6">
        <f t="shared" si="72"/>
        <v>0.24477927063339727</v>
      </c>
      <c r="Q900" s="6">
        <f t="shared" si="73"/>
        <v>1.5657278501315199</v>
      </c>
      <c r="R900" s="6">
        <f t="shared" si="74"/>
        <v>0.62957340215576141</v>
      </c>
    </row>
    <row r="901" spans="1:18" ht="15.75" customHeight="1" x14ac:dyDescent="0.25">
      <c r="A901" s="3" t="s">
        <v>934</v>
      </c>
      <c r="B901" s="3" t="s">
        <v>20</v>
      </c>
      <c r="C901" s="3" t="s">
        <v>42</v>
      </c>
      <c r="D901" s="4">
        <v>44802</v>
      </c>
      <c r="E901" s="4">
        <v>45418</v>
      </c>
      <c r="F901" s="3">
        <v>34304</v>
      </c>
      <c r="G901" s="3">
        <v>6184</v>
      </c>
      <c r="H901" s="3">
        <v>2590.4</v>
      </c>
      <c r="I901" s="3">
        <v>5371.2800000000007</v>
      </c>
      <c r="J901" s="3">
        <v>15394.608</v>
      </c>
      <c r="K901" s="3" t="s">
        <v>24</v>
      </c>
      <c r="L901" s="3" t="s">
        <v>38</v>
      </c>
      <c r="M901" s="3" t="s">
        <v>26</v>
      </c>
      <c r="N901" s="6">
        <f t="shared" si="70"/>
        <v>0.41888745148771023</v>
      </c>
      <c r="O901" s="6">
        <f t="shared" si="71"/>
        <v>0.86857697283311786</v>
      </c>
      <c r="P901" s="6">
        <f t="shared" si="72"/>
        <v>2.0735330450895617</v>
      </c>
      <c r="Q901" s="6">
        <f t="shared" si="73"/>
        <v>2.8660967218242202</v>
      </c>
      <c r="R901" s="6">
        <f t="shared" si="74"/>
        <v>0.18027052238805971</v>
      </c>
    </row>
    <row r="902" spans="1:18" ht="15.75" customHeight="1" x14ac:dyDescent="0.25">
      <c r="A902" s="3" t="s">
        <v>935</v>
      </c>
      <c r="B902" s="3" t="s">
        <v>41</v>
      </c>
      <c r="C902" s="3" t="s">
        <v>42</v>
      </c>
      <c r="D902" s="4">
        <v>44900</v>
      </c>
      <c r="E902" s="4">
        <v>45518</v>
      </c>
      <c r="F902" s="3">
        <v>32788.800000000003</v>
      </c>
      <c r="G902" s="3">
        <v>1889.6000000000001</v>
      </c>
      <c r="H902" s="3">
        <v>1489.6000000000001</v>
      </c>
      <c r="I902" s="3">
        <v>7360.384</v>
      </c>
      <c r="J902" s="3">
        <v>13560.528</v>
      </c>
      <c r="K902" s="3" t="s">
        <v>37</v>
      </c>
      <c r="L902" s="3" t="s">
        <v>44</v>
      </c>
      <c r="M902" s="3" t="s">
        <v>18</v>
      </c>
      <c r="N902" s="6">
        <f t="shared" si="70"/>
        <v>0.78831498729889926</v>
      </c>
      <c r="O902" s="6">
        <f t="shared" si="71"/>
        <v>3.8952074513124466</v>
      </c>
      <c r="P902" s="6">
        <f t="shared" si="72"/>
        <v>4.9411815252416753</v>
      </c>
      <c r="Q902" s="6">
        <f t="shared" si="73"/>
        <v>1.8423669199867834</v>
      </c>
      <c r="R902" s="6">
        <f t="shared" si="74"/>
        <v>5.7629434441028644E-2</v>
      </c>
    </row>
    <row r="903" spans="1:18" ht="15.75" customHeight="1" x14ac:dyDescent="0.25">
      <c r="A903" s="3" t="s">
        <v>936</v>
      </c>
      <c r="B903" s="3" t="s">
        <v>20</v>
      </c>
      <c r="C903" s="3" t="s">
        <v>42</v>
      </c>
      <c r="D903" s="4">
        <v>44858</v>
      </c>
      <c r="E903" s="4">
        <v>45485</v>
      </c>
      <c r="F903" s="3">
        <v>18913.600000000002</v>
      </c>
      <c r="G903" s="3">
        <v>16531.2</v>
      </c>
      <c r="H903" s="3">
        <v>10545.6</v>
      </c>
      <c r="I903" s="3">
        <v>6293.7920000000004</v>
      </c>
      <c r="J903" s="3">
        <v>24550.592000000004</v>
      </c>
      <c r="K903" s="3" t="s">
        <v>24</v>
      </c>
      <c r="L903" s="3" t="s">
        <v>38</v>
      </c>
      <c r="M903" s="3" t="s">
        <v>26</v>
      </c>
      <c r="N903" s="6">
        <f t="shared" si="70"/>
        <v>0.63792102206736356</v>
      </c>
      <c r="O903" s="6">
        <f t="shared" si="71"/>
        <v>0.3807220286488579</v>
      </c>
      <c r="P903" s="6">
        <f t="shared" si="72"/>
        <v>0.5968168714914277</v>
      </c>
      <c r="Q903" s="6">
        <f t="shared" si="73"/>
        <v>3.9007631647185042</v>
      </c>
      <c r="R903" s="6">
        <f t="shared" si="74"/>
        <v>0.87403772946451219</v>
      </c>
    </row>
    <row r="904" spans="1:18" ht="15.75" customHeight="1" x14ac:dyDescent="0.25">
      <c r="A904" s="3" t="s">
        <v>937</v>
      </c>
      <c r="B904" s="3" t="s">
        <v>22</v>
      </c>
      <c r="C904" s="3" t="s">
        <v>15</v>
      </c>
      <c r="D904" s="4">
        <v>44830</v>
      </c>
      <c r="E904" s="4">
        <v>45432</v>
      </c>
      <c r="F904" s="3">
        <v>32836.800000000003</v>
      </c>
      <c r="G904" s="3">
        <v>11364.800000000001</v>
      </c>
      <c r="H904" s="3">
        <v>11105.6</v>
      </c>
      <c r="I904" s="3">
        <v>4135.5039999999999</v>
      </c>
      <c r="J904" s="3">
        <v>11805.488000000001</v>
      </c>
      <c r="K904" s="3" t="s">
        <v>32</v>
      </c>
      <c r="L904" s="3" t="s">
        <v>38</v>
      </c>
      <c r="M904" s="3" t="s">
        <v>18</v>
      </c>
      <c r="N904" s="6">
        <f t="shared" si="70"/>
        <v>0.97719273546388841</v>
      </c>
      <c r="O904" s="6">
        <f t="shared" si="71"/>
        <v>0.36388708996198788</v>
      </c>
      <c r="P904" s="6">
        <f t="shared" si="72"/>
        <v>0.37238006051001293</v>
      </c>
      <c r="Q904" s="6">
        <f t="shared" si="73"/>
        <v>2.8546672908549966</v>
      </c>
      <c r="R904" s="6">
        <f t="shared" si="74"/>
        <v>0.34609949812405594</v>
      </c>
    </row>
    <row r="905" spans="1:18" ht="15.75" customHeight="1" x14ac:dyDescent="0.25">
      <c r="A905" s="3" t="s">
        <v>938</v>
      </c>
      <c r="B905" s="3" t="s">
        <v>34</v>
      </c>
      <c r="C905" s="3" t="s">
        <v>35</v>
      </c>
      <c r="D905" s="4">
        <v>44754</v>
      </c>
      <c r="E905" s="4">
        <v>45381</v>
      </c>
      <c r="F905" s="3">
        <v>55921.600000000006</v>
      </c>
      <c r="G905" s="3">
        <v>18728</v>
      </c>
      <c r="H905" s="3">
        <v>17979.2</v>
      </c>
      <c r="I905" s="3">
        <v>4954.0480000000007</v>
      </c>
      <c r="J905" s="3">
        <v>17157.648000000001</v>
      </c>
      <c r="K905" s="3" t="s">
        <v>37</v>
      </c>
      <c r="L905" s="3" t="s">
        <v>25</v>
      </c>
      <c r="M905" s="3" t="s">
        <v>18</v>
      </c>
      <c r="N905" s="6">
        <f t="shared" si="70"/>
        <v>0.96001708671507902</v>
      </c>
      <c r="O905" s="6">
        <f t="shared" si="71"/>
        <v>0.26452627082443403</v>
      </c>
      <c r="P905" s="6">
        <f t="shared" si="72"/>
        <v>0.27554329447361398</v>
      </c>
      <c r="Q905" s="6">
        <f t="shared" si="73"/>
        <v>3.4633592569147491</v>
      </c>
      <c r="R905" s="6">
        <f t="shared" si="74"/>
        <v>0.33489742782752996</v>
      </c>
    </row>
    <row r="906" spans="1:18" ht="15.75" customHeight="1" x14ac:dyDescent="0.25">
      <c r="A906" s="3" t="s">
        <v>939</v>
      </c>
      <c r="B906" s="3" t="s">
        <v>34</v>
      </c>
      <c r="C906" s="3" t="s">
        <v>15</v>
      </c>
      <c r="D906" s="4">
        <v>44799</v>
      </c>
      <c r="E906" s="4">
        <v>45400</v>
      </c>
      <c r="F906" s="3">
        <v>48190.400000000001</v>
      </c>
      <c r="G906" s="3">
        <v>44473.600000000006</v>
      </c>
      <c r="H906" s="3">
        <v>11492.800000000001</v>
      </c>
      <c r="I906" s="3">
        <v>6447.2000000000007</v>
      </c>
      <c r="J906" s="3">
        <v>24470.256000000001</v>
      </c>
      <c r="K906" s="3" t="s">
        <v>16</v>
      </c>
      <c r="L906" s="3" t="s">
        <v>44</v>
      </c>
      <c r="M906" s="3" t="s">
        <v>26</v>
      </c>
      <c r="N906" s="6">
        <f t="shared" si="70"/>
        <v>0.25841847747877389</v>
      </c>
      <c r="O906" s="6">
        <f t="shared" si="71"/>
        <v>0.14496690171247661</v>
      </c>
      <c r="P906" s="6">
        <f t="shared" si="72"/>
        <v>0.56097730753167196</v>
      </c>
      <c r="Q906" s="6">
        <f t="shared" si="73"/>
        <v>3.7954857922819207</v>
      </c>
      <c r="R906" s="6">
        <f t="shared" si="74"/>
        <v>0.92287260533218241</v>
      </c>
    </row>
    <row r="907" spans="1:18" ht="15.75" customHeight="1" x14ac:dyDescent="0.25">
      <c r="A907" s="3" t="s">
        <v>940</v>
      </c>
      <c r="B907" s="3" t="s">
        <v>41</v>
      </c>
      <c r="C907" s="3" t="s">
        <v>35</v>
      </c>
      <c r="D907" s="4">
        <v>44932</v>
      </c>
      <c r="E907" s="4">
        <v>45553</v>
      </c>
      <c r="F907" s="3">
        <v>46107.200000000004</v>
      </c>
      <c r="G907" s="3">
        <v>14272</v>
      </c>
      <c r="H907" s="3">
        <v>7928</v>
      </c>
      <c r="I907" s="3">
        <v>2358.48</v>
      </c>
      <c r="J907" s="3">
        <v>5746.6559999999999</v>
      </c>
      <c r="K907" s="3" t="s">
        <v>16</v>
      </c>
      <c r="L907" s="3" t="s">
        <v>38</v>
      </c>
      <c r="M907" s="3" t="s">
        <v>18</v>
      </c>
      <c r="N907" s="6">
        <f t="shared" si="70"/>
        <v>0.55549327354260092</v>
      </c>
      <c r="O907" s="6">
        <f t="shared" si="71"/>
        <v>0.16525224215246637</v>
      </c>
      <c r="P907" s="6">
        <f t="shared" si="72"/>
        <v>0.29748738647830475</v>
      </c>
      <c r="Q907" s="6">
        <f t="shared" si="73"/>
        <v>2.4365930599369086</v>
      </c>
      <c r="R907" s="6">
        <f t="shared" si="74"/>
        <v>0.30953950792934726</v>
      </c>
    </row>
    <row r="908" spans="1:18" ht="15.75" customHeight="1" x14ac:dyDescent="0.25">
      <c r="A908" s="3" t="s">
        <v>941</v>
      </c>
      <c r="B908" s="3" t="s">
        <v>41</v>
      </c>
      <c r="C908" s="3" t="s">
        <v>23</v>
      </c>
      <c r="D908" s="4">
        <v>44850</v>
      </c>
      <c r="E908" s="4">
        <v>45470</v>
      </c>
      <c r="F908" s="3">
        <v>8787.2000000000007</v>
      </c>
      <c r="G908" s="3">
        <v>652.80000000000007</v>
      </c>
      <c r="H908" s="3">
        <v>96</v>
      </c>
      <c r="I908" s="3">
        <v>7470.1600000000008</v>
      </c>
      <c r="J908" s="3">
        <v>26921.200000000001</v>
      </c>
      <c r="K908" s="3" t="s">
        <v>32</v>
      </c>
      <c r="L908" s="3" t="s">
        <v>38</v>
      </c>
      <c r="M908" s="3" t="s">
        <v>18</v>
      </c>
      <c r="N908" s="6">
        <f t="shared" si="70"/>
        <v>0.14705882352941174</v>
      </c>
      <c r="O908" s="6">
        <f t="shared" si="71"/>
        <v>11.443259803921569</v>
      </c>
      <c r="P908" s="6">
        <f t="shared" si="72"/>
        <v>77.814166666666679</v>
      </c>
      <c r="Q908" s="6">
        <f t="shared" si="73"/>
        <v>3.603831778703535</v>
      </c>
      <c r="R908" s="6">
        <f t="shared" si="74"/>
        <v>7.4289876183539702E-2</v>
      </c>
    </row>
    <row r="909" spans="1:18" ht="15.75" customHeight="1" x14ac:dyDescent="0.25">
      <c r="A909" s="3" t="s">
        <v>942</v>
      </c>
      <c r="B909" s="3" t="s">
        <v>41</v>
      </c>
      <c r="C909" s="3" t="s">
        <v>15</v>
      </c>
      <c r="D909" s="4">
        <v>44945</v>
      </c>
      <c r="E909" s="4">
        <v>45568</v>
      </c>
      <c r="F909" s="3">
        <v>2105.6</v>
      </c>
      <c r="G909" s="3">
        <v>1628.8000000000002</v>
      </c>
      <c r="H909" s="3">
        <v>494.40000000000003</v>
      </c>
      <c r="I909" s="3">
        <v>2265.7599999999998</v>
      </c>
      <c r="J909" s="3">
        <v>7626.1120000000001</v>
      </c>
      <c r="K909" s="3" t="s">
        <v>16</v>
      </c>
      <c r="L909" s="3" t="s">
        <v>17</v>
      </c>
      <c r="M909" s="3" t="s">
        <v>18</v>
      </c>
      <c r="N909" s="6">
        <f t="shared" si="70"/>
        <v>0.30353634577603145</v>
      </c>
      <c r="O909" s="6">
        <f t="shared" si="71"/>
        <v>1.3910609037328092</v>
      </c>
      <c r="P909" s="6">
        <f t="shared" si="72"/>
        <v>4.5828478964401285</v>
      </c>
      <c r="Q909" s="6">
        <f t="shared" si="73"/>
        <v>3.3658074994703768</v>
      </c>
      <c r="R909" s="6">
        <f t="shared" si="74"/>
        <v>0.77355623100303961</v>
      </c>
    </row>
    <row r="910" spans="1:18" ht="15.75" customHeight="1" x14ac:dyDescent="0.25">
      <c r="A910" s="3" t="s">
        <v>943</v>
      </c>
      <c r="B910" s="3" t="s">
        <v>20</v>
      </c>
      <c r="C910" s="3" t="s">
        <v>42</v>
      </c>
      <c r="D910" s="4">
        <v>44702</v>
      </c>
      <c r="E910" s="4">
        <v>45311</v>
      </c>
      <c r="F910" s="3">
        <v>27656</v>
      </c>
      <c r="G910" s="3">
        <v>26580.800000000003</v>
      </c>
      <c r="H910" s="3">
        <v>2956.8</v>
      </c>
      <c r="I910" s="3">
        <v>6949.2800000000007</v>
      </c>
      <c r="J910" s="3">
        <v>14696.992000000002</v>
      </c>
      <c r="K910" s="3" t="s">
        <v>37</v>
      </c>
      <c r="L910" s="3" t="s">
        <v>38</v>
      </c>
      <c r="M910" s="3" t="s">
        <v>18</v>
      </c>
      <c r="N910" s="6">
        <f t="shared" si="70"/>
        <v>0.11123818696201769</v>
      </c>
      <c r="O910" s="6">
        <f t="shared" si="71"/>
        <v>0.26143983627279843</v>
      </c>
      <c r="P910" s="6">
        <f t="shared" si="72"/>
        <v>2.3502705627705627</v>
      </c>
      <c r="Q910" s="6">
        <f t="shared" si="73"/>
        <v>2.1148942048672668</v>
      </c>
      <c r="R910" s="6">
        <f t="shared" si="74"/>
        <v>0.96112236042811694</v>
      </c>
    </row>
    <row r="911" spans="1:18" ht="15.75" customHeight="1" x14ac:dyDescent="0.25">
      <c r="A911" s="3" t="s">
        <v>944</v>
      </c>
      <c r="B911" s="3" t="s">
        <v>22</v>
      </c>
      <c r="C911" s="3" t="s">
        <v>15</v>
      </c>
      <c r="D911" s="4">
        <v>44984</v>
      </c>
      <c r="E911" s="4">
        <v>45608</v>
      </c>
      <c r="F911" s="3">
        <v>79398.400000000009</v>
      </c>
      <c r="G911" s="3">
        <v>29177.600000000002</v>
      </c>
      <c r="H911" s="3">
        <v>3763.2000000000003</v>
      </c>
      <c r="I911" s="3">
        <v>5860.8960000000006</v>
      </c>
      <c r="J911" s="3">
        <v>21806.495999999999</v>
      </c>
      <c r="K911" s="3" t="s">
        <v>16</v>
      </c>
      <c r="L911" s="3" t="s">
        <v>29</v>
      </c>
      <c r="M911" s="3" t="s">
        <v>18</v>
      </c>
      <c r="N911" s="6">
        <f t="shared" si="70"/>
        <v>0.12897565255538496</v>
      </c>
      <c r="O911" s="6">
        <f t="shared" si="71"/>
        <v>0.20086970826935732</v>
      </c>
      <c r="P911" s="6">
        <f t="shared" si="72"/>
        <v>1.5574234693877551</v>
      </c>
      <c r="Q911" s="6">
        <f t="shared" si="73"/>
        <v>3.72067615600072</v>
      </c>
      <c r="R911" s="6">
        <f t="shared" si="74"/>
        <v>0.36748347573754636</v>
      </c>
    </row>
    <row r="912" spans="1:18" ht="15.75" customHeight="1" x14ac:dyDescent="0.25">
      <c r="A912" s="3" t="s">
        <v>945</v>
      </c>
      <c r="B912" s="3" t="s">
        <v>28</v>
      </c>
      <c r="C912" s="3" t="s">
        <v>15</v>
      </c>
      <c r="D912" s="4">
        <v>44920</v>
      </c>
      <c r="E912" s="4">
        <v>45537</v>
      </c>
      <c r="F912" s="3">
        <v>20660.800000000003</v>
      </c>
      <c r="G912" s="3">
        <v>10627.2</v>
      </c>
      <c r="H912" s="3">
        <v>7520</v>
      </c>
      <c r="I912" s="3">
        <v>840.52800000000013</v>
      </c>
      <c r="J912" s="3">
        <v>1043.6320000000001</v>
      </c>
      <c r="K912" s="3" t="s">
        <v>32</v>
      </c>
      <c r="L912" s="3" t="s">
        <v>17</v>
      </c>
      <c r="M912" s="3" t="s">
        <v>18</v>
      </c>
      <c r="N912" s="6">
        <f t="shared" si="70"/>
        <v>0.70761818729298398</v>
      </c>
      <c r="O912" s="6">
        <f t="shared" si="71"/>
        <v>7.9092140921409218E-2</v>
      </c>
      <c r="P912" s="6">
        <f t="shared" si="72"/>
        <v>0.11177234042553193</v>
      </c>
      <c r="Q912" s="6">
        <f t="shared" si="73"/>
        <v>1.2416385890773418</v>
      </c>
      <c r="R912" s="6">
        <f t="shared" si="74"/>
        <v>0.51436536823356305</v>
      </c>
    </row>
    <row r="913" spans="1:18" ht="15.75" customHeight="1" x14ac:dyDescent="0.25">
      <c r="A913" s="3" t="s">
        <v>946</v>
      </c>
      <c r="B913" s="3" t="s">
        <v>34</v>
      </c>
      <c r="C913" s="3" t="s">
        <v>15</v>
      </c>
      <c r="D913" s="4">
        <v>44925</v>
      </c>
      <c r="E913" s="4">
        <v>45540</v>
      </c>
      <c r="F913" s="3">
        <v>35908.800000000003</v>
      </c>
      <c r="G913" s="3">
        <v>15724.800000000001</v>
      </c>
      <c r="H913" s="3">
        <v>9868.8000000000011</v>
      </c>
      <c r="I913" s="3">
        <v>4545.8239999999996</v>
      </c>
      <c r="J913" s="3">
        <v>17812.64</v>
      </c>
      <c r="K913" s="3" t="s">
        <v>16</v>
      </c>
      <c r="L913" s="3" t="s">
        <v>25</v>
      </c>
      <c r="M913" s="3" t="s">
        <v>26</v>
      </c>
      <c r="N913" s="6">
        <f t="shared" si="70"/>
        <v>0.62759462759462759</v>
      </c>
      <c r="O913" s="6">
        <f t="shared" si="71"/>
        <v>0.28908628408628406</v>
      </c>
      <c r="P913" s="6">
        <f t="shared" si="72"/>
        <v>0.46062581063553815</v>
      </c>
      <c r="Q913" s="6">
        <f t="shared" si="73"/>
        <v>3.9184623073836562</v>
      </c>
      <c r="R913" s="6">
        <f t="shared" si="74"/>
        <v>0.43790937040502609</v>
      </c>
    </row>
    <row r="914" spans="1:18" ht="15.75" customHeight="1" x14ac:dyDescent="0.25">
      <c r="A914" s="3" t="s">
        <v>947</v>
      </c>
      <c r="B914" s="3" t="s">
        <v>14</v>
      </c>
      <c r="C914" s="3" t="s">
        <v>35</v>
      </c>
      <c r="D914" s="4">
        <v>44890</v>
      </c>
      <c r="E914" s="4">
        <v>45503</v>
      </c>
      <c r="F914" s="3">
        <v>7270.4000000000005</v>
      </c>
      <c r="G914" s="3">
        <v>1520</v>
      </c>
      <c r="H914" s="3">
        <v>457.6</v>
      </c>
      <c r="I914" s="3">
        <v>6883.8080000000009</v>
      </c>
      <c r="J914" s="3">
        <v>15454.032000000001</v>
      </c>
      <c r="K914" s="3" t="s">
        <v>59</v>
      </c>
      <c r="L914" s="3" t="s">
        <v>17</v>
      </c>
      <c r="M914" s="3" t="s">
        <v>26</v>
      </c>
      <c r="N914" s="6">
        <f t="shared" si="70"/>
        <v>0.3010526315789474</v>
      </c>
      <c r="O914" s="6">
        <f t="shared" si="71"/>
        <v>4.5288210526315797</v>
      </c>
      <c r="P914" s="6">
        <f t="shared" si="72"/>
        <v>15.043286713286715</v>
      </c>
      <c r="Q914" s="6">
        <f t="shared" si="73"/>
        <v>2.244983009404097</v>
      </c>
      <c r="R914" s="6">
        <f t="shared" si="74"/>
        <v>0.20906690140845069</v>
      </c>
    </row>
    <row r="915" spans="1:18" ht="15.75" customHeight="1" x14ac:dyDescent="0.25">
      <c r="A915" s="3" t="s">
        <v>948</v>
      </c>
      <c r="B915" s="3" t="s">
        <v>14</v>
      </c>
      <c r="C915" s="3" t="s">
        <v>35</v>
      </c>
      <c r="D915" s="4">
        <v>44743</v>
      </c>
      <c r="E915" s="4">
        <v>45366</v>
      </c>
      <c r="F915" s="3">
        <v>64009.600000000006</v>
      </c>
      <c r="G915" s="3">
        <v>54659.200000000004</v>
      </c>
      <c r="H915" s="3">
        <v>14366.400000000001</v>
      </c>
      <c r="I915" s="3">
        <v>693.88800000000003</v>
      </c>
      <c r="J915" s="3">
        <v>2257.3919999999998</v>
      </c>
      <c r="K915" s="3" t="s">
        <v>16</v>
      </c>
      <c r="L915" s="3" t="s">
        <v>29</v>
      </c>
      <c r="M915" s="3" t="s">
        <v>26</v>
      </c>
      <c r="N915" s="6">
        <f t="shared" si="70"/>
        <v>0.26283589953749781</v>
      </c>
      <c r="O915" s="6">
        <f t="shared" si="71"/>
        <v>1.2694807095603302E-2</v>
      </c>
      <c r="P915" s="6">
        <f t="shared" si="72"/>
        <v>4.8299365185432673E-2</v>
      </c>
      <c r="Q915" s="6">
        <f t="shared" si="73"/>
        <v>3.2532512451577196</v>
      </c>
      <c r="R915" s="6">
        <f t="shared" si="74"/>
        <v>0.85392191171324305</v>
      </c>
    </row>
    <row r="916" spans="1:18" ht="15.75" customHeight="1" x14ac:dyDescent="0.25">
      <c r="A916" s="3" t="s">
        <v>949</v>
      </c>
      <c r="B916" s="3" t="s">
        <v>20</v>
      </c>
      <c r="C916" s="3" t="s">
        <v>15</v>
      </c>
      <c r="D916" s="4">
        <v>44758</v>
      </c>
      <c r="E916" s="4">
        <v>45366</v>
      </c>
      <c r="F916" s="3">
        <v>50228.800000000003</v>
      </c>
      <c r="G916" s="3">
        <v>22785.600000000002</v>
      </c>
      <c r="H916" s="3">
        <v>14857.6</v>
      </c>
      <c r="I916" s="3">
        <v>3313.8720000000003</v>
      </c>
      <c r="J916" s="3">
        <v>9247.0399999999991</v>
      </c>
      <c r="K916" s="3" t="s">
        <v>32</v>
      </c>
      <c r="L916" s="3" t="s">
        <v>44</v>
      </c>
      <c r="M916" s="3" t="s">
        <v>26</v>
      </c>
      <c r="N916" s="6">
        <f t="shared" si="70"/>
        <v>0.65206095077592863</v>
      </c>
      <c r="O916" s="6">
        <f t="shared" si="71"/>
        <v>0.1454371181799031</v>
      </c>
      <c r="P916" s="6">
        <f t="shared" si="72"/>
        <v>0.22304221408572045</v>
      </c>
      <c r="Q916" s="6">
        <f t="shared" si="73"/>
        <v>2.7904034917462104</v>
      </c>
      <c r="R916" s="6">
        <f t="shared" si="74"/>
        <v>0.45363616092759534</v>
      </c>
    </row>
    <row r="917" spans="1:18" ht="15.75" customHeight="1" x14ac:dyDescent="0.25">
      <c r="A917" s="3" t="s">
        <v>950</v>
      </c>
      <c r="B917" s="3" t="s">
        <v>34</v>
      </c>
      <c r="C917" s="3" t="s">
        <v>35</v>
      </c>
      <c r="D917" s="4">
        <v>44917</v>
      </c>
      <c r="E917" s="4">
        <v>45539</v>
      </c>
      <c r="F917" s="3">
        <v>41465.600000000006</v>
      </c>
      <c r="G917" s="3">
        <v>39689.600000000006</v>
      </c>
      <c r="H917" s="3">
        <v>9656</v>
      </c>
      <c r="I917" s="3">
        <v>190.84800000000001</v>
      </c>
      <c r="J917" s="3">
        <v>401.61599999999999</v>
      </c>
      <c r="K917" s="3" t="s">
        <v>37</v>
      </c>
      <c r="L917" s="3" t="s">
        <v>38</v>
      </c>
      <c r="M917" s="3" t="s">
        <v>26</v>
      </c>
      <c r="N917" s="6">
        <f t="shared" si="70"/>
        <v>0.24328791421430296</v>
      </c>
      <c r="O917" s="6">
        <f t="shared" si="71"/>
        <v>4.8085140691768117E-3</v>
      </c>
      <c r="P917" s="6">
        <f t="shared" si="72"/>
        <v>1.9764705882352941E-2</v>
      </c>
      <c r="Q917" s="6">
        <f t="shared" si="73"/>
        <v>2.1043762575452716</v>
      </c>
      <c r="R917" s="6">
        <f t="shared" si="74"/>
        <v>0.95716931625250812</v>
      </c>
    </row>
    <row r="918" spans="1:18" ht="15.75" customHeight="1" x14ac:dyDescent="0.25">
      <c r="A918" s="3" t="s">
        <v>951</v>
      </c>
      <c r="B918" s="3" t="s">
        <v>34</v>
      </c>
      <c r="C918" s="3" t="s">
        <v>35</v>
      </c>
      <c r="D918" s="4">
        <v>44947</v>
      </c>
      <c r="E918" s="4">
        <v>45572</v>
      </c>
      <c r="F918" s="3">
        <v>45382.400000000001</v>
      </c>
      <c r="G918" s="3">
        <v>12152</v>
      </c>
      <c r="H918" s="3">
        <v>8660.8000000000011</v>
      </c>
      <c r="I918" s="3">
        <v>6139.2960000000003</v>
      </c>
      <c r="J918" s="3">
        <v>22700.335999999999</v>
      </c>
      <c r="K918" s="3" t="s">
        <v>24</v>
      </c>
      <c r="L918" s="3" t="s">
        <v>29</v>
      </c>
      <c r="M918" s="3" t="s">
        <v>18</v>
      </c>
      <c r="N918" s="6">
        <f t="shared" si="70"/>
        <v>0.71270572745227134</v>
      </c>
      <c r="O918" s="6">
        <f t="shared" si="71"/>
        <v>0.50520868992758394</v>
      </c>
      <c r="P918" s="6">
        <f t="shared" si="72"/>
        <v>0.70886015148716053</v>
      </c>
      <c r="Q918" s="6">
        <f t="shared" si="73"/>
        <v>3.6975470803167005</v>
      </c>
      <c r="R918" s="6">
        <f t="shared" si="74"/>
        <v>0.26776900296150047</v>
      </c>
    </row>
    <row r="919" spans="1:18" ht="15.75" customHeight="1" x14ac:dyDescent="0.25">
      <c r="A919" s="3" t="s">
        <v>952</v>
      </c>
      <c r="B919" s="3" t="s">
        <v>28</v>
      </c>
      <c r="C919" s="3" t="s">
        <v>15</v>
      </c>
      <c r="D919" s="4">
        <v>44765</v>
      </c>
      <c r="E919" s="4">
        <v>45387</v>
      </c>
      <c r="F919" s="3">
        <v>30440</v>
      </c>
      <c r="G919" s="3">
        <v>12084.800000000001</v>
      </c>
      <c r="H919" s="3">
        <v>972.80000000000007</v>
      </c>
      <c r="I919" s="3">
        <v>7789.4080000000004</v>
      </c>
      <c r="J919" s="3">
        <v>26287.488000000001</v>
      </c>
      <c r="K919" s="3" t="s">
        <v>59</v>
      </c>
      <c r="L919" s="3" t="s">
        <v>38</v>
      </c>
      <c r="M919" s="3" t="s">
        <v>18</v>
      </c>
      <c r="N919" s="6">
        <f t="shared" si="70"/>
        <v>8.0497815437574477E-2</v>
      </c>
      <c r="O919" s="6">
        <f t="shared" si="71"/>
        <v>0.64456242552628096</v>
      </c>
      <c r="P919" s="6">
        <f t="shared" si="72"/>
        <v>8.0072039473684207</v>
      </c>
      <c r="Q919" s="6">
        <f t="shared" si="73"/>
        <v>3.3747735386309206</v>
      </c>
      <c r="R919" s="6">
        <f t="shared" si="74"/>
        <v>0.39700394218134039</v>
      </c>
    </row>
    <row r="920" spans="1:18" ht="15.75" customHeight="1" x14ac:dyDescent="0.25">
      <c r="A920" s="3" t="s">
        <v>953</v>
      </c>
      <c r="B920" s="3" t="s">
        <v>28</v>
      </c>
      <c r="C920" s="3" t="s">
        <v>35</v>
      </c>
      <c r="D920" s="4">
        <v>44701</v>
      </c>
      <c r="E920" s="4">
        <v>45311</v>
      </c>
      <c r="F920" s="3">
        <v>48129.600000000006</v>
      </c>
      <c r="G920" s="3">
        <v>32099.200000000001</v>
      </c>
      <c r="H920" s="3">
        <v>6107.2000000000007</v>
      </c>
      <c r="I920" s="3">
        <v>2759.9840000000004</v>
      </c>
      <c r="J920" s="3">
        <v>5471.52</v>
      </c>
      <c r="K920" s="3" t="s">
        <v>37</v>
      </c>
      <c r="L920" s="3" t="s">
        <v>29</v>
      </c>
      <c r="M920" s="3" t="s">
        <v>26</v>
      </c>
      <c r="N920" s="6">
        <f t="shared" si="70"/>
        <v>0.1902601934004586</v>
      </c>
      <c r="O920" s="6">
        <f t="shared" si="71"/>
        <v>8.5982952846176866E-2</v>
      </c>
      <c r="P920" s="6">
        <f t="shared" si="72"/>
        <v>0.45192297615928739</v>
      </c>
      <c r="Q920" s="6">
        <f t="shared" si="73"/>
        <v>1.9824462750508698</v>
      </c>
      <c r="R920" s="6">
        <f t="shared" si="74"/>
        <v>0.66693261527209857</v>
      </c>
    </row>
    <row r="921" spans="1:18" ht="15.75" customHeight="1" x14ac:dyDescent="0.25">
      <c r="A921" s="3" t="s">
        <v>954</v>
      </c>
      <c r="B921" s="3" t="s">
        <v>14</v>
      </c>
      <c r="C921" s="3" t="s">
        <v>15</v>
      </c>
      <c r="D921" s="4">
        <v>44941</v>
      </c>
      <c r="E921" s="4">
        <v>45564</v>
      </c>
      <c r="F921" s="3">
        <v>72051.199999999997</v>
      </c>
      <c r="G921" s="3">
        <v>18084.8</v>
      </c>
      <c r="H921" s="3">
        <v>14664</v>
      </c>
      <c r="I921" s="3">
        <v>5535.2160000000003</v>
      </c>
      <c r="J921" s="3">
        <v>13295.168</v>
      </c>
      <c r="K921" s="3" t="s">
        <v>32</v>
      </c>
      <c r="L921" s="3" t="s">
        <v>17</v>
      </c>
      <c r="M921" s="3" t="s">
        <v>26</v>
      </c>
      <c r="N921" s="6">
        <f t="shared" si="70"/>
        <v>0.81084667787313103</v>
      </c>
      <c r="O921" s="6">
        <f t="shared" si="71"/>
        <v>0.30607006989294883</v>
      </c>
      <c r="P921" s="6">
        <f t="shared" si="72"/>
        <v>0.37746972176759414</v>
      </c>
      <c r="Q921" s="6">
        <f t="shared" si="73"/>
        <v>2.4019239718919727</v>
      </c>
      <c r="R921" s="6">
        <f t="shared" si="74"/>
        <v>0.25099928939420857</v>
      </c>
    </row>
    <row r="922" spans="1:18" ht="15.75" customHeight="1" x14ac:dyDescent="0.25">
      <c r="A922" s="3" t="s">
        <v>955</v>
      </c>
      <c r="B922" s="3" t="s">
        <v>14</v>
      </c>
      <c r="C922" s="3" t="s">
        <v>35</v>
      </c>
      <c r="D922" s="4">
        <v>44936</v>
      </c>
      <c r="E922" s="4">
        <v>45562</v>
      </c>
      <c r="F922" s="3">
        <v>58889.600000000006</v>
      </c>
      <c r="G922" s="3">
        <v>21403.200000000001</v>
      </c>
      <c r="H922" s="3">
        <v>5526.4000000000005</v>
      </c>
      <c r="I922" s="3">
        <v>6258.4320000000007</v>
      </c>
      <c r="J922" s="3">
        <v>16335.423999999999</v>
      </c>
      <c r="K922" s="3" t="s">
        <v>16</v>
      </c>
      <c r="L922" s="3" t="s">
        <v>44</v>
      </c>
      <c r="M922" s="3" t="s">
        <v>26</v>
      </c>
      <c r="N922" s="6">
        <f t="shared" si="70"/>
        <v>0.25820438065336027</v>
      </c>
      <c r="O922" s="6">
        <f t="shared" si="71"/>
        <v>0.29240636914106305</v>
      </c>
      <c r="P922" s="6">
        <f t="shared" si="72"/>
        <v>1.132460914881297</v>
      </c>
      <c r="Q922" s="6">
        <f t="shared" si="73"/>
        <v>2.6101464392358977</v>
      </c>
      <c r="R922" s="6">
        <f t="shared" si="74"/>
        <v>0.36344617725370859</v>
      </c>
    </row>
    <row r="923" spans="1:18" ht="15.75" customHeight="1" x14ac:dyDescent="0.25">
      <c r="A923" s="3" t="s">
        <v>956</v>
      </c>
      <c r="B923" s="3" t="s">
        <v>41</v>
      </c>
      <c r="C923" s="3" t="s">
        <v>42</v>
      </c>
      <c r="D923" s="4">
        <v>44930</v>
      </c>
      <c r="E923" s="4">
        <v>45546</v>
      </c>
      <c r="F923" s="3">
        <v>71729.600000000006</v>
      </c>
      <c r="G923" s="3">
        <v>48076.800000000003</v>
      </c>
      <c r="H923" s="3">
        <v>33088</v>
      </c>
      <c r="I923" s="3">
        <v>1804.992</v>
      </c>
      <c r="J923" s="3">
        <v>2675.8080000000004</v>
      </c>
      <c r="K923" s="3" t="s">
        <v>16</v>
      </c>
      <c r="L923" s="3" t="s">
        <v>17</v>
      </c>
      <c r="M923" s="3" t="s">
        <v>26</v>
      </c>
      <c r="N923" s="6">
        <f t="shared" si="70"/>
        <v>0.68823216187433434</v>
      </c>
      <c r="O923" s="6">
        <f t="shared" si="71"/>
        <v>3.754392971246006E-2</v>
      </c>
      <c r="P923" s="6">
        <f t="shared" si="72"/>
        <v>5.4551257253384909E-2</v>
      </c>
      <c r="Q923" s="6">
        <f t="shared" si="73"/>
        <v>1.482448675672801</v>
      </c>
      <c r="R923" s="6">
        <f t="shared" si="74"/>
        <v>0.67025049630835809</v>
      </c>
    </row>
    <row r="924" spans="1:18" ht="15.75" customHeight="1" x14ac:dyDescent="0.25">
      <c r="A924" s="3" t="s">
        <v>957</v>
      </c>
      <c r="B924" s="3" t="s">
        <v>41</v>
      </c>
      <c r="C924" s="3" t="s">
        <v>23</v>
      </c>
      <c r="D924" s="4">
        <v>44760</v>
      </c>
      <c r="E924" s="4">
        <v>45363</v>
      </c>
      <c r="F924" s="3">
        <v>78761.600000000006</v>
      </c>
      <c r="G924" s="3">
        <v>25196.800000000003</v>
      </c>
      <c r="H924" s="3">
        <v>24704</v>
      </c>
      <c r="I924" s="3">
        <v>5202.4639999999999</v>
      </c>
      <c r="J924" s="3">
        <v>16080.48</v>
      </c>
      <c r="K924" s="3" t="s">
        <v>59</v>
      </c>
      <c r="L924" s="3" t="s">
        <v>17</v>
      </c>
      <c r="M924" s="3" t="s">
        <v>26</v>
      </c>
      <c r="N924" s="6">
        <f t="shared" si="70"/>
        <v>0.98044196088392166</v>
      </c>
      <c r="O924" s="6">
        <f t="shared" si="71"/>
        <v>0.20647320294640586</v>
      </c>
      <c r="P924" s="6">
        <f t="shared" si="72"/>
        <v>0.21059196891191709</v>
      </c>
      <c r="Q924" s="6">
        <f t="shared" si="73"/>
        <v>3.090935372162114</v>
      </c>
      <c r="R924" s="6">
        <f t="shared" si="74"/>
        <v>0.31991224149839514</v>
      </c>
    </row>
    <row r="925" spans="1:18" ht="15.75" customHeight="1" x14ac:dyDescent="0.25">
      <c r="A925" s="3" t="s">
        <v>958</v>
      </c>
      <c r="B925" s="3" t="s">
        <v>22</v>
      </c>
      <c r="C925" s="3" t="s">
        <v>23</v>
      </c>
      <c r="D925" s="4">
        <v>44868</v>
      </c>
      <c r="E925" s="4">
        <v>45469</v>
      </c>
      <c r="F925" s="3">
        <v>23664</v>
      </c>
      <c r="G925" s="3">
        <v>2217.6</v>
      </c>
      <c r="H925" s="3">
        <v>1528</v>
      </c>
      <c r="I925" s="3">
        <v>4392.384</v>
      </c>
      <c r="J925" s="3">
        <v>16523.439999999999</v>
      </c>
      <c r="K925" s="3" t="s">
        <v>16</v>
      </c>
      <c r="L925" s="3" t="s">
        <v>44</v>
      </c>
      <c r="M925" s="3" t="s">
        <v>26</v>
      </c>
      <c r="N925" s="6">
        <f t="shared" si="70"/>
        <v>0.68903318903318911</v>
      </c>
      <c r="O925" s="6">
        <f t="shared" si="71"/>
        <v>1.9806926406926408</v>
      </c>
      <c r="P925" s="6">
        <f t="shared" si="72"/>
        <v>2.8745968586387436</v>
      </c>
      <c r="Q925" s="6">
        <f t="shared" si="73"/>
        <v>3.7618386734857423</v>
      </c>
      <c r="R925" s="6">
        <f t="shared" si="74"/>
        <v>9.3711967545638944E-2</v>
      </c>
    </row>
    <row r="926" spans="1:18" ht="15.75" customHeight="1" x14ac:dyDescent="0.25">
      <c r="A926" s="3" t="s">
        <v>959</v>
      </c>
      <c r="B926" s="3" t="s">
        <v>41</v>
      </c>
      <c r="C926" s="3" t="s">
        <v>35</v>
      </c>
      <c r="D926" s="4">
        <v>44864</v>
      </c>
      <c r="E926" s="4">
        <v>45478</v>
      </c>
      <c r="F926" s="3">
        <v>34518.400000000001</v>
      </c>
      <c r="G926" s="3">
        <v>27416</v>
      </c>
      <c r="H926" s="3">
        <v>18328</v>
      </c>
      <c r="I926" s="3">
        <v>5107.6320000000005</v>
      </c>
      <c r="J926" s="3">
        <v>20375.120000000003</v>
      </c>
      <c r="K926" s="3" t="s">
        <v>37</v>
      </c>
      <c r="L926" s="3" t="s">
        <v>29</v>
      </c>
      <c r="M926" s="3" t="s">
        <v>18</v>
      </c>
      <c r="N926" s="6">
        <f t="shared" si="70"/>
        <v>0.66851473592063027</v>
      </c>
      <c r="O926" s="6">
        <f t="shared" si="71"/>
        <v>0.18630113802159326</v>
      </c>
      <c r="P926" s="6">
        <f t="shared" si="72"/>
        <v>0.27867917939764297</v>
      </c>
      <c r="Q926" s="6">
        <f t="shared" si="73"/>
        <v>3.9891519201070085</v>
      </c>
      <c r="R926" s="6">
        <f t="shared" si="74"/>
        <v>0.79424307036247332</v>
      </c>
    </row>
    <row r="927" spans="1:18" ht="15.75" customHeight="1" x14ac:dyDescent="0.25">
      <c r="A927" s="3" t="s">
        <v>960</v>
      </c>
      <c r="B927" s="3" t="s">
        <v>41</v>
      </c>
      <c r="C927" s="3" t="s">
        <v>23</v>
      </c>
      <c r="D927" s="4">
        <v>44776</v>
      </c>
      <c r="E927" s="4">
        <v>45398</v>
      </c>
      <c r="F927" s="3">
        <v>77675.199999999997</v>
      </c>
      <c r="G927" s="3">
        <v>41776</v>
      </c>
      <c r="H927" s="3">
        <v>32977.599999999999</v>
      </c>
      <c r="I927" s="3">
        <v>4730.576</v>
      </c>
      <c r="J927" s="3">
        <v>13328.016000000001</v>
      </c>
      <c r="K927" s="3" t="s">
        <v>16</v>
      </c>
      <c r="L927" s="3" t="s">
        <v>44</v>
      </c>
      <c r="M927" s="3" t="s">
        <v>26</v>
      </c>
      <c r="N927" s="6">
        <f t="shared" si="70"/>
        <v>0.789391037916507</v>
      </c>
      <c r="O927" s="6">
        <f t="shared" si="71"/>
        <v>0.113236690923018</v>
      </c>
      <c r="P927" s="6">
        <f t="shared" si="72"/>
        <v>0.14344815875018194</v>
      </c>
      <c r="Q927" s="6">
        <f t="shared" si="73"/>
        <v>2.8174192741010824</v>
      </c>
      <c r="R927" s="6">
        <f t="shared" si="74"/>
        <v>0.53782932004037332</v>
      </c>
    </row>
    <row r="928" spans="1:18" ht="15.75" customHeight="1" x14ac:dyDescent="0.25">
      <c r="A928" s="3" t="s">
        <v>961</v>
      </c>
      <c r="B928" s="3" t="s">
        <v>14</v>
      </c>
      <c r="C928" s="3" t="s">
        <v>42</v>
      </c>
      <c r="D928" s="4">
        <v>44732</v>
      </c>
      <c r="E928" s="4">
        <v>45357</v>
      </c>
      <c r="F928" s="3">
        <v>65611.199999999997</v>
      </c>
      <c r="G928" s="3">
        <v>18484.8</v>
      </c>
      <c r="H928" s="3">
        <v>11489.6</v>
      </c>
      <c r="I928" s="3">
        <v>490.608</v>
      </c>
      <c r="J928" s="3">
        <v>1619.5680000000002</v>
      </c>
      <c r="K928" s="3" t="s">
        <v>24</v>
      </c>
      <c r="L928" s="3" t="s">
        <v>44</v>
      </c>
      <c r="M928" s="3" t="s">
        <v>18</v>
      </c>
      <c r="N928" s="6">
        <f t="shared" si="70"/>
        <v>0.62157015493811141</v>
      </c>
      <c r="O928" s="6">
        <f t="shared" si="71"/>
        <v>2.6541158140742666E-2</v>
      </c>
      <c r="P928" s="6">
        <f t="shared" si="72"/>
        <v>4.270018103328227E-2</v>
      </c>
      <c r="Q928" s="6">
        <f t="shared" si="73"/>
        <v>3.3011447020839451</v>
      </c>
      <c r="R928" s="6">
        <f t="shared" si="74"/>
        <v>0.28173238715341281</v>
      </c>
    </row>
    <row r="929" spans="1:18" ht="15.75" customHeight="1" x14ac:dyDescent="0.25">
      <c r="A929" s="3" t="s">
        <v>962</v>
      </c>
      <c r="B929" s="3" t="s">
        <v>20</v>
      </c>
      <c r="C929" s="3" t="s">
        <v>15</v>
      </c>
      <c r="D929" s="4">
        <v>44800</v>
      </c>
      <c r="E929" s="4">
        <v>45414</v>
      </c>
      <c r="F929" s="3">
        <v>4972.8</v>
      </c>
      <c r="G929" s="3">
        <v>2632</v>
      </c>
      <c r="H929" s="3">
        <v>675.2</v>
      </c>
      <c r="I929" s="3">
        <v>2933.6640000000002</v>
      </c>
      <c r="J929" s="3">
        <v>10916.656000000001</v>
      </c>
      <c r="K929" s="3" t="s">
        <v>59</v>
      </c>
      <c r="L929" s="3" t="s">
        <v>29</v>
      </c>
      <c r="M929" s="3" t="s">
        <v>26</v>
      </c>
      <c r="N929" s="6">
        <f t="shared" si="70"/>
        <v>0.25653495440729485</v>
      </c>
      <c r="O929" s="6">
        <f t="shared" si="71"/>
        <v>1.1146139817629179</v>
      </c>
      <c r="P929" s="6">
        <f t="shared" si="72"/>
        <v>4.3448815165876775</v>
      </c>
      <c r="Q929" s="6">
        <f t="shared" si="73"/>
        <v>3.7211677956303109</v>
      </c>
      <c r="R929" s="6">
        <f t="shared" si="74"/>
        <v>0.52927927927927931</v>
      </c>
    </row>
    <row r="930" spans="1:18" ht="15.75" customHeight="1" x14ac:dyDescent="0.25">
      <c r="A930" s="3" t="s">
        <v>963</v>
      </c>
      <c r="B930" s="3" t="s">
        <v>41</v>
      </c>
      <c r="C930" s="3" t="s">
        <v>42</v>
      </c>
      <c r="D930" s="4">
        <v>44793</v>
      </c>
      <c r="E930" s="4">
        <v>45398</v>
      </c>
      <c r="F930" s="3">
        <v>69555.199999999997</v>
      </c>
      <c r="G930" s="3">
        <v>46289.600000000006</v>
      </c>
      <c r="H930" s="3">
        <v>34592</v>
      </c>
      <c r="I930" s="3">
        <v>417.6</v>
      </c>
      <c r="J930" s="3">
        <v>983.29599999999994</v>
      </c>
      <c r="K930" s="3" t="s">
        <v>16</v>
      </c>
      <c r="L930" s="3" t="s">
        <v>17</v>
      </c>
      <c r="M930" s="3" t="s">
        <v>26</v>
      </c>
      <c r="N930" s="6">
        <f t="shared" si="70"/>
        <v>0.74729528879057061</v>
      </c>
      <c r="O930" s="6">
        <f t="shared" si="71"/>
        <v>9.021464864678027E-3</v>
      </c>
      <c r="P930" s="6">
        <f t="shared" si="72"/>
        <v>1.2072155411655875E-2</v>
      </c>
      <c r="Q930" s="6">
        <f t="shared" si="73"/>
        <v>2.3546360153256702</v>
      </c>
      <c r="R930" s="6">
        <f t="shared" si="74"/>
        <v>0.66550883327199128</v>
      </c>
    </row>
    <row r="931" spans="1:18" ht="15.75" customHeight="1" x14ac:dyDescent="0.25">
      <c r="A931" s="3" t="s">
        <v>964</v>
      </c>
      <c r="B931" s="3" t="s">
        <v>34</v>
      </c>
      <c r="C931" s="3" t="s">
        <v>23</v>
      </c>
      <c r="D931" s="4">
        <v>44812</v>
      </c>
      <c r="E931" s="4">
        <v>45430</v>
      </c>
      <c r="F931" s="3">
        <v>32984</v>
      </c>
      <c r="G931" s="3">
        <v>20812.800000000003</v>
      </c>
      <c r="H931" s="3">
        <v>5003.2000000000007</v>
      </c>
      <c r="I931" s="3">
        <v>387.52</v>
      </c>
      <c r="J931" s="3">
        <v>1536.096</v>
      </c>
      <c r="K931" s="3" t="s">
        <v>32</v>
      </c>
      <c r="L931" s="3" t="s">
        <v>44</v>
      </c>
      <c r="M931" s="3" t="s">
        <v>18</v>
      </c>
      <c r="N931" s="6">
        <f t="shared" si="70"/>
        <v>0.24039052890528906</v>
      </c>
      <c r="O931" s="6">
        <f t="shared" si="71"/>
        <v>1.8619311193111929E-2</v>
      </c>
      <c r="P931" s="6">
        <f t="shared" si="72"/>
        <v>7.7454429165334168E-2</v>
      </c>
      <c r="Q931" s="6">
        <f t="shared" si="73"/>
        <v>3.9639141205615198</v>
      </c>
      <c r="R931" s="6">
        <f t="shared" si="74"/>
        <v>0.63099684695610003</v>
      </c>
    </row>
    <row r="932" spans="1:18" ht="15.75" customHeight="1" x14ac:dyDescent="0.25">
      <c r="A932" s="3" t="s">
        <v>965</v>
      </c>
      <c r="B932" s="3" t="s">
        <v>41</v>
      </c>
      <c r="C932" s="3" t="s">
        <v>15</v>
      </c>
      <c r="D932" s="4">
        <v>44791</v>
      </c>
      <c r="E932" s="4">
        <v>45410</v>
      </c>
      <c r="F932" s="3">
        <v>9654.4</v>
      </c>
      <c r="G932" s="3">
        <v>6916.8</v>
      </c>
      <c r="H932" s="3">
        <v>3273.6000000000004</v>
      </c>
      <c r="I932" s="3">
        <v>6539.5680000000002</v>
      </c>
      <c r="J932" s="3">
        <v>26033.632000000001</v>
      </c>
      <c r="K932" s="3" t="s">
        <v>16</v>
      </c>
      <c r="L932" s="3" t="s">
        <v>25</v>
      </c>
      <c r="M932" s="3" t="s">
        <v>18</v>
      </c>
      <c r="N932" s="6">
        <f t="shared" si="70"/>
        <v>0.47328244274809167</v>
      </c>
      <c r="O932" s="6">
        <f t="shared" si="71"/>
        <v>0.94546148507980565</v>
      </c>
      <c r="P932" s="6">
        <f t="shared" si="72"/>
        <v>1.9976686217008797</v>
      </c>
      <c r="Q932" s="6">
        <f t="shared" si="73"/>
        <v>3.9809406370573717</v>
      </c>
      <c r="R932" s="6">
        <f t="shared" si="74"/>
        <v>0.7164401723566457</v>
      </c>
    </row>
    <row r="933" spans="1:18" ht="15.75" customHeight="1" x14ac:dyDescent="0.25">
      <c r="A933" s="3" t="s">
        <v>966</v>
      </c>
      <c r="B933" s="3" t="s">
        <v>34</v>
      </c>
      <c r="C933" s="3" t="s">
        <v>42</v>
      </c>
      <c r="D933" s="4">
        <v>44916</v>
      </c>
      <c r="E933" s="4">
        <v>45543</v>
      </c>
      <c r="F933" s="3">
        <v>27624</v>
      </c>
      <c r="G933" s="3">
        <v>17672</v>
      </c>
      <c r="H933" s="3">
        <v>6840</v>
      </c>
      <c r="I933" s="3">
        <v>4544.4319999999998</v>
      </c>
      <c r="J933" s="3">
        <v>14630.624</v>
      </c>
      <c r="K933" s="3" t="s">
        <v>37</v>
      </c>
      <c r="L933" s="3" t="s">
        <v>17</v>
      </c>
      <c r="M933" s="3" t="s">
        <v>26</v>
      </c>
      <c r="N933" s="6">
        <f t="shared" si="70"/>
        <v>0.38705296514259846</v>
      </c>
      <c r="O933" s="6">
        <f t="shared" si="71"/>
        <v>0.25715436849253054</v>
      </c>
      <c r="P933" s="6">
        <f t="shared" si="72"/>
        <v>0.66439064327485375</v>
      </c>
      <c r="Q933" s="6">
        <f t="shared" si="73"/>
        <v>3.2194615300658036</v>
      </c>
      <c r="R933" s="6">
        <f t="shared" si="74"/>
        <v>0.63973356501592815</v>
      </c>
    </row>
    <row r="934" spans="1:18" ht="15.75" customHeight="1" x14ac:dyDescent="0.25">
      <c r="A934" s="3" t="s">
        <v>967</v>
      </c>
      <c r="B934" s="3" t="s">
        <v>20</v>
      </c>
      <c r="C934" s="3" t="s">
        <v>35</v>
      </c>
      <c r="D934" s="4">
        <v>44865</v>
      </c>
      <c r="E934" s="4">
        <v>45466</v>
      </c>
      <c r="F934" s="3">
        <v>25560</v>
      </c>
      <c r="G934" s="3">
        <v>12142.400000000001</v>
      </c>
      <c r="H934" s="3">
        <v>11436.800000000001</v>
      </c>
      <c r="I934" s="3">
        <v>1554.576</v>
      </c>
      <c r="J934" s="3">
        <v>2724.32</v>
      </c>
      <c r="K934" s="3" t="s">
        <v>37</v>
      </c>
      <c r="L934" s="3" t="s">
        <v>25</v>
      </c>
      <c r="M934" s="3" t="s">
        <v>18</v>
      </c>
      <c r="N934" s="6">
        <f t="shared" si="70"/>
        <v>0.94188957701937015</v>
      </c>
      <c r="O934" s="6">
        <f t="shared" si="71"/>
        <v>0.12802872578732374</v>
      </c>
      <c r="P934" s="6">
        <f t="shared" si="72"/>
        <v>0.13592753217683268</v>
      </c>
      <c r="Q934" s="6">
        <f t="shared" si="73"/>
        <v>1.7524521155607704</v>
      </c>
      <c r="R934" s="6">
        <f t="shared" si="74"/>
        <v>0.47505477308294214</v>
      </c>
    </row>
    <row r="935" spans="1:18" ht="15.75" customHeight="1" x14ac:dyDescent="0.25">
      <c r="A935" s="3" t="s">
        <v>968</v>
      </c>
      <c r="B935" s="3" t="s">
        <v>34</v>
      </c>
      <c r="C935" s="3" t="s">
        <v>35</v>
      </c>
      <c r="D935" s="4">
        <v>44812</v>
      </c>
      <c r="E935" s="4">
        <v>45429</v>
      </c>
      <c r="F935" s="3">
        <v>41176</v>
      </c>
      <c r="G935" s="3">
        <v>33681.599999999999</v>
      </c>
      <c r="H935" s="3">
        <v>14948.800000000001</v>
      </c>
      <c r="I935" s="3">
        <v>417.95200000000006</v>
      </c>
      <c r="J935" s="3">
        <v>546.06400000000008</v>
      </c>
      <c r="K935" s="3" t="s">
        <v>32</v>
      </c>
      <c r="L935" s="3" t="s">
        <v>38</v>
      </c>
      <c r="M935" s="3" t="s">
        <v>26</v>
      </c>
      <c r="N935" s="6">
        <f t="shared" si="70"/>
        <v>0.44382689658448538</v>
      </c>
      <c r="O935" s="6">
        <f t="shared" si="71"/>
        <v>1.2408911690656029E-2</v>
      </c>
      <c r="P935" s="6">
        <f t="shared" si="72"/>
        <v>2.7958899711013594E-2</v>
      </c>
      <c r="Q935" s="6">
        <f t="shared" si="73"/>
        <v>1.3065232371181379</v>
      </c>
      <c r="R935" s="6">
        <f t="shared" si="74"/>
        <v>0.81799106275500288</v>
      </c>
    </row>
    <row r="936" spans="1:18" ht="15.75" customHeight="1" x14ac:dyDescent="0.25">
      <c r="A936" s="3" t="s">
        <v>969</v>
      </c>
      <c r="B936" s="3" t="s">
        <v>22</v>
      </c>
      <c r="C936" s="3" t="s">
        <v>23</v>
      </c>
      <c r="D936" s="4">
        <v>44707</v>
      </c>
      <c r="E936" s="4">
        <v>45335</v>
      </c>
      <c r="F936" s="3">
        <v>21172.800000000003</v>
      </c>
      <c r="G936" s="3">
        <v>15384</v>
      </c>
      <c r="H936" s="3">
        <v>7676.8</v>
      </c>
      <c r="I936" s="3">
        <v>5491.152</v>
      </c>
      <c r="J936" s="3">
        <v>16631.536</v>
      </c>
      <c r="K936" s="3" t="s">
        <v>59</v>
      </c>
      <c r="L936" s="3" t="s">
        <v>29</v>
      </c>
      <c r="M936" s="3" t="s">
        <v>18</v>
      </c>
      <c r="N936" s="6">
        <f t="shared" si="70"/>
        <v>0.49901196047841917</v>
      </c>
      <c r="O936" s="6">
        <f t="shared" si="71"/>
        <v>0.35693915756630268</v>
      </c>
      <c r="P936" s="6">
        <f t="shared" si="72"/>
        <v>0.71529178824510209</v>
      </c>
      <c r="Q936" s="6">
        <f t="shared" si="73"/>
        <v>3.0287881304323756</v>
      </c>
      <c r="R936" s="6">
        <f t="shared" si="74"/>
        <v>0.72659260938562675</v>
      </c>
    </row>
    <row r="937" spans="1:18" ht="15.75" customHeight="1" x14ac:dyDescent="0.25">
      <c r="A937" s="3" t="s">
        <v>970</v>
      </c>
      <c r="B937" s="3" t="s">
        <v>22</v>
      </c>
      <c r="C937" s="3" t="s">
        <v>23</v>
      </c>
      <c r="D937" s="4">
        <v>44730</v>
      </c>
      <c r="E937" s="4">
        <v>45354</v>
      </c>
      <c r="F937" s="3">
        <v>16329.6</v>
      </c>
      <c r="G937" s="3">
        <v>9174.4</v>
      </c>
      <c r="H937" s="3">
        <v>9020.8000000000011</v>
      </c>
      <c r="I937" s="3">
        <v>6950.0320000000011</v>
      </c>
      <c r="J937" s="3">
        <v>12366.208000000001</v>
      </c>
      <c r="K937" s="3" t="s">
        <v>16</v>
      </c>
      <c r="L937" s="3" t="s">
        <v>38</v>
      </c>
      <c r="M937" s="3" t="s">
        <v>18</v>
      </c>
      <c r="N937" s="6">
        <f t="shared" si="70"/>
        <v>0.9832577607254972</v>
      </c>
      <c r="O937" s="6">
        <f t="shared" si="71"/>
        <v>0.75754621555633084</v>
      </c>
      <c r="P937" s="6">
        <f t="shared" si="72"/>
        <v>0.7704451933309685</v>
      </c>
      <c r="Q937" s="6">
        <f t="shared" si="73"/>
        <v>1.7793023111260493</v>
      </c>
      <c r="R937" s="6">
        <f t="shared" si="74"/>
        <v>0.56182637664119139</v>
      </c>
    </row>
    <row r="938" spans="1:18" ht="15.75" customHeight="1" x14ac:dyDescent="0.25">
      <c r="A938" s="3" t="s">
        <v>971</v>
      </c>
      <c r="B938" s="3" t="s">
        <v>34</v>
      </c>
      <c r="C938" s="3" t="s">
        <v>15</v>
      </c>
      <c r="D938" s="4">
        <v>44832</v>
      </c>
      <c r="E938" s="4">
        <v>45434</v>
      </c>
      <c r="F938" s="3">
        <v>73246.400000000009</v>
      </c>
      <c r="G938" s="3">
        <v>56176</v>
      </c>
      <c r="H938" s="3">
        <v>40761.600000000006</v>
      </c>
      <c r="I938" s="3">
        <v>4049.2800000000007</v>
      </c>
      <c r="J938" s="3">
        <v>15115.184000000001</v>
      </c>
      <c r="K938" s="3" t="s">
        <v>37</v>
      </c>
      <c r="L938" s="3" t="s">
        <v>44</v>
      </c>
      <c r="M938" s="3" t="s">
        <v>26</v>
      </c>
      <c r="N938" s="6">
        <f t="shared" si="70"/>
        <v>0.72560524067217325</v>
      </c>
      <c r="O938" s="6">
        <f t="shared" si="71"/>
        <v>7.208202791227572E-2</v>
      </c>
      <c r="P938" s="6">
        <f t="shared" si="72"/>
        <v>9.9340555817239759E-2</v>
      </c>
      <c r="Q938" s="6">
        <f t="shared" si="73"/>
        <v>3.7328078078078075</v>
      </c>
      <c r="R938" s="6">
        <f t="shared" si="74"/>
        <v>0.76694554271609239</v>
      </c>
    </row>
    <row r="939" spans="1:18" ht="15.75" customHeight="1" x14ac:dyDescent="0.25">
      <c r="A939" s="3" t="s">
        <v>972</v>
      </c>
      <c r="B939" s="3" t="s">
        <v>20</v>
      </c>
      <c r="C939" s="3" t="s">
        <v>15</v>
      </c>
      <c r="D939" s="4">
        <v>44923</v>
      </c>
      <c r="E939" s="4">
        <v>45548</v>
      </c>
      <c r="F939" s="3">
        <v>12364.800000000001</v>
      </c>
      <c r="G939" s="3">
        <v>2112</v>
      </c>
      <c r="H939" s="3">
        <v>966.40000000000009</v>
      </c>
      <c r="I939" s="3">
        <v>3444.7360000000003</v>
      </c>
      <c r="J939" s="3">
        <v>9590.3680000000004</v>
      </c>
      <c r="K939" s="3" t="s">
        <v>37</v>
      </c>
      <c r="L939" s="3" t="s">
        <v>44</v>
      </c>
      <c r="M939" s="3" t="s">
        <v>18</v>
      </c>
      <c r="N939" s="6">
        <f t="shared" si="70"/>
        <v>0.45757575757575764</v>
      </c>
      <c r="O939" s="6">
        <f t="shared" si="71"/>
        <v>1.6310303030303033</v>
      </c>
      <c r="P939" s="6">
        <f t="shared" si="72"/>
        <v>3.564503311258278</v>
      </c>
      <c r="Q939" s="6">
        <f t="shared" si="73"/>
        <v>2.784064729488704</v>
      </c>
      <c r="R939" s="6">
        <f t="shared" si="74"/>
        <v>0.17080745341614906</v>
      </c>
    </row>
    <row r="940" spans="1:18" ht="15.75" customHeight="1" x14ac:dyDescent="0.25">
      <c r="A940" s="3" t="s">
        <v>973</v>
      </c>
      <c r="B940" s="3" t="s">
        <v>41</v>
      </c>
      <c r="C940" s="3" t="s">
        <v>35</v>
      </c>
      <c r="D940" s="4">
        <v>44693</v>
      </c>
      <c r="E940" s="4">
        <v>45305</v>
      </c>
      <c r="F940" s="3">
        <v>48596.800000000003</v>
      </c>
      <c r="G940" s="3">
        <v>45974.400000000001</v>
      </c>
      <c r="H940" s="3">
        <v>33622.400000000001</v>
      </c>
      <c r="I940" s="3">
        <v>7855.7280000000001</v>
      </c>
      <c r="J940" s="3">
        <v>18487.552</v>
      </c>
      <c r="K940" s="3" t="s">
        <v>24</v>
      </c>
      <c r="L940" s="3" t="s">
        <v>25</v>
      </c>
      <c r="M940" s="3" t="s">
        <v>26</v>
      </c>
      <c r="N940" s="6">
        <f t="shared" si="70"/>
        <v>0.73132873947240207</v>
      </c>
      <c r="O940" s="6">
        <f t="shared" si="71"/>
        <v>0.17087178951764459</v>
      </c>
      <c r="P940" s="6">
        <f t="shared" si="72"/>
        <v>0.23364566479489862</v>
      </c>
      <c r="Q940" s="6">
        <f t="shared" si="73"/>
        <v>2.3533849440815668</v>
      </c>
      <c r="R940" s="6">
        <f t="shared" si="74"/>
        <v>0.94603759918348529</v>
      </c>
    </row>
    <row r="941" spans="1:18" ht="15.75" customHeight="1" x14ac:dyDescent="0.25">
      <c r="A941" s="3" t="s">
        <v>974</v>
      </c>
      <c r="B941" s="3" t="s">
        <v>22</v>
      </c>
      <c r="C941" s="3" t="s">
        <v>23</v>
      </c>
      <c r="D941" s="4">
        <v>44748</v>
      </c>
      <c r="E941" s="4">
        <v>45361</v>
      </c>
      <c r="F941" s="3">
        <v>61166.400000000001</v>
      </c>
      <c r="G941" s="3">
        <v>22512</v>
      </c>
      <c r="H941" s="3">
        <v>19131.2</v>
      </c>
      <c r="I941" s="3">
        <v>3037.3119999999999</v>
      </c>
      <c r="J941" s="3">
        <v>11149.984</v>
      </c>
      <c r="K941" s="3" t="s">
        <v>24</v>
      </c>
      <c r="L941" s="3" t="s">
        <v>29</v>
      </c>
      <c r="M941" s="3" t="s">
        <v>18</v>
      </c>
      <c r="N941" s="6">
        <f t="shared" si="70"/>
        <v>0.84982231698649613</v>
      </c>
      <c r="O941" s="6">
        <f t="shared" si="71"/>
        <v>0.13491968727789622</v>
      </c>
      <c r="P941" s="6">
        <f t="shared" si="72"/>
        <v>0.15876223132892864</v>
      </c>
      <c r="Q941" s="6">
        <f t="shared" si="73"/>
        <v>3.6710038349698682</v>
      </c>
      <c r="R941" s="6">
        <f t="shared" si="74"/>
        <v>0.36804520128698109</v>
      </c>
    </row>
    <row r="942" spans="1:18" ht="15.75" customHeight="1" x14ac:dyDescent="0.25">
      <c r="A942" s="3" t="s">
        <v>975</v>
      </c>
      <c r="B942" s="3" t="s">
        <v>14</v>
      </c>
      <c r="C942" s="3" t="s">
        <v>42</v>
      </c>
      <c r="D942" s="4">
        <v>44975</v>
      </c>
      <c r="E942" s="4">
        <v>45589</v>
      </c>
      <c r="F942" s="3">
        <v>56752</v>
      </c>
      <c r="G942" s="3">
        <v>2185.6</v>
      </c>
      <c r="H942" s="3">
        <v>1705.6000000000001</v>
      </c>
      <c r="I942" s="3">
        <v>1749.1840000000002</v>
      </c>
      <c r="J942" s="3">
        <v>4055.9040000000005</v>
      </c>
      <c r="K942" s="3" t="s">
        <v>59</v>
      </c>
      <c r="L942" s="3" t="s">
        <v>25</v>
      </c>
      <c r="M942" s="3" t="s">
        <v>18</v>
      </c>
      <c r="N942" s="6">
        <f t="shared" si="70"/>
        <v>0.78038067349926798</v>
      </c>
      <c r="O942" s="6">
        <f t="shared" si="71"/>
        <v>0.80032210834553452</v>
      </c>
      <c r="P942" s="6">
        <f t="shared" si="72"/>
        <v>1.0255534709193246</v>
      </c>
      <c r="Q942" s="6">
        <f t="shared" si="73"/>
        <v>2.3187406241996267</v>
      </c>
      <c r="R942" s="6">
        <f t="shared" si="74"/>
        <v>3.8511418099802651E-2</v>
      </c>
    </row>
    <row r="943" spans="1:18" ht="15.75" customHeight="1" x14ac:dyDescent="0.25">
      <c r="A943" s="3" t="s">
        <v>976</v>
      </c>
      <c r="B943" s="3" t="s">
        <v>28</v>
      </c>
      <c r="C943" s="3" t="s">
        <v>23</v>
      </c>
      <c r="D943" s="4">
        <v>44902</v>
      </c>
      <c r="E943" s="4">
        <v>45516</v>
      </c>
      <c r="F943" s="3">
        <v>71390.400000000009</v>
      </c>
      <c r="G943" s="3">
        <v>609.6</v>
      </c>
      <c r="H943" s="3">
        <v>230.4</v>
      </c>
      <c r="I943" s="3">
        <v>1031.8720000000001</v>
      </c>
      <c r="J943" s="3">
        <v>2729.0880000000002</v>
      </c>
      <c r="K943" s="3" t="s">
        <v>59</v>
      </c>
      <c r="L943" s="3" t="s">
        <v>25</v>
      </c>
      <c r="M943" s="3" t="s">
        <v>18</v>
      </c>
      <c r="N943" s="6">
        <f t="shared" si="70"/>
        <v>0.37795275590551181</v>
      </c>
      <c r="O943" s="6">
        <f t="shared" si="71"/>
        <v>1.692703412073491</v>
      </c>
      <c r="P943" s="6">
        <f t="shared" si="72"/>
        <v>4.4786111111111113</v>
      </c>
      <c r="Q943" s="6">
        <f t="shared" si="73"/>
        <v>2.6447931526390871</v>
      </c>
      <c r="R943" s="6">
        <f t="shared" si="74"/>
        <v>8.5389632219458073E-3</v>
      </c>
    </row>
    <row r="944" spans="1:18" ht="15.75" customHeight="1" x14ac:dyDescent="0.25">
      <c r="A944" s="3" t="s">
        <v>977</v>
      </c>
      <c r="B944" s="3" t="s">
        <v>14</v>
      </c>
      <c r="C944" s="3" t="s">
        <v>23</v>
      </c>
      <c r="D944" s="4">
        <v>44753</v>
      </c>
      <c r="E944" s="4">
        <v>45373</v>
      </c>
      <c r="F944" s="3">
        <v>51348.800000000003</v>
      </c>
      <c r="G944" s="3">
        <v>1075.2</v>
      </c>
      <c r="H944" s="3">
        <v>934.40000000000009</v>
      </c>
      <c r="I944" s="3">
        <v>1549.5360000000001</v>
      </c>
      <c r="J944" s="3">
        <v>2052.5120000000002</v>
      </c>
      <c r="K944" s="3" t="s">
        <v>59</v>
      </c>
      <c r="L944" s="3" t="s">
        <v>38</v>
      </c>
      <c r="M944" s="3" t="s">
        <v>18</v>
      </c>
      <c r="N944" s="6">
        <f t="shared" si="70"/>
        <v>0.86904761904761907</v>
      </c>
      <c r="O944" s="6">
        <f t="shared" si="71"/>
        <v>1.4411607142857144</v>
      </c>
      <c r="P944" s="6">
        <f t="shared" si="72"/>
        <v>1.6583219178082191</v>
      </c>
      <c r="Q944" s="6">
        <f t="shared" si="73"/>
        <v>1.3245978150878714</v>
      </c>
      <c r="R944" s="6">
        <f t="shared" si="74"/>
        <v>2.0939145608076526E-2</v>
      </c>
    </row>
    <row r="945" spans="1:18" ht="15.75" customHeight="1" x14ac:dyDescent="0.25">
      <c r="A945" s="3" t="s">
        <v>978</v>
      </c>
      <c r="B945" s="3" t="s">
        <v>20</v>
      </c>
      <c r="C945" s="3" t="s">
        <v>15</v>
      </c>
      <c r="D945" s="4">
        <v>44921</v>
      </c>
      <c r="E945" s="4">
        <v>45539</v>
      </c>
      <c r="F945" s="3">
        <v>16649.600000000002</v>
      </c>
      <c r="G945" s="3">
        <v>2190.4</v>
      </c>
      <c r="H945" s="3">
        <v>608</v>
      </c>
      <c r="I945" s="3">
        <v>512.83199999999999</v>
      </c>
      <c r="J945" s="3">
        <v>716.38400000000001</v>
      </c>
      <c r="K945" s="3" t="s">
        <v>59</v>
      </c>
      <c r="L945" s="3" t="s">
        <v>25</v>
      </c>
      <c r="M945" s="3" t="s">
        <v>18</v>
      </c>
      <c r="N945" s="6">
        <f t="shared" si="70"/>
        <v>0.27757487216946675</v>
      </c>
      <c r="O945" s="6">
        <f t="shared" si="71"/>
        <v>0.23412710007304602</v>
      </c>
      <c r="P945" s="6">
        <f t="shared" si="72"/>
        <v>0.84347368421052626</v>
      </c>
      <c r="Q945" s="6">
        <f t="shared" si="73"/>
        <v>1.3969175090477974</v>
      </c>
      <c r="R945" s="6">
        <f t="shared" si="74"/>
        <v>0.13155871612531231</v>
      </c>
    </row>
    <row r="946" spans="1:18" ht="15.75" customHeight="1" x14ac:dyDescent="0.25">
      <c r="A946" s="3" t="s">
        <v>979</v>
      </c>
      <c r="B946" s="3" t="s">
        <v>41</v>
      </c>
      <c r="C946" s="3" t="s">
        <v>35</v>
      </c>
      <c r="D946" s="4">
        <v>44917</v>
      </c>
      <c r="E946" s="4">
        <v>45528</v>
      </c>
      <c r="F946" s="3">
        <v>77718.400000000009</v>
      </c>
      <c r="G946" s="3">
        <v>11955.2</v>
      </c>
      <c r="H946" s="3">
        <v>5833.6</v>
      </c>
      <c r="I946" s="3">
        <v>5577.7120000000004</v>
      </c>
      <c r="J946" s="3">
        <v>12643.456</v>
      </c>
      <c r="K946" s="3" t="s">
        <v>59</v>
      </c>
      <c r="L946" s="3" t="s">
        <v>38</v>
      </c>
      <c r="M946" s="3" t="s">
        <v>18</v>
      </c>
      <c r="N946" s="6">
        <f t="shared" si="70"/>
        <v>0.48795503211991437</v>
      </c>
      <c r="O946" s="6">
        <f t="shared" si="71"/>
        <v>0.46655112419700218</v>
      </c>
      <c r="P946" s="6">
        <f t="shared" si="72"/>
        <v>0.9561354909489852</v>
      </c>
      <c r="Q946" s="6">
        <f t="shared" si="73"/>
        <v>2.2667817915302906</v>
      </c>
      <c r="R946" s="6">
        <f t="shared" si="74"/>
        <v>0.1538271503273356</v>
      </c>
    </row>
    <row r="947" spans="1:18" ht="15.75" customHeight="1" x14ac:dyDescent="0.25">
      <c r="A947" s="3" t="s">
        <v>980</v>
      </c>
      <c r="B947" s="3" t="s">
        <v>14</v>
      </c>
      <c r="C947" s="3" t="s">
        <v>35</v>
      </c>
      <c r="D947" s="4">
        <v>44858</v>
      </c>
      <c r="E947" s="4">
        <v>45465</v>
      </c>
      <c r="F947" s="3">
        <v>56795.200000000004</v>
      </c>
      <c r="G947" s="3">
        <v>23476.800000000003</v>
      </c>
      <c r="H947" s="3">
        <v>19497.600000000002</v>
      </c>
      <c r="I947" s="3">
        <v>4906.384</v>
      </c>
      <c r="J947" s="3">
        <v>9639.3760000000002</v>
      </c>
      <c r="K947" s="3" t="s">
        <v>24</v>
      </c>
      <c r="L947" s="3" t="s">
        <v>29</v>
      </c>
      <c r="M947" s="3" t="s">
        <v>18</v>
      </c>
      <c r="N947" s="6">
        <f t="shared" si="70"/>
        <v>0.83050500920057246</v>
      </c>
      <c r="O947" s="6">
        <f t="shared" si="71"/>
        <v>0.2089886185510802</v>
      </c>
      <c r="P947" s="6">
        <f t="shared" si="72"/>
        <v>0.25164040702445428</v>
      </c>
      <c r="Q947" s="6">
        <f t="shared" si="73"/>
        <v>1.9646599206258621</v>
      </c>
      <c r="R947" s="6">
        <f t="shared" si="74"/>
        <v>0.41335887539792099</v>
      </c>
    </row>
    <row r="948" spans="1:18" ht="15.75" customHeight="1" x14ac:dyDescent="0.25">
      <c r="A948" s="3" t="s">
        <v>981</v>
      </c>
      <c r="B948" s="3" t="s">
        <v>28</v>
      </c>
      <c r="C948" s="3" t="s">
        <v>35</v>
      </c>
      <c r="D948" s="4">
        <v>44932</v>
      </c>
      <c r="E948" s="4">
        <v>45540</v>
      </c>
      <c r="F948" s="3">
        <v>75592</v>
      </c>
      <c r="G948" s="3">
        <v>26748.800000000003</v>
      </c>
      <c r="H948" s="3">
        <v>13617.6</v>
      </c>
      <c r="I948" s="3">
        <v>2049.3759999999997</v>
      </c>
      <c r="J948" s="3">
        <v>7990.3520000000008</v>
      </c>
      <c r="K948" s="3" t="s">
        <v>32</v>
      </c>
      <c r="L948" s="3" t="s">
        <v>25</v>
      </c>
      <c r="M948" s="3" t="s">
        <v>18</v>
      </c>
      <c r="N948" s="6">
        <f t="shared" si="70"/>
        <v>0.50909199665031701</v>
      </c>
      <c r="O948" s="6">
        <f t="shared" si="71"/>
        <v>7.6615623878454345E-2</v>
      </c>
      <c r="P948" s="6">
        <f t="shared" si="72"/>
        <v>0.15049465397720593</v>
      </c>
      <c r="Q948" s="6">
        <f t="shared" si="73"/>
        <v>3.8989194759770789</v>
      </c>
      <c r="R948" s="6">
        <f t="shared" si="74"/>
        <v>0.35385755106360467</v>
      </c>
    </row>
    <row r="949" spans="1:18" ht="15.75" customHeight="1" x14ac:dyDescent="0.25">
      <c r="A949" s="3" t="s">
        <v>982</v>
      </c>
      <c r="B949" s="3" t="s">
        <v>41</v>
      </c>
      <c r="C949" s="3" t="s">
        <v>35</v>
      </c>
      <c r="D949" s="4">
        <v>44774</v>
      </c>
      <c r="E949" s="4">
        <v>45380</v>
      </c>
      <c r="F949" s="3">
        <v>15025.6</v>
      </c>
      <c r="G949" s="3">
        <v>4067.2000000000003</v>
      </c>
      <c r="H949" s="3">
        <v>862.40000000000009</v>
      </c>
      <c r="I949" s="3">
        <v>4473.3120000000008</v>
      </c>
      <c r="J949" s="3">
        <v>8671.1200000000008</v>
      </c>
      <c r="K949" s="3" t="s">
        <v>32</v>
      </c>
      <c r="L949" s="3" t="s">
        <v>38</v>
      </c>
      <c r="M949" s="3" t="s">
        <v>26</v>
      </c>
      <c r="N949" s="6">
        <f t="shared" si="70"/>
        <v>0.21203776553894571</v>
      </c>
      <c r="O949" s="6">
        <f t="shared" si="71"/>
        <v>1.0998505114083401</v>
      </c>
      <c r="P949" s="6">
        <f t="shared" si="72"/>
        <v>5.1870500927643786</v>
      </c>
      <c r="Q949" s="6">
        <f t="shared" si="73"/>
        <v>1.9384116287886914</v>
      </c>
      <c r="R949" s="6">
        <f t="shared" si="74"/>
        <v>0.27068469811521673</v>
      </c>
    </row>
    <row r="950" spans="1:18" ht="15.75" customHeight="1" x14ac:dyDescent="0.25">
      <c r="A950" s="3" t="s">
        <v>983</v>
      </c>
      <c r="B950" s="3" t="s">
        <v>41</v>
      </c>
      <c r="C950" s="3" t="s">
        <v>15</v>
      </c>
      <c r="D950" s="4">
        <v>44985</v>
      </c>
      <c r="E950" s="4">
        <v>45595</v>
      </c>
      <c r="F950" s="3">
        <v>29240</v>
      </c>
      <c r="G950" s="3">
        <v>5772.8</v>
      </c>
      <c r="H950" s="3">
        <v>5430.4000000000005</v>
      </c>
      <c r="I950" s="3">
        <v>4662.7359999999999</v>
      </c>
      <c r="J950" s="3">
        <v>12544.816000000001</v>
      </c>
      <c r="K950" s="3" t="s">
        <v>37</v>
      </c>
      <c r="L950" s="3" t="s">
        <v>29</v>
      </c>
      <c r="M950" s="3" t="s">
        <v>18</v>
      </c>
      <c r="N950" s="6">
        <f t="shared" si="70"/>
        <v>0.94068736141906883</v>
      </c>
      <c r="O950" s="6">
        <f t="shared" si="71"/>
        <v>0.8077078713968957</v>
      </c>
      <c r="P950" s="6">
        <f t="shared" si="72"/>
        <v>0.85863582793164395</v>
      </c>
      <c r="Q950" s="6">
        <f t="shared" si="73"/>
        <v>2.6904409771430338</v>
      </c>
      <c r="R950" s="6">
        <f t="shared" si="74"/>
        <v>0.19742818057455541</v>
      </c>
    </row>
    <row r="951" spans="1:18" ht="15.75" customHeight="1" x14ac:dyDescent="0.25">
      <c r="A951" s="3" t="s">
        <v>984</v>
      </c>
      <c r="B951" s="3" t="s">
        <v>14</v>
      </c>
      <c r="C951" s="3" t="s">
        <v>42</v>
      </c>
      <c r="D951" s="4">
        <v>44739</v>
      </c>
      <c r="E951" s="4">
        <v>45347</v>
      </c>
      <c r="F951" s="3">
        <v>66588.800000000003</v>
      </c>
      <c r="G951" s="3">
        <v>20788.800000000003</v>
      </c>
      <c r="H951" s="3">
        <v>5908.8</v>
      </c>
      <c r="I951" s="3">
        <v>3265.3440000000001</v>
      </c>
      <c r="J951" s="3">
        <v>8635.2479999999996</v>
      </c>
      <c r="K951" s="3" t="s">
        <v>16</v>
      </c>
      <c r="L951" s="3" t="s">
        <v>25</v>
      </c>
      <c r="M951" s="3" t="s">
        <v>18</v>
      </c>
      <c r="N951" s="6">
        <f t="shared" si="70"/>
        <v>0.28422996998383743</v>
      </c>
      <c r="O951" s="6">
        <f t="shared" si="71"/>
        <v>0.1570722696836758</v>
      </c>
      <c r="P951" s="6">
        <f t="shared" si="72"/>
        <v>0.55262388302193333</v>
      </c>
      <c r="Q951" s="6">
        <f t="shared" si="73"/>
        <v>2.6445140236373255</v>
      </c>
      <c r="R951" s="6">
        <f t="shared" si="74"/>
        <v>0.31219664568215677</v>
      </c>
    </row>
    <row r="952" spans="1:18" ht="15.75" customHeight="1" x14ac:dyDescent="0.25">
      <c r="A952" s="3" t="s">
        <v>985</v>
      </c>
      <c r="B952" s="3" t="s">
        <v>22</v>
      </c>
      <c r="C952" s="3" t="s">
        <v>15</v>
      </c>
      <c r="D952" s="4">
        <v>44875</v>
      </c>
      <c r="E952" s="4">
        <v>45501</v>
      </c>
      <c r="F952" s="3">
        <v>47513.600000000006</v>
      </c>
      <c r="G952" s="3">
        <v>31219.200000000001</v>
      </c>
      <c r="H952" s="3">
        <v>19379.2</v>
      </c>
      <c r="I952" s="3">
        <v>6537.4560000000001</v>
      </c>
      <c r="J952" s="3">
        <v>14534.88</v>
      </c>
      <c r="K952" s="3" t="s">
        <v>24</v>
      </c>
      <c r="L952" s="3" t="s">
        <v>25</v>
      </c>
      <c r="M952" s="3" t="s">
        <v>26</v>
      </c>
      <c r="N952" s="6">
        <f t="shared" si="70"/>
        <v>0.62074620746207465</v>
      </c>
      <c r="O952" s="6">
        <f t="shared" si="71"/>
        <v>0.20940498154981549</v>
      </c>
      <c r="P952" s="6">
        <f t="shared" si="72"/>
        <v>0.33734395640686921</v>
      </c>
      <c r="Q952" s="6">
        <f t="shared" si="73"/>
        <v>2.2233235680668444</v>
      </c>
      <c r="R952" s="6">
        <f t="shared" si="74"/>
        <v>0.65705818965517238</v>
      </c>
    </row>
    <row r="953" spans="1:18" ht="15.75" customHeight="1" x14ac:dyDescent="0.25">
      <c r="A953" s="3" t="s">
        <v>986</v>
      </c>
      <c r="B953" s="3" t="s">
        <v>41</v>
      </c>
      <c r="C953" s="3" t="s">
        <v>15</v>
      </c>
      <c r="D953" s="4">
        <v>44955</v>
      </c>
      <c r="E953" s="4">
        <v>45561</v>
      </c>
      <c r="F953" s="3">
        <v>5982.4000000000005</v>
      </c>
      <c r="G953" s="3">
        <v>5084.8</v>
      </c>
      <c r="H953" s="3">
        <v>1620.8000000000002</v>
      </c>
      <c r="I953" s="3">
        <v>631.82400000000007</v>
      </c>
      <c r="J953" s="3">
        <v>1263.856</v>
      </c>
      <c r="K953" s="3" t="s">
        <v>24</v>
      </c>
      <c r="L953" s="3" t="s">
        <v>17</v>
      </c>
      <c r="M953" s="3" t="s">
        <v>26</v>
      </c>
      <c r="N953" s="6">
        <f t="shared" si="70"/>
        <v>0.31875393329137824</v>
      </c>
      <c r="O953" s="6">
        <f t="shared" si="71"/>
        <v>0.12425739458779107</v>
      </c>
      <c r="P953" s="6">
        <f t="shared" si="72"/>
        <v>0.38982230997038497</v>
      </c>
      <c r="Q953" s="6">
        <f t="shared" si="73"/>
        <v>2.0003292056015596</v>
      </c>
      <c r="R953" s="6">
        <f t="shared" si="74"/>
        <v>0.84995988232147623</v>
      </c>
    </row>
    <row r="954" spans="1:18" ht="15.75" customHeight="1" x14ac:dyDescent="0.25">
      <c r="A954" s="3" t="s">
        <v>987</v>
      </c>
      <c r="B954" s="3" t="s">
        <v>20</v>
      </c>
      <c r="C954" s="3" t="s">
        <v>23</v>
      </c>
      <c r="D954" s="4">
        <v>44900</v>
      </c>
      <c r="E954" s="4">
        <v>45520</v>
      </c>
      <c r="F954" s="3">
        <v>79004.800000000003</v>
      </c>
      <c r="G954" s="3">
        <v>47764.800000000003</v>
      </c>
      <c r="H954" s="3">
        <v>36078.400000000001</v>
      </c>
      <c r="I954" s="3">
        <v>7402.5119999999997</v>
      </c>
      <c r="J954" s="3">
        <v>23855.296000000002</v>
      </c>
      <c r="K954" s="3" t="s">
        <v>59</v>
      </c>
      <c r="L954" s="3" t="s">
        <v>17</v>
      </c>
      <c r="M954" s="3" t="s">
        <v>18</v>
      </c>
      <c r="N954" s="6">
        <f t="shared" si="70"/>
        <v>0.75533447224734529</v>
      </c>
      <c r="O954" s="6">
        <f t="shared" si="71"/>
        <v>0.15497839413124306</v>
      </c>
      <c r="P954" s="6">
        <f t="shared" si="72"/>
        <v>0.20517850015521752</v>
      </c>
      <c r="Q954" s="6">
        <f t="shared" si="73"/>
        <v>3.2225947083908819</v>
      </c>
      <c r="R954" s="6">
        <f t="shared" si="74"/>
        <v>0.60458098748430478</v>
      </c>
    </row>
    <row r="955" spans="1:18" ht="15.75" customHeight="1" x14ac:dyDescent="0.25">
      <c r="A955" s="3" t="s">
        <v>988</v>
      </c>
      <c r="B955" s="3" t="s">
        <v>20</v>
      </c>
      <c r="C955" s="3" t="s">
        <v>23</v>
      </c>
      <c r="D955" s="4">
        <v>44772</v>
      </c>
      <c r="E955" s="4">
        <v>45376</v>
      </c>
      <c r="F955" s="3">
        <v>68718.400000000009</v>
      </c>
      <c r="G955" s="3">
        <v>27768</v>
      </c>
      <c r="H955" s="3">
        <v>1041.6000000000001</v>
      </c>
      <c r="I955" s="3">
        <v>3810.752</v>
      </c>
      <c r="J955" s="3">
        <v>7172.9920000000002</v>
      </c>
      <c r="K955" s="3" t="s">
        <v>59</v>
      </c>
      <c r="L955" s="3" t="s">
        <v>29</v>
      </c>
      <c r="M955" s="3" t="s">
        <v>18</v>
      </c>
      <c r="N955" s="6">
        <f t="shared" si="70"/>
        <v>3.7510803802938641E-2</v>
      </c>
      <c r="O955" s="6">
        <f t="shared" si="71"/>
        <v>0.13723537885335638</v>
      </c>
      <c r="P955" s="6">
        <f t="shared" si="72"/>
        <v>3.6585560675883251</v>
      </c>
      <c r="Q955" s="6">
        <f t="shared" si="73"/>
        <v>1.8823035453369834</v>
      </c>
      <c r="R955" s="6">
        <f t="shared" si="74"/>
        <v>0.40408391347877709</v>
      </c>
    </row>
    <row r="956" spans="1:18" ht="15.75" customHeight="1" x14ac:dyDescent="0.25">
      <c r="A956" s="3" t="s">
        <v>989</v>
      </c>
      <c r="B956" s="3" t="s">
        <v>22</v>
      </c>
      <c r="C956" s="3" t="s">
        <v>42</v>
      </c>
      <c r="D956" s="4">
        <v>44725</v>
      </c>
      <c r="E956" s="4">
        <v>45354</v>
      </c>
      <c r="F956" s="3">
        <v>59396.800000000003</v>
      </c>
      <c r="G956" s="3">
        <v>1393.6000000000001</v>
      </c>
      <c r="H956" s="3">
        <v>256</v>
      </c>
      <c r="I956" s="3">
        <v>2631.248</v>
      </c>
      <c r="J956" s="3">
        <v>9269.1200000000008</v>
      </c>
      <c r="K956" s="3" t="s">
        <v>37</v>
      </c>
      <c r="L956" s="3" t="s">
        <v>17</v>
      </c>
      <c r="M956" s="3" t="s">
        <v>18</v>
      </c>
      <c r="N956" s="6">
        <f t="shared" si="70"/>
        <v>0.18369690011481055</v>
      </c>
      <c r="O956" s="6">
        <f t="shared" si="71"/>
        <v>1.8880941446613086</v>
      </c>
      <c r="P956" s="6">
        <f t="shared" si="72"/>
        <v>10.2783125</v>
      </c>
      <c r="Q956" s="6">
        <f t="shared" si="73"/>
        <v>3.5227086158355276</v>
      </c>
      <c r="R956" s="6">
        <f t="shared" si="74"/>
        <v>2.3462543436683459E-2</v>
      </c>
    </row>
    <row r="957" spans="1:18" ht="15.75" customHeight="1" x14ac:dyDescent="0.25">
      <c r="A957" s="3" t="s">
        <v>990</v>
      </c>
      <c r="B957" s="3" t="s">
        <v>20</v>
      </c>
      <c r="C957" s="3" t="s">
        <v>42</v>
      </c>
      <c r="D957" s="4">
        <v>44927</v>
      </c>
      <c r="E957" s="4">
        <v>45555</v>
      </c>
      <c r="F957" s="3">
        <v>63716.800000000003</v>
      </c>
      <c r="G957" s="3">
        <v>61574.400000000001</v>
      </c>
      <c r="H957" s="3">
        <v>54054.400000000001</v>
      </c>
      <c r="I957" s="3">
        <v>5082.2880000000005</v>
      </c>
      <c r="J957" s="3">
        <v>20187.456000000002</v>
      </c>
      <c r="K957" s="3" t="s">
        <v>37</v>
      </c>
      <c r="L957" s="3" t="s">
        <v>44</v>
      </c>
      <c r="M957" s="3" t="s">
        <v>18</v>
      </c>
      <c r="N957" s="6">
        <f t="shared" si="70"/>
        <v>0.877871323147282</v>
      </c>
      <c r="O957" s="6">
        <f t="shared" si="71"/>
        <v>8.2538977237293421E-2</v>
      </c>
      <c r="P957" s="6">
        <f t="shared" si="72"/>
        <v>9.4021726260951941E-2</v>
      </c>
      <c r="Q957" s="6">
        <f t="shared" si="73"/>
        <v>3.9721196437510033</v>
      </c>
      <c r="R957" s="6">
        <f t="shared" si="74"/>
        <v>0.96637621475026991</v>
      </c>
    </row>
    <row r="958" spans="1:18" ht="15.75" customHeight="1" x14ac:dyDescent="0.25">
      <c r="A958" s="3" t="s">
        <v>991</v>
      </c>
      <c r="B958" s="3" t="s">
        <v>20</v>
      </c>
      <c r="C958" s="3" t="s">
        <v>15</v>
      </c>
      <c r="D958" s="4">
        <v>44787</v>
      </c>
      <c r="E958" s="4">
        <v>45398</v>
      </c>
      <c r="F958" s="3">
        <v>64265.600000000006</v>
      </c>
      <c r="G958" s="3">
        <v>44209.600000000006</v>
      </c>
      <c r="H958" s="3">
        <v>27672</v>
      </c>
      <c r="I958" s="3">
        <v>7652.4160000000011</v>
      </c>
      <c r="J958" s="3">
        <v>13624.976000000002</v>
      </c>
      <c r="K958" s="3" t="s">
        <v>16</v>
      </c>
      <c r="L958" s="3" t="s">
        <v>17</v>
      </c>
      <c r="M958" s="3" t="s">
        <v>18</v>
      </c>
      <c r="N958" s="6">
        <f t="shared" si="70"/>
        <v>0.62592740038362704</v>
      </c>
      <c r="O958" s="6">
        <f t="shared" si="71"/>
        <v>0.17309398863595238</v>
      </c>
      <c r="P958" s="6">
        <f t="shared" si="72"/>
        <v>0.2765400404741255</v>
      </c>
      <c r="Q958" s="6">
        <f t="shared" si="73"/>
        <v>1.7804803084411511</v>
      </c>
      <c r="R958" s="6">
        <f t="shared" si="74"/>
        <v>0.68792013145446396</v>
      </c>
    </row>
    <row r="959" spans="1:18" ht="15.75" customHeight="1" x14ac:dyDescent="0.25">
      <c r="A959" s="3" t="s">
        <v>992</v>
      </c>
      <c r="B959" s="3" t="s">
        <v>41</v>
      </c>
      <c r="C959" s="3" t="s">
        <v>23</v>
      </c>
      <c r="D959" s="4">
        <v>44766</v>
      </c>
      <c r="E959" s="4">
        <v>45391</v>
      </c>
      <c r="F959" s="3">
        <v>65680</v>
      </c>
      <c r="G959" s="3">
        <v>12952</v>
      </c>
      <c r="H959" s="3">
        <v>11299.2</v>
      </c>
      <c r="I959" s="3">
        <v>3819.1839999999997</v>
      </c>
      <c r="J959" s="3">
        <v>7774.0160000000005</v>
      </c>
      <c r="K959" s="3" t="s">
        <v>16</v>
      </c>
      <c r="L959" s="3" t="s">
        <v>17</v>
      </c>
      <c r="M959" s="3" t="s">
        <v>26</v>
      </c>
      <c r="N959" s="6">
        <f t="shared" si="70"/>
        <v>0.87239036442248308</v>
      </c>
      <c r="O959" s="6">
        <f t="shared" si="71"/>
        <v>0.29487214329833228</v>
      </c>
      <c r="P959" s="6">
        <f t="shared" si="72"/>
        <v>0.33800481450014158</v>
      </c>
      <c r="Q959" s="6">
        <f t="shared" si="73"/>
        <v>2.0355175346356713</v>
      </c>
      <c r="R959" s="6">
        <f t="shared" si="74"/>
        <v>0.1971985383678441</v>
      </c>
    </row>
    <row r="960" spans="1:18" ht="15.75" customHeight="1" x14ac:dyDescent="0.25">
      <c r="A960" s="3" t="s">
        <v>993</v>
      </c>
      <c r="B960" s="3" t="s">
        <v>14</v>
      </c>
      <c r="C960" s="3" t="s">
        <v>42</v>
      </c>
      <c r="D960" s="4">
        <v>44721</v>
      </c>
      <c r="E960" s="4">
        <v>45335</v>
      </c>
      <c r="F960" s="3">
        <v>62872</v>
      </c>
      <c r="G960" s="3">
        <v>18400</v>
      </c>
      <c r="H960" s="3">
        <v>9955.2000000000007</v>
      </c>
      <c r="I960" s="3">
        <v>343.05600000000004</v>
      </c>
      <c r="J960" s="3">
        <v>1204.2080000000001</v>
      </c>
      <c r="K960" s="3" t="s">
        <v>16</v>
      </c>
      <c r="L960" s="3" t="s">
        <v>44</v>
      </c>
      <c r="M960" s="3" t="s">
        <v>26</v>
      </c>
      <c r="N960" s="6">
        <f t="shared" si="70"/>
        <v>0.54104347826086963</v>
      </c>
      <c r="O960" s="6">
        <f t="shared" si="71"/>
        <v>1.8644347826086958E-2</v>
      </c>
      <c r="P960" s="6">
        <f t="shared" si="72"/>
        <v>3.4459980713596919E-2</v>
      </c>
      <c r="Q960" s="6">
        <f t="shared" si="73"/>
        <v>3.5102373956438599</v>
      </c>
      <c r="R960" s="6">
        <f t="shared" si="74"/>
        <v>0.29265809899478307</v>
      </c>
    </row>
    <row r="961" spans="1:18" ht="15.75" customHeight="1" x14ac:dyDescent="0.25">
      <c r="A961" s="3" t="s">
        <v>994</v>
      </c>
      <c r="B961" s="3" t="s">
        <v>14</v>
      </c>
      <c r="C961" s="3" t="s">
        <v>15</v>
      </c>
      <c r="D961" s="4">
        <v>44929</v>
      </c>
      <c r="E961" s="4">
        <v>45542</v>
      </c>
      <c r="F961" s="3">
        <v>64720</v>
      </c>
      <c r="G961" s="3">
        <v>62073.600000000006</v>
      </c>
      <c r="H961" s="3">
        <v>20440</v>
      </c>
      <c r="I961" s="3">
        <v>4091.2480000000005</v>
      </c>
      <c r="J961" s="3">
        <v>7822.6080000000002</v>
      </c>
      <c r="K961" s="3" t="s">
        <v>16</v>
      </c>
      <c r="L961" s="3" t="s">
        <v>17</v>
      </c>
      <c r="M961" s="3" t="s">
        <v>18</v>
      </c>
      <c r="N961" s="6">
        <f t="shared" si="70"/>
        <v>0.32928652438395706</v>
      </c>
      <c r="O961" s="6">
        <f t="shared" si="71"/>
        <v>6.590962985874832E-2</v>
      </c>
      <c r="P961" s="6">
        <f t="shared" si="72"/>
        <v>0.20015890410958906</v>
      </c>
      <c r="Q961" s="6">
        <f t="shared" si="73"/>
        <v>1.9120346652170681</v>
      </c>
      <c r="R961" s="6">
        <f t="shared" si="74"/>
        <v>0.95911001236093951</v>
      </c>
    </row>
    <row r="962" spans="1:18" ht="15.75" customHeight="1" x14ac:dyDescent="0.25">
      <c r="A962" s="3" t="s">
        <v>995</v>
      </c>
      <c r="B962" s="3" t="s">
        <v>28</v>
      </c>
      <c r="C962" s="3" t="s">
        <v>15</v>
      </c>
      <c r="D962" s="4">
        <v>44718</v>
      </c>
      <c r="E962" s="4">
        <v>45346</v>
      </c>
      <c r="F962" s="3">
        <v>50878.400000000001</v>
      </c>
      <c r="G962" s="3">
        <v>48564.800000000003</v>
      </c>
      <c r="H962" s="3">
        <v>30019.200000000001</v>
      </c>
      <c r="I962" s="3">
        <v>6306.384</v>
      </c>
      <c r="J962" s="3">
        <v>15927.023999999999</v>
      </c>
      <c r="K962" s="3" t="s">
        <v>16</v>
      </c>
      <c r="L962" s="3" t="s">
        <v>25</v>
      </c>
      <c r="M962" s="3" t="s">
        <v>18</v>
      </c>
      <c r="N962" s="6">
        <f t="shared" si="70"/>
        <v>0.61812670905676537</v>
      </c>
      <c r="O962" s="6">
        <f t="shared" si="71"/>
        <v>0.12985503904062201</v>
      </c>
      <c r="P962" s="6">
        <f t="shared" si="72"/>
        <v>0.21007834985609208</v>
      </c>
      <c r="Q962" s="6">
        <f t="shared" si="73"/>
        <v>2.5255398339206745</v>
      </c>
      <c r="R962" s="6">
        <f t="shared" si="74"/>
        <v>0.95452687191421115</v>
      </c>
    </row>
    <row r="963" spans="1:18" ht="15.75" customHeight="1" x14ac:dyDescent="0.25">
      <c r="A963" s="3" t="s">
        <v>996</v>
      </c>
      <c r="B963" s="3" t="s">
        <v>41</v>
      </c>
      <c r="C963" s="3" t="s">
        <v>15</v>
      </c>
      <c r="D963" s="4">
        <v>44766</v>
      </c>
      <c r="E963" s="4">
        <v>45388</v>
      </c>
      <c r="F963" s="3">
        <v>66852.800000000003</v>
      </c>
      <c r="G963" s="3">
        <v>1969.6000000000001</v>
      </c>
      <c r="H963" s="3">
        <v>406.40000000000003</v>
      </c>
      <c r="I963" s="3">
        <v>623.68000000000006</v>
      </c>
      <c r="J963" s="3">
        <v>2009.28</v>
      </c>
      <c r="K963" s="3" t="s">
        <v>37</v>
      </c>
      <c r="L963" s="3" t="s">
        <v>38</v>
      </c>
      <c r="M963" s="3" t="s">
        <v>26</v>
      </c>
      <c r="N963" s="6">
        <f t="shared" ref="N963:N1026" si="75">(H963/G963)</f>
        <v>0.20633631194151097</v>
      </c>
      <c r="O963" s="6">
        <f t="shared" ref="O963:O1026" si="76">I963/ G963</f>
        <v>0.31665312753858654</v>
      </c>
      <c r="P963" s="6">
        <f t="shared" ref="P963:P1026" si="77" xml:space="preserve"> I963 / H963</f>
        <v>1.5346456692913386</v>
      </c>
      <c r="Q963" s="6">
        <f t="shared" ref="Q963:Q1026" si="78" xml:space="preserve"> J963 / I963</f>
        <v>3.221652129297075</v>
      </c>
      <c r="R963" s="6">
        <f t="shared" ref="R963:R1026" si="79">G963 / F963</f>
        <v>2.9461742814063135E-2</v>
      </c>
    </row>
    <row r="964" spans="1:18" ht="15.75" customHeight="1" x14ac:dyDescent="0.25">
      <c r="A964" s="3" t="s">
        <v>997</v>
      </c>
      <c r="B964" s="3" t="s">
        <v>22</v>
      </c>
      <c r="C964" s="3" t="s">
        <v>23</v>
      </c>
      <c r="D964" s="4">
        <v>44905</v>
      </c>
      <c r="E964" s="4">
        <v>45511</v>
      </c>
      <c r="F964" s="3">
        <v>77171.199999999997</v>
      </c>
      <c r="G964" s="3">
        <v>58131.200000000004</v>
      </c>
      <c r="H964" s="3">
        <v>36521.599999999999</v>
      </c>
      <c r="I964" s="3">
        <v>7131.7920000000004</v>
      </c>
      <c r="J964" s="3">
        <v>24179.440000000002</v>
      </c>
      <c r="K964" s="3" t="s">
        <v>32</v>
      </c>
      <c r="L964" s="3" t="s">
        <v>38</v>
      </c>
      <c r="M964" s="3" t="s">
        <v>26</v>
      </c>
      <c r="N964" s="6">
        <f t="shared" si="75"/>
        <v>0.62826158758119555</v>
      </c>
      <c r="O964" s="6">
        <f t="shared" si="76"/>
        <v>0.12268441043708025</v>
      </c>
      <c r="P964" s="6">
        <f t="shared" si="77"/>
        <v>0.19527600105143259</v>
      </c>
      <c r="Q964" s="6">
        <f t="shared" si="78"/>
        <v>3.3903736956994823</v>
      </c>
      <c r="R964" s="6">
        <f t="shared" si="79"/>
        <v>0.75327583347155425</v>
      </c>
    </row>
    <row r="965" spans="1:18" ht="15.75" customHeight="1" x14ac:dyDescent="0.25">
      <c r="A965" s="3" t="s">
        <v>998</v>
      </c>
      <c r="B965" s="3" t="s">
        <v>41</v>
      </c>
      <c r="C965" s="3" t="s">
        <v>23</v>
      </c>
      <c r="D965" s="4">
        <v>44693</v>
      </c>
      <c r="E965" s="4">
        <v>45303</v>
      </c>
      <c r="F965" s="3">
        <v>43588.800000000003</v>
      </c>
      <c r="G965" s="3">
        <v>27297.600000000002</v>
      </c>
      <c r="H965" s="3">
        <v>12003.2</v>
      </c>
      <c r="I965" s="3">
        <v>3432.6720000000005</v>
      </c>
      <c r="J965" s="3">
        <v>4364.1120000000001</v>
      </c>
      <c r="K965" s="3" t="s">
        <v>16</v>
      </c>
      <c r="L965" s="3" t="s">
        <v>44</v>
      </c>
      <c r="M965" s="3" t="s">
        <v>18</v>
      </c>
      <c r="N965" s="6">
        <f t="shared" si="75"/>
        <v>0.43971631205673756</v>
      </c>
      <c r="O965" s="6">
        <f t="shared" si="76"/>
        <v>0.12574995604009145</v>
      </c>
      <c r="P965" s="6">
        <f t="shared" si="77"/>
        <v>0.28597973873633697</v>
      </c>
      <c r="Q965" s="6">
        <f t="shared" si="78"/>
        <v>1.2713454708169027</v>
      </c>
      <c r="R965" s="6">
        <f t="shared" si="79"/>
        <v>0.62625261535073229</v>
      </c>
    </row>
    <row r="966" spans="1:18" ht="15.75" customHeight="1" x14ac:dyDescent="0.25">
      <c r="A966" s="3" t="s">
        <v>999</v>
      </c>
      <c r="B966" s="3" t="s">
        <v>14</v>
      </c>
      <c r="C966" s="3" t="s">
        <v>42</v>
      </c>
      <c r="D966" s="4">
        <v>44968</v>
      </c>
      <c r="E966" s="4">
        <v>45587</v>
      </c>
      <c r="F966" s="3">
        <v>4080</v>
      </c>
      <c r="G966" s="3">
        <v>2640</v>
      </c>
      <c r="H966" s="3">
        <v>1848</v>
      </c>
      <c r="I966" s="3">
        <v>1876.096</v>
      </c>
      <c r="J966" s="3">
        <v>2817.5680000000002</v>
      </c>
      <c r="K966" s="3" t="s">
        <v>37</v>
      </c>
      <c r="L966" s="3" t="s">
        <v>17</v>
      </c>
      <c r="M966" s="3" t="s">
        <v>18</v>
      </c>
      <c r="N966" s="6">
        <f t="shared" si="75"/>
        <v>0.7</v>
      </c>
      <c r="O966" s="6">
        <f t="shared" si="76"/>
        <v>0.7106424242424243</v>
      </c>
      <c r="P966" s="6">
        <f t="shared" si="77"/>
        <v>1.0152034632034632</v>
      </c>
      <c r="Q966" s="6">
        <f t="shared" si="78"/>
        <v>1.5018250665211164</v>
      </c>
      <c r="R966" s="6">
        <f t="shared" si="79"/>
        <v>0.6470588235294118</v>
      </c>
    </row>
    <row r="967" spans="1:18" ht="15.75" customHeight="1" x14ac:dyDescent="0.25">
      <c r="A967" s="3" t="s">
        <v>1000</v>
      </c>
      <c r="B967" s="3" t="s">
        <v>14</v>
      </c>
      <c r="C967" s="3" t="s">
        <v>42</v>
      </c>
      <c r="D967" s="4">
        <v>44778</v>
      </c>
      <c r="E967" s="4">
        <v>45399</v>
      </c>
      <c r="F967" s="3">
        <v>68049.600000000006</v>
      </c>
      <c r="G967" s="3">
        <v>42416</v>
      </c>
      <c r="H967" s="3">
        <v>21067.200000000001</v>
      </c>
      <c r="I967" s="3">
        <v>6682.3040000000001</v>
      </c>
      <c r="J967" s="3">
        <v>22678.048000000003</v>
      </c>
      <c r="K967" s="3" t="s">
        <v>32</v>
      </c>
      <c r="L967" s="3" t="s">
        <v>38</v>
      </c>
      <c r="M967" s="3" t="s">
        <v>18</v>
      </c>
      <c r="N967" s="6">
        <f t="shared" si="75"/>
        <v>0.49668049792531122</v>
      </c>
      <c r="O967" s="6">
        <f t="shared" si="76"/>
        <v>0.15754205960015089</v>
      </c>
      <c r="P967" s="6">
        <f t="shared" si="77"/>
        <v>0.31718994455836558</v>
      </c>
      <c r="Q967" s="6">
        <f t="shared" si="78"/>
        <v>3.3937468274415532</v>
      </c>
      <c r="R967" s="6">
        <f t="shared" si="79"/>
        <v>0.62331005619430524</v>
      </c>
    </row>
    <row r="968" spans="1:18" ht="15.75" customHeight="1" x14ac:dyDescent="0.25">
      <c r="A968" s="3" t="s">
        <v>1001</v>
      </c>
      <c r="B968" s="3" t="s">
        <v>41</v>
      </c>
      <c r="C968" s="3" t="s">
        <v>23</v>
      </c>
      <c r="D968" s="4">
        <v>44892</v>
      </c>
      <c r="E968" s="4">
        <v>45518</v>
      </c>
      <c r="F968" s="3">
        <v>76928</v>
      </c>
      <c r="G968" s="3">
        <v>20099.2</v>
      </c>
      <c r="H968" s="3">
        <v>3897.6000000000004</v>
      </c>
      <c r="I968" s="3">
        <v>5313.9520000000002</v>
      </c>
      <c r="J968" s="3">
        <v>7781.7600000000011</v>
      </c>
      <c r="K968" s="3" t="s">
        <v>32</v>
      </c>
      <c r="L968" s="3" t="s">
        <v>29</v>
      </c>
      <c r="M968" s="3" t="s">
        <v>26</v>
      </c>
      <c r="N968" s="6">
        <f t="shared" si="75"/>
        <v>0.19391816589715014</v>
      </c>
      <c r="O968" s="6">
        <f t="shared" si="76"/>
        <v>0.264386244228626</v>
      </c>
      <c r="P968" s="6">
        <f t="shared" si="77"/>
        <v>1.363390804597701</v>
      </c>
      <c r="Q968" s="6">
        <f t="shared" si="78"/>
        <v>1.4644016355435654</v>
      </c>
      <c r="R968" s="6">
        <f t="shared" si="79"/>
        <v>0.26127287853577374</v>
      </c>
    </row>
    <row r="969" spans="1:18" ht="15.75" customHeight="1" x14ac:dyDescent="0.25">
      <c r="A969" s="3" t="s">
        <v>1002</v>
      </c>
      <c r="B969" s="3" t="s">
        <v>22</v>
      </c>
      <c r="C969" s="3" t="s">
        <v>15</v>
      </c>
      <c r="D969" s="4">
        <v>44801</v>
      </c>
      <c r="E969" s="4">
        <v>45410</v>
      </c>
      <c r="F969" s="3">
        <v>45643.200000000004</v>
      </c>
      <c r="G969" s="3">
        <v>37369.599999999999</v>
      </c>
      <c r="H969" s="3">
        <v>23243.200000000001</v>
      </c>
      <c r="I969" s="3">
        <v>2472.5120000000002</v>
      </c>
      <c r="J969" s="3">
        <v>7432.4320000000007</v>
      </c>
      <c r="K969" s="3" t="s">
        <v>37</v>
      </c>
      <c r="L969" s="3" t="s">
        <v>25</v>
      </c>
      <c r="M969" s="3" t="s">
        <v>18</v>
      </c>
      <c r="N969" s="6">
        <f t="shared" si="75"/>
        <v>0.62198150368213745</v>
      </c>
      <c r="O969" s="6">
        <f t="shared" si="76"/>
        <v>6.6163726665524919E-2</v>
      </c>
      <c r="P969" s="6">
        <f t="shared" si="77"/>
        <v>0.10637571418737524</v>
      </c>
      <c r="Q969" s="6">
        <f t="shared" si="78"/>
        <v>3.0060246421453161</v>
      </c>
      <c r="R969" s="6">
        <f t="shared" si="79"/>
        <v>0.81873313001717662</v>
      </c>
    </row>
    <row r="970" spans="1:18" ht="15.75" customHeight="1" x14ac:dyDescent="0.25">
      <c r="A970" s="3" t="s">
        <v>1003</v>
      </c>
      <c r="B970" s="3" t="s">
        <v>28</v>
      </c>
      <c r="C970" s="3" t="s">
        <v>42</v>
      </c>
      <c r="D970" s="4">
        <v>44878</v>
      </c>
      <c r="E970" s="4">
        <v>45487</v>
      </c>
      <c r="F970" s="3">
        <v>36467.200000000004</v>
      </c>
      <c r="G970" s="3">
        <v>12724.800000000001</v>
      </c>
      <c r="H970" s="3">
        <v>11395.2</v>
      </c>
      <c r="I970" s="3">
        <v>6042.7520000000004</v>
      </c>
      <c r="J970" s="3">
        <v>20963.68</v>
      </c>
      <c r="K970" s="3" t="s">
        <v>16</v>
      </c>
      <c r="L970" s="3" t="s">
        <v>25</v>
      </c>
      <c r="M970" s="3" t="s">
        <v>18</v>
      </c>
      <c r="N970" s="6">
        <f t="shared" si="75"/>
        <v>0.89551112787627307</v>
      </c>
      <c r="O970" s="6">
        <f t="shared" si="76"/>
        <v>0.47487991952722242</v>
      </c>
      <c r="P970" s="6">
        <f t="shared" si="77"/>
        <v>0.53028924459421511</v>
      </c>
      <c r="Q970" s="6">
        <f t="shared" si="78"/>
        <v>3.4692272659874175</v>
      </c>
      <c r="R970" s="6">
        <f t="shared" si="79"/>
        <v>0.34893822393822393</v>
      </c>
    </row>
    <row r="971" spans="1:18" ht="15.75" customHeight="1" x14ac:dyDescent="0.25">
      <c r="A971" s="3" t="s">
        <v>1004</v>
      </c>
      <c r="B971" s="3" t="s">
        <v>22</v>
      </c>
      <c r="C971" s="3" t="s">
        <v>42</v>
      </c>
      <c r="D971" s="4">
        <v>44980</v>
      </c>
      <c r="E971" s="4">
        <v>45599</v>
      </c>
      <c r="F971" s="3">
        <v>56728</v>
      </c>
      <c r="G971" s="3">
        <v>47633.600000000006</v>
      </c>
      <c r="H971" s="3">
        <v>18164.8</v>
      </c>
      <c r="I971" s="3">
        <v>5907.4080000000004</v>
      </c>
      <c r="J971" s="3">
        <v>15555.567999999999</v>
      </c>
      <c r="K971" s="3" t="s">
        <v>24</v>
      </c>
      <c r="L971" s="3" t="s">
        <v>29</v>
      </c>
      <c r="M971" s="3" t="s">
        <v>18</v>
      </c>
      <c r="N971" s="6">
        <f t="shared" si="75"/>
        <v>0.38134426119377912</v>
      </c>
      <c r="O971" s="6">
        <f t="shared" si="76"/>
        <v>0.12401766820059788</v>
      </c>
      <c r="P971" s="6">
        <f t="shared" si="77"/>
        <v>0.32521183828063072</v>
      </c>
      <c r="Q971" s="6">
        <f t="shared" si="78"/>
        <v>2.6332306825599314</v>
      </c>
      <c r="R971" s="6">
        <f t="shared" si="79"/>
        <v>0.83968410661401782</v>
      </c>
    </row>
    <row r="972" spans="1:18" ht="15.75" customHeight="1" x14ac:dyDescent="0.25">
      <c r="A972" s="3" t="s">
        <v>1005</v>
      </c>
      <c r="B972" s="3" t="s">
        <v>41</v>
      </c>
      <c r="C972" s="3" t="s">
        <v>42</v>
      </c>
      <c r="D972" s="4">
        <v>44799</v>
      </c>
      <c r="E972" s="4">
        <v>45422</v>
      </c>
      <c r="F972" s="3">
        <v>38577.599999999999</v>
      </c>
      <c r="G972" s="3">
        <v>3238.4</v>
      </c>
      <c r="H972" s="3">
        <v>996.80000000000007</v>
      </c>
      <c r="I972" s="3">
        <v>1111.68</v>
      </c>
      <c r="J972" s="3">
        <v>2183.4560000000001</v>
      </c>
      <c r="K972" s="3" t="s">
        <v>32</v>
      </c>
      <c r="L972" s="3" t="s">
        <v>25</v>
      </c>
      <c r="M972" s="3" t="s">
        <v>18</v>
      </c>
      <c r="N972" s="6">
        <f t="shared" si="75"/>
        <v>0.30780632411067194</v>
      </c>
      <c r="O972" s="6">
        <f t="shared" si="76"/>
        <v>0.34328063241106721</v>
      </c>
      <c r="P972" s="6">
        <f t="shared" si="77"/>
        <v>1.1152487961476725</v>
      </c>
      <c r="Q972" s="6">
        <f t="shared" si="78"/>
        <v>1.9641047783534831</v>
      </c>
      <c r="R972" s="6">
        <f t="shared" si="79"/>
        <v>8.394508730454979E-2</v>
      </c>
    </row>
    <row r="973" spans="1:18" ht="15.75" customHeight="1" x14ac:dyDescent="0.25">
      <c r="A973" s="3" t="s">
        <v>1006</v>
      </c>
      <c r="B973" s="3" t="s">
        <v>34</v>
      </c>
      <c r="C973" s="3" t="s">
        <v>35</v>
      </c>
      <c r="D973" s="4">
        <v>44949</v>
      </c>
      <c r="E973" s="4">
        <v>45558</v>
      </c>
      <c r="F973" s="3">
        <v>41798.400000000001</v>
      </c>
      <c r="G973" s="3">
        <v>38152</v>
      </c>
      <c r="H973" s="3">
        <v>7230.4000000000005</v>
      </c>
      <c r="I973" s="3">
        <v>2197.0080000000003</v>
      </c>
      <c r="J973" s="3">
        <v>3283.3440000000005</v>
      </c>
      <c r="K973" s="3" t="s">
        <v>37</v>
      </c>
      <c r="L973" s="3" t="s">
        <v>38</v>
      </c>
      <c r="M973" s="3" t="s">
        <v>26</v>
      </c>
      <c r="N973" s="6">
        <f t="shared" si="75"/>
        <v>0.18951562172363182</v>
      </c>
      <c r="O973" s="6">
        <f t="shared" si="76"/>
        <v>5.7585657370517934E-2</v>
      </c>
      <c r="P973" s="6">
        <f t="shared" si="77"/>
        <v>0.30385704801947333</v>
      </c>
      <c r="Q973" s="6">
        <f t="shared" si="78"/>
        <v>1.4944615586288261</v>
      </c>
      <c r="R973" s="6">
        <f t="shared" si="79"/>
        <v>0.91276221099372223</v>
      </c>
    </row>
    <row r="974" spans="1:18" ht="15.75" customHeight="1" x14ac:dyDescent="0.25">
      <c r="A974" s="3" t="s">
        <v>1007</v>
      </c>
      <c r="B974" s="3" t="s">
        <v>34</v>
      </c>
      <c r="C974" s="3" t="s">
        <v>15</v>
      </c>
      <c r="D974" s="4">
        <v>44753</v>
      </c>
      <c r="E974" s="4">
        <v>45383</v>
      </c>
      <c r="F974" s="3">
        <v>78662.400000000009</v>
      </c>
      <c r="G974" s="3">
        <v>28644.800000000003</v>
      </c>
      <c r="H974" s="3">
        <v>25883.200000000001</v>
      </c>
      <c r="I974" s="3">
        <v>4870.16</v>
      </c>
      <c r="J974" s="3">
        <v>14415.072</v>
      </c>
      <c r="K974" s="3" t="s">
        <v>37</v>
      </c>
      <c r="L974" s="3" t="s">
        <v>17</v>
      </c>
      <c r="M974" s="3" t="s">
        <v>18</v>
      </c>
      <c r="N974" s="6">
        <f t="shared" si="75"/>
        <v>0.90359157683069868</v>
      </c>
      <c r="O974" s="6">
        <f t="shared" si="76"/>
        <v>0.17001899123052</v>
      </c>
      <c r="P974" s="6">
        <f t="shared" si="77"/>
        <v>0.18815911479260677</v>
      </c>
      <c r="Q974" s="6">
        <f t="shared" si="78"/>
        <v>2.9598764722308921</v>
      </c>
      <c r="R974" s="6">
        <f t="shared" si="79"/>
        <v>0.3641485639899113</v>
      </c>
    </row>
    <row r="975" spans="1:18" ht="15.75" customHeight="1" x14ac:dyDescent="0.25">
      <c r="A975" s="3" t="s">
        <v>1008</v>
      </c>
      <c r="B975" s="3" t="s">
        <v>14</v>
      </c>
      <c r="C975" s="3" t="s">
        <v>42</v>
      </c>
      <c r="D975" s="4">
        <v>44700</v>
      </c>
      <c r="E975" s="4">
        <v>45308</v>
      </c>
      <c r="F975" s="3">
        <v>40995.200000000004</v>
      </c>
      <c r="G975" s="3">
        <v>36528</v>
      </c>
      <c r="H975" s="3">
        <v>27236.800000000003</v>
      </c>
      <c r="I975" s="3">
        <v>2787.28</v>
      </c>
      <c r="J975" s="3">
        <v>4683.3919999999998</v>
      </c>
      <c r="K975" s="3" t="s">
        <v>16</v>
      </c>
      <c r="L975" s="3" t="s">
        <v>29</v>
      </c>
      <c r="M975" s="3" t="s">
        <v>18</v>
      </c>
      <c r="N975" s="6">
        <f t="shared" si="75"/>
        <v>0.74564169951817794</v>
      </c>
      <c r="O975" s="6">
        <f t="shared" si="76"/>
        <v>7.6305300043802024E-2</v>
      </c>
      <c r="P975" s="6">
        <f t="shared" si="77"/>
        <v>0.10233507607354755</v>
      </c>
      <c r="Q975" s="6">
        <f t="shared" si="78"/>
        <v>1.6802732412961738</v>
      </c>
      <c r="R975" s="6">
        <f t="shared" si="79"/>
        <v>0.8910311451096713</v>
      </c>
    </row>
    <row r="976" spans="1:18" ht="15.75" customHeight="1" x14ac:dyDescent="0.25">
      <c r="A976" s="3" t="s">
        <v>1009</v>
      </c>
      <c r="B976" s="3" t="s">
        <v>22</v>
      </c>
      <c r="C976" s="3" t="s">
        <v>42</v>
      </c>
      <c r="D976" s="4">
        <v>44747</v>
      </c>
      <c r="E976" s="4">
        <v>45377</v>
      </c>
      <c r="F976" s="3">
        <v>35206.400000000001</v>
      </c>
      <c r="G976" s="3">
        <v>6704</v>
      </c>
      <c r="H976" s="3">
        <v>3918.4</v>
      </c>
      <c r="I976" s="3">
        <v>305.52</v>
      </c>
      <c r="J976" s="3">
        <v>531.77600000000007</v>
      </c>
      <c r="K976" s="3" t="s">
        <v>59</v>
      </c>
      <c r="L976" s="3" t="s">
        <v>29</v>
      </c>
      <c r="M976" s="3" t="s">
        <v>18</v>
      </c>
      <c r="N976" s="6">
        <f t="shared" si="75"/>
        <v>0.58448687350835327</v>
      </c>
      <c r="O976" s="6">
        <f t="shared" si="76"/>
        <v>4.5572792362768497E-2</v>
      </c>
      <c r="P976" s="6">
        <f t="shared" si="77"/>
        <v>7.7970600244997953E-2</v>
      </c>
      <c r="Q976" s="6">
        <f t="shared" si="78"/>
        <v>1.7405603561141663</v>
      </c>
      <c r="R976" s="6">
        <f t="shared" si="79"/>
        <v>0.1904199236502454</v>
      </c>
    </row>
    <row r="977" spans="1:18" ht="15.75" customHeight="1" x14ac:dyDescent="0.25">
      <c r="A977" s="3" t="s">
        <v>1010</v>
      </c>
      <c r="B977" s="3" t="s">
        <v>22</v>
      </c>
      <c r="C977" s="3" t="s">
        <v>35</v>
      </c>
      <c r="D977" s="4">
        <v>44947</v>
      </c>
      <c r="E977" s="4">
        <v>45567</v>
      </c>
      <c r="F977" s="3">
        <v>17201.600000000002</v>
      </c>
      <c r="G977" s="3">
        <v>9659.2000000000007</v>
      </c>
      <c r="H977" s="3">
        <v>8150.4000000000005</v>
      </c>
      <c r="I977" s="3">
        <v>6093.424</v>
      </c>
      <c r="J977" s="3">
        <v>20586.064000000002</v>
      </c>
      <c r="K977" s="3" t="s">
        <v>32</v>
      </c>
      <c r="L977" s="3" t="s">
        <v>17</v>
      </c>
      <c r="M977" s="3" t="s">
        <v>18</v>
      </c>
      <c r="N977" s="6">
        <f t="shared" si="75"/>
        <v>0.84379658770912702</v>
      </c>
      <c r="O977" s="6">
        <f t="shared" si="76"/>
        <v>0.63084147755507702</v>
      </c>
      <c r="P977" s="6">
        <f t="shared" si="77"/>
        <v>0.74762269336474274</v>
      </c>
      <c r="Q977" s="6">
        <f t="shared" si="78"/>
        <v>3.3784066232712515</v>
      </c>
      <c r="R977" s="6">
        <f t="shared" si="79"/>
        <v>0.56152916007813225</v>
      </c>
    </row>
    <row r="978" spans="1:18" ht="15.75" customHeight="1" x14ac:dyDescent="0.25">
      <c r="A978" s="3" t="s">
        <v>1011</v>
      </c>
      <c r="B978" s="3" t="s">
        <v>34</v>
      </c>
      <c r="C978" s="3" t="s">
        <v>23</v>
      </c>
      <c r="D978" s="4">
        <v>44885</v>
      </c>
      <c r="E978" s="4">
        <v>45486</v>
      </c>
      <c r="F978" s="3">
        <v>57865.600000000006</v>
      </c>
      <c r="G978" s="3">
        <v>46460.800000000003</v>
      </c>
      <c r="H978" s="3">
        <v>25561.600000000002</v>
      </c>
      <c r="I978" s="3">
        <v>983.12000000000012</v>
      </c>
      <c r="J978" s="3">
        <v>2064.1439999999998</v>
      </c>
      <c r="K978" s="3" t="s">
        <v>24</v>
      </c>
      <c r="L978" s="3" t="s">
        <v>17</v>
      </c>
      <c r="M978" s="3" t="s">
        <v>18</v>
      </c>
      <c r="N978" s="6">
        <f t="shared" si="75"/>
        <v>0.55017563193057373</v>
      </c>
      <c r="O978" s="6">
        <f t="shared" si="76"/>
        <v>2.1160203870790002E-2</v>
      </c>
      <c r="P978" s="6">
        <f t="shared" si="77"/>
        <v>3.846081622433651E-2</v>
      </c>
      <c r="Q978" s="6">
        <f t="shared" si="78"/>
        <v>2.0995849947107166</v>
      </c>
      <c r="R978" s="6">
        <f t="shared" si="79"/>
        <v>0.80290880937897469</v>
      </c>
    </row>
    <row r="979" spans="1:18" ht="15.75" customHeight="1" x14ac:dyDescent="0.25">
      <c r="A979" s="3" t="s">
        <v>1012</v>
      </c>
      <c r="B979" s="3" t="s">
        <v>28</v>
      </c>
      <c r="C979" s="3" t="s">
        <v>42</v>
      </c>
      <c r="D979" s="4">
        <v>44858</v>
      </c>
      <c r="E979" s="4">
        <v>45488</v>
      </c>
      <c r="F979" s="3">
        <v>67422.400000000009</v>
      </c>
      <c r="G979" s="3">
        <v>24214.400000000001</v>
      </c>
      <c r="H979" s="3">
        <v>18657.600000000002</v>
      </c>
      <c r="I979" s="3">
        <v>4900.32</v>
      </c>
      <c r="J979" s="3">
        <v>11642.464</v>
      </c>
      <c r="K979" s="3" t="s">
        <v>32</v>
      </c>
      <c r="L979" s="3" t="s">
        <v>17</v>
      </c>
      <c r="M979" s="3" t="s">
        <v>26</v>
      </c>
      <c r="N979" s="6">
        <f t="shared" si="75"/>
        <v>0.77051671732522797</v>
      </c>
      <c r="O979" s="6">
        <f t="shared" si="76"/>
        <v>0.202372142196379</v>
      </c>
      <c r="P979" s="6">
        <f t="shared" si="77"/>
        <v>0.26264471314638532</v>
      </c>
      <c r="Q979" s="6">
        <f t="shared" si="78"/>
        <v>2.3758579031573448</v>
      </c>
      <c r="R979" s="6">
        <f t="shared" si="79"/>
        <v>0.35914473528085616</v>
      </c>
    </row>
    <row r="980" spans="1:18" ht="15.75" customHeight="1" x14ac:dyDescent="0.25">
      <c r="A980" s="3" t="s">
        <v>1013</v>
      </c>
      <c r="B980" s="3" t="s">
        <v>20</v>
      </c>
      <c r="C980" s="3" t="s">
        <v>42</v>
      </c>
      <c r="D980" s="4">
        <v>44789</v>
      </c>
      <c r="E980" s="4">
        <v>45398</v>
      </c>
      <c r="F980" s="3">
        <v>16915.2</v>
      </c>
      <c r="G980" s="3">
        <v>16036.800000000001</v>
      </c>
      <c r="H980" s="3">
        <v>2601.6000000000004</v>
      </c>
      <c r="I980" s="3">
        <v>2466.6880000000001</v>
      </c>
      <c r="J980" s="3">
        <v>5767.92</v>
      </c>
      <c r="K980" s="3" t="s">
        <v>16</v>
      </c>
      <c r="L980" s="3" t="s">
        <v>29</v>
      </c>
      <c r="M980" s="3" t="s">
        <v>18</v>
      </c>
      <c r="N980" s="6">
        <f t="shared" si="75"/>
        <v>0.16222687818018558</v>
      </c>
      <c r="O980" s="6">
        <f t="shared" si="76"/>
        <v>0.15381422727726229</v>
      </c>
      <c r="P980" s="6">
        <f t="shared" si="77"/>
        <v>0.94814268142681413</v>
      </c>
      <c r="Q980" s="6">
        <f t="shared" si="78"/>
        <v>2.3383257225883449</v>
      </c>
      <c r="R980" s="6">
        <f t="shared" si="79"/>
        <v>0.9480703745743474</v>
      </c>
    </row>
    <row r="981" spans="1:18" ht="15.75" customHeight="1" x14ac:dyDescent="0.25">
      <c r="A981" s="3" t="s">
        <v>1014</v>
      </c>
      <c r="B981" s="3" t="s">
        <v>34</v>
      </c>
      <c r="C981" s="3" t="s">
        <v>42</v>
      </c>
      <c r="D981" s="4">
        <v>44794</v>
      </c>
      <c r="E981" s="4">
        <v>45404</v>
      </c>
      <c r="F981" s="3">
        <v>47982.400000000001</v>
      </c>
      <c r="G981" s="3">
        <v>47209.600000000006</v>
      </c>
      <c r="H981" s="3">
        <v>7193.6</v>
      </c>
      <c r="I981" s="3">
        <v>3607.6480000000006</v>
      </c>
      <c r="J981" s="3">
        <v>11327.136</v>
      </c>
      <c r="K981" s="3" t="s">
        <v>32</v>
      </c>
      <c r="L981" s="3" t="s">
        <v>17</v>
      </c>
      <c r="M981" s="3" t="s">
        <v>18</v>
      </c>
      <c r="N981" s="6">
        <f t="shared" si="75"/>
        <v>0.15237578797532705</v>
      </c>
      <c r="O981" s="6">
        <f t="shared" si="76"/>
        <v>7.6417677760455507E-2</v>
      </c>
      <c r="P981" s="6">
        <f t="shared" si="77"/>
        <v>0.50150800711743782</v>
      </c>
      <c r="Q981" s="6">
        <f t="shared" si="78"/>
        <v>3.1397564285650925</v>
      </c>
      <c r="R981" s="6">
        <f t="shared" si="79"/>
        <v>0.98389409450131726</v>
      </c>
    </row>
    <row r="982" spans="1:18" ht="15.75" customHeight="1" x14ac:dyDescent="0.25">
      <c r="A982" s="3" t="s">
        <v>1015</v>
      </c>
      <c r="B982" s="3" t="s">
        <v>34</v>
      </c>
      <c r="C982" s="3" t="s">
        <v>35</v>
      </c>
      <c r="D982" s="4">
        <v>44779</v>
      </c>
      <c r="E982" s="4">
        <v>45409</v>
      </c>
      <c r="F982" s="3">
        <v>16705.600000000002</v>
      </c>
      <c r="G982" s="3">
        <v>1779.2</v>
      </c>
      <c r="H982" s="3">
        <v>144</v>
      </c>
      <c r="I982" s="3">
        <v>3053.7919999999999</v>
      </c>
      <c r="J982" s="3">
        <v>9074.4</v>
      </c>
      <c r="K982" s="3" t="s">
        <v>24</v>
      </c>
      <c r="L982" s="3" t="s">
        <v>17</v>
      </c>
      <c r="M982" s="3" t="s">
        <v>18</v>
      </c>
      <c r="N982" s="6">
        <f t="shared" si="75"/>
        <v>8.0935251798561147E-2</v>
      </c>
      <c r="O982" s="6">
        <f t="shared" si="76"/>
        <v>1.7163848920863309</v>
      </c>
      <c r="P982" s="6">
        <f t="shared" si="77"/>
        <v>21.206888888888887</v>
      </c>
      <c r="Q982" s="6">
        <f t="shared" si="78"/>
        <v>2.971518688895642</v>
      </c>
      <c r="R982" s="6">
        <f t="shared" si="79"/>
        <v>0.10650320850493247</v>
      </c>
    </row>
    <row r="983" spans="1:18" ht="15.75" customHeight="1" x14ac:dyDescent="0.25">
      <c r="A983" s="3" t="s">
        <v>1016</v>
      </c>
      <c r="B983" s="3" t="s">
        <v>28</v>
      </c>
      <c r="C983" s="3" t="s">
        <v>35</v>
      </c>
      <c r="D983" s="4">
        <v>44839</v>
      </c>
      <c r="E983" s="4">
        <v>45452</v>
      </c>
      <c r="F983" s="3">
        <v>12772.800000000001</v>
      </c>
      <c r="G983" s="3">
        <v>5086.4000000000005</v>
      </c>
      <c r="H983" s="3">
        <v>4408</v>
      </c>
      <c r="I983" s="3">
        <v>1629.9840000000002</v>
      </c>
      <c r="J983" s="3">
        <v>3532.4</v>
      </c>
      <c r="K983" s="3" t="s">
        <v>16</v>
      </c>
      <c r="L983" s="3" t="s">
        <v>29</v>
      </c>
      <c r="M983" s="3" t="s">
        <v>18</v>
      </c>
      <c r="N983" s="6">
        <f t="shared" si="75"/>
        <v>0.86662472475621255</v>
      </c>
      <c r="O983" s="6">
        <f t="shared" si="76"/>
        <v>0.32045926391947155</v>
      </c>
      <c r="P983" s="6">
        <f t="shared" si="77"/>
        <v>0.36977858439201455</v>
      </c>
      <c r="Q983" s="6">
        <f t="shared" si="78"/>
        <v>2.1671378369358227</v>
      </c>
      <c r="R983" s="6">
        <f t="shared" si="79"/>
        <v>0.398221220092697</v>
      </c>
    </row>
    <row r="984" spans="1:18" ht="15.75" customHeight="1" x14ac:dyDescent="0.25">
      <c r="A984" s="3" t="s">
        <v>1017</v>
      </c>
      <c r="B984" s="3" t="s">
        <v>41</v>
      </c>
      <c r="C984" s="3" t="s">
        <v>42</v>
      </c>
      <c r="D984" s="4">
        <v>44885</v>
      </c>
      <c r="E984" s="4">
        <v>45507</v>
      </c>
      <c r="F984" s="3">
        <v>61187.200000000004</v>
      </c>
      <c r="G984" s="3">
        <v>52648</v>
      </c>
      <c r="H984" s="3">
        <v>51252.800000000003</v>
      </c>
      <c r="I984" s="3">
        <v>2427.1040000000003</v>
      </c>
      <c r="J984" s="3">
        <v>4672.1440000000002</v>
      </c>
      <c r="K984" s="3" t="s">
        <v>37</v>
      </c>
      <c r="L984" s="3" t="s">
        <v>17</v>
      </c>
      <c r="M984" s="3" t="s">
        <v>26</v>
      </c>
      <c r="N984" s="6">
        <f t="shared" si="75"/>
        <v>0.97349946816593225</v>
      </c>
      <c r="O984" s="6">
        <f t="shared" si="76"/>
        <v>4.6100592615104095E-2</v>
      </c>
      <c r="P984" s="6">
        <f t="shared" si="77"/>
        <v>4.7355539599787722E-2</v>
      </c>
      <c r="Q984" s="6">
        <f t="shared" si="78"/>
        <v>1.9249871451738367</v>
      </c>
      <c r="R984" s="6">
        <f t="shared" si="79"/>
        <v>0.86044139950839382</v>
      </c>
    </row>
    <row r="985" spans="1:18" ht="15.75" customHeight="1" x14ac:dyDescent="0.25">
      <c r="A985" s="3" t="s">
        <v>1018</v>
      </c>
      <c r="B985" s="3" t="s">
        <v>28</v>
      </c>
      <c r="C985" s="3" t="s">
        <v>15</v>
      </c>
      <c r="D985" s="4">
        <v>44771</v>
      </c>
      <c r="E985" s="4">
        <v>45394</v>
      </c>
      <c r="F985" s="3">
        <v>24211.200000000001</v>
      </c>
      <c r="G985" s="3">
        <v>10649.6</v>
      </c>
      <c r="H985" s="3">
        <v>1163.2</v>
      </c>
      <c r="I985" s="3">
        <v>3126.2880000000005</v>
      </c>
      <c r="J985" s="3">
        <v>7473.5520000000006</v>
      </c>
      <c r="K985" s="3" t="s">
        <v>16</v>
      </c>
      <c r="L985" s="3" t="s">
        <v>25</v>
      </c>
      <c r="M985" s="3" t="s">
        <v>26</v>
      </c>
      <c r="N985" s="6">
        <f t="shared" si="75"/>
        <v>0.10922475961538462</v>
      </c>
      <c r="O985" s="6">
        <f t="shared" si="76"/>
        <v>0.29355919471153852</v>
      </c>
      <c r="P985" s="6">
        <f t="shared" si="77"/>
        <v>2.6876616231086659</v>
      </c>
      <c r="Q985" s="6">
        <f t="shared" si="78"/>
        <v>2.3905513503554374</v>
      </c>
      <c r="R985" s="6">
        <f t="shared" si="79"/>
        <v>0.43986254295532645</v>
      </c>
    </row>
    <row r="986" spans="1:18" ht="15.75" customHeight="1" x14ac:dyDescent="0.25">
      <c r="A986" s="3" t="s">
        <v>1019</v>
      </c>
      <c r="B986" s="3" t="s">
        <v>34</v>
      </c>
      <c r="C986" s="3" t="s">
        <v>42</v>
      </c>
      <c r="D986" s="4">
        <v>44708</v>
      </c>
      <c r="E986" s="4">
        <v>45314</v>
      </c>
      <c r="F986" s="3">
        <v>60700.800000000003</v>
      </c>
      <c r="G986" s="3">
        <v>54923.200000000004</v>
      </c>
      <c r="H986" s="3">
        <v>21844.800000000003</v>
      </c>
      <c r="I986" s="3">
        <v>7472.6720000000005</v>
      </c>
      <c r="J986" s="3">
        <v>27816.335999999999</v>
      </c>
      <c r="K986" s="3" t="s">
        <v>59</v>
      </c>
      <c r="L986" s="3" t="s">
        <v>17</v>
      </c>
      <c r="M986" s="3" t="s">
        <v>18</v>
      </c>
      <c r="N986" s="6">
        <f t="shared" si="75"/>
        <v>0.39773356250182074</v>
      </c>
      <c r="O986" s="6">
        <f t="shared" si="76"/>
        <v>0.13605674833221662</v>
      </c>
      <c r="P986" s="6">
        <f t="shared" si="77"/>
        <v>0.34208012890939715</v>
      </c>
      <c r="Q986" s="6">
        <f t="shared" si="78"/>
        <v>3.7224082630684174</v>
      </c>
      <c r="R986" s="6">
        <f t="shared" si="79"/>
        <v>0.90481838789604097</v>
      </c>
    </row>
    <row r="987" spans="1:18" ht="15.75" customHeight="1" x14ac:dyDescent="0.25">
      <c r="A987" s="3" t="s">
        <v>1020</v>
      </c>
      <c r="B987" s="3" t="s">
        <v>28</v>
      </c>
      <c r="C987" s="3" t="s">
        <v>15</v>
      </c>
      <c r="D987" s="4">
        <v>44787</v>
      </c>
      <c r="E987" s="4">
        <v>45413</v>
      </c>
      <c r="F987" s="3">
        <v>39945.600000000006</v>
      </c>
      <c r="G987" s="3">
        <v>20953.600000000002</v>
      </c>
      <c r="H987" s="3">
        <v>7904</v>
      </c>
      <c r="I987" s="3">
        <v>3043.1040000000003</v>
      </c>
      <c r="J987" s="3">
        <v>11485.664000000001</v>
      </c>
      <c r="K987" s="3" t="s">
        <v>16</v>
      </c>
      <c r="L987" s="3" t="s">
        <v>25</v>
      </c>
      <c r="M987" s="3" t="s">
        <v>18</v>
      </c>
      <c r="N987" s="6">
        <f t="shared" si="75"/>
        <v>0.37721441661576049</v>
      </c>
      <c r="O987" s="6">
        <f t="shared" si="76"/>
        <v>0.14523060476481367</v>
      </c>
      <c r="P987" s="6">
        <f t="shared" si="77"/>
        <v>0.38500809716599194</v>
      </c>
      <c r="Q987" s="6">
        <f t="shared" si="78"/>
        <v>3.7743251627285823</v>
      </c>
      <c r="R987" s="6">
        <f t="shared" si="79"/>
        <v>0.52455339261395495</v>
      </c>
    </row>
    <row r="988" spans="1:18" ht="15.75" customHeight="1" x14ac:dyDescent="0.25">
      <c r="A988" s="3" t="s">
        <v>1021</v>
      </c>
      <c r="B988" s="3" t="s">
        <v>20</v>
      </c>
      <c r="C988" s="3" t="s">
        <v>42</v>
      </c>
      <c r="D988" s="4">
        <v>44765</v>
      </c>
      <c r="E988" s="4">
        <v>45370</v>
      </c>
      <c r="F988" s="3">
        <v>33809.599999999999</v>
      </c>
      <c r="G988" s="3">
        <v>24587.200000000001</v>
      </c>
      <c r="H988" s="3">
        <v>8318.4</v>
      </c>
      <c r="I988" s="3">
        <v>1401.7760000000001</v>
      </c>
      <c r="J988" s="3">
        <v>1973.8080000000002</v>
      </c>
      <c r="K988" s="3" t="s">
        <v>59</v>
      </c>
      <c r="L988" s="3" t="s">
        <v>25</v>
      </c>
      <c r="M988" s="3" t="s">
        <v>18</v>
      </c>
      <c r="N988" s="6">
        <f t="shared" si="75"/>
        <v>0.33832237912409707</v>
      </c>
      <c r="O988" s="6">
        <f t="shared" si="76"/>
        <v>5.7012429231470034E-2</v>
      </c>
      <c r="P988" s="6">
        <f t="shared" si="77"/>
        <v>0.16851509905751108</v>
      </c>
      <c r="Q988" s="6">
        <f t="shared" si="78"/>
        <v>1.4080766113844152</v>
      </c>
      <c r="R988" s="6">
        <f t="shared" si="79"/>
        <v>0.72722540343571063</v>
      </c>
    </row>
    <row r="989" spans="1:18" ht="15.75" customHeight="1" x14ac:dyDescent="0.25">
      <c r="A989" s="3" t="s">
        <v>1022</v>
      </c>
      <c r="B989" s="3" t="s">
        <v>28</v>
      </c>
      <c r="C989" s="3" t="s">
        <v>23</v>
      </c>
      <c r="D989" s="4">
        <v>44901</v>
      </c>
      <c r="E989" s="4">
        <v>45511</v>
      </c>
      <c r="F989" s="3">
        <v>45096</v>
      </c>
      <c r="G989" s="3">
        <v>31545.600000000002</v>
      </c>
      <c r="H989" s="3">
        <v>26513.600000000002</v>
      </c>
      <c r="I989" s="3">
        <v>3713.328</v>
      </c>
      <c r="J989" s="3">
        <v>14692.672</v>
      </c>
      <c r="K989" s="3" t="s">
        <v>59</v>
      </c>
      <c r="L989" s="3" t="s">
        <v>38</v>
      </c>
      <c r="M989" s="3" t="s">
        <v>26</v>
      </c>
      <c r="N989" s="6">
        <f t="shared" si="75"/>
        <v>0.84048488537228649</v>
      </c>
      <c r="O989" s="6">
        <f t="shared" si="76"/>
        <v>0.11771302495435179</v>
      </c>
      <c r="P989" s="6">
        <f t="shared" si="77"/>
        <v>0.1400537082855591</v>
      </c>
      <c r="Q989" s="6">
        <f t="shared" si="78"/>
        <v>3.9567396147068075</v>
      </c>
      <c r="R989" s="6">
        <f t="shared" si="79"/>
        <v>0.69952102182011711</v>
      </c>
    </row>
    <row r="990" spans="1:18" ht="15.75" customHeight="1" x14ac:dyDescent="0.25">
      <c r="A990" s="3" t="s">
        <v>1023</v>
      </c>
      <c r="B990" s="3" t="s">
        <v>34</v>
      </c>
      <c r="C990" s="3" t="s">
        <v>23</v>
      </c>
      <c r="D990" s="4">
        <v>44887</v>
      </c>
      <c r="E990" s="4">
        <v>45494</v>
      </c>
      <c r="F990" s="3">
        <v>72124.800000000003</v>
      </c>
      <c r="G990" s="3">
        <v>58737.600000000006</v>
      </c>
      <c r="H990" s="3">
        <v>31792</v>
      </c>
      <c r="I990" s="3">
        <v>4623.68</v>
      </c>
      <c r="J990" s="3">
        <v>13659.712</v>
      </c>
      <c r="K990" s="3" t="s">
        <v>16</v>
      </c>
      <c r="L990" s="3" t="s">
        <v>44</v>
      </c>
      <c r="M990" s="3" t="s">
        <v>18</v>
      </c>
      <c r="N990" s="6">
        <f t="shared" si="75"/>
        <v>0.5412546648143608</v>
      </c>
      <c r="O990" s="6">
        <f t="shared" si="76"/>
        <v>7.8717550597913424E-2</v>
      </c>
      <c r="P990" s="6">
        <f t="shared" si="77"/>
        <v>0.14543532964267741</v>
      </c>
      <c r="Q990" s="6">
        <f t="shared" si="78"/>
        <v>2.9542944148383969</v>
      </c>
      <c r="R990" s="6">
        <f t="shared" si="79"/>
        <v>0.81438839345135106</v>
      </c>
    </row>
    <row r="991" spans="1:18" ht="15.75" customHeight="1" x14ac:dyDescent="0.25">
      <c r="A991" s="3" t="s">
        <v>1024</v>
      </c>
      <c r="B991" s="3" t="s">
        <v>41</v>
      </c>
      <c r="C991" s="3" t="s">
        <v>23</v>
      </c>
      <c r="D991" s="4">
        <v>44779</v>
      </c>
      <c r="E991" s="4">
        <v>45403</v>
      </c>
      <c r="F991" s="3">
        <v>39561.600000000006</v>
      </c>
      <c r="G991" s="3">
        <v>7616</v>
      </c>
      <c r="H991" s="3">
        <v>3804.8</v>
      </c>
      <c r="I991" s="3">
        <v>1395.28</v>
      </c>
      <c r="J991" s="3">
        <v>2515.1200000000003</v>
      </c>
      <c r="K991" s="3" t="s">
        <v>16</v>
      </c>
      <c r="L991" s="3" t="s">
        <v>29</v>
      </c>
      <c r="M991" s="3" t="s">
        <v>18</v>
      </c>
      <c r="N991" s="6">
        <f t="shared" si="75"/>
        <v>0.49957983193277311</v>
      </c>
      <c r="O991" s="6">
        <f t="shared" si="76"/>
        <v>0.18320378151260505</v>
      </c>
      <c r="P991" s="6">
        <f t="shared" si="77"/>
        <v>0.36671572750210257</v>
      </c>
      <c r="Q991" s="6">
        <f t="shared" si="78"/>
        <v>1.8025915945186632</v>
      </c>
      <c r="R991" s="6">
        <f t="shared" si="79"/>
        <v>0.19250990859823663</v>
      </c>
    </row>
    <row r="992" spans="1:18" ht="15.75" customHeight="1" x14ac:dyDescent="0.25">
      <c r="A992" s="3" t="s">
        <v>1025</v>
      </c>
      <c r="B992" s="3" t="s">
        <v>41</v>
      </c>
      <c r="C992" s="3" t="s">
        <v>15</v>
      </c>
      <c r="D992" s="4">
        <v>44703</v>
      </c>
      <c r="E992" s="4">
        <v>45320</v>
      </c>
      <c r="F992" s="3">
        <v>35641.599999999999</v>
      </c>
      <c r="G992" s="3">
        <v>34942.400000000001</v>
      </c>
      <c r="H992" s="3">
        <v>28425.600000000002</v>
      </c>
      <c r="I992" s="3">
        <v>2861.8880000000004</v>
      </c>
      <c r="J992" s="3">
        <v>9734.4639999999999</v>
      </c>
      <c r="K992" s="3" t="s">
        <v>24</v>
      </c>
      <c r="L992" s="3" t="s">
        <v>29</v>
      </c>
      <c r="M992" s="3" t="s">
        <v>18</v>
      </c>
      <c r="N992" s="6">
        <f t="shared" si="75"/>
        <v>0.81349878657447683</v>
      </c>
      <c r="O992" s="6">
        <f t="shared" si="76"/>
        <v>8.1903017537433037E-2</v>
      </c>
      <c r="P992" s="6">
        <f t="shared" si="77"/>
        <v>0.10067995046718452</v>
      </c>
      <c r="Q992" s="6">
        <f t="shared" si="78"/>
        <v>3.4014133327369898</v>
      </c>
      <c r="R992" s="6">
        <f t="shared" si="79"/>
        <v>0.98038247441192328</v>
      </c>
    </row>
    <row r="993" spans="1:18" ht="15.75" customHeight="1" x14ac:dyDescent="0.25">
      <c r="A993" s="3" t="s">
        <v>1026</v>
      </c>
      <c r="B993" s="3" t="s">
        <v>41</v>
      </c>
      <c r="C993" s="3" t="s">
        <v>35</v>
      </c>
      <c r="D993" s="4">
        <v>44936</v>
      </c>
      <c r="E993" s="4">
        <v>45561</v>
      </c>
      <c r="F993" s="3">
        <v>34953.599999999999</v>
      </c>
      <c r="G993" s="3">
        <v>22059.200000000001</v>
      </c>
      <c r="H993" s="3">
        <v>1777.6000000000001</v>
      </c>
      <c r="I993" s="3">
        <v>2991.0080000000003</v>
      </c>
      <c r="J993" s="3">
        <v>9339.8559999999998</v>
      </c>
      <c r="K993" s="3" t="s">
        <v>37</v>
      </c>
      <c r="L993" s="3" t="s">
        <v>25</v>
      </c>
      <c r="M993" s="3" t="s">
        <v>26</v>
      </c>
      <c r="N993" s="6">
        <f t="shared" si="75"/>
        <v>8.0583158047435988E-2</v>
      </c>
      <c r="O993" s="6">
        <f t="shared" si="76"/>
        <v>0.13559004859650395</v>
      </c>
      <c r="P993" s="6">
        <f t="shared" si="77"/>
        <v>1.6826102610261027</v>
      </c>
      <c r="Q993" s="6">
        <f t="shared" si="78"/>
        <v>3.1226449411034669</v>
      </c>
      <c r="R993" s="6">
        <f t="shared" si="79"/>
        <v>0.63109951478531545</v>
      </c>
    </row>
    <row r="994" spans="1:18" ht="15.75" customHeight="1" x14ac:dyDescent="0.25">
      <c r="A994" s="3" t="s">
        <v>1027</v>
      </c>
      <c r="B994" s="3" t="s">
        <v>41</v>
      </c>
      <c r="C994" s="3" t="s">
        <v>23</v>
      </c>
      <c r="D994" s="4">
        <v>44720</v>
      </c>
      <c r="E994" s="4">
        <v>45324</v>
      </c>
      <c r="F994" s="3">
        <v>63240</v>
      </c>
      <c r="G994" s="3">
        <v>24950.400000000001</v>
      </c>
      <c r="H994" s="3">
        <v>8353.6</v>
      </c>
      <c r="I994" s="3">
        <v>7672.3520000000008</v>
      </c>
      <c r="J994" s="3">
        <v>24524.848000000002</v>
      </c>
      <c r="K994" s="3" t="s">
        <v>24</v>
      </c>
      <c r="L994" s="3" t="s">
        <v>44</v>
      </c>
      <c r="M994" s="3" t="s">
        <v>26</v>
      </c>
      <c r="N994" s="6">
        <f t="shared" si="75"/>
        <v>0.33480825958702065</v>
      </c>
      <c r="O994" s="6">
        <f t="shared" si="76"/>
        <v>0.30750416826984739</v>
      </c>
      <c r="P994" s="6">
        <f t="shared" si="77"/>
        <v>0.91844857307029315</v>
      </c>
      <c r="Q994" s="6">
        <f t="shared" si="78"/>
        <v>3.1965227872756619</v>
      </c>
      <c r="R994" s="6">
        <f t="shared" si="79"/>
        <v>0.39453510436432637</v>
      </c>
    </row>
    <row r="995" spans="1:18" ht="15.75" customHeight="1" x14ac:dyDescent="0.25">
      <c r="A995" s="3" t="s">
        <v>1028</v>
      </c>
      <c r="B995" s="3" t="s">
        <v>20</v>
      </c>
      <c r="C995" s="3" t="s">
        <v>35</v>
      </c>
      <c r="D995" s="4">
        <v>44783</v>
      </c>
      <c r="E995" s="4">
        <v>45403</v>
      </c>
      <c r="F995" s="3">
        <v>11158.400000000001</v>
      </c>
      <c r="G995" s="3">
        <v>7892.8</v>
      </c>
      <c r="H995" s="3">
        <v>5251.2000000000007</v>
      </c>
      <c r="I995" s="3">
        <v>2976.9920000000002</v>
      </c>
      <c r="J995" s="3">
        <v>7296.3040000000001</v>
      </c>
      <c r="K995" s="3" t="s">
        <v>37</v>
      </c>
      <c r="L995" s="3" t="s">
        <v>44</v>
      </c>
      <c r="M995" s="3" t="s">
        <v>26</v>
      </c>
      <c r="N995" s="6">
        <f t="shared" si="75"/>
        <v>0.6653152240016218</v>
      </c>
      <c r="O995" s="6">
        <f t="shared" si="76"/>
        <v>0.37717818771538619</v>
      </c>
      <c r="P995" s="6">
        <f t="shared" si="77"/>
        <v>0.56691651432053625</v>
      </c>
      <c r="Q995" s="6">
        <f t="shared" si="78"/>
        <v>2.4508980877341959</v>
      </c>
      <c r="R995" s="6">
        <f t="shared" si="79"/>
        <v>0.7073415543447088</v>
      </c>
    </row>
    <row r="996" spans="1:18" ht="15.75" customHeight="1" x14ac:dyDescent="0.25">
      <c r="A996" s="3" t="s">
        <v>1029</v>
      </c>
      <c r="B996" s="3" t="s">
        <v>14</v>
      </c>
      <c r="C996" s="3" t="s">
        <v>35</v>
      </c>
      <c r="D996" s="4">
        <v>44742</v>
      </c>
      <c r="E996" s="4">
        <v>45350</v>
      </c>
      <c r="F996" s="3">
        <v>63576</v>
      </c>
      <c r="G996" s="3">
        <v>28724.800000000003</v>
      </c>
      <c r="H996" s="3">
        <v>947.2</v>
      </c>
      <c r="I996" s="3">
        <v>2849.6640000000002</v>
      </c>
      <c r="J996" s="3">
        <v>9186.0160000000014</v>
      </c>
      <c r="K996" s="3" t="s">
        <v>37</v>
      </c>
      <c r="L996" s="3" t="s">
        <v>38</v>
      </c>
      <c r="M996" s="3" t="s">
        <v>18</v>
      </c>
      <c r="N996" s="6">
        <f t="shared" si="75"/>
        <v>3.2974990252325517E-2</v>
      </c>
      <c r="O996" s="6">
        <f t="shared" si="76"/>
        <v>9.9205703782097698E-2</v>
      </c>
      <c r="P996" s="6">
        <f t="shared" si="77"/>
        <v>3.0085135135135137</v>
      </c>
      <c r="Q996" s="6">
        <f t="shared" si="78"/>
        <v>3.2235435475901721</v>
      </c>
      <c r="R996" s="6">
        <f t="shared" si="79"/>
        <v>0.45181829621240727</v>
      </c>
    </row>
    <row r="997" spans="1:18" ht="15.75" customHeight="1" x14ac:dyDescent="0.25">
      <c r="A997" s="3" t="s">
        <v>1030</v>
      </c>
      <c r="B997" s="3" t="s">
        <v>20</v>
      </c>
      <c r="C997" s="3" t="s">
        <v>42</v>
      </c>
      <c r="D997" s="4">
        <v>44879</v>
      </c>
      <c r="E997" s="4">
        <v>45491</v>
      </c>
      <c r="F997" s="3">
        <v>12412.800000000001</v>
      </c>
      <c r="G997" s="3">
        <v>8326.4</v>
      </c>
      <c r="H997" s="3">
        <v>7569.6</v>
      </c>
      <c r="I997" s="3">
        <v>3751.52</v>
      </c>
      <c r="J997" s="3">
        <v>6125.2640000000001</v>
      </c>
      <c r="K997" s="3" t="s">
        <v>32</v>
      </c>
      <c r="L997" s="3" t="s">
        <v>17</v>
      </c>
      <c r="M997" s="3" t="s">
        <v>18</v>
      </c>
      <c r="N997" s="6">
        <f t="shared" si="75"/>
        <v>0.90910837817063805</v>
      </c>
      <c r="O997" s="6">
        <f t="shared" si="76"/>
        <v>0.4505572636433513</v>
      </c>
      <c r="P997" s="6">
        <f t="shared" si="77"/>
        <v>0.4956034664975692</v>
      </c>
      <c r="Q997" s="6">
        <f t="shared" si="78"/>
        <v>1.6327419286049389</v>
      </c>
      <c r="R997" s="6">
        <f t="shared" si="79"/>
        <v>0.6707914410930651</v>
      </c>
    </row>
    <row r="998" spans="1:18" ht="15.75" customHeight="1" x14ac:dyDescent="0.25">
      <c r="A998" s="3" t="s">
        <v>1031</v>
      </c>
      <c r="B998" s="3" t="s">
        <v>28</v>
      </c>
      <c r="C998" s="3" t="s">
        <v>23</v>
      </c>
      <c r="D998" s="4">
        <v>44918</v>
      </c>
      <c r="E998" s="4">
        <v>45521</v>
      </c>
      <c r="F998" s="3">
        <v>8524.8000000000011</v>
      </c>
      <c r="G998" s="3">
        <v>531.20000000000005</v>
      </c>
      <c r="H998" s="3">
        <v>384</v>
      </c>
      <c r="I998" s="3">
        <v>7536.5920000000006</v>
      </c>
      <c r="J998" s="3">
        <v>13921.68</v>
      </c>
      <c r="K998" s="3" t="s">
        <v>59</v>
      </c>
      <c r="L998" s="3" t="s">
        <v>17</v>
      </c>
      <c r="M998" s="3" t="s">
        <v>18</v>
      </c>
      <c r="N998" s="6">
        <f t="shared" si="75"/>
        <v>0.72289156626506013</v>
      </c>
      <c r="O998" s="6">
        <f t="shared" si="76"/>
        <v>14.187861445783133</v>
      </c>
      <c r="P998" s="6">
        <f t="shared" si="77"/>
        <v>19.626541666666668</v>
      </c>
      <c r="Q998" s="6">
        <f t="shared" si="78"/>
        <v>1.8472115778590641</v>
      </c>
      <c r="R998" s="6">
        <f t="shared" si="79"/>
        <v>6.231231231231231E-2</v>
      </c>
    </row>
    <row r="999" spans="1:18" ht="15.75" customHeight="1" x14ac:dyDescent="0.25">
      <c r="A999" s="3" t="s">
        <v>1032</v>
      </c>
      <c r="B999" s="3" t="s">
        <v>22</v>
      </c>
      <c r="C999" s="3" t="s">
        <v>15</v>
      </c>
      <c r="D999" s="4">
        <v>44962</v>
      </c>
      <c r="E999" s="4">
        <v>45581</v>
      </c>
      <c r="F999" s="3">
        <v>41552</v>
      </c>
      <c r="G999" s="3">
        <v>40816</v>
      </c>
      <c r="H999" s="3">
        <v>16340.800000000001</v>
      </c>
      <c r="I999" s="3">
        <v>2519.9040000000005</v>
      </c>
      <c r="J999" s="3">
        <v>4979.9360000000006</v>
      </c>
      <c r="K999" s="3" t="s">
        <v>37</v>
      </c>
      <c r="L999" s="3" t="s">
        <v>38</v>
      </c>
      <c r="M999" s="3" t="s">
        <v>26</v>
      </c>
      <c r="N999" s="6">
        <f t="shared" si="75"/>
        <v>0.40035280282242258</v>
      </c>
      <c r="O999" s="6">
        <f t="shared" si="76"/>
        <v>6.1738141905135255E-2</v>
      </c>
      <c r="P999" s="6">
        <f t="shared" si="77"/>
        <v>0.15420934103593462</v>
      </c>
      <c r="Q999" s="6">
        <f t="shared" si="78"/>
        <v>1.9762403647123064</v>
      </c>
      <c r="R999" s="6">
        <f t="shared" si="79"/>
        <v>0.98228725452445131</v>
      </c>
    </row>
    <row r="1000" spans="1:18" ht="15.75" customHeight="1" x14ac:dyDescent="0.25">
      <c r="A1000" s="3" t="s">
        <v>1033</v>
      </c>
      <c r="B1000" s="3" t="s">
        <v>41</v>
      </c>
      <c r="C1000" s="3" t="s">
        <v>23</v>
      </c>
      <c r="D1000" s="4">
        <v>44813</v>
      </c>
      <c r="E1000" s="4">
        <v>45436</v>
      </c>
      <c r="F1000" s="3">
        <v>54254.400000000001</v>
      </c>
      <c r="G1000" s="3">
        <v>3395.2000000000003</v>
      </c>
      <c r="H1000" s="3">
        <v>972.80000000000007</v>
      </c>
      <c r="I1000" s="3">
        <v>4183.6160000000009</v>
      </c>
      <c r="J1000" s="3">
        <v>7469.3919999999998</v>
      </c>
      <c r="K1000" s="3" t="s">
        <v>16</v>
      </c>
      <c r="L1000" s="3" t="s">
        <v>25</v>
      </c>
      <c r="M1000" s="3" t="s">
        <v>18</v>
      </c>
      <c r="N1000" s="6">
        <f t="shared" si="75"/>
        <v>0.28652214891611688</v>
      </c>
      <c r="O1000" s="6">
        <f t="shared" si="76"/>
        <v>1.2322148916116873</v>
      </c>
      <c r="P1000" s="6">
        <f t="shared" si="77"/>
        <v>4.3005921052631582</v>
      </c>
      <c r="Q1000" s="6">
        <f t="shared" si="78"/>
        <v>1.7853913934739705</v>
      </c>
      <c r="R1000" s="6">
        <f t="shared" si="79"/>
        <v>6.257925624465481E-2</v>
      </c>
    </row>
    <row r="1001" spans="1:18" ht="15.75" customHeight="1" x14ac:dyDescent="0.25">
      <c r="A1001" s="3" t="s">
        <v>1034</v>
      </c>
      <c r="B1001" s="3" t="s">
        <v>14</v>
      </c>
      <c r="C1001" s="3" t="s">
        <v>23</v>
      </c>
      <c r="D1001" s="4">
        <v>44901</v>
      </c>
      <c r="E1001" s="4">
        <v>45513</v>
      </c>
      <c r="F1001" s="3">
        <v>50904</v>
      </c>
      <c r="G1001" s="3">
        <v>5796.8</v>
      </c>
      <c r="H1001" s="3">
        <v>633.6</v>
      </c>
      <c r="I1001" s="3">
        <v>1667.712</v>
      </c>
      <c r="J1001" s="3">
        <v>2299.92</v>
      </c>
      <c r="K1001" s="3" t="s">
        <v>37</v>
      </c>
      <c r="L1001" s="3" t="s">
        <v>38</v>
      </c>
      <c r="M1001" s="3" t="s">
        <v>18</v>
      </c>
      <c r="N1001" s="6">
        <f t="shared" si="75"/>
        <v>0.10930168368755175</v>
      </c>
      <c r="O1001" s="6">
        <f t="shared" si="76"/>
        <v>0.28769528015456802</v>
      </c>
      <c r="P1001" s="6">
        <f t="shared" si="77"/>
        <v>2.6321212121212119</v>
      </c>
      <c r="Q1001" s="6">
        <f t="shared" si="78"/>
        <v>1.3790870366106378</v>
      </c>
      <c r="R1001" s="6">
        <f t="shared" si="79"/>
        <v>0.11387710199591389</v>
      </c>
    </row>
    <row r="1002" spans="1:18" ht="15.75" customHeight="1" x14ac:dyDescent="0.25">
      <c r="A1002" s="3" t="s">
        <v>1035</v>
      </c>
      <c r="B1002" s="3" t="s">
        <v>28</v>
      </c>
      <c r="C1002" s="3" t="s">
        <v>35</v>
      </c>
      <c r="D1002" s="4">
        <v>44847</v>
      </c>
      <c r="E1002" s="4">
        <v>45452</v>
      </c>
      <c r="F1002" s="3">
        <v>5635.2000000000007</v>
      </c>
      <c r="G1002" s="3">
        <v>1334.4</v>
      </c>
      <c r="H1002" s="3">
        <v>1137.6000000000001</v>
      </c>
      <c r="I1002" s="3">
        <v>775.68000000000006</v>
      </c>
      <c r="J1002" s="3">
        <v>3059.8720000000003</v>
      </c>
      <c r="K1002" s="3" t="s">
        <v>32</v>
      </c>
      <c r="L1002" s="3" t="s">
        <v>25</v>
      </c>
      <c r="M1002" s="3" t="s">
        <v>18</v>
      </c>
      <c r="N1002" s="6">
        <f t="shared" si="75"/>
        <v>0.85251798561151082</v>
      </c>
      <c r="O1002" s="6">
        <f t="shared" si="76"/>
        <v>0.58129496402877701</v>
      </c>
      <c r="P1002" s="6">
        <f t="shared" si="77"/>
        <v>0.68185654008438812</v>
      </c>
      <c r="Q1002" s="6">
        <f t="shared" si="78"/>
        <v>3.9447607260726074</v>
      </c>
      <c r="R1002" s="6">
        <f t="shared" si="79"/>
        <v>0.23679727427597955</v>
      </c>
    </row>
    <row r="1003" spans="1:18" ht="15.75" customHeight="1" x14ac:dyDescent="0.25">
      <c r="A1003" s="3" t="s">
        <v>1036</v>
      </c>
      <c r="B1003" s="3" t="s">
        <v>20</v>
      </c>
      <c r="C1003" s="3" t="s">
        <v>23</v>
      </c>
      <c r="D1003" s="4">
        <v>44868</v>
      </c>
      <c r="E1003" s="4">
        <v>45481</v>
      </c>
      <c r="F1003" s="3">
        <v>53360</v>
      </c>
      <c r="G1003" s="3">
        <v>13934.400000000001</v>
      </c>
      <c r="H1003" s="3">
        <v>6169.6</v>
      </c>
      <c r="I1003" s="3">
        <v>4807.3280000000004</v>
      </c>
      <c r="J1003" s="3">
        <v>18430.976000000002</v>
      </c>
      <c r="K1003" s="3" t="s">
        <v>32</v>
      </c>
      <c r="L1003" s="3" t="s">
        <v>44</v>
      </c>
      <c r="M1003" s="3" t="s">
        <v>18</v>
      </c>
      <c r="N1003" s="6">
        <f t="shared" si="75"/>
        <v>0.44276036284303594</v>
      </c>
      <c r="O1003" s="6">
        <f t="shared" si="76"/>
        <v>0.34499712940636124</v>
      </c>
      <c r="P1003" s="6">
        <f t="shared" si="77"/>
        <v>0.77919605809128634</v>
      </c>
      <c r="Q1003" s="6">
        <f t="shared" si="78"/>
        <v>3.8339335281470288</v>
      </c>
      <c r="R1003" s="6">
        <f t="shared" si="79"/>
        <v>0.26113943028485759</v>
      </c>
    </row>
    <row r="1004" spans="1:18" ht="15.75" customHeight="1" x14ac:dyDescent="0.25">
      <c r="A1004" s="3" t="s">
        <v>1037</v>
      </c>
      <c r="B1004" s="3" t="s">
        <v>41</v>
      </c>
      <c r="C1004" s="3" t="s">
        <v>23</v>
      </c>
      <c r="D1004" s="4">
        <v>44942</v>
      </c>
      <c r="E1004" s="4">
        <v>45559</v>
      </c>
      <c r="F1004" s="3">
        <v>20716.800000000003</v>
      </c>
      <c r="G1004" s="3">
        <v>15374.400000000001</v>
      </c>
      <c r="H1004" s="3">
        <v>4035.2000000000003</v>
      </c>
      <c r="I1004" s="3">
        <v>1688.2880000000002</v>
      </c>
      <c r="J1004" s="3">
        <v>4524.4480000000003</v>
      </c>
      <c r="K1004" s="3" t="s">
        <v>16</v>
      </c>
      <c r="L1004" s="3" t="s">
        <v>17</v>
      </c>
      <c r="M1004" s="3" t="s">
        <v>26</v>
      </c>
      <c r="N1004" s="6">
        <f t="shared" si="75"/>
        <v>0.26246227495056718</v>
      </c>
      <c r="O1004" s="6">
        <f t="shared" si="76"/>
        <v>0.1098116349255906</v>
      </c>
      <c r="P1004" s="6">
        <f t="shared" si="77"/>
        <v>0.41839016653449645</v>
      </c>
      <c r="Q1004" s="6">
        <f t="shared" si="78"/>
        <v>2.6799029549460753</v>
      </c>
      <c r="R1004" s="6">
        <f t="shared" si="79"/>
        <v>0.7421223354958294</v>
      </c>
    </row>
    <row r="1005" spans="1:18" ht="15.75" customHeight="1" x14ac:dyDescent="0.25">
      <c r="A1005" s="3" t="s">
        <v>1038</v>
      </c>
      <c r="B1005" s="3" t="s">
        <v>20</v>
      </c>
      <c r="C1005" s="3" t="s">
        <v>15</v>
      </c>
      <c r="D1005" s="4">
        <v>44713</v>
      </c>
      <c r="E1005" s="4">
        <v>45314</v>
      </c>
      <c r="F1005" s="3">
        <v>55547.200000000004</v>
      </c>
      <c r="G1005" s="3">
        <v>51289.600000000006</v>
      </c>
      <c r="H1005" s="3">
        <v>24812.800000000003</v>
      </c>
      <c r="I1005" s="3">
        <v>4545.2</v>
      </c>
      <c r="J1005" s="3">
        <v>13659.407999999999</v>
      </c>
      <c r="K1005" s="3" t="s">
        <v>32</v>
      </c>
      <c r="L1005" s="3" t="s">
        <v>29</v>
      </c>
      <c r="M1005" s="3" t="s">
        <v>18</v>
      </c>
      <c r="N1005" s="6">
        <f t="shared" si="75"/>
        <v>0.48377838782131272</v>
      </c>
      <c r="O1005" s="6">
        <f t="shared" si="76"/>
        <v>8.8618355378088334E-2</v>
      </c>
      <c r="P1005" s="6">
        <f t="shared" si="77"/>
        <v>0.18317964921330923</v>
      </c>
      <c r="Q1005" s="6">
        <f t="shared" si="78"/>
        <v>3.0052380533309866</v>
      </c>
      <c r="R1005" s="6">
        <f t="shared" si="79"/>
        <v>0.92335167209148261</v>
      </c>
    </row>
    <row r="1006" spans="1:18" ht="15.75" customHeight="1" x14ac:dyDescent="0.25">
      <c r="A1006" s="3" t="s">
        <v>1039</v>
      </c>
      <c r="B1006" s="3" t="s">
        <v>28</v>
      </c>
      <c r="C1006" s="3" t="s">
        <v>35</v>
      </c>
      <c r="D1006" s="4">
        <v>44896</v>
      </c>
      <c r="E1006" s="4">
        <v>45518</v>
      </c>
      <c r="F1006" s="3">
        <v>14873.6</v>
      </c>
      <c r="G1006" s="3">
        <v>4480</v>
      </c>
      <c r="H1006" s="3">
        <v>3529.6000000000004</v>
      </c>
      <c r="I1006" s="3">
        <v>4864.8</v>
      </c>
      <c r="J1006" s="3">
        <v>16498.351999999999</v>
      </c>
      <c r="K1006" s="3" t="s">
        <v>32</v>
      </c>
      <c r="L1006" s="3" t="s">
        <v>25</v>
      </c>
      <c r="M1006" s="3" t="s">
        <v>18</v>
      </c>
      <c r="N1006" s="6">
        <f t="shared" si="75"/>
        <v>0.78785714285714292</v>
      </c>
      <c r="O1006" s="6">
        <f t="shared" si="76"/>
        <v>1.0858928571428572</v>
      </c>
      <c r="P1006" s="6">
        <f t="shared" si="77"/>
        <v>1.378286491387126</v>
      </c>
      <c r="Q1006" s="6">
        <f t="shared" si="78"/>
        <v>3.3913731294195029</v>
      </c>
      <c r="R1006" s="6">
        <f t="shared" si="79"/>
        <v>0.3012048192771084</v>
      </c>
    </row>
    <row r="1007" spans="1:18" ht="15.75" customHeight="1" x14ac:dyDescent="0.25">
      <c r="A1007" s="3" t="s">
        <v>1040</v>
      </c>
      <c r="B1007" s="3" t="s">
        <v>34</v>
      </c>
      <c r="C1007" s="3" t="s">
        <v>23</v>
      </c>
      <c r="D1007" s="4">
        <v>44939</v>
      </c>
      <c r="E1007" s="4">
        <v>45550</v>
      </c>
      <c r="F1007" s="3">
        <v>36112</v>
      </c>
      <c r="G1007" s="3">
        <v>23009.600000000002</v>
      </c>
      <c r="H1007" s="3">
        <v>13638.400000000001</v>
      </c>
      <c r="I1007" s="3">
        <v>2936.4</v>
      </c>
      <c r="J1007" s="3">
        <v>8987.7759999999998</v>
      </c>
      <c r="K1007" s="3" t="s">
        <v>37</v>
      </c>
      <c r="L1007" s="3" t="s">
        <v>25</v>
      </c>
      <c r="M1007" s="3" t="s">
        <v>18</v>
      </c>
      <c r="N1007" s="6">
        <f t="shared" si="75"/>
        <v>0.59272651415061539</v>
      </c>
      <c r="O1007" s="6">
        <f t="shared" si="76"/>
        <v>0.12761629928377718</v>
      </c>
      <c r="P1007" s="6">
        <f t="shared" si="77"/>
        <v>0.21530384795870483</v>
      </c>
      <c r="Q1007" s="6">
        <f t="shared" si="78"/>
        <v>3.060814602915134</v>
      </c>
      <c r="R1007" s="6">
        <f t="shared" si="79"/>
        <v>0.63717323881258314</v>
      </c>
    </row>
    <row r="1008" spans="1:18" ht="15.75" customHeight="1" x14ac:dyDescent="0.25">
      <c r="A1008" s="3" t="s">
        <v>1041</v>
      </c>
      <c r="B1008" s="3" t="s">
        <v>20</v>
      </c>
      <c r="C1008" s="3" t="s">
        <v>42</v>
      </c>
      <c r="D1008" s="4">
        <v>44896</v>
      </c>
      <c r="E1008" s="4">
        <v>45514</v>
      </c>
      <c r="F1008" s="3">
        <v>58308.800000000003</v>
      </c>
      <c r="G1008" s="3">
        <v>1267.2</v>
      </c>
      <c r="H1008" s="3">
        <v>1144</v>
      </c>
      <c r="I1008" s="3">
        <v>1473.7760000000001</v>
      </c>
      <c r="J1008" s="3">
        <v>5871.6160000000009</v>
      </c>
      <c r="K1008" s="3" t="s">
        <v>32</v>
      </c>
      <c r="L1008" s="3" t="s">
        <v>17</v>
      </c>
      <c r="M1008" s="3" t="s">
        <v>18</v>
      </c>
      <c r="N1008" s="6">
        <f t="shared" si="75"/>
        <v>0.90277777777777779</v>
      </c>
      <c r="O1008" s="6">
        <f t="shared" si="76"/>
        <v>1.1630176767676768</v>
      </c>
      <c r="P1008" s="6">
        <f t="shared" si="77"/>
        <v>1.2882657342657344</v>
      </c>
      <c r="Q1008" s="6">
        <f t="shared" si="78"/>
        <v>3.9840627069513959</v>
      </c>
      <c r="R1008" s="6">
        <f t="shared" si="79"/>
        <v>2.1732568668880167E-2</v>
      </c>
    </row>
    <row r="1009" spans="1:18" ht="15.75" customHeight="1" x14ac:dyDescent="0.25">
      <c r="A1009" s="3" t="s">
        <v>1042</v>
      </c>
      <c r="B1009" s="3" t="s">
        <v>28</v>
      </c>
      <c r="C1009" s="3" t="s">
        <v>15</v>
      </c>
      <c r="D1009" s="4">
        <v>44895</v>
      </c>
      <c r="E1009" s="4">
        <v>45513</v>
      </c>
      <c r="F1009" s="3">
        <v>71401.600000000006</v>
      </c>
      <c r="G1009" s="3">
        <v>30844.800000000003</v>
      </c>
      <c r="H1009" s="3">
        <v>5289.6</v>
      </c>
      <c r="I1009" s="3">
        <v>2170.4</v>
      </c>
      <c r="J1009" s="3">
        <v>4623.7280000000001</v>
      </c>
      <c r="K1009" s="3" t="s">
        <v>59</v>
      </c>
      <c r="L1009" s="3" t="s">
        <v>17</v>
      </c>
      <c r="M1009" s="3" t="s">
        <v>18</v>
      </c>
      <c r="N1009" s="6">
        <f t="shared" si="75"/>
        <v>0.17149081854964207</v>
      </c>
      <c r="O1009" s="6">
        <f t="shared" si="76"/>
        <v>7.0365183110281143E-2</v>
      </c>
      <c r="P1009" s="6">
        <f t="shared" si="77"/>
        <v>0.41031457955232908</v>
      </c>
      <c r="Q1009" s="6">
        <f t="shared" si="78"/>
        <v>2.130357537781054</v>
      </c>
      <c r="R1009" s="6">
        <f t="shared" si="79"/>
        <v>0.43199031954466005</v>
      </c>
    </row>
    <row r="1010" spans="1:18" ht="15.75" customHeight="1" x14ac:dyDescent="0.25">
      <c r="A1010" s="3" t="s">
        <v>1043</v>
      </c>
      <c r="B1010" s="3" t="s">
        <v>20</v>
      </c>
      <c r="C1010" s="3" t="s">
        <v>23</v>
      </c>
      <c r="D1010" s="4">
        <v>44930</v>
      </c>
      <c r="E1010" s="4">
        <v>45546</v>
      </c>
      <c r="F1010" s="3">
        <v>10844.800000000001</v>
      </c>
      <c r="G1010" s="3">
        <v>4739.2</v>
      </c>
      <c r="H1010" s="3">
        <v>4318.4000000000005</v>
      </c>
      <c r="I1010" s="3">
        <v>7129.1039999999994</v>
      </c>
      <c r="J1010" s="3">
        <v>14789.328000000001</v>
      </c>
      <c r="K1010" s="3" t="s">
        <v>24</v>
      </c>
      <c r="L1010" s="3" t="s">
        <v>38</v>
      </c>
      <c r="M1010" s="3" t="s">
        <v>18</v>
      </c>
      <c r="N1010" s="6">
        <f t="shared" si="75"/>
        <v>0.91120864280891301</v>
      </c>
      <c r="O1010" s="6">
        <f t="shared" si="76"/>
        <v>1.5042842673869006</v>
      </c>
      <c r="P1010" s="6">
        <f t="shared" si="77"/>
        <v>1.6508669877732489</v>
      </c>
      <c r="Q1010" s="6">
        <f t="shared" si="78"/>
        <v>2.0745002457531836</v>
      </c>
      <c r="R1010" s="6">
        <f t="shared" si="79"/>
        <v>0.43700206550604892</v>
      </c>
    </row>
    <row r="1011" spans="1:18" ht="15.75" customHeight="1" x14ac:dyDescent="0.25">
      <c r="A1011" s="3" t="s">
        <v>1044</v>
      </c>
      <c r="B1011" s="3" t="s">
        <v>20</v>
      </c>
      <c r="C1011" s="3" t="s">
        <v>23</v>
      </c>
      <c r="D1011" s="4">
        <v>44896</v>
      </c>
      <c r="E1011" s="4">
        <v>45521</v>
      </c>
      <c r="F1011" s="3">
        <v>7854.4000000000005</v>
      </c>
      <c r="G1011" s="3">
        <v>1491.2</v>
      </c>
      <c r="H1011" s="3">
        <v>6.4</v>
      </c>
      <c r="I1011" s="3">
        <v>1884.3520000000001</v>
      </c>
      <c r="J1011" s="3">
        <v>3162.1120000000001</v>
      </c>
      <c r="K1011" s="3" t="s">
        <v>24</v>
      </c>
      <c r="L1011" s="3" t="s">
        <v>25</v>
      </c>
      <c r="M1011" s="3" t="s">
        <v>26</v>
      </c>
      <c r="N1011" s="6">
        <f t="shared" si="75"/>
        <v>4.2918454935622317E-3</v>
      </c>
      <c r="O1011" s="6">
        <f t="shared" si="76"/>
        <v>1.2636480686695279</v>
      </c>
      <c r="P1011" s="6">
        <f t="shared" si="77"/>
        <v>294.43</v>
      </c>
      <c r="Q1011" s="6">
        <f t="shared" si="78"/>
        <v>1.6780898685595897</v>
      </c>
      <c r="R1011" s="6">
        <f t="shared" si="79"/>
        <v>0.18985536769199429</v>
      </c>
    </row>
    <row r="1012" spans="1:18" ht="15.75" customHeight="1" x14ac:dyDescent="0.25">
      <c r="A1012" s="3" t="s">
        <v>1045</v>
      </c>
      <c r="B1012" s="3" t="s">
        <v>20</v>
      </c>
      <c r="C1012" s="3" t="s">
        <v>23</v>
      </c>
      <c r="D1012" s="4">
        <v>44757</v>
      </c>
      <c r="E1012" s="4">
        <v>45386</v>
      </c>
      <c r="F1012" s="3">
        <v>64689.600000000006</v>
      </c>
      <c r="G1012" s="3">
        <v>61350.400000000001</v>
      </c>
      <c r="H1012" s="3">
        <v>20267.2</v>
      </c>
      <c r="I1012" s="3">
        <v>419.44</v>
      </c>
      <c r="J1012" s="3">
        <v>892.52800000000013</v>
      </c>
      <c r="K1012" s="3" t="s">
        <v>37</v>
      </c>
      <c r="L1012" s="3" t="s">
        <v>44</v>
      </c>
      <c r="M1012" s="3" t="s">
        <v>18</v>
      </c>
      <c r="N1012" s="6">
        <f t="shared" si="75"/>
        <v>0.33035155435009389</v>
      </c>
      <c r="O1012" s="6">
        <f t="shared" si="76"/>
        <v>6.8367932401418733E-3</v>
      </c>
      <c r="P1012" s="6">
        <f t="shared" si="77"/>
        <v>2.0695508012947027E-2</v>
      </c>
      <c r="Q1012" s="6">
        <f t="shared" si="78"/>
        <v>2.1279038718291057</v>
      </c>
      <c r="R1012" s="6">
        <f t="shared" si="79"/>
        <v>0.94838119264920473</v>
      </c>
    </row>
    <row r="1013" spans="1:18" ht="15.75" customHeight="1" x14ac:dyDescent="0.25">
      <c r="A1013" s="3" t="s">
        <v>1046</v>
      </c>
      <c r="B1013" s="3" t="s">
        <v>20</v>
      </c>
      <c r="C1013" s="3" t="s">
        <v>23</v>
      </c>
      <c r="D1013" s="4">
        <v>44990</v>
      </c>
      <c r="E1013" s="4">
        <v>45607</v>
      </c>
      <c r="F1013" s="3">
        <v>36945.599999999999</v>
      </c>
      <c r="G1013" s="3">
        <v>14752</v>
      </c>
      <c r="H1013" s="3">
        <v>2774.4</v>
      </c>
      <c r="I1013" s="3">
        <v>2876.0320000000002</v>
      </c>
      <c r="J1013" s="3">
        <v>9063.7440000000006</v>
      </c>
      <c r="K1013" s="3" t="s">
        <v>37</v>
      </c>
      <c r="L1013" s="3" t="s">
        <v>25</v>
      </c>
      <c r="M1013" s="3" t="s">
        <v>18</v>
      </c>
      <c r="N1013" s="6">
        <f t="shared" si="75"/>
        <v>0.18806941431670282</v>
      </c>
      <c r="O1013" s="6">
        <f t="shared" si="76"/>
        <v>0.1949587852494577</v>
      </c>
      <c r="P1013" s="6">
        <f t="shared" si="77"/>
        <v>1.036632064590542</v>
      </c>
      <c r="Q1013" s="6">
        <f t="shared" si="78"/>
        <v>3.1514753660599046</v>
      </c>
      <c r="R1013" s="6">
        <f t="shared" si="79"/>
        <v>0.39928976657572218</v>
      </c>
    </row>
    <row r="1014" spans="1:18" ht="15.75" customHeight="1" x14ac:dyDescent="0.25">
      <c r="A1014" s="3" t="s">
        <v>1047</v>
      </c>
      <c r="B1014" s="3" t="s">
        <v>34</v>
      </c>
      <c r="C1014" s="3" t="s">
        <v>35</v>
      </c>
      <c r="D1014" s="4">
        <v>44962</v>
      </c>
      <c r="E1014" s="4">
        <v>45570</v>
      </c>
      <c r="F1014" s="3">
        <v>49683.200000000004</v>
      </c>
      <c r="G1014" s="3">
        <v>10979.2</v>
      </c>
      <c r="H1014" s="3">
        <v>8180.8</v>
      </c>
      <c r="I1014" s="3">
        <v>616.78400000000011</v>
      </c>
      <c r="J1014" s="3">
        <v>2432.4960000000001</v>
      </c>
      <c r="K1014" s="3" t="s">
        <v>32</v>
      </c>
      <c r="L1014" s="3" t="s">
        <v>38</v>
      </c>
      <c r="M1014" s="3" t="s">
        <v>18</v>
      </c>
      <c r="N1014" s="6">
        <f t="shared" si="75"/>
        <v>0.7451180413873506</v>
      </c>
      <c r="O1014" s="6">
        <f t="shared" si="76"/>
        <v>5.6177499271349469E-2</v>
      </c>
      <c r="P1014" s="6">
        <f t="shared" si="77"/>
        <v>7.5394093487189534E-2</v>
      </c>
      <c r="Q1014" s="6">
        <f t="shared" si="78"/>
        <v>3.9438377130405451</v>
      </c>
      <c r="R1014" s="6">
        <f t="shared" si="79"/>
        <v>0.22098415560994461</v>
      </c>
    </row>
    <row r="1015" spans="1:18" ht="15.75" customHeight="1" x14ac:dyDescent="0.25">
      <c r="A1015" s="3" t="s">
        <v>1048</v>
      </c>
      <c r="B1015" s="3" t="s">
        <v>28</v>
      </c>
      <c r="C1015" s="3" t="s">
        <v>42</v>
      </c>
      <c r="D1015" s="4">
        <v>44866</v>
      </c>
      <c r="E1015" s="4">
        <v>45486</v>
      </c>
      <c r="F1015" s="3">
        <v>13428.800000000001</v>
      </c>
      <c r="G1015" s="3">
        <v>1497.6000000000001</v>
      </c>
      <c r="H1015" s="3">
        <v>550.4</v>
      </c>
      <c r="I1015" s="3">
        <v>4523.5519999999997</v>
      </c>
      <c r="J1015" s="3">
        <v>13765.472000000002</v>
      </c>
      <c r="K1015" s="3" t="s">
        <v>16</v>
      </c>
      <c r="L1015" s="3" t="s">
        <v>38</v>
      </c>
      <c r="M1015" s="3" t="s">
        <v>18</v>
      </c>
      <c r="N1015" s="6">
        <f t="shared" si="75"/>
        <v>0.36752136752136749</v>
      </c>
      <c r="O1015" s="6">
        <f t="shared" si="76"/>
        <v>3.0205341880341874</v>
      </c>
      <c r="P1015" s="6">
        <f t="shared" si="77"/>
        <v>8.2186627906976746</v>
      </c>
      <c r="Q1015" s="6">
        <f t="shared" si="78"/>
        <v>3.0430670411216676</v>
      </c>
      <c r="R1015" s="6">
        <f t="shared" si="79"/>
        <v>0.11152150601691886</v>
      </c>
    </row>
    <row r="1016" spans="1:18" ht="15.75" customHeight="1" x14ac:dyDescent="0.25">
      <c r="A1016" s="3" t="s">
        <v>1049</v>
      </c>
      <c r="B1016" s="3" t="s">
        <v>14</v>
      </c>
      <c r="C1016" s="3" t="s">
        <v>15</v>
      </c>
      <c r="D1016" s="4">
        <v>44799</v>
      </c>
      <c r="E1016" s="4">
        <v>45418</v>
      </c>
      <c r="F1016" s="3">
        <v>15278.400000000001</v>
      </c>
      <c r="G1016" s="3">
        <v>10254.400000000001</v>
      </c>
      <c r="H1016" s="3">
        <v>6812.8</v>
      </c>
      <c r="I1016" s="3">
        <v>1819.664</v>
      </c>
      <c r="J1016" s="3">
        <v>7032.1759999999995</v>
      </c>
      <c r="K1016" s="3" t="s">
        <v>32</v>
      </c>
      <c r="L1016" s="3" t="s">
        <v>38</v>
      </c>
      <c r="M1016" s="3" t="s">
        <v>18</v>
      </c>
      <c r="N1016" s="6">
        <f t="shared" si="75"/>
        <v>0.6643782181307536</v>
      </c>
      <c r="O1016" s="6">
        <f t="shared" si="76"/>
        <v>0.17745202059603679</v>
      </c>
      <c r="P1016" s="6">
        <f t="shared" si="77"/>
        <v>0.26709488022545796</v>
      </c>
      <c r="Q1016" s="6">
        <f t="shared" si="78"/>
        <v>3.8645464217569834</v>
      </c>
      <c r="R1016" s="6">
        <f t="shared" si="79"/>
        <v>0.67116975599539219</v>
      </c>
    </row>
    <row r="1017" spans="1:18" ht="15.75" customHeight="1" x14ac:dyDescent="0.25">
      <c r="A1017" s="3" t="s">
        <v>1050</v>
      </c>
      <c r="B1017" s="3" t="s">
        <v>28</v>
      </c>
      <c r="C1017" s="3" t="s">
        <v>23</v>
      </c>
      <c r="D1017" s="4">
        <v>44846</v>
      </c>
      <c r="E1017" s="4">
        <v>45458</v>
      </c>
      <c r="F1017" s="3">
        <v>25171.200000000001</v>
      </c>
      <c r="G1017" s="3">
        <v>16889.600000000002</v>
      </c>
      <c r="H1017" s="3">
        <v>2944</v>
      </c>
      <c r="I1017" s="3">
        <v>6382.32</v>
      </c>
      <c r="J1017" s="3">
        <v>8403.9679999999989</v>
      </c>
      <c r="K1017" s="3" t="s">
        <v>59</v>
      </c>
      <c r="L1017" s="3" t="s">
        <v>44</v>
      </c>
      <c r="M1017" s="3" t="s">
        <v>26</v>
      </c>
      <c r="N1017" s="6">
        <f t="shared" si="75"/>
        <v>0.1743084501705191</v>
      </c>
      <c r="O1017" s="6">
        <f t="shared" si="76"/>
        <v>0.37788461538461532</v>
      </c>
      <c r="P1017" s="6">
        <f t="shared" si="77"/>
        <v>2.1679076086956521</v>
      </c>
      <c r="Q1017" s="6">
        <f t="shared" si="78"/>
        <v>1.3167575427117411</v>
      </c>
      <c r="R1017" s="6">
        <f t="shared" si="79"/>
        <v>0.67098906687007376</v>
      </c>
    </row>
    <row r="1018" spans="1:18" ht="15.75" customHeight="1" x14ac:dyDescent="0.25">
      <c r="A1018" s="3" t="s">
        <v>1051</v>
      </c>
      <c r="B1018" s="3" t="s">
        <v>22</v>
      </c>
      <c r="C1018" s="3" t="s">
        <v>35</v>
      </c>
      <c r="D1018" s="4">
        <v>44987</v>
      </c>
      <c r="E1018" s="4">
        <v>45597</v>
      </c>
      <c r="F1018" s="3">
        <v>58496</v>
      </c>
      <c r="G1018" s="3">
        <v>52862.400000000001</v>
      </c>
      <c r="H1018" s="3">
        <v>8070.4000000000005</v>
      </c>
      <c r="I1018" s="3">
        <v>1263.3280000000002</v>
      </c>
      <c r="J1018" s="3">
        <v>3433.0720000000001</v>
      </c>
      <c r="K1018" s="3" t="s">
        <v>24</v>
      </c>
      <c r="L1018" s="3" t="s">
        <v>38</v>
      </c>
      <c r="M1018" s="3" t="s">
        <v>18</v>
      </c>
      <c r="N1018" s="6">
        <f t="shared" si="75"/>
        <v>0.1526680589606223</v>
      </c>
      <c r="O1018" s="6">
        <f t="shared" si="76"/>
        <v>2.3898423075758953E-2</v>
      </c>
      <c r="P1018" s="6">
        <f t="shared" si="77"/>
        <v>0.15653846153846154</v>
      </c>
      <c r="Q1018" s="6">
        <f t="shared" si="78"/>
        <v>2.7174827123280729</v>
      </c>
      <c r="R1018" s="6">
        <f t="shared" si="79"/>
        <v>0.90369256017505473</v>
      </c>
    </row>
    <row r="1019" spans="1:18" ht="15.75" customHeight="1" x14ac:dyDescent="0.25">
      <c r="A1019" s="3" t="s">
        <v>1052</v>
      </c>
      <c r="B1019" s="3" t="s">
        <v>28</v>
      </c>
      <c r="C1019" s="3" t="s">
        <v>35</v>
      </c>
      <c r="D1019" s="4">
        <v>44770</v>
      </c>
      <c r="E1019" s="4">
        <v>45375</v>
      </c>
      <c r="F1019" s="3">
        <v>6022.4000000000005</v>
      </c>
      <c r="G1019" s="3">
        <v>2726.4</v>
      </c>
      <c r="H1019" s="3">
        <v>1073.6000000000001</v>
      </c>
      <c r="I1019" s="3">
        <v>6272.0800000000008</v>
      </c>
      <c r="J1019" s="3">
        <v>14560.048000000003</v>
      </c>
      <c r="K1019" s="3" t="s">
        <v>37</v>
      </c>
      <c r="L1019" s="3" t="s">
        <v>29</v>
      </c>
      <c r="M1019" s="3" t="s">
        <v>26</v>
      </c>
      <c r="N1019" s="6">
        <f t="shared" si="75"/>
        <v>0.39377934272300474</v>
      </c>
      <c r="O1019" s="6">
        <f t="shared" si="76"/>
        <v>2.3004988262910802</v>
      </c>
      <c r="P1019" s="6">
        <f t="shared" si="77"/>
        <v>5.8421013412816691</v>
      </c>
      <c r="Q1019" s="6">
        <f t="shared" si="78"/>
        <v>2.3214066147115471</v>
      </c>
      <c r="R1019" s="6">
        <f t="shared" si="79"/>
        <v>0.4527098831030818</v>
      </c>
    </row>
    <row r="1020" spans="1:18" ht="15.75" customHeight="1" x14ac:dyDescent="0.25">
      <c r="A1020" s="3" t="s">
        <v>1053</v>
      </c>
      <c r="B1020" s="3" t="s">
        <v>20</v>
      </c>
      <c r="C1020" s="3" t="s">
        <v>35</v>
      </c>
      <c r="D1020" s="4">
        <v>44903</v>
      </c>
      <c r="E1020" s="4">
        <v>45518</v>
      </c>
      <c r="F1020" s="3">
        <v>14985.6</v>
      </c>
      <c r="G1020" s="3">
        <v>9966.4000000000015</v>
      </c>
      <c r="H1020" s="3">
        <v>681.6</v>
      </c>
      <c r="I1020" s="3">
        <v>5093.9840000000004</v>
      </c>
      <c r="J1020" s="3">
        <v>10823.696000000002</v>
      </c>
      <c r="K1020" s="3" t="s">
        <v>24</v>
      </c>
      <c r="L1020" s="3" t="s">
        <v>29</v>
      </c>
      <c r="M1020" s="3" t="s">
        <v>18</v>
      </c>
      <c r="N1020" s="6">
        <f t="shared" si="75"/>
        <v>6.8389789693369715E-2</v>
      </c>
      <c r="O1020" s="6">
        <f t="shared" si="76"/>
        <v>0.51111574891635891</v>
      </c>
      <c r="P1020" s="6">
        <f t="shared" si="77"/>
        <v>7.4735680751173712</v>
      </c>
      <c r="Q1020" s="6">
        <f t="shared" si="78"/>
        <v>2.1247997637998082</v>
      </c>
      <c r="R1020" s="6">
        <f t="shared" si="79"/>
        <v>0.66506512919068983</v>
      </c>
    </row>
    <row r="1021" spans="1:18" ht="15.75" customHeight="1" x14ac:dyDescent="0.25">
      <c r="A1021" s="3" t="s">
        <v>1054</v>
      </c>
      <c r="B1021" s="3" t="s">
        <v>28</v>
      </c>
      <c r="C1021" s="3" t="s">
        <v>15</v>
      </c>
      <c r="D1021" s="4">
        <v>44857</v>
      </c>
      <c r="E1021" s="4">
        <v>45483</v>
      </c>
      <c r="F1021" s="3">
        <v>2163.2000000000003</v>
      </c>
      <c r="G1021" s="3">
        <v>619.20000000000005</v>
      </c>
      <c r="H1021" s="3">
        <v>284.8</v>
      </c>
      <c r="I1021" s="3">
        <v>1669.8560000000002</v>
      </c>
      <c r="J1021" s="3">
        <v>6674.6240000000007</v>
      </c>
      <c r="K1021" s="3" t="s">
        <v>59</v>
      </c>
      <c r="L1021" s="3" t="s">
        <v>17</v>
      </c>
      <c r="M1021" s="3" t="s">
        <v>26</v>
      </c>
      <c r="N1021" s="6">
        <f t="shared" si="75"/>
        <v>0.4599483204134367</v>
      </c>
      <c r="O1021" s="6">
        <f t="shared" si="76"/>
        <v>2.6967958656330753</v>
      </c>
      <c r="P1021" s="6">
        <f t="shared" si="77"/>
        <v>5.8632584269662926</v>
      </c>
      <c r="Q1021" s="6">
        <f t="shared" si="78"/>
        <v>3.9971255006419715</v>
      </c>
      <c r="R1021" s="6">
        <f t="shared" si="79"/>
        <v>0.28624260355029585</v>
      </c>
    </row>
    <row r="1022" spans="1:18" ht="15.75" customHeight="1" x14ac:dyDescent="0.25">
      <c r="A1022" s="3" t="s">
        <v>1055</v>
      </c>
      <c r="B1022" s="3" t="s">
        <v>20</v>
      </c>
      <c r="C1022" s="3" t="s">
        <v>23</v>
      </c>
      <c r="D1022" s="4">
        <v>44917</v>
      </c>
      <c r="E1022" s="4">
        <v>45534</v>
      </c>
      <c r="F1022" s="3">
        <v>16355.2</v>
      </c>
      <c r="G1022" s="3">
        <v>3748.8</v>
      </c>
      <c r="H1022" s="3">
        <v>1332.8000000000002</v>
      </c>
      <c r="I1022" s="3">
        <v>6507.4080000000004</v>
      </c>
      <c r="J1022" s="3">
        <v>23523.328000000001</v>
      </c>
      <c r="K1022" s="3" t="s">
        <v>24</v>
      </c>
      <c r="L1022" s="3" t="s">
        <v>38</v>
      </c>
      <c r="M1022" s="3" t="s">
        <v>26</v>
      </c>
      <c r="N1022" s="6">
        <f t="shared" si="75"/>
        <v>0.35552710200597526</v>
      </c>
      <c r="O1022" s="6">
        <f t="shared" si="76"/>
        <v>1.735864276568502</v>
      </c>
      <c r="P1022" s="6">
        <f t="shared" si="77"/>
        <v>4.8825090036014398</v>
      </c>
      <c r="Q1022" s="6">
        <f t="shared" si="78"/>
        <v>3.6148537174862865</v>
      </c>
      <c r="R1022" s="6">
        <f t="shared" si="79"/>
        <v>0.22921150459792605</v>
      </c>
    </row>
    <row r="1023" spans="1:18" ht="15.75" customHeight="1" x14ac:dyDescent="0.25">
      <c r="A1023" s="3" t="s">
        <v>1056</v>
      </c>
      <c r="B1023" s="3" t="s">
        <v>41</v>
      </c>
      <c r="C1023" s="3" t="s">
        <v>15</v>
      </c>
      <c r="D1023" s="4">
        <v>44813</v>
      </c>
      <c r="E1023" s="4">
        <v>45429</v>
      </c>
      <c r="F1023" s="3">
        <v>10910.400000000001</v>
      </c>
      <c r="G1023" s="3">
        <v>8755.2000000000007</v>
      </c>
      <c r="H1023" s="3">
        <v>1425.6000000000001</v>
      </c>
      <c r="I1023" s="3">
        <v>5247.7920000000004</v>
      </c>
      <c r="J1023" s="3">
        <v>11830.720000000001</v>
      </c>
      <c r="K1023" s="3" t="s">
        <v>16</v>
      </c>
      <c r="L1023" s="3" t="s">
        <v>17</v>
      </c>
      <c r="M1023" s="3" t="s">
        <v>26</v>
      </c>
      <c r="N1023" s="6">
        <f t="shared" si="75"/>
        <v>0.16282894736842105</v>
      </c>
      <c r="O1023" s="6">
        <f t="shared" si="76"/>
        <v>0.59939144736842109</v>
      </c>
      <c r="P1023" s="6">
        <f t="shared" si="77"/>
        <v>3.681111111111111</v>
      </c>
      <c r="Q1023" s="6">
        <f t="shared" si="78"/>
        <v>2.2544186202501928</v>
      </c>
      <c r="R1023" s="6">
        <f t="shared" si="79"/>
        <v>0.80246370435547731</v>
      </c>
    </row>
    <row r="1024" spans="1:18" ht="15.75" customHeight="1" x14ac:dyDescent="0.25">
      <c r="A1024" s="3" t="s">
        <v>1057</v>
      </c>
      <c r="B1024" s="3" t="s">
        <v>34</v>
      </c>
      <c r="C1024" s="3" t="s">
        <v>35</v>
      </c>
      <c r="D1024" s="4">
        <v>44811</v>
      </c>
      <c r="E1024" s="4">
        <v>45428</v>
      </c>
      <c r="F1024" s="3">
        <v>71686.400000000009</v>
      </c>
      <c r="G1024" s="3">
        <v>3321.6000000000004</v>
      </c>
      <c r="H1024" s="3">
        <v>2188.8000000000002</v>
      </c>
      <c r="I1024" s="3">
        <v>2997.1840000000002</v>
      </c>
      <c r="J1024" s="3">
        <v>4761.0720000000001</v>
      </c>
      <c r="K1024" s="3" t="s">
        <v>37</v>
      </c>
      <c r="L1024" s="3" t="s">
        <v>25</v>
      </c>
      <c r="M1024" s="3" t="s">
        <v>18</v>
      </c>
      <c r="N1024" s="6">
        <f t="shared" si="75"/>
        <v>0.65895953757225434</v>
      </c>
      <c r="O1024" s="6">
        <f t="shared" si="76"/>
        <v>0.9023314065510597</v>
      </c>
      <c r="P1024" s="6">
        <f t="shared" si="77"/>
        <v>1.3693274853801169</v>
      </c>
      <c r="Q1024" s="6">
        <f t="shared" si="78"/>
        <v>1.5885150861608763</v>
      </c>
      <c r="R1024" s="6">
        <f t="shared" si="79"/>
        <v>4.633514864744219E-2</v>
      </c>
    </row>
    <row r="1025" spans="1:18" ht="15.75" customHeight="1" x14ac:dyDescent="0.25">
      <c r="A1025" s="3" t="s">
        <v>1058</v>
      </c>
      <c r="B1025" s="3" t="s">
        <v>14</v>
      </c>
      <c r="C1025" s="3" t="s">
        <v>23</v>
      </c>
      <c r="D1025" s="4">
        <v>44809</v>
      </c>
      <c r="E1025" s="4">
        <v>45427</v>
      </c>
      <c r="F1025" s="3">
        <v>35864</v>
      </c>
      <c r="G1025" s="3">
        <v>35796.800000000003</v>
      </c>
      <c r="H1025" s="3">
        <v>26936</v>
      </c>
      <c r="I1025" s="3">
        <v>6669.7280000000001</v>
      </c>
      <c r="J1025" s="3">
        <v>8805.52</v>
      </c>
      <c r="K1025" s="3" t="s">
        <v>32</v>
      </c>
      <c r="L1025" s="3" t="s">
        <v>44</v>
      </c>
      <c r="M1025" s="3" t="s">
        <v>18</v>
      </c>
      <c r="N1025" s="6">
        <f t="shared" si="75"/>
        <v>0.75246949447995348</v>
      </c>
      <c r="O1025" s="6">
        <f t="shared" si="76"/>
        <v>0.186321905868681</v>
      </c>
      <c r="P1025" s="6">
        <f t="shared" si="77"/>
        <v>0.24761389961389962</v>
      </c>
      <c r="Q1025" s="6">
        <f t="shared" si="78"/>
        <v>1.320221754170485</v>
      </c>
      <c r="R1025" s="6">
        <f t="shared" si="79"/>
        <v>0.9981262547401295</v>
      </c>
    </row>
    <row r="1026" spans="1:18" ht="15.75" customHeight="1" x14ac:dyDescent="0.25">
      <c r="A1026" s="3" t="s">
        <v>1059</v>
      </c>
      <c r="B1026" s="3" t="s">
        <v>28</v>
      </c>
      <c r="C1026" s="3" t="s">
        <v>23</v>
      </c>
      <c r="D1026" s="4">
        <v>44894</v>
      </c>
      <c r="E1026" s="4">
        <v>45523</v>
      </c>
      <c r="F1026" s="3">
        <v>23627.200000000001</v>
      </c>
      <c r="G1026" s="3">
        <v>14953.6</v>
      </c>
      <c r="H1026" s="3">
        <v>5136</v>
      </c>
      <c r="I1026" s="3">
        <v>2625.6800000000003</v>
      </c>
      <c r="J1026" s="3">
        <v>3321.232</v>
      </c>
      <c r="K1026" s="3" t="s">
        <v>59</v>
      </c>
      <c r="L1026" s="3" t="s">
        <v>25</v>
      </c>
      <c r="M1026" s="3" t="s">
        <v>26</v>
      </c>
      <c r="N1026" s="6">
        <f t="shared" si="75"/>
        <v>0.34346244382623581</v>
      </c>
      <c r="O1026" s="6">
        <f t="shared" si="76"/>
        <v>0.17558848705328484</v>
      </c>
      <c r="P1026" s="6">
        <f t="shared" si="77"/>
        <v>0.51123052959501558</v>
      </c>
      <c r="Q1026" s="6">
        <f t="shared" si="78"/>
        <v>1.2649035678376648</v>
      </c>
      <c r="R1026" s="6">
        <f t="shared" si="79"/>
        <v>0.63289767725333512</v>
      </c>
    </row>
    <row r="1027" spans="1:18" ht="15.75" customHeight="1" x14ac:dyDescent="0.25">
      <c r="A1027" s="3" t="s">
        <v>1060</v>
      </c>
      <c r="B1027" s="3" t="s">
        <v>34</v>
      </c>
      <c r="C1027" s="3" t="s">
        <v>15</v>
      </c>
      <c r="D1027" s="4">
        <v>44947</v>
      </c>
      <c r="E1027" s="4">
        <v>45567</v>
      </c>
      <c r="F1027" s="3">
        <v>48430.400000000001</v>
      </c>
      <c r="G1027" s="3">
        <v>33712</v>
      </c>
      <c r="H1027" s="3">
        <v>5516.8</v>
      </c>
      <c r="I1027" s="3">
        <v>4611.6639999999998</v>
      </c>
      <c r="J1027" s="3">
        <v>16278.768</v>
      </c>
      <c r="K1027" s="3" t="s">
        <v>16</v>
      </c>
      <c r="L1027" s="3" t="s">
        <v>17</v>
      </c>
      <c r="M1027" s="3" t="s">
        <v>26</v>
      </c>
      <c r="N1027" s="6">
        <f t="shared" ref="N1027:N1090" si="80">(H1027/G1027)</f>
        <v>0.16364499288087328</v>
      </c>
      <c r="O1027" s="6">
        <f t="shared" ref="O1027:O1090" si="81">I1027/ G1027</f>
        <v>0.13679591836734692</v>
      </c>
      <c r="P1027" s="6">
        <f t="shared" ref="P1027:P1090" si="82" xml:space="preserve"> I1027 / H1027</f>
        <v>0.83593097447795817</v>
      </c>
      <c r="Q1027" s="6">
        <f t="shared" ref="Q1027:Q1090" si="83" xml:space="preserve"> J1027 / I1027</f>
        <v>3.5299119797105774</v>
      </c>
      <c r="R1027" s="6">
        <f t="shared" ref="R1027:R1090" si="84">G1027 / F1027</f>
        <v>0.6960917109914434</v>
      </c>
    </row>
    <row r="1028" spans="1:18" ht="15.75" customHeight="1" x14ac:dyDescent="0.25">
      <c r="A1028" s="3" t="s">
        <v>1061</v>
      </c>
      <c r="B1028" s="3" t="s">
        <v>20</v>
      </c>
      <c r="C1028" s="3" t="s">
        <v>23</v>
      </c>
      <c r="D1028" s="4">
        <v>44971</v>
      </c>
      <c r="E1028" s="4">
        <v>45582</v>
      </c>
      <c r="F1028" s="3">
        <v>76963.199999999997</v>
      </c>
      <c r="G1028" s="3">
        <v>64147.200000000004</v>
      </c>
      <c r="H1028" s="3">
        <v>21828.800000000003</v>
      </c>
      <c r="I1028" s="3">
        <v>5695.2800000000007</v>
      </c>
      <c r="J1028" s="3">
        <v>12624.736000000001</v>
      </c>
      <c r="K1028" s="3" t="s">
        <v>59</v>
      </c>
      <c r="L1028" s="3" t="s">
        <v>29</v>
      </c>
      <c r="M1028" s="3" t="s">
        <v>18</v>
      </c>
      <c r="N1028" s="6">
        <f t="shared" si="80"/>
        <v>0.34029232764641326</v>
      </c>
      <c r="O1028" s="6">
        <f t="shared" si="81"/>
        <v>8.8784545545245938E-2</v>
      </c>
      <c r="P1028" s="6">
        <f t="shared" si="82"/>
        <v>0.26090669207652273</v>
      </c>
      <c r="Q1028" s="6">
        <f t="shared" si="83"/>
        <v>2.2167015493531483</v>
      </c>
      <c r="R1028" s="6">
        <f t="shared" si="84"/>
        <v>0.83347885742796568</v>
      </c>
    </row>
    <row r="1029" spans="1:18" ht="15.75" customHeight="1" x14ac:dyDescent="0.25">
      <c r="A1029" s="3" t="s">
        <v>1062</v>
      </c>
      <c r="B1029" s="3" t="s">
        <v>22</v>
      </c>
      <c r="C1029" s="3" t="s">
        <v>15</v>
      </c>
      <c r="D1029" s="4">
        <v>44777</v>
      </c>
      <c r="E1029" s="4">
        <v>45379</v>
      </c>
      <c r="F1029" s="3">
        <v>53105.600000000006</v>
      </c>
      <c r="G1029" s="3">
        <v>42360</v>
      </c>
      <c r="H1029" s="3">
        <v>38012.800000000003</v>
      </c>
      <c r="I1029" s="3">
        <v>5501.84</v>
      </c>
      <c r="J1029" s="3">
        <v>17608.544000000002</v>
      </c>
      <c r="K1029" s="3" t="s">
        <v>24</v>
      </c>
      <c r="L1029" s="3" t="s">
        <v>25</v>
      </c>
      <c r="M1029" s="3" t="s">
        <v>26</v>
      </c>
      <c r="N1029" s="6">
        <f t="shared" si="80"/>
        <v>0.89737488196411719</v>
      </c>
      <c r="O1029" s="6">
        <f t="shared" si="81"/>
        <v>0.12988290840415487</v>
      </c>
      <c r="P1029" s="6">
        <f t="shared" si="82"/>
        <v>0.14473650980722283</v>
      </c>
      <c r="Q1029" s="6">
        <f t="shared" si="83"/>
        <v>3.2004827475898976</v>
      </c>
      <c r="R1029" s="6">
        <f t="shared" si="84"/>
        <v>0.79765599108191976</v>
      </c>
    </row>
    <row r="1030" spans="1:18" ht="15.75" customHeight="1" x14ac:dyDescent="0.25">
      <c r="A1030" s="3" t="s">
        <v>1063</v>
      </c>
      <c r="B1030" s="3" t="s">
        <v>28</v>
      </c>
      <c r="C1030" s="3" t="s">
        <v>35</v>
      </c>
      <c r="D1030" s="4">
        <v>44953</v>
      </c>
      <c r="E1030" s="4">
        <v>45569</v>
      </c>
      <c r="F1030" s="3">
        <v>31614.400000000001</v>
      </c>
      <c r="G1030" s="3">
        <v>18313.600000000002</v>
      </c>
      <c r="H1030" s="3">
        <v>10409.6</v>
      </c>
      <c r="I1030" s="3">
        <v>630.20800000000008</v>
      </c>
      <c r="J1030" s="3">
        <v>2143.4880000000003</v>
      </c>
      <c r="K1030" s="3" t="s">
        <v>16</v>
      </c>
      <c r="L1030" s="3" t="s">
        <v>29</v>
      </c>
      <c r="M1030" s="3" t="s">
        <v>18</v>
      </c>
      <c r="N1030" s="6">
        <f t="shared" si="80"/>
        <v>0.56840817752926787</v>
      </c>
      <c r="O1030" s="6">
        <f t="shared" si="81"/>
        <v>3.4412021666957893E-2</v>
      </c>
      <c r="P1030" s="6">
        <f t="shared" si="82"/>
        <v>6.0541039040885342E-2</v>
      </c>
      <c r="Q1030" s="6">
        <f t="shared" si="83"/>
        <v>3.4012389560272163</v>
      </c>
      <c r="R1030" s="6">
        <f t="shared" si="84"/>
        <v>0.5792803279518195</v>
      </c>
    </row>
    <row r="1031" spans="1:18" ht="15.75" customHeight="1" x14ac:dyDescent="0.25">
      <c r="A1031" s="3" t="s">
        <v>1064</v>
      </c>
      <c r="B1031" s="3" t="s">
        <v>14</v>
      </c>
      <c r="C1031" s="3" t="s">
        <v>15</v>
      </c>
      <c r="D1031" s="4">
        <v>44892</v>
      </c>
      <c r="E1031" s="4">
        <v>45507</v>
      </c>
      <c r="F1031" s="3">
        <v>42400</v>
      </c>
      <c r="G1031" s="3">
        <v>18737.600000000002</v>
      </c>
      <c r="H1031" s="3">
        <v>16139.2</v>
      </c>
      <c r="I1031" s="3">
        <v>1836.8000000000002</v>
      </c>
      <c r="J1031" s="3">
        <v>2712.8</v>
      </c>
      <c r="K1031" s="3" t="s">
        <v>59</v>
      </c>
      <c r="L1031" s="3" t="s">
        <v>25</v>
      </c>
      <c r="M1031" s="3" t="s">
        <v>18</v>
      </c>
      <c r="N1031" s="6">
        <f t="shared" si="80"/>
        <v>0.86132695756126709</v>
      </c>
      <c r="O1031" s="6">
        <f t="shared" si="81"/>
        <v>9.8027495517035268E-2</v>
      </c>
      <c r="P1031" s="6">
        <f t="shared" si="82"/>
        <v>0.11380985426786955</v>
      </c>
      <c r="Q1031" s="6">
        <f t="shared" si="83"/>
        <v>1.4769163763066202</v>
      </c>
      <c r="R1031" s="6">
        <f t="shared" si="84"/>
        <v>0.44192452830188683</v>
      </c>
    </row>
    <row r="1032" spans="1:18" ht="15.75" customHeight="1" x14ac:dyDescent="0.25">
      <c r="A1032" s="3" t="s">
        <v>1065</v>
      </c>
      <c r="B1032" s="3" t="s">
        <v>14</v>
      </c>
      <c r="C1032" s="3" t="s">
        <v>42</v>
      </c>
      <c r="D1032" s="4">
        <v>44761</v>
      </c>
      <c r="E1032" s="4">
        <v>45365</v>
      </c>
      <c r="F1032" s="3">
        <v>43772.800000000003</v>
      </c>
      <c r="G1032" s="3">
        <v>29051.200000000001</v>
      </c>
      <c r="H1032" s="3">
        <v>1364.8000000000002</v>
      </c>
      <c r="I1032" s="3">
        <v>1744.3200000000002</v>
      </c>
      <c r="J1032" s="3">
        <v>5052.2560000000003</v>
      </c>
      <c r="K1032" s="3" t="s">
        <v>24</v>
      </c>
      <c r="L1032" s="3" t="s">
        <v>29</v>
      </c>
      <c r="M1032" s="3" t="s">
        <v>18</v>
      </c>
      <c r="N1032" s="6">
        <f t="shared" si="80"/>
        <v>4.6979126507682989E-2</v>
      </c>
      <c r="O1032" s="6">
        <f t="shared" si="81"/>
        <v>6.0042958638541616E-2</v>
      </c>
      <c r="P1032" s="6">
        <f t="shared" si="82"/>
        <v>1.2780773739742086</v>
      </c>
      <c r="Q1032" s="6">
        <f t="shared" si="83"/>
        <v>2.8964043294808293</v>
      </c>
      <c r="R1032" s="6">
        <f t="shared" si="84"/>
        <v>0.663681555669274</v>
      </c>
    </row>
    <row r="1033" spans="1:18" ht="15.75" customHeight="1" x14ac:dyDescent="0.25">
      <c r="A1033" s="3" t="s">
        <v>1066</v>
      </c>
      <c r="B1033" s="3" t="s">
        <v>28</v>
      </c>
      <c r="C1033" s="3" t="s">
        <v>23</v>
      </c>
      <c r="D1033" s="4">
        <v>44806</v>
      </c>
      <c r="E1033" s="4">
        <v>45430</v>
      </c>
      <c r="F1033" s="3">
        <v>70460.800000000003</v>
      </c>
      <c r="G1033" s="3">
        <v>25934.400000000001</v>
      </c>
      <c r="H1033" s="3">
        <v>21633.600000000002</v>
      </c>
      <c r="I1033" s="3">
        <v>1474.624</v>
      </c>
      <c r="J1033" s="3">
        <v>5615.6959999999999</v>
      </c>
      <c r="K1033" s="3" t="s">
        <v>59</v>
      </c>
      <c r="L1033" s="3" t="s">
        <v>38</v>
      </c>
      <c r="M1033" s="3" t="s">
        <v>26</v>
      </c>
      <c r="N1033" s="6">
        <f t="shared" si="80"/>
        <v>0.83416620396076258</v>
      </c>
      <c r="O1033" s="6">
        <f t="shared" si="81"/>
        <v>5.6859769263989141E-2</v>
      </c>
      <c r="P1033" s="6">
        <f t="shared" si="82"/>
        <v>6.816359736705864E-2</v>
      </c>
      <c r="Q1033" s="6">
        <f t="shared" si="83"/>
        <v>3.8082222993793673</v>
      </c>
      <c r="R1033" s="6">
        <f t="shared" si="84"/>
        <v>0.36806848630728006</v>
      </c>
    </row>
    <row r="1034" spans="1:18" ht="15.75" customHeight="1" x14ac:dyDescent="0.25">
      <c r="A1034" s="3" t="s">
        <v>1067</v>
      </c>
      <c r="B1034" s="3" t="s">
        <v>22</v>
      </c>
      <c r="C1034" s="3" t="s">
        <v>35</v>
      </c>
      <c r="D1034" s="4">
        <v>44861</v>
      </c>
      <c r="E1034" s="4">
        <v>45469</v>
      </c>
      <c r="F1034" s="3">
        <v>28619.200000000001</v>
      </c>
      <c r="G1034" s="3">
        <v>21419.200000000001</v>
      </c>
      <c r="H1034" s="3">
        <v>7937.6</v>
      </c>
      <c r="I1034" s="3">
        <v>1046.096</v>
      </c>
      <c r="J1034" s="3">
        <v>2276.2400000000002</v>
      </c>
      <c r="K1034" s="3" t="s">
        <v>37</v>
      </c>
      <c r="L1034" s="3" t="s">
        <v>44</v>
      </c>
      <c r="M1034" s="3" t="s">
        <v>26</v>
      </c>
      <c r="N1034" s="6">
        <f t="shared" si="80"/>
        <v>0.37058340180772392</v>
      </c>
      <c r="O1034" s="6">
        <f t="shared" si="81"/>
        <v>4.8839172331366247E-2</v>
      </c>
      <c r="P1034" s="6">
        <f t="shared" si="82"/>
        <v>0.13178996170126989</v>
      </c>
      <c r="Q1034" s="6">
        <f t="shared" si="83"/>
        <v>2.1759379636285772</v>
      </c>
      <c r="R1034" s="6">
        <f t="shared" si="84"/>
        <v>0.74842064068876835</v>
      </c>
    </row>
    <row r="1035" spans="1:18" ht="15.75" customHeight="1" x14ac:dyDescent="0.25">
      <c r="A1035" s="3" t="s">
        <v>1068</v>
      </c>
      <c r="B1035" s="3" t="s">
        <v>22</v>
      </c>
      <c r="C1035" s="3" t="s">
        <v>42</v>
      </c>
      <c r="D1035" s="4">
        <v>44924</v>
      </c>
      <c r="E1035" s="4">
        <v>45543</v>
      </c>
      <c r="F1035" s="3">
        <v>27515.200000000001</v>
      </c>
      <c r="G1035" s="3">
        <v>27086.400000000001</v>
      </c>
      <c r="H1035" s="3">
        <v>356.8</v>
      </c>
      <c r="I1035" s="3">
        <v>4890.576</v>
      </c>
      <c r="J1035" s="3">
        <v>15314.896000000001</v>
      </c>
      <c r="K1035" s="3" t="s">
        <v>24</v>
      </c>
      <c r="L1035" s="3" t="s">
        <v>17</v>
      </c>
      <c r="M1035" s="3" t="s">
        <v>18</v>
      </c>
      <c r="N1035" s="6">
        <f t="shared" si="80"/>
        <v>1.3172662295469312E-2</v>
      </c>
      <c r="O1035" s="6">
        <f t="shared" si="81"/>
        <v>0.18055466950203791</v>
      </c>
      <c r="P1035" s="6">
        <f t="shared" si="82"/>
        <v>13.70677130044843</v>
      </c>
      <c r="Q1035" s="6">
        <f t="shared" si="83"/>
        <v>3.1315117074144232</v>
      </c>
      <c r="R1035" s="6">
        <f t="shared" si="84"/>
        <v>0.98441588649182998</v>
      </c>
    </row>
    <row r="1036" spans="1:18" ht="15.75" customHeight="1" x14ac:dyDescent="0.25">
      <c r="A1036" s="3" t="s">
        <v>1069</v>
      </c>
      <c r="B1036" s="3" t="s">
        <v>14</v>
      </c>
      <c r="C1036" s="3" t="s">
        <v>35</v>
      </c>
      <c r="D1036" s="4">
        <v>44692</v>
      </c>
      <c r="E1036" s="4">
        <v>45320</v>
      </c>
      <c r="F1036" s="3">
        <v>66118.400000000009</v>
      </c>
      <c r="G1036" s="3">
        <v>46544</v>
      </c>
      <c r="H1036" s="3">
        <v>35721.599999999999</v>
      </c>
      <c r="I1036" s="3">
        <v>7695.0240000000013</v>
      </c>
      <c r="J1036" s="3">
        <v>14986.351999999999</v>
      </c>
      <c r="K1036" s="3" t="s">
        <v>59</v>
      </c>
      <c r="L1036" s="3" t="s">
        <v>44</v>
      </c>
      <c r="M1036" s="3" t="s">
        <v>18</v>
      </c>
      <c r="N1036" s="6">
        <f t="shared" si="80"/>
        <v>0.7674802337573049</v>
      </c>
      <c r="O1036" s="6">
        <f t="shared" si="81"/>
        <v>0.16532794774836718</v>
      </c>
      <c r="P1036" s="6">
        <f t="shared" si="82"/>
        <v>0.21541655468959961</v>
      </c>
      <c r="Q1036" s="6">
        <f t="shared" si="83"/>
        <v>1.9475380453654201</v>
      </c>
      <c r="R1036" s="6">
        <f t="shared" si="84"/>
        <v>0.70394927886942205</v>
      </c>
    </row>
    <row r="1037" spans="1:18" ht="15.75" customHeight="1" x14ac:dyDescent="0.25">
      <c r="A1037" s="3" t="s">
        <v>1070</v>
      </c>
      <c r="B1037" s="3" t="s">
        <v>22</v>
      </c>
      <c r="C1037" s="3" t="s">
        <v>42</v>
      </c>
      <c r="D1037" s="4">
        <v>44909</v>
      </c>
      <c r="E1037" s="4">
        <v>45515</v>
      </c>
      <c r="F1037" s="3">
        <v>73212.800000000003</v>
      </c>
      <c r="G1037" s="3">
        <v>32147.200000000001</v>
      </c>
      <c r="H1037" s="3">
        <v>5452.8</v>
      </c>
      <c r="I1037" s="3">
        <v>6795.3119999999999</v>
      </c>
      <c r="J1037" s="3">
        <v>10637.024000000001</v>
      </c>
      <c r="K1037" s="3" t="s">
        <v>16</v>
      </c>
      <c r="L1037" s="3" t="s">
        <v>38</v>
      </c>
      <c r="M1037" s="3" t="s">
        <v>18</v>
      </c>
      <c r="N1037" s="6">
        <f t="shared" si="80"/>
        <v>0.16961974915389211</v>
      </c>
      <c r="O1037" s="6">
        <f t="shared" si="81"/>
        <v>0.21138114672506469</v>
      </c>
      <c r="P1037" s="6">
        <f t="shared" si="82"/>
        <v>1.2462059859154928</v>
      </c>
      <c r="Q1037" s="6">
        <f t="shared" si="83"/>
        <v>1.5653474042104323</v>
      </c>
      <c r="R1037" s="6">
        <f t="shared" si="84"/>
        <v>0.43909261768433933</v>
      </c>
    </row>
    <row r="1038" spans="1:18" ht="15.75" customHeight="1" x14ac:dyDescent="0.25">
      <c r="A1038" s="3" t="s">
        <v>1071</v>
      </c>
      <c r="B1038" s="3" t="s">
        <v>34</v>
      </c>
      <c r="C1038" s="3" t="s">
        <v>23</v>
      </c>
      <c r="D1038" s="4">
        <v>44737</v>
      </c>
      <c r="E1038" s="4">
        <v>45348</v>
      </c>
      <c r="F1038" s="3">
        <v>54872</v>
      </c>
      <c r="G1038" s="3">
        <v>14075.2</v>
      </c>
      <c r="H1038" s="3">
        <v>1092.8</v>
      </c>
      <c r="I1038" s="3">
        <v>6094.0480000000007</v>
      </c>
      <c r="J1038" s="3">
        <v>16701.52</v>
      </c>
      <c r="K1038" s="3" t="s">
        <v>59</v>
      </c>
      <c r="L1038" s="3" t="s">
        <v>25</v>
      </c>
      <c r="M1038" s="3" t="s">
        <v>26</v>
      </c>
      <c r="N1038" s="6">
        <f t="shared" si="80"/>
        <v>7.7640104581107192E-2</v>
      </c>
      <c r="O1038" s="6">
        <f t="shared" si="81"/>
        <v>0.43296351028759805</v>
      </c>
      <c r="P1038" s="6">
        <f t="shared" si="82"/>
        <v>5.5765446559297223</v>
      </c>
      <c r="Q1038" s="6">
        <f t="shared" si="83"/>
        <v>2.7406282326624272</v>
      </c>
      <c r="R1038" s="6">
        <f t="shared" si="84"/>
        <v>0.25650969529085876</v>
      </c>
    </row>
    <row r="1039" spans="1:18" ht="15.75" customHeight="1" x14ac:dyDescent="0.25">
      <c r="A1039" s="3" t="s">
        <v>1072</v>
      </c>
      <c r="B1039" s="3" t="s">
        <v>34</v>
      </c>
      <c r="C1039" s="3" t="s">
        <v>15</v>
      </c>
      <c r="D1039" s="4">
        <v>44790</v>
      </c>
      <c r="E1039" s="4">
        <v>45406</v>
      </c>
      <c r="F1039" s="3">
        <v>40881.600000000006</v>
      </c>
      <c r="G1039" s="3">
        <v>4609.6000000000004</v>
      </c>
      <c r="H1039" s="3">
        <v>3284.8</v>
      </c>
      <c r="I1039" s="3">
        <v>4409.3120000000008</v>
      </c>
      <c r="J1039" s="3">
        <v>12939.328000000001</v>
      </c>
      <c r="K1039" s="3" t="s">
        <v>59</v>
      </c>
      <c r="L1039" s="3" t="s">
        <v>25</v>
      </c>
      <c r="M1039" s="3" t="s">
        <v>26</v>
      </c>
      <c r="N1039" s="6">
        <f t="shared" si="80"/>
        <v>0.71259979173897947</v>
      </c>
      <c r="O1039" s="6">
        <f t="shared" si="81"/>
        <v>0.95654980909406462</v>
      </c>
      <c r="P1039" s="6">
        <f t="shared" si="82"/>
        <v>1.3423380418899173</v>
      </c>
      <c r="Q1039" s="6">
        <f t="shared" si="83"/>
        <v>2.9345457976210345</v>
      </c>
      <c r="R1039" s="6">
        <f t="shared" si="84"/>
        <v>0.11275488239207858</v>
      </c>
    </row>
    <row r="1040" spans="1:18" ht="15.75" customHeight="1" x14ac:dyDescent="0.25">
      <c r="A1040" s="3" t="s">
        <v>1073</v>
      </c>
      <c r="B1040" s="3" t="s">
        <v>20</v>
      </c>
      <c r="C1040" s="3" t="s">
        <v>15</v>
      </c>
      <c r="D1040" s="4">
        <v>44840</v>
      </c>
      <c r="E1040" s="4">
        <v>45442</v>
      </c>
      <c r="F1040" s="3">
        <v>29440</v>
      </c>
      <c r="G1040" s="3">
        <v>18460.8</v>
      </c>
      <c r="H1040" s="3">
        <v>7224</v>
      </c>
      <c r="I1040" s="3">
        <v>1808.2400000000002</v>
      </c>
      <c r="J1040" s="3">
        <v>2714.0480000000002</v>
      </c>
      <c r="K1040" s="3" t="s">
        <v>16</v>
      </c>
      <c r="L1040" s="3" t="s">
        <v>25</v>
      </c>
      <c r="M1040" s="3" t="s">
        <v>18</v>
      </c>
      <c r="N1040" s="6">
        <f t="shared" si="80"/>
        <v>0.39131565262610507</v>
      </c>
      <c r="O1040" s="6">
        <f t="shared" si="81"/>
        <v>9.7950251343387085E-2</v>
      </c>
      <c r="P1040" s="6">
        <f t="shared" si="82"/>
        <v>0.25031007751937989</v>
      </c>
      <c r="Q1040" s="6">
        <f t="shared" si="83"/>
        <v>1.5009335044020704</v>
      </c>
      <c r="R1040" s="6">
        <f t="shared" si="84"/>
        <v>0.62706521739130427</v>
      </c>
    </row>
    <row r="1041" spans="1:18" ht="15.75" customHeight="1" x14ac:dyDescent="0.25">
      <c r="A1041" s="3" t="s">
        <v>1074</v>
      </c>
      <c r="B1041" s="3" t="s">
        <v>34</v>
      </c>
      <c r="C1041" s="3" t="s">
        <v>35</v>
      </c>
      <c r="D1041" s="4">
        <v>44923</v>
      </c>
      <c r="E1041" s="4">
        <v>45552</v>
      </c>
      <c r="F1041" s="3">
        <v>19190.400000000001</v>
      </c>
      <c r="G1041" s="3">
        <v>14910.400000000001</v>
      </c>
      <c r="H1041" s="3">
        <v>10158.400000000001</v>
      </c>
      <c r="I1041" s="3">
        <v>3619.4720000000002</v>
      </c>
      <c r="J1041" s="3">
        <v>12565.552000000001</v>
      </c>
      <c r="K1041" s="3" t="s">
        <v>37</v>
      </c>
      <c r="L1041" s="3" t="s">
        <v>25</v>
      </c>
      <c r="M1041" s="3" t="s">
        <v>18</v>
      </c>
      <c r="N1041" s="6">
        <f t="shared" si="80"/>
        <v>0.68129627642450907</v>
      </c>
      <c r="O1041" s="6">
        <f t="shared" si="81"/>
        <v>0.24274814894301963</v>
      </c>
      <c r="P1041" s="6">
        <f t="shared" si="82"/>
        <v>0.35630335485903286</v>
      </c>
      <c r="Q1041" s="6">
        <f t="shared" si="83"/>
        <v>3.4716533240207412</v>
      </c>
      <c r="R1041" s="6">
        <f t="shared" si="84"/>
        <v>0.77697181924295478</v>
      </c>
    </row>
    <row r="1042" spans="1:18" ht="15.75" customHeight="1" x14ac:dyDescent="0.25">
      <c r="A1042" s="3" t="s">
        <v>1075</v>
      </c>
      <c r="B1042" s="3" t="s">
        <v>22</v>
      </c>
      <c r="C1042" s="3" t="s">
        <v>35</v>
      </c>
      <c r="D1042" s="4">
        <v>44860</v>
      </c>
      <c r="E1042" s="4">
        <v>45481</v>
      </c>
      <c r="F1042" s="3">
        <v>72441.600000000006</v>
      </c>
      <c r="G1042" s="3">
        <v>36862.400000000001</v>
      </c>
      <c r="H1042" s="3">
        <v>15816</v>
      </c>
      <c r="I1042" s="3">
        <v>1569.3120000000001</v>
      </c>
      <c r="J1042" s="3">
        <v>5346.0800000000008</v>
      </c>
      <c r="K1042" s="3" t="s">
        <v>32</v>
      </c>
      <c r="L1042" s="3" t="s">
        <v>29</v>
      </c>
      <c r="M1042" s="3" t="s">
        <v>18</v>
      </c>
      <c r="N1042" s="6">
        <f t="shared" si="80"/>
        <v>0.42905508051564739</v>
      </c>
      <c r="O1042" s="6">
        <f t="shared" si="81"/>
        <v>4.257216025001085E-2</v>
      </c>
      <c r="P1042" s="6">
        <f t="shared" si="82"/>
        <v>9.9223065250379369E-2</v>
      </c>
      <c r="Q1042" s="6">
        <f t="shared" si="83"/>
        <v>3.4066393425908936</v>
      </c>
      <c r="R1042" s="6">
        <f t="shared" si="84"/>
        <v>0.50885678946903434</v>
      </c>
    </row>
    <row r="1043" spans="1:18" ht="15.75" customHeight="1" x14ac:dyDescent="0.25">
      <c r="A1043" s="3" t="s">
        <v>1076</v>
      </c>
      <c r="B1043" s="3" t="s">
        <v>34</v>
      </c>
      <c r="C1043" s="3" t="s">
        <v>15</v>
      </c>
      <c r="D1043" s="4">
        <v>44841</v>
      </c>
      <c r="E1043" s="4">
        <v>45447</v>
      </c>
      <c r="F1043" s="3">
        <v>68022.400000000009</v>
      </c>
      <c r="G1043" s="3">
        <v>12633.6</v>
      </c>
      <c r="H1043" s="3">
        <v>4168</v>
      </c>
      <c r="I1043" s="3">
        <v>1677.9680000000001</v>
      </c>
      <c r="J1043" s="3">
        <v>3927.7120000000004</v>
      </c>
      <c r="K1043" s="3" t="s">
        <v>59</v>
      </c>
      <c r="L1043" s="3" t="s">
        <v>29</v>
      </c>
      <c r="M1043" s="3" t="s">
        <v>18</v>
      </c>
      <c r="N1043" s="6">
        <f t="shared" si="80"/>
        <v>0.32991388044579534</v>
      </c>
      <c r="O1043" s="6">
        <f t="shared" si="81"/>
        <v>0.1328178824721378</v>
      </c>
      <c r="P1043" s="6">
        <f t="shared" si="82"/>
        <v>0.40258349328214971</v>
      </c>
      <c r="Q1043" s="6">
        <f t="shared" si="83"/>
        <v>2.3407550084387787</v>
      </c>
      <c r="R1043" s="6">
        <f t="shared" si="84"/>
        <v>0.18572705461730252</v>
      </c>
    </row>
    <row r="1044" spans="1:18" ht="15.75" customHeight="1" x14ac:dyDescent="0.25">
      <c r="A1044" s="3" t="s">
        <v>1077</v>
      </c>
      <c r="B1044" s="3" t="s">
        <v>20</v>
      </c>
      <c r="C1044" s="3" t="s">
        <v>35</v>
      </c>
      <c r="D1044" s="4">
        <v>44875</v>
      </c>
      <c r="E1044" s="4">
        <v>45490</v>
      </c>
      <c r="F1044" s="3">
        <v>33374.400000000001</v>
      </c>
      <c r="G1044" s="3">
        <v>23208</v>
      </c>
      <c r="H1044" s="3">
        <v>8262.4</v>
      </c>
      <c r="I1044" s="3">
        <v>3326.384</v>
      </c>
      <c r="J1044" s="3">
        <v>8537.2479999999996</v>
      </c>
      <c r="K1044" s="3" t="s">
        <v>16</v>
      </c>
      <c r="L1044" s="3" t="s">
        <v>44</v>
      </c>
      <c r="M1044" s="3" t="s">
        <v>18</v>
      </c>
      <c r="N1044" s="6">
        <f t="shared" si="80"/>
        <v>0.35601516718372972</v>
      </c>
      <c r="O1044" s="6">
        <f t="shared" si="81"/>
        <v>0.14332919682867976</v>
      </c>
      <c r="P1044" s="6">
        <f t="shared" si="82"/>
        <v>0.40259295120061972</v>
      </c>
      <c r="Q1044" s="6">
        <f t="shared" si="83"/>
        <v>2.5665250915107816</v>
      </c>
      <c r="R1044" s="6">
        <f t="shared" si="84"/>
        <v>0.69538328778944336</v>
      </c>
    </row>
    <row r="1045" spans="1:18" ht="15.75" customHeight="1" x14ac:dyDescent="0.25">
      <c r="A1045" s="3" t="s">
        <v>1078</v>
      </c>
      <c r="B1045" s="3" t="s">
        <v>41</v>
      </c>
      <c r="C1045" s="3" t="s">
        <v>35</v>
      </c>
      <c r="D1045" s="4">
        <v>44878</v>
      </c>
      <c r="E1045" s="4">
        <v>45486</v>
      </c>
      <c r="F1045" s="3">
        <v>26587.200000000001</v>
      </c>
      <c r="G1045" s="3">
        <v>21438.400000000001</v>
      </c>
      <c r="H1045" s="3">
        <v>3478.4</v>
      </c>
      <c r="I1045" s="3">
        <v>2883.2640000000001</v>
      </c>
      <c r="J1045" s="3">
        <v>3976.4320000000002</v>
      </c>
      <c r="K1045" s="3" t="s">
        <v>16</v>
      </c>
      <c r="L1045" s="3" t="s">
        <v>38</v>
      </c>
      <c r="M1045" s="3" t="s">
        <v>26</v>
      </c>
      <c r="N1045" s="6">
        <f t="shared" si="80"/>
        <v>0.16225091424733187</v>
      </c>
      <c r="O1045" s="6">
        <f t="shared" si="81"/>
        <v>0.13449063362937533</v>
      </c>
      <c r="P1045" s="6">
        <f t="shared" si="82"/>
        <v>0.82890524379024844</v>
      </c>
      <c r="Q1045" s="6">
        <f t="shared" si="83"/>
        <v>1.3791425273578832</v>
      </c>
      <c r="R1045" s="6">
        <f t="shared" si="84"/>
        <v>0.80634290184750557</v>
      </c>
    </row>
    <row r="1046" spans="1:18" ht="15.75" customHeight="1" x14ac:dyDescent="0.25">
      <c r="A1046" s="3" t="s">
        <v>1079</v>
      </c>
      <c r="B1046" s="3" t="s">
        <v>14</v>
      </c>
      <c r="C1046" s="3" t="s">
        <v>15</v>
      </c>
      <c r="D1046" s="4">
        <v>44871</v>
      </c>
      <c r="E1046" s="4">
        <v>45494</v>
      </c>
      <c r="F1046" s="3">
        <v>72876.800000000003</v>
      </c>
      <c r="G1046" s="3">
        <v>53488</v>
      </c>
      <c r="H1046" s="3">
        <v>39390.400000000001</v>
      </c>
      <c r="I1046" s="3">
        <v>6600.880000000001</v>
      </c>
      <c r="J1046" s="3">
        <v>14403.248000000001</v>
      </c>
      <c r="K1046" s="3" t="s">
        <v>16</v>
      </c>
      <c r="L1046" s="3" t="s">
        <v>29</v>
      </c>
      <c r="M1046" s="3" t="s">
        <v>18</v>
      </c>
      <c r="N1046" s="6">
        <f t="shared" si="80"/>
        <v>0.73643434041280287</v>
      </c>
      <c r="O1046" s="6">
        <f t="shared" si="81"/>
        <v>0.12340861501645231</v>
      </c>
      <c r="P1046" s="6">
        <f t="shared" si="82"/>
        <v>0.16757585604614325</v>
      </c>
      <c r="Q1046" s="6">
        <f t="shared" si="83"/>
        <v>2.1820193671146875</v>
      </c>
      <c r="R1046" s="6">
        <f t="shared" si="84"/>
        <v>0.73395099675068054</v>
      </c>
    </row>
    <row r="1047" spans="1:18" ht="15.75" customHeight="1" x14ac:dyDescent="0.25">
      <c r="A1047" s="3" t="s">
        <v>1080</v>
      </c>
      <c r="B1047" s="3" t="s">
        <v>34</v>
      </c>
      <c r="C1047" s="3" t="s">
        <v>35</v>
      </c>
      <c r="D1047" s="4">
        <v>44719</v>
      </c>
      <c r="E1047" s="4">
        <v>45320</v>
      </c>
      <c r="F1047" s="3">
        <v>7006.4000000000005</v>
      </c>
      <c r="G1047" s="3">
        <v>3158.4</v>
      </c>
      <c r="H1047" s="3">
        <v>2534.4</v>
      </c>
      <c r="I1047" s="3">
        <v>4399.6000000000004</v>
      </c>
      <c r="J1047" s="3">
        <v>8514.2240000000002</v>
      </c>
      <c r="K1047" s="3" t="s">
        <v>16</v>
      </c>
      <c r="L1047" s="3" t="s">
        <v>17</v>
      </c>
      <c r="M1047" s="3" t="s">
        <v>18</v>
      </c>
      <c r="N1047" s="6">
        <f t="shared" si="80"/>
        <v>0.80243161094224924</v>
      </c>
      <c r="O1047" s="6">
        <f t="shared" si="81"/>
        <v>1.3929837892603851</v>
      </c>
      <c r="P1047" s="6">
        <f t="shared" si="82"/>
        <v>1.7359532828282829</v>
      </c>
      <c r="Q1047" s="6">
        <f t="shared" si="83"/>
        <v>1.9352268388035274</v>
      </c>
      <c r="R1047" s="6">
        <f t="shared" si="84"/>
        <v>0.45078785110755876</v>
      </c>
    </row>
    <row r="1048" spans="1:18" ht="15.75" customHeight="1" x14ac:dyDescent="0.25">
      <c r="A1048" s="3" t="s">
        <v>1081</v>
      </c>
      <c r="B1048" s="3" t="s">
        <v>14</v>
      </c>
      <c r="C1048" s="3" t="s">
        <v>42</v>
      </c>
      <c r="D1048" s="4">
        <v>44803</v>
      </c>
      <c r="E1048" s="4">
        <v>45427</v>
      </c>
      <c r="F1048" s="3">
        <v>76286.400000000009</v>
      </c>
      <c r="G1048" s="3">
        <v>50638.400000000001</v>
      </c>
      <c r="H1048" s="3">
        <v>39886.400000000001</v>
      </c>
      <c r="I1048" s="3">
        <v>217.04000000000002</v>
      </c>
      <c r="J1048" s="3">
        <v>764.03200000000004</v>
      </c>
      <c r="K1048" s="3" t="s">
        <v>16</v>
      </c>
      <c r="L1048" s="3" t="s">
        <v>38</v>
      </c>
      <c r="M1048" s="3" t="s">
        <v>26</v>
      </c>
      <c r="N1048" s="6">
        <f t="shared" si="80"/>
        <v>0.78767101646181559</v>
      </c>
      <c r="O1048" s="6">
        <f t="shared" si="81"/>
        <v>4.2860753894277863E-3</v>
      </c>
      <c r="P1048" s="6">
        <f t="shared" si="82"/>
        <v>5.4414537285891939E-3</v>
      </c>
      <c r="Q1048" s="6">
        <f t="shared" si="83"/>
        <v>3.5202359012163655</v>
      </c>
      <c r="R1048" s="6">
        <f t="shared" si="84"/>
        <v>0.66379328425512274</v>
      </c>
    </row>
    <row r="1049" spans="1:18" ht="15.75" customHeight="1" x14ac:dyDescent="0.25">
      <c r="A1049" s="3" t="s">
        <v>1082</v>
      </c>
      <c r="B1049" s="3" t="s">
        <v>22</v>
      </c>
      <c r="C1049" s="3" t="s">
        <v>42</v>
      </c>
      <c r="D1049" s="4">
        <v>44897</v>
      </c>
      <c r="E1049" s="4">
        <v>45501</v>
      </c>
      <c r="F1049" s="3">
        <v>60579.200000000004</v>
      </c>
      <c r="G1049" s="3">
        <v>44712</v>
      </c>
      <c r="H1049" s="3">
        <v>30123.200000000001</v>
      </c>
      <c r="I1049" s="3">
        <v>6987.3919999999998</v>
      </c>
      <c r="J1049" s="3">
        <v>11356.24</v>
      </c>
      <c r="K1049" s="3" t="s">
        <v>24</v>
      </c>
      <c r="L1049" s="3" t="s">
        <v>25</v>
      </c>
      <c r="M1049" s="3" t="s">
        <v>26</v>
      </c>
      <c r="N1049" s="6">
        <f t="shared" si="80"/>
        <v>0.6737162283056003</v>
      </c>
      <c r="O1049" s="6">
        <f t="shared" si="81"/>
        <v>0.15627554124172482</v>
      </c>
      <c r="P1049" s="6">
        <f t="shared" si="82"/>
        <v>0.23196048228607849</v>
      </c>
      <c r="Q1049" s="6">
        <f t="shared" si="83"/>
        <v>1.6252473025701148</v>
      </c>
      <c r="R1049" s="6">
        <f t="shared" si="84"/>
        <v>0.73807511489091959</v>
      </c>
    </row>
    <row r="1050" spans="1:18" ht="15.75" customHeight="1" x14ac:dyDescent="0.25">
      <c r="A1050" s="3" t="s">
        <v>1083</v>
      </c>
      <c r="B1050" s="3" t="s">
        <v>34</v>
      </c>
      <c r="C1050" s="3" t="s">
        <v>23</v>
      </c>
      <c r="D1050" s="4">
        <v>44748</v>
      </c>
      <c r="E1050" s="4">
        <v>45365</v>
      </c>
      <c r="F1050" s="3">
        <v>9377.6</v>
      </c>
      <c r="G1050" s="3">
        <v>1916.8000000000002</v>
      </c>
      <c r="H1050" s="3">
        <v>432</v>
      </c>
      <c r="I1050" s="3">
        <v>6154.0160000000005</v>
      </c>
      <c r="J1050" s="3">
        <v>16907.935999999998</v>
      </c>
      <c r="K1050" s="3" t="s">
        <v>59</v>
      </c>
      <c r="L1050" s="3" t="s">
        <v>17</v>
      </c>
      <c r="M1050" s="3" t="s">
        <v>18</v>
      </c>
      <c r="N1050" s="6">
        <f t="shared" si="80"/>
        <v>0.22537562604340566</v>
      </c>
      <c r="O1050" s="6">
        <f t="shared" si="81"/>
        <v>3.2105676126878131</v>
      </c>
      <c r="P1050" s="6">
        <f t="shared" si="82"/>
        <v>14.245407407407409</v>
      </c>
      <c r="Q1050" s="6">
        <f t="shared" si="83"/>
        <v>2.7474637699999476</v>
      </c>
      <c r="R1050" s="6">
        <f t="shared" si="84"/>
        <v>0.20440197918443953</v>
      </c>
    </row>
    <row r="1051" spans="1:18" ht="15.75" customHeight="1" x14ac:dyDescent="0.25">
      <c r="A1051" s="3" t="s">
        <v>1084</v>
      </c>
      <c r="B1051" s="3" t="s">
        <v>34</v>
      </c>
      <c r="C1051" s="3" t="s">
        <v>15</v>
      </c>
      <c r="D1051" s="4">
        <v>44974</v>
      </c>
      <c r="E1051" s="4">
        <v>45575</v>
      </c>
      <c r="F1051" s="3">
        <v>20131.2</v>
      </c>
      <c r="G1051" s="3">
        <v>18416</v>
      </c>
      <c r="H1051" s="3">
        <v>5390.4000000000005</v>
      </c>
      <c r="I1051" s="3">
        <v>1388.3680000000002</v>
      </c>
      <c r="J1051" s="3">
        <v>4514.2240000000002</v>
      </c>
      <c r="K1051" s="3" t="s">
        <v>32</v>
      </c>
      <c r="L1051" s="3" t="s">
        <v>29</v>
      </c>
      <c r="M1051" s="3" t="s">
        <v>18</v>
      </c>
      <c r="N1051" s="6">
        <f t="shared" si="80"/>
        <v>0.29270199826238058</v>
      </c>
      <c r="O1051" s="6">
        <f t="shared" si="81"/>
        <v>7.538922675933972E-2</v>
      </c>
      <c r="P1051" s="6">
        <f t="shared" si="82"/>
        <v>0.25756307509646781</v>
      </c>
      <c r="Q1051" s="6">
        <f t="shared" si="83"/>
        <v>3.251460707823862</v>
      </c>
      <c r="R1051" s="6">
        <f t="shared" si="84"/>
        <v>0.91479891909076461</v>
      </c>
    </row>
    <row r="1052" spans="1:18" ht="15.75" customHeight="1" x14ac:dyDescent="0.25">
      <c r="A1052" s="3" t="s">
        <v>1085</v>
      </c>
      <c r="B1052" s="3" t="s">
        <v>20</v>
      </c>
      <c r="C1052" s="3" t="s">
        <v>35</v>
      </c>
      <c r="D1052" s="4">
        <v>44942</v>
      </c>
      <c r="E1052" s="4">
        <v>45546</v>
      </c>
      <c r="F1052" s="3">
        <v>79641.600000000006</v>
      </c>
      <c r="G1052" s="3">
        <v>49016</v>
      </c>
      <c r="H1052" s="3">
        <v>23929.600000000002</v>
      </c>
      <c r="I1052" s="3">
        <v>379.31200000000001</v>
      </c>
      <c r="J1052" s="3">
        <v>573.58400000000006</v>
      </c>
      <c r="K1052" s="3" t="s">
        <v>16</v>
      </c>
      <c r="L1052" s="3" t="s">
        <v>17</v>
      </c>
      <c r="M1052" s="3" t="s">
        <v>18</v>
      </c>
      <c r="N1052" s="6">
        <f t="shared" si="80"/>
        <v>0.48819977150318267</v>
      </c>
      <c r="O1052" s="6">
        <f t="shared" si="81"/>
        <v>7.738534356128611E-3</v>
      </c>
      <c r="P1052" s="6">
        <f t="shared" si="82"/>
        <v>1.5851163412677186E-2</v>
      </c>
      <c r="Q1052" s="6">
        <f t="shared" si="83"/>
        <v>1.5121694014426119</v>
      </c>
      <c r="R1052" s="6">
        <f t="shared" si="84"/>
        <v>0.61545724847315975</v>
      </c>
    </row>
    <row r="1053" spans="1:18" ht="15.75" customHeight="1" x14ac:dyDescent="0.25">
      <c r="A1053" s="3" t="s">
        <v>1086</v>
      </c>
      <c r="B1053" s="3" t="s">
        <v>22</v>
      </c>
      <c r="C1053" s="3" t="s">
        <v>35</v>
      </c>
      <c r="D1053" s="4">
        <v>44947</v>
      </c>
      <c r="E1053" s="4">
        <v>45551</v>
      </c>
      <c r="F1053" s="3">
        <v>67230.400000000009</v>
      </c>
      <c r="G1053" s="3">
        <v>44344</v>
      </c>
      <c r="H1053" s="3">
        <v>17006.400000000001</v>
      </c>
      <c r="I1053" s="3">
        <v>5705.0400000000009</v>
      </c>
      <c r="J1053" s="3">
        <v>9124.4</v>
      </c>
      <c r="K1053" s="3" t="s">
        <v>32</v>
      </c>
      <c r="L1053" s="3" t="s">
        <v>29</v>
      </c>
      <c r="M1053" s="3" t="s">
        <v>26</v>
      </c>
      <c r="N1053" s="6">
        <f t="shared" si="80"/>
        <v>0.38351073425942633</v>
      </c>
      <c r="O1053" s="6">
        <f t="shared" si="81"/>
        <v>0.12865415839797945</v>
      </c>
      <c r="P1053" s="6">
        <f t="shared" si="82"/>
        <v>0.33546429579452441</v>
      </c>
      <c r="Q1053" s="6">
        <f t="shared" si="83"/>
        <v>1.5993577608570664</v>
      </c>
      <c r="R1053" s="6">
        <f t="shared" si="84"/>
        <v>0.65958256978985685</v>
      </c>
    </row>
    <row r="1054" spans="1:18" ht="15.75" customHeight="1" x14ac:dyDescent="0.25">
      <c r="A1054" s="3" t="s">
        <v>1087</v>
      </c>
      <c r="B1054" s="3" t="s">
        <v>20</v>
      </c>
      <c r="C1054" s="3" t="s">
        <v>35</v>
      </c>
      <c r="D1054" s="4">
        <v>44855</v>
      </c>
      <c r="E1054" s="4">
        <v>45484</v>
      </c>
      <c r="F1054" s="3">
        <v>68542.400000000009</v>
      </c>
      <c r="G1054" s="3">
        <v>60745.600000000006</v>
      </c>
      <c r="H1054" s="3">
        <v>30692.800000000003</v>
      </c>
      <c r="I1054" s="3">
        <v>5175.1840000000002</v>
      </c>
      <c r="J1054" s="3">
        <v>20458.784</v>
      </c>
      <c r="K1054" s="3" t="s">
        <v>24</v>
      </c>
      <c r="L1054" s="3" t="s">
        <v>25</v>
      </c>
      <c r="M1054" s="3" t="s">
        <v>18</v>
      </c>
      <c r="N1054" s="6">
        <f t="shared" si="80"/>
        <v>0.50526787125322659</v>
      </c>
      <c r="O1054" s="6">
        <f t="shared" si="81"/>
        <v>8.5194384449244057E-2</v>
      </c>
      <c r="P1054" s="6">
        <f t="shared" si="82"/>
        <v>0.16861231298545587</v>
      </c>
      <c r="Q1054" s="6">
        <f t="shared" si="83"/>
        <v>3.9532476526438476</v>
      </c>
      <c r="R1054" s="6">
        <f t="shared" si="84"/>
        <v>0.88624851187002496</v>
      </c>
    </row>
    <row r="1055" spans="1:18" ht="15.75" customHeight="1" x14ac:dyDescent="0.25">
      <c r="A1055" s="3" t="s">
        <v>1088</v>
      </c>
      <c r="B1055" s="3" t="s">
        <v>14</v>
      </c>
      <c r="C1055" s="3" t="s">
        <v>42</v>
      </c>
      <c r="D1055" s="4">
        <v>44918</v>
      </c>
      <c r="E1055" s="4">
        <v>45541</v>
      </c>
      <c r="F1055" s="3">
        <v>31054.400000000001</v>
      </c>
      <c r="G1055" s="3">
        <v>4054.4</v>
      </c>
      <c r="H1055" s="3">
        <v>3700.8</v>
      </c>
      <c r="I1055" s="3">
        <v>1055.5840000000001</v>
      </c>
      <c r="J1055" s="3">
        <v>3805.6000000000004</v>
      </c>
      <c r="K1055" s="3" t="s">
        <v>59</v>
      </c>
      <c r="L1055" s="3" t="s">
        <v>38</v>
      </c>
      <c r="M1055" s="3" t="s">
        <v>18</v>
      </c>
      <c r="N1055" s="6">
        <f t="shared" si="80"/>
        <v>0.9127861089187056</v>
      </c>
      <c r="O1055" s="6">
        <f t="shared" si="81"/>
        <v>0.26035516969218625</v>
      </c>
      <c r="P1055" s="6">
        <f t="shared" si="82"/>
        <v>0.28523130134025076</v>
      </c>
      <c r="Q1055" s="6">
        <f t="shared" si="83"/>
        <v>3.6052081122866584</v>
      </c>
      <c r="R1055" s="6">
        <f t="shared" si="84"/>
        <v>0.13055798856200732</v>
      </c>
    </row>
    <row r="1056" spans="1:18" ht="15.75" customHeight="1" x14ac:dyDescent="0.25">
      <c r="A1056" s="3" t="s">
        <v>1089</v>
      </c>
      <c r="B1056" s="3" t="s">
        <v>20</v>
      </c>
      <c r="C1056" s="3" t="s">
        <v>23</v>
      </c>
      <c r="D1056" s="4">
        <v>44695</v>
      </c>
      <c r="E1056" s="4">
        <v>45316</v>
      </c>
      <c r="F1056" s="3">
        <v>45561.600000000006</v>
      </c>
      <c r="G1056" s="3">
        <v>16216</v>
      </c>
      <c r="H1056" s="3">
        <v>3328</v>
      </c>
      <c r="I1056" s="3">
        <v>4759.7760000000007</v>
      </c>
      <c r="J1056" s="3">
        <v>6799.3119999999999</v>
      </c>
      <c r="K1056" s="3" t="s">
        <v>32</v>
      </c>
      <c r="L1056" s="3" t="s">
        <v>25</v>
      </c>
      <c r="M1056" s="3" t="s">
        <v>18</v>
      </c>
      <c r="N1056" s="6">
        <f t="shared" si="80"/>
        <v>0.20522940305870746</v>
      </c>
      <c r="O1056" s="6">
        <f t="shared" si="81"/>
        <v>0.29352343364578198</v>
      </c>
      <c r="P1056" s="6">
        <f t="shared" si="82"/>
        <v>1.430221153846154</v>
      </c>
      <c r="Q1056" s="6">
        <f t="shared" si="83"/>
        <v>1.4284941140087262</v>
      </c>
      <c r="R1056" s="6">
        <f t="shared" si="84"/>
        <v>0.35591375193145103</v>
      </c>
    </row>
    <row r="1057" spans="1:18" ht="15.75" customHeight="1" x14ac:dyDescent="0.25">
      <c r="A1057" s="3" t="s">
        <v>1090</v>
      </c>
      <c r="B1057" s="3" t="s">
        <v>34</v>
      </c>
      <c r="C1057" s="3" t="s">
        <v>15</v>
      </c>
      <c r="D1057" s="4">
        <v>44768</v>
      </c>
      <c r="E1057" s="4">
        <v>45388</v>
      </c>
      <c r="F1057" s="3">
        <v>11081.6</v>
      </c>
      <c r="G1057" s="3">
        <v>3952</v>
      </c>
      <c r="H1057" s="3">
        <v>257.60000000000002</v>
      </c>
      <c r="I1057" s="3">
        <v>1161.3440000000001</v>
      </c>
      <c r="J1057" s="3">
        <v>3772.16</v>
      </c>
      <c r="K1057" s="3" t="s">
        <v>24</v>
      </c>
      <c r="L1057" s="3" t="s">
        <v>25</v>
      </c>
      <c r="M1057" s="3" t="s">
        <v>18</v>
      </c>
      <c r="N1057" s="6">
        <f t="shared" si="80"/>
        <v>6.5182186234817821E-2</v>
      </c>
      <c r="O1057" s="6">
        <f t="shared" si="81"/>
        <v>0.29386234817813767</v>
      </c>
      <c r="P1057" s="6">
        <f t="shared" si="82"/>
        <v>4.5083229813664598</v>
      </c>
      <c r="Q1057" s="6">
        <f t="shared" si="83"/>
        <v>3.2480987545464561</v>
      </c>
      <c r="R1057" s="6">
        <f t="shared" si="84"/>
        <v>0.35662720184810859</v>
      </c>
    </row>
    <row r="1058" spans="1:18" ht="15.75" customHeight="1" x14ac:dyDescent="0.25">
      <c r="A1058" s="3" t="s">
        <v>1091</v>
      </c>
      <c r="B1058" s="3" t="s">
        <v>14</v>
      </c>
      <c r="C1058" s="3" t="s">
        <v>42</v>
      </c>
      <c r="D1058" s="4">
        <v>44950</v>
      </c>
      <c r="E1058" s="4">
        <v>45565</v>
      </c>
      <c r="F1058" s="3">
        <v>66374.400000000009</v>
      </c>
      <c r="G1058" s="3">
        <v>29100.800000000003</v>
      </c>
      <c r="H1058" s="3">
        <v>304</v>
      </c>
      <c r="I1058" s="3">
        <v>2514.3680000000004</v>
      </c>
      <c r="J1058" s="3">
        <v>5917.68</v>
      </c>
      <c r="K1058" s="3" t="s">
        <v>24</v>
      </c>
      <c r="L1058" s="3" t="s">
        <v>29</v>
      </c>
      <c r="M1058" s="3" t="s">
        <v>18</v>
      </c>
      <c r="N1058" s="6">
        <f t="shared" si="80"/>
        <v>1.0446448207609411E-2</v>
      </c>
      <c r="O1058" s="6">
        <f t="shared" si="81"/>
        <v>8.6402023312073903E-2</v>
      </c>
      <c r="P1058" s="6">
        <f t="shared" si="82"/>
        <v>8.2709473684210533</v>
      </c>
      <c r="Q1058" s="6">
        <f t="shared" si="83"/>
        <v>2.3535457021406572</v>
      </c>
      <c r="R1058" s="6">
        <f t="shared" si="84"/>
        <v>0.43843409507279912</v>
      </c>
    </row>
    <row r="1059" spans="1:18" ht="15.75" customHeight="1" x14ac:dyDescent="0.25">
      <c r="A1059" s="3" t="s">
        <v>1092</v>
      </c>
      <c r="B1059" s="3" t="s">
        <v>20</v>
      </c>
      <c r="C1059" s="3" t="s">
        <v>35</v>
      </c>
      <c r="D1059" s="4">
        <v>44855</v>
      </c>
      <c r="E1059" s="4">
        <v>45475</v>
      </c>
      <c r="F1059" s="3">
        <v>47729.600000000006</v>
      </c>
      <c r="G1059" s="3">
        <v>46825.600000000006</v>
      </c>
      <c r="H1059" s="3">
        <v>12374.400000000001</v>
      </c>
      <c r="I1059" s="3">
        <v>3709.4720000000002</v>
      </c>
      <c r="J1059" s="3">
        <v>5300.32</v>
      </c>
      <c r="K1059" s="3" t="s">
        <v>16</v>
      </c>
      <c r="L1059" s="3" t="s">
        <v>29</v>
      </c>
      <c r="M1059" s="3" t="s">
        <v>18</v>
      </c>
      <c r="N1059" s="6">
        <f t="shared" si="80"/>
        <v>0.26426570081323036</v>
      </c>
      <c r="O1059" s="6">
        <f t="shared" si="81"/>
        <v>7.9218888812957008E-2</v>
      </c>
      <c r="P1059" s="6">
        <f t="shared" si="82"/>
        <v>0.29976984742694596</v>
      </c>
      <c r="Q1059" s="6">
        <f t="shared" si="83"/>
        <v>1.4288610346701631</v>
      </c>
      <c r="R1059" s="6">
        <f t="shared" si="84"/>
        <v>0.98105997117092958</v>
      </c>
    </row>
    <row r="1060" spans="1:18" ht="15.75" customHeight="1" x14ac:dyDescent="0.25">
      <c r="A1060" s="3" t="s">
        <v>1093</v>
      </c>
      <c r="B1060" s="3" t="s">
        <v>34</v>
      </c>
      <c r="C1060" s="3" t="s">
        <v>35</v>
      </c>
      <c r="D1060" s="4">
        <v>44978</v>
      </c>
      <c r="E1060" s="4">
        <v>45592</v>
      </c>
      <c r="F1060" s="3">
        <v>17152</v>
      </c>
      <c r="G1060" s="3">
        <v>13699.2</v>
      </c>
      <c r="H1060" s="3">
        <v>2664</v>
      </c>
      <c r="I1060" s="3">
        <v>2244.6560000000004</v>
      </c>
      <c r="J1060" s="3">
        <v>4644.4319999999998</v>
      </c>
      <c r="K1060" s="3" t="s">
        <v>24</v>
      </c>
      <c r="L1060" s="3" t="s">
        <v>44</v>
      </c>
      <c r="M1060" s="3" t="s">
        <v>18</v>
      </c>
      <c r="N1060" s="6">
        <f t="shared" si="80"/>
        <v>0.19446391030133145</v>
      </c>
      <c r="O1060" s="6">
        <f t="shared" si="81"/>
        <v>0.1638530717122168</v>
      </c>
      <c r="P1060" s="6">
        <f t="shared" si="82"/>
        <v>0.84258858858858876</v>
      </c>
      <c r="Q1060" s="6">
        <f t="shared" si="83"/>
        <v>2.0691063574997677</v>
      </c>
      <c r="R1060" s="6">
        <f t="shared" si="84"/>
        <v>0.79869402985074633</v>
      </c>
    </row>
    <row r="1061" spans="1:18" ht="15.75" customHeight="1" x14ac:dyDescent="0.25">
      <c r="A1061" s="3" t="s">
        <v>1094</v>
      </c>
      <c r="B1061" s="3" t="s">
        <v>41</v>
      </c>
      <c r="C1061" s="3" t="s">
        <v>35</v>
      </c>
      <c r="D1061" s="4">
        <v>44917</v>
      </c>
      <c r="E1061" s="4">
        <v>45529</v>
      </c>
      <c r="F1061" s="3">
        <v>76014.400000000009</v>
      </c>
      <c r="G1061" s="3">
        <v>32417.600000000002</v>
      </c>
      <c r="H1061" s="3">
        <v>28806.400000000001</v>
      </c>
      <c r="I1061" s="3">
        <v>4115.8239999999996</v>
      </c>
      <c r="J1061" s="3">
        <v>6067.232</v>
      </c>
      <c r="K1061" s="3" t="s">
        <v>16</v>
      </c>
      <c r="L1061" s="3" t="s">
        <v>44</v>
      </c>
      <c r="M1061" s="3" t="s">
        <v>18</v>
      </c>
      <c r="N1061" s="6">
        <f t="shared" si="80"/>
        <v>0.88860372143526967</v>
      </c>
      <c r="O1061" s="6">
        <f t="shared" si="81"/>
        <v>0.12696263757958637</v>
      </c>
      <c r="P1061" s="6">
        <f t="shared" si="82"/>
        <v>0.14287880471006442</v>
      </c>
      <c r="Q1061" s="6">
        <f t="shared" si="83"/>
        <v>1.4741232861269093</v>
      </c>
      <c r="R1061" s="6">
        <f t="shared" si="84"/>
        <v>0.42646656422993534</v>
      </c>
    </row>
    <row r="1062" spans="1:18" ht="15.75" customHeight="1" x14ac:dyDescent="0.25">
      <c r="A1062" s="3" t="s">
        <v>1095</v>
      </c>
      <c r="B1062" s="3" t="s">
        <v>41</v>
      </c>
      <c r="C1062" s="3" t="s">
        <v>35</v>
      </c>
      <c r="D1062" s="4">
        <v>44871</v>
      </c>
      <c r="E1062" s="4">
        <v>45493</v>
      </c>
      <c r="F1062" s="3">
        <v>53878.400000000001</v>
      </c>
      <c r="G1062" s="3">
        <v>24083.200000000001</v>
      </c>
      <c r="H1062" s="3">
        <v>10963.2</v>
      </c>
      <c r="I1062" s="3">
        <v>1202.7520000000002</v>
      </c>
      <c r="J1062" s="3">
        <v>3123.4560000000001</v>
      </c>
      <c r="K1062" s="3" t="s">
        <v>37</v>
      </c>
      <c r="L1062" s="3" t="s">
        <v>38</v>
      </c>
      <c r="M1062" s="3" t="s">
        <v>18</v>
      </c>
      <c r="N1062" s="6">
        <f t="shared" si="80"/>
        <v>0.45522189742226948</v>
      </c>
      <c r="O1062" s="6">
        <f t="shared" si="81"/>
        <v>4.9941536008503859E-2</v>
      </c>
      <c r="P1062" s="6">
        <f t="shared" si="82"/>
        <v>0.1097081144191477</v>
      </c>
      <c r="Q1062" s="6">
        <f t="shared" si="83"/>
        <v>2.5969243867397434</v>
      </c>
      <c r="R1062" s="6">
        <f t="shared" si="84"/>
        <v>0.44699174437251293</v>
      </c>
    </row>
    <row r="1063" spans="1:18" ht="15.75" customHeight="1" x14ac:dyDescent="0.25">
      <c r="A1063" s="3" t="s">
        <v>1096</v>
      </c>
      <c r="B1063" s="3" t="s">
        <v>28</v>
      </c>
      <c r="C1063" s="3" t="s">
        <v>15</v>
      </c>
      <c r="D1063" s="4">
        <v>44878</v>
      </c>
      <c r="E1063" s="4">
        <v>45495</v>
      </c>
      <c r="F1063" s="3">
        <v>2924.8</v>
      </c>
      <c r="G1063" s="3">
        <v>2208</v>
      </c>
      <c r="H1063" s="3">
        <v>24</v>
      </c>
      <c r="I1063" s="3">
        <v>7345.9520000000011</v>
      </c>
      <c r="J1063" s="3">
        <v>12941.056</v>
      </c>
      <c r="K1063" s="3" t="s">
        <v>16</v>
      </c>
      <c r="L1063" s="3" t="s">
        <v>17</v>
      </c>
      <c r="M1063" s="3" t="s">
        <v>18</v>
      </c>
      <c r="N1063" s="6">
        <f t="shared" si="80"/>
        <v>1.0869565217391304E-2</v>
      </c>
      <c r="O1063" s="6">
        <f t="shared" si="81"/>
        <v>3.326971014492754</v>
      </c>
      <c r="P1063" s="6">
        <f t="shared" si="82"/>
        <v>306.08133333333336</v>
      </c>
      <c r="Q1063" s="6">
        <f t="shared" si="83"/>
        <v>1.76165812137079</v>
      </c>
      <c r="R1063" s="6">
        <f t="shared" si="84"/>
        <v>0.75492341356673953</v>
      </c>
    </row>
    <row r="1064" spans="1:18" ht="15.75" customHeight="1" x14ac:dyDescent="0.25">
      <c r="A1064" s="3" t="s">
        <v>1097</v>
      </c>
      <c r="B1064" s="3" t="s">
        <v>41</v>
      </c>
      <c r="C1064" s="3" t="s">
        <v>42</v>
      </c>
      <c r="D1064" s="4">
        <v>44715</v>
      </c>
      <c r="E1064" s="4">
        <v>45332</v>
      </c>
      <c r="F1064" s="3">
        <v>2635.2000000000003</v>
      </c>
      <c r="G1064" s="3">
        <v>2580.8000000000002</v>
      </c>
      <c r="H1064" s="3">
        <v>2286.4</v>
      </c>
      <c r="I1064" s="3">
        <v>4163.4400000000005</v>
      </c>
      <c r="J1064" s="3">
        <v>15581.84</v>
      </c>
      <c r="K1064" s="3" t="s">
        <v>16</v>
      </c>
      <c r="L1064" s="3" t="s">
        <v>44</v>
      </c>
      <c r="M1064" s="3" t="s">
        <v>18</v>
      </c>
      <c r="N1064" s="6">
        <f t="shared" si="80"/>
        <v>0.88592684438933667</v>
      </c>
      <c r="O1064" s="6">
        <f t="shared" si="81"/>
        <v>1.6132362058276504</v>
      </c>
      <c r="P1064" s="6">
        <f t="shared" si="82"/>
        <v>1.8209587123862843</v>
      </c>
      <c r="Q1064" s="6">
        <f t="shared" si="83"/>
        <v>3.7425398228388058</v>
      </c>
      <c r="R1064" s="6">
        <f t="shared" si="84"/>
        <v>0.97935640558591375</v>
      </c>
    </row>
    <row r="1065" spans="1:18" ht="15.75" customHeight="1" x14ac:dyDescent="0.25">
      <c r="A1065" s="3" t="s">
        <v>1098</v>
      </c>
      <c r="B1065" s="3" t="s">
        <v>22</v>
      </c>
      <c r="C1065" s="3" t="s">
        <v>15</v>
      </c>
      <c r="D1065" s="4">
        <v>44785</v>
      </c>
      <c r="E1065" s="4">
        <v>45406</v>
      </c>
      <c r="F1065" s="3">
        <v>24302.400000000001</v>
      </c>
      <c r="G1065" s="3">
        <v>1256</v>
      </c>
      <c r="H1065" s="3">
        <v>745.6</v>
      </c>
      <c r="I1065" s="3">
        <v>3027.5840000000003</v>
      </c>
      <c r="J1065" s="3">
        <v>8897.4080000000013</v>
      </c>
      <c r="K1065" s="3" t="s">
        <v>37</v>
      </c>
      <c r="L1065" s="3" t="s">
        <v>44</v>
      </c>
      <c r="M1065" s="3" t="s">
        <v>26</v>
      </c>
      <c r="N1065" s="6">
        <f t="shared" si="80"/>
        <v>0.59363057324840762</v>
      </c>
      <c r="O1065" s="6">
        <f t="shared" si="81"/>
        <v>2.4104968152866246</v>
      </c>
      <c r="P1065" s="6">
        <f t="shared" si="82"/>
        <v>4.0606008583690993</v>
      </c>
      <c r="Q1065" s="6">
        <f t="shared" si="83"/>
        <v>2.9387815499091028</v>
      </c>
      <c r="R1065" s="6">
        <f t="shared" si="84"/>
        <v>5.1682138389624065E-2</v>
      </c>
    </row>
    <row r="1066" spans="1:18" ht="15.75" customHeight="1" x14ac:dyDescent="0.25">
      <c r="A1066" s="3" t="s">
        <v>1099</v>
      </c>
      <c r="B1066" s="3" t="s">
        <v>22</v>
      </c>
      <c r="C1066" s="3" t="s">
        <v>15</v>
      </c>
      <c r="D1066" s="4">
        <v>44937</v>
      </c>
      <c r="E1066" s="4">
        <v>45542</v>
      </c>
      <c r="F1066" s="3">
        <v>3932.8</v>
      </c>
      <c r="G1066" s="3">
        <v>2824</v>
      </c>
      <c r="H1066" s="3">
        <v>92.800000000000011</v>
      </c>
      <c r="I1066" s="3">
        <v>7153.2640000000001</v>
      </c>
      <c r="J1066" s="3">
        <v>22454.384000000002</v>
      </c>
      <c r="K1066" s="3" t="s">
        <v>32</v>
      </c>
      <c r="L1066" s="3" t="s">
        <v>44</v>
      </c>
      <c r="M1066" s="3" t="s">
        <v>18</v>
      </c>
      <c r="N1066" s="6">
        <f t="shared" si="80"/>
        <v>3.2861189801699719E-2</v>
      </c>
      <c r="O1066" s="6">
        <f t="shared" si="81"/>
        <v>2.5330254957507083</v>
      </c>
      <c r="P1066" s="6">
        <f t="shared" si="82"/>
        <v>77.082586206896551</v>
      </c>
      <c r="Q1066" s="6">
        <f t="shared" si="83"/>
        <v>3.139040303838919</v>
      </c>
      <c r="R1066" s="6">
        <f t="shared" si="84"/>
        <v>0.71806346623270945</v>
      </c>
    </row>
    <row r="1067" spans="1:18" ht="15.75" customHeight="1" x14ac:dyDescent="0.25">
      <c r="A1067" s="3" t="s">
        <v>1100</v>
      </c>
      <c r="B1067" s="3" t="s">
        <v>41</v>
      </c>
      <c r="C1067" s="3" t="s">
        <v>35</v>
      </c>
      <c r="D1067" s="4">
        <v>44892</v>
      </c>
      <c r="E1067" s="4">
        <v>45510</v>
      </c>
      <c r="F1067" s="3">
        <v>78347.199999999997</v>
      </c>
      <c r="G1067" s="3">
        <v>25238.400000000001</v>
      </c>
      <c r="H1067" s="3">
        <v>18932.8</v>
      </c>
      <c r="I1067" s="3">
        <v>3149.9680000000003</v>
      </c>
      <c r="J1067" s="3">
        <v>6778.3360000000002</v>
      </c>
      <c r="K1067" s="3" t="s">
        <v>24</v>
      </c>
      <c r="L1067" s="3" t="s">
        <v>17</v>
      </c>
      <c r="M1067" s="3" t="s">
        <v>26</v>
      </c>
      <c r="N1067" s="6">
        <f t="shared" si="80"/>
        <v>0.75015848865221246</v>
      </c>
      <c r="O1067" s="6">
        <f t="shared" si="81"/>
        <v>0.1248085457081273</v>
      </c>
      <c r="P1067" s="6">
        <f t="shared" si="82"/>
        <v>0.16637623595030848</v>
      </c>
      <c r="Q1067" s="6">
        <f t="shared" si="83"/>
        <v>2.1518745587256758</v>
      </c>
      <c r="R1067" s="6">
        <f t="shared" si="84"/>
        <v>0.32213531562072417</v>
      </c>
    </row>
    <row r="1068" spans="1:18" ht="15.75" customHeight="1" x14ac:dyDescent="0.25">
      <c r="A1068" s="3" t="s">
        <v>1101</v>
      </c>
      <c r="B1068" s="3" t="s">
        <v>20</v>
      </c>
      <c r="C1068" s="3" t="s">
        <v>42</v>
      </c>
      <c r="D1068" s="4">
        <v>44912</v>
      </c>
      <c r="E1068" s="4">
        <v>45539</v>
      </c>
      <c r="F1068" s="3">
        <v>37534.400000000001</v>
      </c>
      <c r="G1068" s="3">
        <v>32056</v>
      </c>
      <c r="H1068" s="3">
        <v>20273.600000000002</v>
      </c>
      <c r="I1068" s="3">
        <v>5085.3600000000006</v>
      </c>
      <c r="J1068" s="3">
        <v>9127.1039999999994</v>
      </c>
      <c r="K1068" s="3" t="s">
        <v>59</v>
      </c>
      <c r="L1068" s="3" t="s">
        <v>38</v>
      </c>
      <c r="M1068" s="3" t="s">
        <v>18</v>
      </c>
      <c r="N1068" s="6">
        <f t="shared" si="80"/>
        <v>0.63244322435737466</v>
      </c>
      <c r="O1068" s="6">
        <f t="shared" si="81"/>
        <v>0.15863988020963316</v>
      </c>
      <c r="P1068" s="6">
        <f t="shared" si="82"/>
        <v>0.25083655591508169</v>
      </c>
      <c r="Q1068" s="6">
        <f t="shared" si="83"/>
        <v>1.7947803105384865</v>
      </c>
      <c r="R1068" s="6">
        <f t="shared" si="84"/>
        <v>0.85404322434886393</v>
      </c>
    </row>
    <row r="1069" spans="1:18" ht="15.75" customHeight="1" x14ac:dyDescent="0.25">
      <c r="A1069" s="3" t="s">
        <v>1102</v>
      </c>
      <c r="B1069" s="3" t="s">
        <v>34</v>
      </c>
      <c r="C1069" s="3" t="s">
        <v>15</v>
      </c>
      <c r="D1069" s="4">
        <v>44746</v>
      </c>
      <c r="E1069" s="4">
        <v>45356</v>
      </c>
      <c r="F1069" s="3">
        <v>70755.199999999997</v>
      </c>
      <c r="G1069" s="3">
        <v>34366.400000000001</v>
      </c>
      <c r="H1069" s="3">
        <v>3923.2000000000003</v>
      </c>
      <c r="I1069" s="3">
        <v>627.12</v>
      </c>
      <c r="J1069" s="3">
        <v>1145.0240000000001</v>
      </c>
      <c r="K1069" s="3" t="s">
        <v>16</v>
      </c>
      <c r="L1069" s="3" t="s">
        <v>17</v>
      </c>
      <c r="M1069" s="3" t="s">
        <v>26</v>
      </c>
      <c r="N1069" s="6">
        <f t="shared" si="80"/>
        <v>0.11415801480515853</v>
      </c>
      <c r="O1069" s="6">
        <f t="shared" si="81"/>
        <v>1.8248056240979561E-2</v>
      </c>
      <c r="P1069" s="6">
        <f t="shared" si="82"/>
        <v>0.15984910277324632</v>
      </c>
      <c r="Q1069" s="6">
        <f t="shared" si="83"/>
        <v>1.8258451333078201</v>
      </c>
      <c r="R1069" s="6">
        <f t="shared" si="84"/>
        <v>0.48570847089683872</v>
      </c>
    </row>
    <row r="1070" spans="1:18" ht="15.75" customHeight="1" x14ac:dyDescent="0.25">
      <c r="A1070" s="3" t="s">
        <v>1103</v>
      </c>
      <c r="B1070" s="3" t="s">
        <v>14</v>
      </c>
      <c r="C1070" s="3" t="s">
        <v>23</v>
      </c>
      <c r="D1070" s="4">
        <v>44893</v>
      </c>
      <c r="E1070" s="4">
        <v>45521</v>
      </c>
      <c r="F1070" s="3">
        <v>18464</v>
      </c>
      <c r="G1070" s="3">
        <v>15083.2</v>
      </c>
      <c r="H1070" s="3">
        <v>9116.8000000000011</v>
      </c>
      <c r="I1070" s="3">
        <v>575.85600000000011</v>
      </c>
      <c r="J1070" s="3">
        <v>2141.5840000000003</v>
      </c>
      <c r="K1070" s="3" t="s">
        <v>59</v>
      </c>
      <c r="L1070" s="3" t="s">
        <v>44</v>
      </c>
      <c r="M1070" s="3" t="s">
        <v>18</v>
      </c>
      <c r="N1070" s="6">
        <f t="shared" si="80"/>
        <v>0.60443407234539093</v>
      </c>
      <c r="O1070" s="6">
        <f t="shared" si="81"/>
        <v>3.8178635833244941E-2</v>
      </c>
      <c r="P1070" s="6">
        <f t="shared" si="82"/>
        <v>6.3164268164268164E-2</v>
      </c>
      <c r="Q1070" s="6">
        <f t="shared" si="83"/>
        <v>3.718957517157067</v>
      </c>
      <c r="R1070" s="6">
        <f t="shared" si="84"/>
        <v>0.81689774696707107</v>
      </c>
    </row>
    <row r="1071" spans="1:18" ht="15.75" customHeight="1" x14ac:dyDescent="0.25">
      <c r="A1071" s="3" t="s">
        <v>1104</v>
      </c>
      <c r="B1071" s="3" t="s">
        <v>22</v>
      </c>
      <c r="C1071" s="3" t="s">
        <v>42</v>
      </c>
      <c r="D1071" s="4">
        <v>44807</v>
      </c>
      <c r="E1071" s="4">
        <v>45415</v>
      </c>
      <c r="F1071" s="3">
        <v>15617.6</v>
      </c>
      <c r="G1071" s="3">
        <v>7710.4000000000005</v>
      </c>
      <c r="H1071" s="3">
        <v>7081.6</v>
      </c>
      <c r="I1071" s="3">
        <v>3675.1360000000004</v>
      </c>
      <c r="J1071" s="3">
        <v>6854.6080000000002</v>
      </c>
      <c r="K1071" s="3" t="s">
        <v>16</v>
      </c>
      <c r="L1071" s="3" t="s">
        <v>29</v>
      </c>
      <c r="M1071" s="3" t="s">
        <v>18</v>
      </c>
      <c r="N1071" s="6">
        <f t="shared" si="80"/>
        <v>0.91844781074911808</v>
      </c>
      <c r="O1071" s="6">
        <f t="shared" si="81"/>
        <v>0.47664660717991286</v>
      </c>
      <c r="P1071" s="6">
        <f t="shared" si="82"/>
        <v>0.5189697243560778</v>
      </c>
      <c r="Q1071" s="6">
        <f t="shared" si="83"/>
        <v>1.8651304332683196</v>
      </c>
      <c r="R1071" s="6">
        <f t="shared" si="84"/>
        <v>0.4936994160434382</v>
      </c>
    </row>
    <row r="1072" spans="1:18" ht="15.75" customHeight="1" x14ac:dyDescent="0.25">
      <c r="A1072" s="3" t="s">
        <v>1105</v>
      </c>
      <c r="B1072" s="3" t="s">
        <v>20</v>
      </c>
      <c r="C1072" s="3" t="s">
        <v>35</v>
      </c>
      <c r="D1072" s="4">
        <v>44927</v>
      </c>
      <c r="E1072" s="4">
        <v>45554</v>
      </c>
      <c r="F1072" s="3">
        <v>60580.800000000003</v>
      </c>
      <c r="G1072" s="3">
        <v>19980.800000000003</v>
      </c>
      <c r="H1072" s="3">
        <v>6395.2000000000007</v>
      </c>
      <c r="I1072" s="3">
        <v>5312.384</v>
      </c>
      <c r="J1072" s="3">
        <v>17893.04</v>
      </c>
      <c r="K1072" s="3" t="s">
        <v>16</v>
      </c>
      <c r="L1072" s="3" t="s">
        <v>38</v>
      </c>
      <c r="M1072" s="3" t="s">
        <v>18</v>
      </c>
      <c r="N1072" s="6">
        <f t="shared" si="80"/>
        <v>0.32006726457399104</v>
      </c>
      <c r="O1072" s="6">
        <f t="shared" si="81"/>
        <v>0.26587443946188338</v>
      </c>
      <c r="P1072" s="6">
        <f t="shared" si="82"/>
        <v>0.83068301225919428</v>
      </c>
      <c r="Q1072" s="6">
        <f t="shared" si="83"/>
        <v>3.368175192154784</v>
      </c>
      <c r="R1072" s="6">
        <f t="shared" si="84"/>
        <v>0.32982066925494552</v>
      </c>
    </row>
    <row r="1073" spans="1:18" ht="15.75" customHeight="1" x14ac:dyDescent="0.25">
      <c r="A1073" s="3" t="s">
        <v>1106</v>
      </c>
      <c r="B1073" s="3" t="s">
        <v>20</v>
      </c>
      <c r="C1073" s="3" t="s">
        <v>42</v>
      </c>
      <c r="D1073" s="4">
        <v>44980</v>
      </c>
      <c r="E1073" s="4">
        <v>45584</v>
      </c>
      <c r="F1073" s="3">
        <v>51867.200000000004</v>
      </c>
      <c r="G1073" s="3">
        <v>21608</v>
      </c>
      <c r="H1073" s="3">
        <v>3891.2000000000003</v>
      </c>
      <c r="I1073" s="3">
        <v>6942.72</v>
      </c>
      <c r="J1073" s="3">
        <v>18143.36</v>
      </c>
      <c r="K1073" s="3" t="s">
        <v>16</v>
      </c>
      <c r="L1073" s="3" t="s">
        <v>25</v>
      </c>
      <c r="M1073" s="3" t="s">
        <v>18</v>
      </c>
      <c r="N1073" s="6">
        <f t="shared" si="80"/>
        <v>0.18008145131432804</v>
      </c>
      <c r="O1073" s="6">
        <f t="shared" si="81"/>
        <v>0.32130322102924846</v>
      </c>
      <c r="P1073" s="6">
        <f t="shared" si="82"/>
        <v>1.7842105263157895</v>
      </c>
      <c r="Q1073" s="6">
        <f t="shared" si="83"/>
        <v>2.6132927728613571</v>
      </c>
      <c r="R1073" s="6">
        <f t="shared" si="84"/>
        <v>0.41660239997532156</v>
      </c>
    </row>
    <row r="1074" spans="1:18" ht="15.75" customHeight="1" x14ac:dyDescent="0.25">
      <c r="A1074" s="3" t="s">
        <v>1107</v>
      </c>
      <c r="B1074" s="3" t="s">
        <v>28</v>
      </c>
      <c r="C1074" s="3" t="s">
        <v>42</v>
      </c>
      <c r="D1074" s="4">
        <v>44805</v>
      </c>
      <c r="E1074" s="4">
        <v>45434</v>
      </c>
      <c r="F1074" s="3">
        <v>47652.800000000003</v>
      </c>
      <c r="G1074" s="3">
        <v>11334.400000000001</v>
      </c>
      <c r="H1074" s="3">
        <v>6867.2000000000007</v>
      </c>
      <c r="I1074" s="3">
        <v>6700.8320000000012</v>
      </c>
      <c r="J1074" s="3">
        <v>19421.168000000001</v>
      </c>
      <c r="K1074" s="3" t="s">
        <v>32</v>
      </c>
      <c r="L1074" s="3" t="s">
        <v>17</v>
      </c>
      <c r="M1074" s="3" t="s">
        <v>26</v>
      </c>
      <c r="N1074" s="6">
        <f t="shared" si="80"/>
        <v>0.60587238848108416</v>
      </c>
      <c r="O1074" s="6">
        <f t="shared" si="81"/>
        <v>0.59119424054206671</v>
      </c>
      <c r="P1074" s="6">
        <f t="shared" si="82"/>
        <v>0.97577353215284257</v>
      </c>
      <c r="Q1074" s="6">
        <f t="shared" si="83"/>
        <v>2.8983218800292261</v>
      </c>
      <c r="R1074" s="6">
        <f t="shared" si="84"/>
        <v>0.23785380922002486</v>
      </c>
    </row>
    <row r="1075" spans="1:18" ht="15.75" customHeight="1" x14ac:dyDescent="0.25">
      <c r="A1075" s="3" t="s">
        <v>1108</v>
      </c>
      <c r="B1075" s="3" t="s">
        <v>41</v>
      </c>
      <c r="C1075" s="3" t="s">
        <v>35</v>
      </c>
      <c r="D1075" s="4">
        <v>44839</v>
      </c>
      <c r="E1075" s="4">
        <v>45464</v>
      </c>
      <c r="F1075" s="3">
        <v>15153.6</v>
      </c>
      <c r="G1075" s="3">
        <v>2992</v>
      </c>
      <c r="H1075" s="3">
        <v>795.2</v>
      </c>
      <c r="I1075" s="3">
        <v>480.096</v>
      </c>
      <c r="J1075" s="3">
        <v>1328.5120000000002</v>
      </c>
      <c r="K1075" s="3" t="s">
        <v>16</v>
      </c>
      <c r="L1075" s="3" t="s">
        <v>17</v>
      </c>
      <c r="M1075" s="3" t="s">
        <v>26</v>
      </c>
      <c r="N1075" s="6">
        <f t="shared" si="80"/>
        <v>0.26577540106951875</v>
      </c>
      <c r="O1075" s="6">
        <f t="shared" si="81"/>
        <v>0.16045989304812835</v>
      </c>
      <c r="P1075" s="6">
        <f t="shared" si="82"/>
        <v>0.60374245472837018</v>
      </c>
      <c r="Q1075" s="6">
        <f t="shared" si="83"/>
        <v>2.7671798973538628</v>
      </c>
      <c r="R1075" s="6">
        <f t="shared" si="84"/>
        <v>0.19744483159117304</v>
      </c>
    </row>
    <row r="1076" spans="1:18" ht="15.75" customHeight="1" x14ac:dyDescent="0.25">
      <c r="A1076" s="3" t="s">
        <v>1109</v>
      </c>
      <c r="B1076" s="3" t="s">
        <v>20</v>
      </c>
      <c r="C1076" s="3" t="s">
        <v>42</v>
      </c>
      <c r="D1076" s="4">
        <v>44987</v>
      </c>
      <c r="E1076" s="4">
        <v>45616</v>
      </c>
      <c r="F1076" s="3">
        <v>57073.600000000006</v>
      </c>
      <c r="G1076" s="3">
        <v>18272</v>
      </c>
      <c r="H1076" s="3">
        <v>3148.8</v>
      </c>
      <c r="I1076" s="3">
        <v>5120.0160000000005</v>
      </c>
      <c r="J1076" s="3">
        <v>12012.832000000002</v>
      </c>
      <c r="K1076" s="3" t="s">
        <v>24</v>
      </c>
      <c r="L1076" s="3" t="s">
        <v>17</v>
      </c>
      <c r="M1076" s="3" t="s">
        <v>18</v>
      </c>
      <c r="N1076" s="6">
        <f t="shared" si="80"/>
        <v>0.17232924693520141</v>
      </c>
      <c r="O1076" s="6">
        <f t="shared" si="81"/>
        <v>0.28021103327495622</v>
      </c>
      <c r="P1076" s="6">
        <f t="shared" si="82"/>
        <v>1.6260213414634148</v>
      </c>
      <c r="Q1076" s="6">
        <f t="shared" si="83"/>
        <v>2.3462489179721313</v>
      </c>
      <c r="R1076" s="6">
        <f t="shared" si="84"/>
        <v>0.32014801939951215</v>
      </c>
    </row>
    <row r="1077" spans="1:18" ht="15.75" customHeight="1" x14ac:dyDescent="0.25">
      <c r="A1077" s="3" t="s">
        <v>1110</v>
      </c>
      <c r="B1077" s="3" t="s">
        <v>20</v>
      </c>
      <c r="C1077" s="3" t="s">
        <v>42</v>
      </c>
      <c r="D1077" s="4">
        <v>44761</v>
      </c>
      <c r="E1077" s="4">
        <v>45378</v>
      </c>
      <c r="F1077" s="3">
        <v>9750.4</v>
      </c>
      <c r="G1077" s="3">
        <v>4729.6000000000004</v>
      </c>
      <c r="H1077" s="3">
        <v>3224</v>
      </c>
      <c r="I1077" s="3">
        <v>3645.0720000000001</v>
      </c>
      <c r="J1077" s="3">
        <v>13489.888000000001</v>
      </c>
      <c r="K1077" s="3" t="s">
        <v>16</v>
      </c>
      <c r="L1077" s="3" t="s">
        <v>38</v>
      </c>
      <c r="M1077" s="3" t="s">
        <v>26</v>
      </c>
      <c r="N1077" s="6">
        <f t="shared" si="80"/>
        <v>0.68166441136671174</v>
      </c>
      <c r="O1077" s="6">
        <f t="shared" si="81"/>
        <v>0.77069350473612985</v>
      </c>
      <c r="P1077" s="6">
        <f t="shared" si="82"/>
        <v>1.130605459057072</v>
      </c>
      <c r="Q1077" s="6">
        <f t="shared" si="83"/>
        <v>3.7008563891193371</v>
      </c>
      <c r="R1077" s="6">
        <f t="shared" si="84"/>
        <v>0.48506727929110605</v>
      </c>
    </row>
    <row r="1078" spans="1:18" ht="15.75" customHeight="1" x14ac:dyDescent="0.25">
      <c r="A1078" s="3" t="s">
        <v>1111</v>
      </c>
      <c r="B1078" s="3" t="s">
        <v>34</v>
      </c>
      <c r="C1078" s="3" t="s">
        <v>15</v>
      </c>
      <c r="D1078" s="4">
        <v>44746</v>
      </c>
      <c r="E1078" s="4">
        <v>45349</v>
      </c>
      <c r="F1078" s="3">
        <v>19123.2</v>
      </c>
      <c r="G1078" s="3">
        <v>15089.6</v>
      </c>
      <c r="H1078" s="3">
        <v>11083.2</v>
      </c>
      <c r="I1078" s="3">
        <v>6122.8480000000009</v>
      </c>
      <c r="J1078" s="3">
        <v>15679.616000000002</v>
      </c>
      <c r="K1078" s="3" t="s">
        <v>32</v>
      </c>
      <c r="L1078" s="3" t="s">
        <v>29</v>
      </c>
      <c r="M1078" s="3" t="s">
        <v>26</v>
      </c>
      <c r="N1078" s="6">
        <f t="shared" si="80"/>
        <v>0.73449263068603543</v>
      </c>
      <c r="O1078" s="6">
        <f t="shared" si="81"/>
        <v>0.40576609055243351</v>
      </c>
      <c r="P1078" s="6">
        <f t="shared" si="82"/>
        <v>0.55244405947740727</v>
      </c>
      <c r="Q1078" s="6">
        <f t="shared" si="83"/>
        <v>2.5608370483801002</v>
      </c>
      <c r="R1078" s="6">
        <f t="shared" si="84"/>
        <v>0.78907295850066939</v>
      </c>
    </row>
    <row r="1079" spans="1:18" ht="15.75" customHeight="1" x14ac:dyDescent="0.25">
      <c r="A1079" s="3" t="s">
        <v>1112</v>
      </c>
      <c r="B1079" s="3" t="s">
        <v>20</v>
      </c>
      <c r="C1079" s="3" t="s">
        <v>42</v>
      </c>
      <c r="D1079" s="4">
        <v>44962</v>
      </c>
      <c r="E1079" s="4">
        <v>45591</v>
      </c>
      <c r="F1079" s="3">
        <v>59030.400000000001</v>
      </c>
      <c r="G1079" s="3">
        <v>32483.200000000001</v>
      </c>
      <c r="H1079" s="3">
        <v>13068.800000000001</v>
      </c>
      <c r="I1079" s="3">
        <v>3028.576</v>
      </c>
      <c r="J1079" s="3">
        <v>11599.152000000002</v>
      </c>
      <c r="K1079" s="3" t="s">
        <v>24</v>
      </c>
      <c r="L1079" s="3" t="s">
        <v>29</v>
      </c>
      <c r="M1079" s="3" t="s">
        <v>18</v>
      </c>
      <c r="N1079" s="6">
        <f t="shared" si="80"/>
        <v>0.40232489409910355</v>
      </c>
      <c r="O1079" s="6">
        <f t="shared" si="81"/>
        <v>9.323514924637967E-2</v>
      </c>
      <c r="P1079" s="6">
        <f t="shared" si="82"/>
        <v>0.23174094025465228</v>
      </c>
      <c r="Q1079" s="6">
        <f t="shared" si="83"/>
        <v>3.8299028982597769</v>
      </c>
      <c r="R1079" s="6">
        <f t="shared" si="84"/>
        <v>0.5502791781861549</v>
      </c>
    </row>
    <row r="1080" spans="1:18" ht="15.75" customHeight="1" x14ac:dyDescent="0.25">
      <c r="A1080" s="3" t="s">
        <v>1113</v>
      </c>
      <c r="B1080" s="3" t="s">
        <v>22</v>
      </c>
      <c r="C1080" s="3" t="s">
        <v>35</v>
      </c>
      <c r="D1080" s="4">
        <v>44990</v>
      </c>
      <c r="E1080" s="4">
        <v>45593</v>
      </c>
      <c r="F1080" s="3">
        <v>46224</v>
      </c>
      <c r="G1080" s="3">
        <v>8225.6</v>
      </c>
      <c r="H1080" s="3">
        <v>2187.2000000000003</v>
      </c>
      <c r="I1080" s="3">
        <v>7958.2240000000011</v>
      </c>
      <c r="J1080" s="3">
        <v>19829.712</v>
      </c>
      <c r="K1080" s="3" t="s">
        <v>24</v>
      </c>
      <c r="L1080" s="3" t="s">
        <v>25</v>
      </c>
      <c r="M1080" s="3" t="s">
        <v>26</v>
      </c>
      <c r="N1080" s="6">
        <f t="shared" si="80"/>
        <v>0.26590157556895549</v>
      </c>
      <c r="O1080" s="6">
        <f t="shared" si="81"/>
        <v>0.96749465084613895</v>
      </c>
      <c r="P1080" s="6">
        <f t="shared" si="82"/>
        <v>3.6385442574981712</v>
      </c>
      <c r="Q1080" s="6">
        <f t="shared" si="83"/>
        <v>2.4917257920862741</v>
      </c>
      <c r="R1080" s="6">
        <f t="shared" si="84"/>
        <v>0.177950848044306</v>
      </c>
    </row>
    <row r="1081" spans="1:18" ht="15.75" customHeight="1" x14ac:dyDescent="0.25">
      <c r="A1081" s="3" t="s">
        <v>1114</v>
      </c>
      <c r="B1081" s="3" t="s">
        <v>28</v>
      </c>
      <c r="C1081" s="3" t="s">
        <v>42</v>
      </c>
      <c r="D1081" s="4">
        <v>44757</v>
      </c>
      <c r="E1081" s="4">
        <v>45363</v>
      </c>
      <c r="F1081" s="3">
        <v>3164.8</v>
      </c>
      <c r="G1081" s="3">
        <v>3089.6000000000004</v>
      </c>
      <c r="H1081" s="3">
        <v>2187.2000000000003</v>
      </c>
      <c r="I1081" s="3">
        <v>2737.9520000000002</v>
      </c>
      <c r="J1081" s="3">
        <v>3696.6239999999998</v>
      </c>
      <c r="K1081" s="3" t="s">
        <v>59</v>
      </c>
      <c r="L1081" s="3" t="s">
        <v>44</v>
      </c>
      <c r="M1081" s="3" t="s">
        <v>18</v>
      </c>
      <c r="N1081" s="6">
        <f t="shared" si="80"/>
        <v>0.70792335577421028</v>
      </c>
      <c r="O1081" s="6">
        <f t="shared" si="81"/>
        <v>0.88618332470222683</v>
      </c>
      <c r="P1081" s="6">
        <f t="shared" si="82"/>
        <v>1.2518068763716166</v>
      </c>
      <c r="Q1081" s="6">
        <f t="shared" si="83"/>
        <v>1.3501420039503977</v>
      </c>
      <c r="R1081" s="6">
        <f t="shared" si="84"/>
        <v>0.97623862487360979</v>
      </c>
    </row>
    <row r="1082" spans="1:18" ht="15.75" customHeight="1" x14ac:dyDescent="0.25">
      <c r="A1082" s="3" t="s">
        <v>1115</v>
      </c>
      <c r="B1082" s="3" t="s">
        <v>20</v>
      </c>
      <c r="C1082" s="3" t="s">
        <v>35</v>
      </c>
      <c r="D1082" s="4">
        <v>44940</v>
      </c>
      <c r="E1082" s="4">
        <v>45564</v>
      </c>
      <c r="F1082" s="3">
        <v>13292.800000000001</v>
      </c>
      <c r="G1082" s="3">
        <v>11876.800000000001</v>
      </c>
      <c r="H1082" s="3">
        <v>2008</v>
      </c>
      <c r="I1082" s="3">
        <v>448</v>
      </c>
      <c r="J1082" s="3">
        <v>1771.0240000000003</v>
      </c>
      <c r="K1082" s="3" t="s">
        <v>16</v>
      </c>
      <c r="L1082" s="3" t="s">
        <v>29</v>
      </c>
      <c r="M1082" s="3" t="s">
        <v>26</v>
      </c>
      <c r="N1082" s="6">
        <f t="shared" si="80"/>
        <v>0.16906910952445101</v>
      </c>
      <c r="O1082" s="6">
        <f t="shared" si="81"/>
        <v>3.7720598140913372E-2</v>
      </c>
      <c r="P1082" s="6">
        <f t="shared" si="82"/>
        <v>0.22310756972111553</v>
      </c>
      <c r="Q1082" s="6">
        <f t="shared" si="83"/>
        <v>3.9531785714285723</v>
      </c>
      <c r="R1082" s="6">
        <f t="shared" si="84"/>
        <v>0.89347616754935</v>
      </c>
    </row>
    <row r="1083" spans="1:18" ht="15.75" customHeight="1" x14ac:dyDescent="0.25">
      <c r="A1083" s="3" t="s">
        <v>1116</v>
      </c>
      <c r="B1083" s="3" t="s">
        <v>14</v>
      </c>
      <c r="C1083" s="3" t="s">
        <v>35</v>
      </c>
      <c r="D1083" s="4">
        <v>44936</v>
      </c>
      <c r="E1083" s="4">
        <v>45547</v>
      </c>
      <c r="F1083" s="3">
        <v>44499.200000000004</v>
      </c>
      <c r="G1083" s="3">
        <v>4952</v>
      </c>
      <c r="H1083" s="3">
        <v>504</v>
      </c>
      <c r="I1083" s="3">
        <v>1344.624</v>
      </c>
      <c r="J1083" s="3">
        <v>3800.864</v>
      </c>
      <c r="K1083" s="3" t="s">
        <v>16</v>
      </c>
      <c r="L1083" s="3" t="s">
        <v>44</v>
      </c>
      <c r="M1083" s="3" t="s">
        <v>26</v>
      </c>
      <c r="N1083" s="6">
        <f t="shared" si="80"/>
        <v>0.10177705977382875</v>
      </c>
      <c r="O1083" s="6">
        <f t="shared" si="81"/>
        <v>0.27153150242326335</v>
      </c>
      <c r="P1083" s="6">
        <f t="shared" si="82"/>
        <v>2.667904761904762</v>
      </c>
      <c r="Q1083" s="6">
        <f t="shared" si="83"/>
        <v>2.8267114077987601</v>
      </c>
      <c r="R1083" s="6">
        <f t="shared" si="84"/>
        <v>0.11128289946785559</v>
      </c>
    </row>
    <row r="1084" spans="1:18" ht="15.75" customHeight="1" x14ac:dyDescent="0.25">
      <c r="A1084" s="3" t="s">
        <v>1117</v>
      </c>
      <c r="B1084" s="3" t="s">
        <v>28</v>
      </c>
      <c r="C1084" s="3" t="s">
        <v>35</v>
      </c>
      <c r="D1084" s="4">
        <v>44946</v>
      </c>
      <c r="E1084" s="4">
        <v>45562</v>
      </c>
      <c r="F1084" s="3">
        <v>13028.800000000001</v>
      </c>
      <c r="G1084" s="3">
        <v>6673.6</v>
      </c>
      <c r="H1084" s="3">
        <v>884.80000000000007</v>
      </c>
      <c r="I1084" s="3">
        <v>6124.9760000000006</v>
      </c>
      <c r="J1084" s="3">
        <v>20333.456000000002</v>
      </c>
      <c r="K1084" s="3" t="s">
        <v>16</v>
      </c>
      <c r="L1084" s="3" t="s">
        <v>17</v>
      </c>
      <c r="M1084" s="3" t="s">
        <v>18</v>
      </c>
      <c r="N1084" s="6">
        <f t="shared" si="80"/>
        <v>0.13258211460081515</v>
      </c>
      <c r="O1084" s="6">
        <f t="shared" si="81"/>
        <v>0.91779189642771519</v>
      </c>
      <c r="P1084" s="6">
        <f t="shared" si="82"/>
        <v>6.9224412296564193</v>
      </c>
      <c r="Q1084" s="6">
        <f t="shared" si="83"/>
        <v>3.3197609264101606</v>
      </c>
      <c r="R1084" s="6">
        <f t="shared" si="84"/>
        <v>0.51221908387572146</v>
      </c>
    </row>
    <row r="1085" spans="1:18" ht="15.75" customHeight="1" x14ac:dyDescent="0.25">
      <c r="A1085" s="3" t="s">
        <v>1118</v>
      </c>
      <c r="B1085" s="3" t="s">
        <v>28</v>
      </c>
      <c r="C1085" s="3" t="s">
        <v>23</v>
      </c>
      <c r="D1085" s="4">
        <v>44904</v>
      </c>
      <c r="E1085" s="4">
        <v>45511</v>
      </c>
      <c r="F1085" s="3">
        <v>67456</v>
      </c>
      <c r="G1085" s="3">
        <v>32796.800000000003</v>
      </c>
      <c r="H1085" s="3">
        <v>11963.2</v>
      </c>
      <c r="I1085" s="3">
        <v>2563.7440000000001</v>
      </c>
      <c r="J1085" s="3">
        <v>6111.2960000000003</v>
      </c>
      <c r="K1085" s="3" t="s">
        <v>16</v>
      </c>
      <c r="L1085" s="3" t="s">
        <v>29</v>
      </c>
      <c r="M1085" s="3" t="s">
        <v>18</v>
      </c>
      <c r="N1085" s="6">
        <f t="shared" si="80"/>
        <v>0.36476729437018246</v>
      </c>
      <c r="O1085" s="6">
        <f t="shared" si="81"/>
        <v>7.8170553224704842E-2</v>
      </c>
      <c r="P1085" s="6">
        <f t="shared" si="82"/>
        <v>0.21430252775177211</v>
      </c>
      <c r="Q1085" s="6">
        <f t="shared" si="83"/>
        <v>2.3837387820312794</v>
      </c>
      <c r="R1085" s="6">
        <f t="shared" si="84"/>
        <v>0.48619544592030367</v>
      </c>
    </row>
    <row r="1086" spans="1:18" ht="15.75" customHeight="1" x14ac:dyDescent="0.25">
      <c r="A1086" s="3" t="s">
        <v>1119</v>
      </c>
      <c r="B1086" s="3" t="s">
        <v>22</v>
      </c>
      <c r="C1086" s="3" t="s">
        <v>42</v>
      </c>
      <c r="D1086" s="4">
        <v>44910</v>
      </c>
      <c r="E1086" s="4">
        <v>45540</v>
      </c>
      <c r="F1086" s="3">
        <v>62404.800000000003</v>
      </c>
      <c r="G1086" s="3">
        <v>41939.200000000004</v>
      </c>
      <c r="H1086" s="3">
        <v>41648</v>
      </c>
      <c r="I1086" s="3">
        <v>7721.7119999999995</v>
      </c>
      <c r="J1086" s="3">
        <v>12783.488000000001</v>
      </c>
      <c r="K1086" s="3" t="s">
        <v>16</v>
      </c>
      <c r="L1086" s="3" t="s">
        <v>17</v>
      </c>
      <c r="M1086" s="3" t="s">
        <v>18</v>
      </c>
      <c r="N1086" s="6">
        <f t="shared" si="80"/>
        <v>0.99305661529070643</v>
      </c>
      <c r="O1086" s="6">
        <f t="shared" si="81"/>
        <v>0.18411681672516403</v>
      </c>
      <c r="P1086" s="6">
        <f t="shared" si="82"/>
        <v>0.18540414905877833</v>
      </c>
      <c r="Q1086" s="6">
        <f t="shared" si="83"/>
        <v>1.6555250959890762</v>
      </c>
      <c r="R1086" s="6">
        <f t="shared" si="84"/>
        <v>0.67205086788195789</v>
      </c>
    </row>
    <row r="1087" spans="1:18" ht="15.75" customHeight="1" x14ac:dyDescent="0.25">
      <c r="A1087" s="3" t="s">
        <v>1120</v>
      </c>
      <c r="B1087" s="3" t="s">
        <v>20</v>
      </c>
      <c r="C1087" s="3" t="s">
        <v>15</v>
      </c>
      <c r="D1087" s="4">
        <v>44978</v>
      </c>
      <c r="E1087" s="4">
        <v>45587</v>
      </c>
      <c r="F1087" s="3">
        <v>57316.800000000003</v>
      </c>
      <c r="G1087" s="3">
        <v>49825.600000000006</v>
      </c>
      <c r="H1087" s="3">
        <v>7155.2000000000007</v>
      </c>
      <c r="I1087" s="3">
        <v>5952.7520000000004</v>
      </c>
      <c r="J1087" s="3">
        <v>7959.9679999999998</v>
      </c>
      <c r="K1087" s="3" t="s">
        <v>16</v>
      </c>
      <c r="L1087" s="3" t="s">
        <v>17</v>
      </c>
      <c r="M1087" s="3" t="s">
        <v>26</v>
      </c>
      <c r="N1087" s="6">
        <f t="shared" si="80"/>
        <v>0.14360489386981792</v>
      </c>
      <c r="O1087" s="6">
        <f t="shared" si="81"/>
        <v>0.11947175749012555</v>
      </c>
      <c r="P1087" s="6">
        <f t="shared" si="82"/>
        <v>0.83194767441860462</v>
      </c>
      <c r="Q1087" s="6">
        <f t="shared" si="83"/>
        <v>1.3371912688450651</v>
      </c>
      <c r="R1087" s="6">
        <f t="shared" si="84"/>
        <v>0.86930184518326226</v>
      </c>
    </row>
    <row r="1088" spans="1:18" ht="15.75" customHeight="1" x14ac:dyDescent="0.25">
      <c r="A1088" s="3" t="s">
        <v>1121</v>
      </c>
      <c r="B1088" s="3" t="s">
        <v>14</v>
      </c>
      <c r="C1088" s="3" t="s">
        <v>15</v>
      </c>
      <c r="D1088" s="4">
        <v>44866</v>
      </c>
      <c r="E1088" s="4">
        <v>45474</v>
      </c>
      <c r="F1088" s="3">
        <v>37374.400000000001</v>
      </c>
      <c r="G1088" s="3">
        <v>25963.200000000001</v>
      </c>
      <c r="H1088" s="3">
        <v>19364.8</v>
      </c>
      <c r="I1088" s="3">
        <v>949.10400000000016</v>
      </c>
      <c r="J1088" s="3">
        <v>2249.5840000000003</v>
      </c>
      <c r="K1088" s="3" t="s">
        <v>59</v>
      </c>
      <c r="L1088" s="3" t="s">
        <v>25</v>
      </c>
      <c r="M1088" s="3" t="s">
        <v>26</v>
      </c>
      <c r="N1088" s="6">
        <f t="shared" si="80"/>
        <v>0.74585567264435815</v>
      </c>
      <c r="O1088" s="6">
        <f t="shared" si="81"/>
        <v>3.6555740432612317E-2</v>
      </c>
      <c r="P1088" s="6">
        <f t="shared" si="82"/>
        <v>4.9011815252416768E-2</v>
      </c>
      <c r="Q1088" s="6">
        <f t="shared" si="83"/>
        <v>2.3702186483251571</v>
      </c>
      <c r="R1088" s="6">
        <f t="shared" si="84"/>
        <v>0.69467871056123975</v>
      </c>
    </row>
    <row r="1089" spans="1:18" ht="15.75" customHeight="1" x14ac:dyDescent="0.25">
      <c r="A1089" s="3" t="s">
        <v>1122</v>
      </c>
      <c r="B1089" s="3" t="s">
        <v>41</v>
      </c>
      <c r="C1089" s="3" t="s">
        <v>35</v>
      </c>
      <c r="D1089" s="4">
        <v>44968</v>
      </c>
      <c r="E1089" s="4">
        <v>45589</v>
      </c>
      <c r="F1089" s="3">
        <v>42593.600000000006</v>
      </c>
      <c r="G1089" s="3">
        <v>35921.599999999999</v>
      </c>
      <c r="H1089" s="3">
        <v>7334.4000000000005</v>
      </c>
      <c r="I1089" s="3">
        <v>615.34400000000005</v>
      </c>
      <c r="J1089" s="3">
        <v>1936.4160000000002</v>
      </c>
      <c r="K1089" s="3" t="s">
        <v>16</v>
      </c>
      <c r="L1089" s="3" t="s">
        <v>29</v>
      </c>
      <c r="M1089" s="3" t="s">
        <v>18</v>
      </c>
      <c r="N1089" s="6">
        <f t="shared" si="80"/>
        <v>0.20417798761747807</v>
      </c>
      <c r="O1089" s="6">
        <f t="shared" si="81"/>
        <v>1.7130194646118216E-2</v>
      </c>
      <c r="P1089" s="6">
        <f t="shared" si="82"/>
        <v>8.3898342059336828E-2</v>
      </c>
      <c r="Q1089" s="6">
        <f t="shared" si="83"/>
        <v>3.1468836943238254</v>
      </c>
      <c r="R1089" s="6">
        <f t="shared" si="84"/>
        <v>0.84335674843168917</v>
      </c>
    </row>
    <row r="1090" spans="1:18" ht="15.75" customHeight="1" x14ac:dyDescent="0.25">
      <c r="A1090" s="3" t="s">
        <v>1123</v>
      </c>
      <c r="B1090" s="3" t="s">
        <v>41</v>
      </c>
      <c r="C1090" s="3" t="s">
        <v>42</v>
      </c>
      <c r="D1090" s="4">
        <v>44973</v>
      </c>
      <c r="E1090" s="4">
        <v>45590</v>
      </c>
      <c r="F1090" s="3">
        <v>20004.800000000003</v>
      </c>
      <c r="G1090" s="3">
        <v>17036.8</v>
      </c>
      <c r="H1090" s="3">
        <v>4443.2</v>
      </c>
      <c r="I1090" s="3">
        <v>3919.8879999999999</v>
      </c>
      <c r="J1090" s="3">
        <v>12787.408000000001</v>
      </c>
      <c r="K1090" s="3" t="s">
        <v>37</v>
      </c>
      <c r="L1090" s="3" t="s">
        <v>38</v>
      </c>
      <c r="M1090" s="3" t="s">
        <v>18</v>
      </c>
      <c r="N1090" s="6">
        <f t="shared" si="80"/>
        <v>0.26080015026296016</v>
      </c>
      <c r="O1090" s="6">
        <f t="shared" si="81"/>
        <v>0.23008358377160029</v>
      </c>
      <c r="P1090" s="6">
        <f t="shared" si="82"/>
        <v>0.88222182211019085</v>
      </c>
      <c r="Q1090" s="6">
        <f t="shared" si="83"/>
        <v>3.2621870828962463</v>
      </c>
      <c r="R1090" s="6">
        <f t="shared" si="84"/>
        <v>0.85163560745421085</v>
      </c>
    </row>
    <row r="1091" spans="1:18" ht="15.75" customHeight="1" x14ac:dyDescent="0.25">
      <c r="A1091" s="3" t="s">
        <v>1124</v>
      </c>
      <c r="B1091" s="3" t="s">
        <v>20</v>
      </c>
      <c r="C1091" s="3" t="s">
        <v>23</v>
      </c>
      <c r="D1091" s="4">
        <v>44975</v>
      </c>
      <c r="E1091" s="4">
        <v>45589</v>
      </c>
      <c r="F1091" s="3">
        <v>42561.600000000006</v>
      </c>
      <c r="G1091" s="3">
        <v>41548.800000000003</v>
      </c>
      <c r="H1091" s="3">
        <v>29774.400000000001</v>
      </c>
      <c r="I1091" s="3">
        <v>3757.6320000000001</v>
      </c>
      <c r="J1091" s="3">
        <v>10839.152000000002</v>
      </c>
      <c r="K1091" s="3" t="s">
        <v>32</v>
      </c>
      <c r="L1091" s="3" t="s">
        <v>44</v>
      </c>
      <c r="M1091" s="3" t="s">
        <v>18</v>
      </c>
      <c r="N1091" s="6">
        <f t="shared" ref="N1091:N1154" si="85">(H1091/G1091)</f>
        <v>0.71661275415896486</v>
      </c>
      <c r="O1091" s="6">
        <f t="shared" ref="O1091:O1154" si="86">I1091/ G1091</f>
        <v>9.0439001848428832E-2</v>
      </c>
      <c r="P1091" s="6">
        <f t="shared" ref="P1091:P1154" si="87" xml:space="preserve"> I1091 / H1091</f>
        <v>0.12620344994357569</v>
      </c>
      <c r="Q1091" s="6">
        <f t="shared" ref="Q1091:Q1154" si="88" xml:space="preserve"> J1091 / I1091</f>
        <v>2.8845698567608542</v>
      </c>
      <c r="R1091" s="6">
        <f t="shared" ref="R1091:R1154" si="89">G1091 / F1091</f>
        <v>0.97620390210894326</v>
      </c>
    </row>
    <row r="1092" spans="1:18" ht="15.75" customHeight="1" x14ac:dyDescent="0.25">
      <c r="A1092" s="3" t="s">
        <v>1125</v>
      </c>
      <c r="B1092" s="3" t="s">
        <v>14</v>
      </c>
      <c r="C1092" s="3" t="s">
        <v>35</v>
      </c>
      <c r="D1092" s="4">
        <v>44895</v>
      </c>
      <c r="E1092" s="4">
        <v>45510</v>
      </c>
      <c r="F1092" s="3">
        <v>20891.2</v>
      </c>
      <c r="G1092" s="3">
        <v>18043.2</v>
      </c>
      <c r="H1092" s="3">
        <v>9612.8000000000011</v>
      </c>
      <c r="I1092" s="3">
        <v>537.95200000000011</v>
      </c>
      <c r="J1092" s="3">
        <v>1482.0640000000001</v>
      </c>
      <c r="K1092" s="3" t="s">
        <v>32</v>
      </c>
      <c r="L1092" s="3" t="s">
        <v>44</v>
      </c>
      <c r="M1092" s="3" t="s">
        <v>26</v>
      </c>
      <c r="N1092" s="6">
        <f t="shared" si="85"/>
        <v>0.53276580650882333</v>
      </c>
      <c r="O1092" s="6">
        <f t="shared" si="86"/>
        <v>2.9814667021370936E-2</v>
      </c>
      <c r="P1092" s="6">
        <f t="shared" si="87"/>
        <v>5.596205059920107E-2</v>
      </c>
      <c r="Q1092" s="6">
        <f t="shared" si="88"/>
        <v>2.7550115995479145</v>
      </c>
      <c r="R1092" s="6">
        <f t="shared" si="89"/>
        <v>0.86367465727196135</v>
      </c>
    </row>
    <row r="1093" spans="1:18" ht="15.75" customHeight="1" x14ac:dyDescent="0.25">
      <c r="A1093" s="3" t="s">
        <v>1126</v>
      </c>
      <c r="B1093" s="3" t="s">
        <v>22</v>
      </c>
      <c r="C1093" s="3" t="s">
        <v>15</v>
      </c>
      <c r="D1093" s="4">
        <v>44812</v>
      </c>
      <c r="E1093" s="4">
        <v>45431</v>
      </c>
      <c r="F1093" s="3">
        <v>22073.600000000002</v>
      </c>
      <c r="G1093" s="3">
        <v>18561.600000000002</v>
      </c>
      <c r="H1093" s="3">
        <v>2860.8</v>
      </c>
      <c r="I1093" s="3">
        <v>7826.72</v>
      </c>
      <c r="J1093" s="3">
        <v>9640.2080000000005</v>
      </c>
      <c r="K1093" s="3" t="s">
        <v>59</v>
      </c>
      <c r="L1093" s="3" t="s">
        <v>29</v>
      </c>
      <c r="M1093" s="3" t="s">
        <v>18</v>
      </c>
      <c r="N1093" s="6">
        <f t="shared" si="85"/>
        <v>0.15412464442720455</v>
      </c>
      <c r="O1093" s="6">
        <f t="shared" si="86"/>
        <v>0.42166192569606065</v>
      </c>
      <c r="P1093" s="6">
        <f t="shared" si="87"/>
        <v>2.735850111856823</v>
      </c>
      <c r="Q1093" s="6">
        <f t="shared" si="88"/>
        <v>1.2317047243289654</v>
      </c>
      <c r="R1093" s="6">
        <f t="shared" si="89"/>
        <v>0.84089591185850976</v>
      </c>
    </row>
    <row r="1094" spans="1:18" ht="15.75" customHeight="1" x14ac:dyDescent="0.25">
      <c r="A1094" s="3" t="s">
        <v>1127</v>
      </c>
      <c r="B1094" s="3" t="s">
        <v>41</v>
      </c>
      <c r="C1094" s="3" t="s">
        <v>23</v>
      </c>
      <c r="D1094" s="4">
        <v>44728</v>
      </c>
      <c r="E1094" s="4">
        <v>45345</v>
      </c>
      <c r="F1094" s="3">
        <v>43376</v>
      </c>
      <c r="G1094" s="3">
        <v>427.20000000000005</v>
      </c>
      <c r="H1094" s="3">
        <v>12.8</v>
      </c>
      <c r="I1094" s="3">
        <v>916.89599999999996</v>
      </c>
      <c r="J1094" s="3">
        <v>2511.8720000000003</v>
      </c>
      <c r="K1094" s="3" t="s">
        <v>16</v>
      </c>
      <c r="L1094" s="3" t="s">
        <v>44</v>
      </c>
      <c r="M1094" s="3" t="s">
        <v>26</v>
      </c>
      <c r="N1094" s="6">
        <f t="shared" si="85"/>
        <v>2.9962546816479398E-2</v>
      </c>
      <c r="O1094" s="6">
        <f t="shared" si="86"/>
        <v>2.1462921348314605</v>
      </c>
      <c r="P1094" s="6">
        <f t="shared" si="87"/>
        <v>71.632499999999993</v>
      </c>
      <c r="Q1094" s="6">
        <f t="shared" si="88"/>
        <v>2.7395386172477583</v>
      </c>
      <c r="R1094" s="6">
        <f t="shared" si="89"/>
        <v>9.8487642936185924E-3</v>
      </c>
    </row>
    <row r="1095" spans="1:18" ht="15.75" customHeight="1" x14ac:dyDescent="0.25">
      <c r="A1095" s="3" t="s">
        <v>1128</v>
      </c>
      <c r="B1095" s="3" t="s">
        <v>14</v>
      </c>
      <c r="C1095" s="3" t="s">
        <v>42</v>
      </c>
      <c r="D1095" s="4">
        <v>44841</v>
      </c>
      <c r="E1095" s="4">
        <v>45447</v>
      </c>
      <c r="F1095" s="3">
        <v>13300.800000000001</v>
      </c>
      <c r="G1095" s="3">
        <v>12614.400000000001</v>
      </c>
      <c r="H1095" s="3">
        <v>6144</v>
      </c>
      <c r="I1095" s="3">
        <v>815.05600000000004</v>
      </c>
      <c r="J1095" s="3">
        <v>1755.5200000000002</v>
      </c>
      <c r="K1095" s="3" t="s">
        <v>37</v>
      </c>
      <c r="L1095" s="3" t="s">
        <v>38</v>
      </c>
      <c r="M1095" s="3" t="s">
        <v>26</v>
      </c>
      <c r="N1095" s="6">
        <f t="shared" si="85"/>
        <v>0.48706240487062397</v>
      </c>
      <c r="O1095" s="6">
        <f t="shared" si="86"/>
        <v>6.4613140537798069E-2</v>
      </c>
      <c r="P1095" s="6">
        <f t="shared" si="87"/>
        <v>0.13265885416666667</v>
      </c>
      <c r="Q1095" s="6">
        <f t="shared" si="88"/>
        <v>2.153864274356609</v>
      </c>
      <c r="R1095" s="6">
        <f t="shared" si="89"/>
        <v>0.94839408155900395</v>
      </c>
    </row>
    <row r="1096" spans="1:18" ht="15.75" customHeight="1" x14ac:dyDescent="0.25">
      <c r="A1096" s="3" t="s">
        <v>1129</v>
      </c>
      <c r="B1096" s="3" t="s">
        <v>20</v>
      </c>
      <c r="C1096" s="3" t="s">
        <v>35</v>
      </c>
      <c r="D1096" s="4">
        <v>44829</v>
      </c>
      <c r="E1096" s="4">
        <v>45450</v>
      </c>
      <c r="F1096" s="3">
        <v>11936</v>
      </c>
      <c r="G1096" s="3">
        <v>4676.8</v>
      </c>
      <c r="H1096" s="3">
        <v>2841.6000000000004</v>
      </c>
      <c r="I1096" s="3">
        <v>6560.3520000000008</v>
      </c>
      <c r="J1096" s="3">
        <v>18211.935999999998</v>
      </c>
      <c r="K1096" s="3" t="s">
        <v>24</v>
      </c>
      <c r="L1096" s="3" t="s">
        <v>25</v>
      </c>
      <c r="M1096" s="3" t="s">
        <v>26</v>
      </c>
      <c r="N1096" s="6">
        <f t="shared" si="85"/>
        <v>0.60759493670886078</v>
      </c>
      <c r="O1096" s="6">
        <f t="shared" si="86"/>
        <v>1.4027437564146426</v>
      </c>
      <c r="P1096" s="6">
        <f t="shared" si="87"/>
        <v>2.3086824324324322</v>
      </c>
      <c r="Q1096" s="6">
        <f t="shared" si="88"/>
        <v>2.7760607967377355</v>
      </c>
      <c r="R1096" s="6">
        <f t="shared" si="89"/>
        <v>0.39182305630026809</v>
      </c>
    </row>
    <row r="1097" spans="1:18" ht="15.75" customHeight="1" x14ac:dyDescent="0.25">
      <c r="A1097" s="3" t="s">
        <v>1130</v>
      </c>
      <c r="B1097" s="3" t="s">
        <v>20</v>
      </c>
      <c r="C1097" s="3" t="s">
        <v>15</v>
      </c>
      <c r="D1097" s="4">
        <v>44749</v>
      </c>
      <c r="E1097" s="4">
        <v>45366</v>
      </c>
      <c r="F1097" s="3">
        <v>74964.800000000003</v>
      </c>
      <c r="G1097" s="3">
        <v>40460.800000000003</v>
      </c>
      <c r="H1097" s="3">
        <v>21012.800000000003</v>
      </c>
      <c r="I1097" s="3">
        <v>4649.424</v>
      </c>
      <c r="J1097" s="3">
        <v>17986.223999999998</v>
      </c>
      <c r="K1097" s="3" t="s">
        <v>16</v>
      </c>
      <c r="L1097" s="3" t="s">
        <v>44</v>
      </c>
      <c r="M1097" s="3" t="s">
        <v>26</v>
      </c>
      <c r="N1097" s="6">
        <f t="shared" si="85"/>
        <v>0.51933723505219875</v>
      </c>
      <c r="O1097" s="6">
        <f t="shared" si="86"/>
        <v>0.11491181588105029</v>
      </c>
      <c r="P1097" s="6">
        <f t="shared" si="87"/>
        <v>0.22126627579380184</v>
      </c>
      <c r="Q1097" s="6">
        <f t="shared" si="88"/>
        <v>3.8684843541909704</v>
      </c>
      <c r="R1097" s="6">
        <f t="shared" si="89"/>
        <v>0.53973064691695305</v>
      </c>
    </row>
    <row r="1098" spans="1:18" ht="15.75" customHeight="1" x14ac:dyDescent="0.25">
      <c r="A1098" s="3" t="s">
        <v>1131</v>
      </c>
      <c r="B1098" s="3" t="s">
        <v>20</v>
      </c>
      <c r="C1098" s="3" t="s">
        <v>42</v>
      </c>
      <c r="D1098" s="4">
        <v>44788</v>
      </c>
      <c r="E1098" s="4">
        <v>45397</v>
      </c>
      <c r="F1098" s="3">
        <v>74500.800000000003</v>
      </c>
      <c r="G1098" s="3">
        <v>55768</v>
      </c>
      <c r="H1098" s="3">
        <v>22699.200000000001</v>
      </c>
      <c r="I1098" s="3">
        <v>5764.56</v>
      </c>
      <c r="J1098" s="3">
        <v>9440.1119999999992</v>
      </c>
      <c r="K1098" s="3" t="s">
        <v>59</v>
      </c>
      <c r="L1098" s="3" t="s">
        <v>17</v>
      </c>
      <c r="M1098" s="3" t="s">
        <v>26</v>
      </c>
      <c r="N1098" s="6">
        <f t="shared" si="85"/>
        <v>0.40702912064266245</v>
      </c>
      <c r="O1098" s="6">
        <f t="shared" si="86"/>
        <v>0.10336680533639364</v>
      </c>
      <c r="P1098" s="6">
        <f t="shared" si="87"/>
        <v>0.25395432438147603</v>
      </c>
      <c r="Q1098" s="6">
        <f t="shared" si="88"/>
        <v>1.6376118905866186</v>
      </c>
      <c r="R1098" s="6">
        <f t="shared" si="89"/>
        <v>0.74855572020703132</v>
      </c>
    </row>
    <row r="1099" spans="1:18" ht="15.75" customHeight="1" x14ac:dyDescent="0.25">
      <c r="A1099" s="3" t="s">
        <v>1132</v>
      </c>
      <c r="B1099" s="3" t="s">
        <v>28</v>
      </c>
      <c r="C1099" s="3" t="s">
        <v>42</v>
      </c>
      <c r="D1099" s="4">
        <v>44792</v>
      </c>
      <c r="E1099" s="4">
        <v>45422</v>
      </c>
      <c r="F1099" s="3">
        <v>33840</v>
      </c>
      <c r="G1099" s="3">
        <v>26552</v>
      </c>
      <c r="H1099" s="3">
        <v>17494.400000000001</v>
      </c>
      <c r="I1099" s="3">
        <v>6288.0480000000007</v>
      </c>
      <c r="J1099" s="3">
        <v>24471.872000000003</v>
      </c>
      <c r="K1099" s="3" t="s">
        <v>37</v>
      </c>
      <c r="L1099" s="3" t="s">
        <v>17</v>
      </c>
      <c r="M1099" s="3" t="s">
        <v>26</v>
      </c>
      <c r="N1099" s="6">
        <f t="shared" si="85"/>
        <v>0.65887315456462792</v>
      </c>
      <c r="O1099" s="6">
        <f t="shared" si="86"/>
        <v>0.23682012654413984</v>
      </c>
      <c r="P1099" s="6">
        <f t="shared" si="87"/>
        <v>0.35943204682641305</v>
      </c>
      <c r="Q1099" s="6">
        <f t="shared" si="88"/>
        <v>3.8918074416734734</v>
      </c>
      <c r="R1099" s="6">
        <f t="shared" si="89"/>
        <v>0.78463356973995269</v>
      </c>
    </row>
    <row r="1100" spans="1:18" ht="15.75" customHeight="1" x14ac:dyDescent="0.25">
      <c r="A1100" s="3" t="s">
        <v>1133</v>
      </c>
      <c r="B1100" s="3" t="s">
        <v>22</v>
      </c>
      <c r="C1100" s="3" t="s">
        <v>15</v>
      </c>
      <c r="D1100" s="4">
        <v>44806</v>
      </c>
      <c r="E1100" s="4">
        <v>45426</v>
      </c>
      <c r="F1100" s="3">
        <v>43438.400000000001</v>
      </c>
      <c r="G1100" s="3">
        <v>42588.800000000003</v>
      </c>
      <c r="H1100" s="3">
        <v>4032</v>
      </c>
      <c r="I1100" s="3">
        <v>910.81600000000003</v>
      </c>
      <c r="J1100" s="3">
        <v>1743.4880000000003</v>
      </c>
      <c r="K1100" s="3" t="s">
        <v>24</v>
      </c>
      <c r="L1100" s="3" t="s">
        <v>38</v>
      </c>
      <c r="M1100" s="3" t="s">
        <v>26</v>
      </c>
      <c r="N1100" s="6">
        <f t="shared" si="85"/>
        <v>9.4672777819520618E-2</v>
      </c>
      <c r="O1100" s="6">
        <f t="shared" si="86"/>
        <v>2.1386279960928695E-2</v>
      </c>
      <c r="P1100" s="6">
        <f t="shared" si="87"/>
        <v>0.2258968253968254</v>
      </c>
      <c r="Q1100" s="6">
        <f t="shared" si="88"/>
        <v>1.9142044057197065</v>
      </c>
      <c r="R1100" s="6">
        <f t="shared" si="89"/>
        <v>0.98044126855501124</v>
      </c>
    </row>
    <row r="1101" spans="1:18" ht="15.75" customHeight="1" x14ac:dyDescent="0.25">
      <c r="A1101" s="3" t="s">
        <v>1134</v>
      </c>
      <c r="B1101" s="3" t="s">
        <v>14</v>
      </c>
      <c r="C1101" s="3" t="s">
        <v>35</v>
      </c>
      <c r="D1101" s="4">
        <v>44845</v>
      </c>
      <c r="E1101" s="4">
        <v>45453</v>
      </c>
      <c r="F1101" s="3">
        <v>46112</v>
      </c>
      <c r="G1101" s="3">
        <v>3200</v>
      </c>
      <c r="H1101" s="3">
        <v>1139.2</v>
      </c>
      <c r="I1101" s="3">
        <v>4415.76</v>
      </c>
      <c r="J1101" s="3">
        <v>16234.400000000001</v>
      </c>
      <c r="K1101" s="3" t="s">
        <v>59</v>
      </c>
      <c r="L1101" s="3" t="s">
        <v>17</v>
      </c>
      <c r="M1101" s="3" t="s">
        <v>26</v>
      </c>
      <c r="N1101" s="6">
        <f t="shared" si="85"/>
        <v>0.35600000000000004</v>
      </c>
      <c r="O1101" s="6">
        <f t="shared" si="86"/>
        <v>1.3799250000000001</v>
      </c>
      <c r="P1101" s="6">
        <f t="shared" si="87"/>
        <v>3.876193820224719</v>
      </c>
      <c r="Q1101" s="6">
        <f t="shared" si="88"/>
        <v>3.676467923981376</v>
      </c>
      <c r="R1101" s="6">
        <f t="shared" si="89"/>
        <v>6.9396252602359473E-2</v>
      </c>
    </row>
    <row r="1102" spans="1:18" ht="15.75" customHeight="1" x14ac:dyDescent="0.25">
      <c r="A1102" s="3" t="s">
        <v>1135</v>
      </c>
      <c r="B1102" s="3" t="s">
        <v>22</v>
      </c>
      <c r="C1102" s="3" t="s">
        <v>35</v>
      </c>
      <c r="D1102" s="4">
        <v>44726</v>
      </c>
      <c r="E1102" s="4">
        <v>45328</v>
      </c>
      <c r="F1102" s="3">
        <v>27752</v>
      </c>
      <c r="G1102" s="3">
        <v>17224</v>
      </c>
      <c r="H1102" s="3">
        <v>4193.6000000000004</v>
      </c>
      <c r="I1102" s="3">
        <v>6056.2880000000005</v>
      </c>
      <c r="J1102" s="3">
        <v>10785.296000000002</v>
      </c>
      <c r="K1102" s="3" t="s">
        <v>37</v>
      </c>
      <c r="L1102" s="3" t="s">
        <v>38</v>
      </c>
      <c r="M1102" s="3" t="s">
        <v>26</v>
      </c>
      <c r="N1102" s="6">
        <f t="shared" si="85"/>
        <v>0.24347422201579194</v>
      </c>
      <c r="O1102" s="6">
        <f t="shared" si="86"/>
        <v>0.35161913608917794</v>
      </c>
      <c r="P1102" s="6">
        <f t="shared" si="87"/>
        <v>1.4441739793971766</v>
      </c>
      <c r="Q1102" s="6">
        <f t="shared" si="88"/>
        <v>1.7808426547746741</v>
      </c>
      <c r="R1102" s="6">
        <f t="shared" si="89"/>
        <v>0.62063995387719806</v>
      </c>
    </row>
    <row r="1103" spans="1:18" ht="15.75" customHeight="1" x14ac:dyDescent="0.25">
      <c r="A1103" s="3" t="s">
        <v>1136</v>
      </c>
      <c r="B1103" s="3" t="s">
        <v>34</v>
      </c>
      <c r="C1103" s="3" t="s">
        <v>35</v>
      </c>
      <c r="D1103" s="4">
        <v>44817</v>
      </c>
      <c r="E1103" s="4">
        <v>45441</v>
      </c>
      <c r="F1103" s="3">
        <v>12435.2</v>
      </c>
      <c r="G1103" s="3">
        <v>1659.2</v>
      </c>
      <c r="H1103" s="3">
        <v>1392</v>
      </c>
      <c r="I1103" s="3">
        <v>4913.4400000000005</v>
      </c>
      <c r="J1103" s="3">
        <v>10386.912</v>
      </c>
      <c r="K1103" s="3" t="s">
        <v>32</v>
      </c>
      <c r="L1103" s="3" t="s">
        <v>29</v>
      </c>
      <c r="M1103" s="3" t="s">
        <v>26</v>
      </c>
      <c r="N1103" s="6">
        <f t="shared" si="85"/>
        <v>0.83895853423336542</v>
      </c>
      <c r="O1103" s="6">
        <f t="shared" si="86"/>
        <v>2.9613307618129223</v>
      </c>
      <c r="P1103" s="6">
        <f t="shared" si="87"/>
        <v>3.5297701149425289</v>
      </c>
      <c r="Q1103" s="6">
        <f t="shared" si="88"/>
        <v>2.1139796150965515</v>
      </c>
      <c r="R1103" s="6">
        <f t="shared" si="89"/>
        <v>0.13342768914050437</v>
      </c>
    </row>
    <row r="1104" spans="1:18" ht="15.75" customHeight="1" x14ac:dyDescent="0.25">
      <c r="A1104" s="3" t="s">
        <v>1137</v>
      </c>
      <c r="B1104" s="3" t="s">
        <v>14</v>
      </c>
      <c r="C1104" s="3" t="s">
        <v>23</v>
      </c>
      <c r="D1104" s="4">
        <v>44764</v>
      </c>
      <c r="E1104" s="4">
        <v>45394</v>
      </c>
      <c r="F1104" s="3">
        <v>39310.400000000001</v>
      </c>
      <c r="G1104" s="3">
        <v>11857.6</v>
      </c>
      <c r="H1104" s="3">
        <v>7116.8</v>
      </c>
      <c r="I1104" s="3">
        <v>4833.9360000000006</v>
      </c>
      <c r="J1104" s="3">
        <v>17180.16</v>
      </c>
      <c r="K1104" s="3" t="s">
        <v>37</v>
      </c>
      <c r="L1104" s="3" t="s">
        <v>25</v>
      </c>
      <c r="M1104" s="3" t="s">
        <v>26</v>
      </c>
      <c r="N1104" s="6">
        <f t="shared" si="85"/>
        <v>0.60018890837943595</v>
      </c>
      <c r="O1104" s="6">
        <f t="shared" si="86"/>
        <v>0.40766563216839835</v>
      </c>
      <c r="P1104" s="6">
        <f t="shared" si="87"/>
        <v>0.67922886690647488</v>
      </c>
      <c r="Q1104" s="6">
        <f t="shared" si="88"/>
        <v>3.5540727059688</v>
      </c>
      <c r="R1104" s="6">
        <f t="shared" si="89"/>
        <v>0.30164027839960927</v>
      </c>
    </row>
    <row r="1105" spans="1:18" ht="15.75" customHeight="1" x14ac:dyDescent="0.25">
      <c r="A1105" s="3" t="s">
        <v>1138</v>
      </c>
      <c r="B1105" s="3" t="s">
        <v>22</v>
      </c>
      <c r="C1105" s="3" t="s">
        <v>23</v>
      </c>
      <c r="D1105" s="4">
        <v>44692</v>
      </c>
      <c r="E1105" s="4">
        <v>45305</v>
      </c>
      <c r="F1105" s="3">
        <v>45225.600000000006</v>
      </c>
      <c r="G1105" s="3">
        <v>43222.400000000001</v>
      </c>
      <c r="H1105" s="3">
        <v>9048</v>
      </c>
      <c r="I1105" s="3">
        <v>5580.0960000000005</v>
      </c>
      <c r="J1105" s="3">
        <v>12900.144</v>
      </c>
      <c r="K1105" s="3" t="s">
        <v>59</v>
      </c>
      <c r="L1105" s="3" t="s">
        <v>29</v>
      </c>
      <c r="M1105" s="3" t="s">
        <v>26</v>
      </c>
      <c r="N1105" s="6">
        <f t="shared" si="85"/>
        <v>0.20933589990375359</v>
      </c>
      <c r="O1105" s="6">
        <f t="shared" si="86"/>
        <v>0.12910194713852077</v>
      </c>
      <c r="P1105" s="6">
        <f t="shared" si="87"/>
        <v>0.61672148541114058</v>
      </c>
      <c r="Q1105" s="6">
        <f t="shared" si="88"/>
        <v>2.3118139902969408</v>
      </c>
      <c r="R1105" s="6">
        <f t="shared" si="89"/>
        <v>0.95570650251185163</v>
      </c>
    </row>
    <row r="1106" spans="1:18" ht="15.75" customHeight="1" x14ac:dyDescent="0.25">
      <c r="A1106" s="3" t="s">
        <v>1139</v>
      </c>
      <c r="B1106" s="3" t="s">
        <v>28</v>
      </c>
      <c r="C1106" s="3" t="s">
        <v>15</v>
      </c>
      <c r="D1106" s="4">
        <v>44984</v>
      </c>
      <c r="E1106" s="4">
        <v>45596</v>
      </c>
      <c r="F1106" s="3">
        <v>47128</v>
      </c>
      <c r="G1106" s="3">
        <v>37840</v>
      </c>
      <c r="H1106" s="3">
        <v>23852.800000000003</v>
      </c>
      <c r="I1106" s="3">
        <v>3392.0640000000003</v>
      </c>
      <c r="J1106" s="3">
        <v>12316.576000000001</v>
      </c>
      <c r="K1106" s="3" t="s">
        <v>32</v>
      </c>
      <c r="L1106" s="3" t="s">
        <v>25</v>
      </c>
      <c r="M1106" s="3" t="s">
        <v>18</v>
      </c>
      <c r="N1106" s="6">
        <f t="shared" si="85"/>
        <v>0.63035940803382673</v>
      </c>
      <c r="O1106" s="6">
        <f t="shared" si="86"/>
        <v>8.9642283298097258E-2</v>
      </c>
      <c r="P1106" s="6">
        <f t="shared" si="87"/>
        <v>0.14220821035685538</v>
      </c>
      <c r="Q1106" s="6">
        <f t="shared" si="88"/>
        <v>3.6309975283485216</v>
      </c>
      <c r="R1106" s="6">
        <f t="shared" si="89"/>
        <v>0.8029197080291971</v>
      </c>
    </row>
    <row r="1107" spans="1:18" ht="15.75" customHeight="1" x14ac:dyDescent="0.25">
      <c r="A1107" s="3" t="s">
        <v>1140</v>
      </c>
      <c r="B1107" s="3" t="s">
        <v>41</v>
      </c>
      <c r="C1107" s="3" t="s">
        <v>23</v>
      </c>
      <c r="D1107" s="4">
        <v>44760</v>
      </c>
      <c r="E1107" s="4">
        <v>45385</v>
      </c>
      <c r="F1107" s="3">
        <v>76937.600000000006</v>
      </c>
      <c r="G1107" s="3">
        <v>30947.200000000001</v>
      </c>
      <c r="H1107" s="3">
        <v>24328</v>
      </c>
      <c r="I1107" s="3">
        <v>6798.576</v>
      </c>
      <c r="J1107" s="3">
        <v>19398.768</v>
      </c>
      <c r="K1107" s="3" t="s">
        <v>59</v>
      </c>
      <c r="L1107" s="3" t="s">
        <v>17</v>
      </c>
      <c r="M1107" s="3" t="s">
        <v>26</v>
      </c>
      <c r="N1107" s="6">
        <f t="shared" si="85"/>
        <v>0.78611312170406367</v>
      </c>
      <c r="O1107" s="6">
        <f t="shared" si="86"/>
        <v>0.21968307310515975</v>
      </c>
      <c r="P1107" s="6">
        <f t="shared" si="87"/>
        <v>0.27945478461032552</v>
      </c>
      <c r="Q1107" s="6">
        <f t="shared" si="88"/>
        <v>2.8533575266349893</v>
      </c>
      <c r="R1107" s="6">
        <f t="shared" si="89"/>
        <v>0.40223765753025825</v>
      </c>
    </row>
    <row r="1108" spans="1:18" ht="15.75" customHeight="1" x14ac:dyDescent="0.25">
      <c r="A1108" s="3" t="s">
        <v>1141</v>
      </c>
      <c r="B1108" s="3" t="s">
        <v>20</v>
      </c>
      <c r="C1108" s="3" t="s">
        <v>42</v>
      </c>
      <c r="D1108" s="4">
        <v>44736</v>
      </c>
      <c r="E1108" s="4">
        <v>45352</v>
      </c>
      <c r="F1108" s="3">
        <v>28782.400000000001</v>
      </c>
      <c r="G1108" s="3">
        <v>2011.2</v>
      </c>
      <c r="H1108" s="3">
        <v>884.80000000000007</v>
      </c>
      <c r="I1108" s="3">
        <v>1724.3200000000002</v>
      </c>
      <c r="J1108" s="3">
        <v>6304.1760000000004</v>
      </c>
      <c r="K1108" s="3" t="s">
        <v>32</v>
      </c>
      <c r="L1108" s="3" t="s">
        <v>17</v>
      </c>
      <c r="M1108" s="3" t="s">
        <v>18</v>
      </c>
      <c r="N1108" s="6">
        <f t="shared" si="85"/>
        <v>0.43993635640413686</v>
      </c>
      <c r="O1108" s="6">
        <f t="shared" si="86"/>
        <v>0.85735879077167865</v>
      </c>
      <c r="P1108" s="6">
        <f t="shared" si="87"/>
        <v>1.9488245931283907</v>
      </c>
      <c r="Q1108" s="6">
        <f t="shared" si="88"/>
        <v>3.6560360025981256</v>
      </c>
      <c r="R1108" s="6">
        <f t="shared" si="89"/>
        <v>6.9876035354939123E-2</v>
      </c>
    </row>
    <row r="1109" spans="1:18" ht="15.75" customHeight="1" x14ac:dyDescent="0.25">
      <c r="A1109" s="3" t="s">
        <v>1142</v>
      </c>
      <c r="B1109" s="3" t="s">
        <v>28</v>
      </c>
      <c r="C1109" s="3" t="s">
        <v>35</v>
      </c>
      <c r="D1109" s="4">
        <v>44763</v>
      </c>
      <c r="E1109" s="4">
        <v>45367</v>
      </c>
      <c r="F1109" s="3">
        <v>9897.6</v>
      </c>
      <c r="G1109" s="3">
        <v>8092.8</v>
      </c>
      <c r="H1109" s="3">
        <v>3449.6000000000004</v>
      </c>
      <c r="I1109" s="3">
        <v>4809.2</v>
      </c>
      <c r="J1109" s="3">
        <v>18186.72</v>
      </c>
      <c r="K1109" s="3" t="s">
        <v>24</v>
      </c>
      <c r="L1109" s="3" t="s">
        <v>29</v>
      </c>
      <c r="M1109" s="3" t="s">
        <v>18</v>
      </c>
      <c r="N1109" s="6">
        <f t="shared" si="85"/>
        <v>0.42625543693159357</v>
      </c>
      <c r="O1109" s="6">
        <f t="shared" si="86"/>
        <v>0.59425662317121386</v>
      </c>
      <c r="P1109" s="6">
        <f t="shared" si="87"/>
        <v>1.3941326530612244</v>
      </c>
      <c r="Q1109" s="6">
        <f t="shared" si="88"/>
        <v>3.7816518339848626</v>
      </c>
      <c r="R1109" s="6">
        <f t="shared" si="89"/>
        <v>0.81765276430649858</v>
      </c>
    </row>
    <row r="1110" spans="1:18" ht="15.75" customHeight="1" x14ac:dyDescent="0.25">
      <c r="A1110" s="3" t="s">
        <v>1143</v>
      </c>
      <c r="B1110" s="3" t="s">
        <v>22</v>
      </c>
      <c r="C1110" s="3" t="s">
        <v>35</v>
      </c>
      <c r="D1110" s="4">
        <v>44919</v>
      </c>
      <c r="E1110" s="4">
        <v>45523</v>
      </c>
      <c r="F1110" s="3">
        <v>12235.2</v>
      </c>
      <c r="G1110" s="3">
        <v>10756.800000000001</v>
      </c>
      <c r="H1110" s="3">
        <v>5481.6</v>
      </c>
      <c r="I1110" s="3">
        <v>5531.344000000001</v>
      </c>
      <c r="J1110" s="3">
        <v>20998.544000000002</v>
      </c>
      <c r="K1110" s="3" t="s">
        <v>24</v>
      </c>
      <c r="L1110" s="3" t="s">
        <v>38</v>
      </c>
      <c r="M1110" s="3" t="s">
        <v>26</v>
      </c>
      <c r="N1110" s="6">
        <f t="shared" si="85"/>
        <v>0.5095939312806782</v>
      </c>
      <c r="O1110" s="6">
        <f t="shared" si="86"/>
        <v>0.51421835490108592</v>
      </c>
      <c r="P1110" s="6">
        <f t="shared" si="87"/>
        <v>1.0090747227086982</v>
      </c>
      <c r="Q1110" s="6">
        <f t="shared" si="88"/>
        <v>3.7962824224998477</v>
      </c>
      <c r="R1110" s="6">
        <f t="shared" si="89"/>
        <v>0.87916830129462542</v>
      </c>
    </row>
    <row r="1111" spans="1:18" ht="15.75" customHeight="1" x14ac:dyDescent="0.25">
      <c r="A1111" s="3" t="s">
        <v>1144</v>
      </c>
      <c r="B1111" s="3" t="s">
        <v>22</v>
      </c>
      <c r="C1111" s="3" t="s">
        <v>23</v>
      </c>
      <c r="D1111" s="4">
        <v>44859</v>
      </c>
      <c r="E1111" s="4">
        <v>45462</v>
      </c>
      <c r="F1111" s="3">
        <v>30195.200000000001</v>
      </c>
      <c r="G1111" s="3">
        <v>22448</v>
      </c>
      <c r="H1111" s="3">
        <v>1188.8</v>
      </c>
      <c r="I1111" s="3">
        <v>1928.2240000000002</v>
      </c>
      <c r="J1111" s="3">
        <v>5181.9520000000002</v>
      </c>
      <c r="K1111" s="3" t="s">
        <v>37</v>
      </c>
      <c r="L1111" s="3" t="s">
        <v>38</v>
      </c>
      <c r="M1111" s="3" t="s">
        <v>18</v>
      </c>
      <c r="N1111" s="6">
        <f t="shared" si="85"/>
        <v>5.2957947255880253E-2</v>
      </c>
      <c r="O1111" s="6">
        <f t="shared" si="86"/>
        <v>8.5897362794012833E-2</v>
      </c>
      <c r="P1111" s="6">
        <f t="shared" si="87"/>
        <v>1.6219919246298791</v>
      </c>
      <c r="Q1111" s="6">
        <f t="shared" si="88"/>
        <v>2.6874222082081749</v>
      </c>
      <c r="R1111" s="6">
        <f t="shared" si="89"/>
        <v>0.74342941924544292</v>
      </c>
    </row>
    <row r="1112" spans="1:18" ht="15.75" customHeight="1" x14ac:dyDescent="0.25">
      <c r="A1112" s="3" t="s">
        <v>1145</v>
      </c>
      <c r="B1112" s="3" t="s">
        <v>41</v>
      </c>
      <c r="C1112" s="3" t="s">
        <v>15</v>
      </c>
      <c r="D1112" s="4">
        <v>44787</v>
      </c>
      <c r="E1112" s="4">
        <v>45413</v>
      </c>
      <c r="F1112" s="3">
        <v>39702.400000000001</v>
      </c>
      <c r="G1112" s="3">
        <v>27963.200000000001</v>
      </c>
      <c r="H1112" s="3">
        <v>19150.400000000001</v>
      </c>
      <c r="I1112" s="3">
        <v>1992.7200000000003</v>
      </c>
      <c r="J1112" s="3">
        <v>5747.6640000000007</v>
      </c>
      <c r="K1112" s="3" t="s">
        <v>24</v>
      </c>
      <c r="L1112" s="3" t="s">
        <v>44</v>
      </c>
      <c r="M1112" s="3" t="s">
        <v>26</v>
      </c>
      <c r="N1112" s="6">
        <f t="shared" si="85"/>
        <v>0.68484293643073757</v>
      </c>
      <c r="O1112" s="6">
        <f t="shared" si="86"/>
        <v>7.126223035990159E-2</v>
      </c>
      <c r="P1112" s="6">
        <f t="shared" si="87"/>
        <v>0.10405631213969421</v>
      </c>
      <c r="Q1112" s="6">
        <f t="shared" si="88"/>
        <v>2.88433096471155</v>
      </c>
      <c r="R1112" s="6">
        <f t="shared" si="89"/>
        <v>0.70432014185540415</v>
      </c>
    </row>
    <row r="1113" spans="1:18" ht="15.75" customHeight="1" x14ac:dyDescent="0.25">
      <c r="A1113" s="3" t="s">
        <v>1146</v>
      </c>
      <c r="B1113" s="3" t="s">
        <v>28</v>
      </c>
      <c r="C1113" s="3" t="s">
        <v>23</v>
      </c>
      <c r="D1113" s="4">
        <v>44788</v>
      </c>
      <c r="E1113" s="4">
        <v>45408</v>
      </c>
      <c r="F1113" s="3">
        <v>4270.4000000000005</v>
      </c>
      <c r="G1113" s="3">
        <v>2278.4</v>
      </c>
      <c r="H1113" s="3">
        <v>1139.2</v>
      </c>
      <c r="I1113" s="3">
        <v>2614.6240000000003</v>
      </c>
      <c r="J1113" s="3">
        <v>10365.744000000001</v>
      </c>
      <c r="K1113" s="3" t="s">
        <v>24</v>
      </c>
      <c r="L1113" s="3" t="s">
        <v>17</v>
      </c>
      <c r="M1113" s="3" t="s">
        <v>26</v>
      </c>
      <c r="N1113" s="6">
        <f t="shared" si="85"/>
        <v>0.5</v>
      </c>
      <c r="O1113" s="6">
        <f t="shared" si="86"/>
        <v>1.1475702247191011</v>
      </c>
      <c r="P1113" s="6">
        <f t="shared" si="87"/>
        <v>2.2951404494382022</v>
      </c>
      <c r="Q1113" s="6">
        <f t="shared" si="88"/>
        <v>3.9645256832339943</v>
      </c>
      <c r="R1113" s="6">
        <f t="shared" si="89"/>
        <v>0.53353315848632443</v>
      </c>
    </row>
    <row r="1114" spans="1:18" ht="15.75" customHeight="1" x14ac:dyDescent="0.25">
      <c r="A1114" s="3" t="s">
        <v>1147</v>
      </c>
      <c r="B1114" s="3" t="s">
        <v>34</v>
      </c>
      <c r="C1114" s="3" t="s">
        <v>35</v>
      </c>
      <c r="D1114" s="4">
        <v>44811</v>
      </c>
      <c r="E1114" s="4">
        <v>45423</v>
      </c>
      <c r="F1114" s="3">
        <v>11233.6</v>
      </c>
      <c r="G1114" s="3">
        <v>620.80000000000007</v>
      </c>
      <c r="H1114" s="3">
        <v>601.6</v>
      </c>
      <c r="I1114" s="3">
        <v>6850.9440000000004</v>
      </c>
      <c r="J1114" s="3">
        <v>25547.088000000003</v>
      </c>
      <c r="K1114" s="3" t="s">
        <v>24</v>
      </c>
      <c r="L1114" s="3" t="s">
        <v>38</v>
      </c>
      <c r="M1114" s="3" t="s">
        <v>26</v>
      </c>
      <c r="N1114" s="6">
        <f t="shared" si="85"/>
        <v>0.9690721649484535</v>
      </c>
      <c r="O1114" s="6">
        <f t="shared" si="86"/>
        <v>11.035670103092784</v>
      </c>
      <c r="P1114" s="6">
        <f t="shared" si="87"/>
        <v>11.387872340425533</v>
      </c>
      <c r="Q1114" s="6">
        <f t="shared" si="88"/>
        <v>3.728988005156662</v>
      </c>
      <c r="R1114" s="6">
        <f t="shared" si="89"/>
        <v>5.5262783079333432E-2</v>
      </c>
    </row>
    <row r="1115" spans="1:18" ht="15.75" customHeight="1" x14ac:dyDescent="0.25">
      <c r="A1115" s="3" t="s">
        <v>1148</v>
      </c>
      <c r="B1115" s="3" t="s">
        <v>41</v>
      </c>
      <c r="C1115" s="3" t="s">
        <v>35</v>
      </c>
      <c r="D1115" s="4">
        <v>44973</v>
      </c>
      <c r="E1115" s="4">
        <v>45590</v>
      </c>
      <c r="F1115" s="3">
        <v>71260.800000000003</v>
      </c>
      <c r="G1115" s="3">
        <v>5640</v>
      </c>
      <c r="H1115" s="3">
        <v>3518.4</v>
      </c>
      <c r="I1115" s="3">
        <v>4022.3519999999999</v>
      </c>
      <c r="J1115" s="3">
        <v>12134.800000000001</v>
      </c>
      <c r="K1115" s="3" t="s">
        <v>59</v>
      </c>
      <c r="L1115" s="3" t="s">
        <v>44</v>
      </c>
      <c r="M1115" s="3" t="s">
        <v>26</v>
      </c>
      <c r="N1115" s="6">
        <f t="shared" si="85"/>
        <v>0.62382978723404259</v>
      </c>
      <c r="O1115" s="6">
        <f t="shared" si="86"/>
        <v>0.71318297872340419</v>
      </c>
      <c r="P1115" s="6">
        <f t="shared" si="87"/>
        <v>1.1432332878581173</v>
      </c>
      <c r="Q1115" s="6">
        <f t="shared" si="88"/>
        <v>3.0168418875324687</v>
      </c>
      <c r="R1115" s="6">
        <f t="shared" si="89"/>
        <v>7.9145897884952174E-2</v>
      </c>
    </row>
    <row r="1116" spans="1:18" ht="15.75" customHeight="1" x14ac:dyDescent="0.25">
      <c r="A1116" s="3" t="s">
        <v>1149</v>
      </c>
      <c r="B1116" s="3" t="s">
        <v>34</v>
      </c>
      <c r="C1116" s="3" t="s">
        <v>23</v>
      </c>
      <c r="D1116" s="4">
        <v>44884</v>
      </c>
      <c r="E1116" s="4">
        <v>45514</v>
      </c>
      <c r="F1116" s="3">
        <v>29060.800000000003</v>
      </c>
      <c r="G1116" s="3">
        <v>5259.2000000000007</v>
      </c>
      <c r="H1116" s="3">
        <v>793.6</v>
      </c>
      <c r="I1116" s="3">
        <v>2724.5120000000002</v>
      </c>
      <c r="J1116" s="3">
        <v>9580.4320000000007</v>
      </c>
      <c r="K1116" s="3" t="s">
        <v>32</v>
      </c>
      <c r="L1116" s="3" t="s">
        <v>44</v>
      </c>
      <c r="M1116" s="3" t="s">
        <v>26</v>
      </c>
      <c r="N1116" s="6">
        <f t="shared" si="85"/>
        <v>0.15089747490112562</v>
      </c>
      <c r="O1116" s="6">
        <f t="shared" si="86"/>
        <v>0.51804685123212657</v>
      </c>
      <c r="P1116" s="6">
        <f t="shared" si="87"/>
        <v>3.4331048387096774</v>
      </c>
      <c r="Q1116" s="6">
        <f t="shared" si="88"/>
        <v>3.5163845855698197</v>
      </c>
      <c r="R1116" s="6">
        <f t="shared" si="89"/>
        <v>0.18097230633705885</v>
      </c>
    </row>
    <row r="1117" spans="1:18" ht="15.75" customHeight="1" x14ac:dyDescent="0.25">
      <c r="A1117" s="3" t="s">
        <v>1150</v>
      </c>
      <c r="B1117" s="3" t="s">
        <v>20</v>
      </c>
      <c r="C1117" s="3" t="s">
        <v>42</v>
      </c>
      <c r="D1117" s="4">
        <v>44956</v>
      </c>
      <c r="E1117" s="4">
        <v>45563</v>
      </c>
      <c r="F1117" s="3">
        <v>76793.600000000006</v>
      </c>
      <c r="G1117" s="3">
        <v>20875.2</v>
      </c>
      <c r="H1117" s="3">
        <v>14270.400000000001</v>
      </c>
      <c r="I1117" s="3">
        <v>4051.3760000000002</v>
      </c>
      <c r="J1117" s="3">
        <v>15380.448000000002</v>
      </c>
      <c r="K1117" s="3" t="s">
        <v>37</v>
      </c>
      <c r="L1117" s="3" t="s">
        <v>29</v>
      </c>
      <c r="M1117" s="3" t="s">
        <v>26</v>
      </c>
      <c r="N1117" s="6">
        <f t="shared" si="85"/>
        <v>0.68360542653483569</v>
      </c>
      <c r="O1117" s="6">
        <f t="shared" si="86"/>
        <v>0.19407603280447613</v>
      </c>
      <c r="P1117" s="6">
        <f t="shared" si="87"/>
        <v>0.28390066150913779</v>
      </c>
      <c r="Q1117" s="6">
        <f t="shared" si="88"/>
        <v>3.7963516592881041</v>
      </c>
      <c r="R1117" s="6">
        <f t="shared" si="89"/>
        <v>0.27183515292941079</v>
      </c>
    </row>
    <row r="1118" spans="1:18" ht="15.75" customHeight="1" x14ac:dyDescent="0.25">
      <c r="A1118" s="3" t="s">
        <v>1151</v>
      </c>
      <c r="B1118" s="3" t="s">
        <v>20</v>
      </c>
      <c r="C1118" s="3" t="s">
        <v>35</v>
      </c>
      <c r="D1118" s="4">
        <v>44747</v>
      </c>
      <c r="E1118" s="4">
        <v>45374</v>
      </c>
      <c r="F1118" s="3">
        <v>58700.800000000003</v>
      </c>
      <c r="G1118" s="3">
        <v>32440</v>
      </c>
      <c r="H1118" s="3">
        <v>14907.2</v>
      </c>
      <c r="I1118" s="3">
        <v>4762.9440000000004</v>
      </c>
      <c r="J1118" s="3">
        <v>9170.0640000000003</v>
      </c>
      <c r="K1118" s="3" t="s">
        <v>37</v>
      </c>
      <c r="L1118" s="3" t="s">
        <v>25</v>
      </c>
      <c r="M1118" s="3" t="s">
        <v>18</v>
      </c>
      <c r="N1118" s="6">
        <f t="shared" si="85"/>
        <v>0.45953144266337859</v>
      </c>
      <c r="O1118" s="6">
        <f t="shared" si="86"/>
        <v>0.14682318125770655</v>
      </c>
      <c r="P1118" s="6">
        <f t="shared" si="87"/>
        <v>0.31950627884512184</v>
      </c>
      <c r="Q1118" s="6">
        <f t="shared" si="88"/>
        <v>1.9252932639980649</v>
      </c>
      <c r="R1118" s="6">
        <f t="shared" si="89"/>
        <v>0.55263301351940686</v>
      </c>
    </row>
    <row r="1119" spans="1:18" ht="15.75" customHeight="1" x14ac:dyDescent="0.25">
      <c r="A1119" s="3" t="s">
        <v>1152</v>
      </c>
      <c r="B1119" s="3" t="s">
        <v>34</v>
      </c>
      <c r="C1119" s="3" t="s">
        <v>42</v>
      </c>
      <c r="D1119" s="4">
        <v>44739</v>
      </c>
      <c r="E1119" s="4">
        <v>45356</v>
      </c>
      <c r="F1119" s="3">
        <v>33665.599999999999</v>
      </c>
      <c r="G1119" s="3">
        <v>25153.600000000002</v>
      </c>
      <c r="H1119" s="3">
        <v>24222.400000000001</v>
      </c>
      <c r="I1119" s="3">
        <v>7376.4320000000007</v>
      </c>
      <c r="J1119" s="3">
        <v>24800.704000000002</v>
      </c>
      <c r="K1119" s="3" t="s">
        <v>59</v>
      </c>
      <c r="L1119" s="3" t="s">
        <v>29</v>
      </c>
      <c r="M1119" s="3" t="s">
        <v>26</v>
      </c>
      <c r="N1119" s="6">
        <f t="shared" si="85"/>
        <v>0.9629794542331912</v>
      </c>
      <c r="O1119" s="6">
        <f t="shared" si="86"/>
        <v>0.29325551809681316</v>
      </c>
      <c r="P1119" s="6">
        <f t="shared" si="87"/>
        <v>0.30452936125239449</v>
      </c>
      <c r="Q1119" s="6">
        <f t="shared" si="88"/>
        <v>3.3621544942053285</v>
      </c>
      <c r="R1119" s="6">
        <f t="shared" si="89"/>
        <v>0.74716030606910333</v>
      </c>
    </row>
    <row r="1120" spans="1:18" ht="15.75" customHeight="1" x14ac:dyDescent="0.25">
      <c r="A1120" s="3" t="s">
        <v>1153</v>
      </c>
      <c r="B1120" s="3" t="s">
        <v>20</v>
      </c>
      <c r="C1120" s="3" t="s">
        <v>35</v>
      </c>
      <c r="D1120" s="4">
        <v>44825</v>
      </c>
      <c r="E1120" s="4">
        <v>45446</v>
      </c>
      <c r="F1120" s="3">
        <v>22292.800000000003</v>
      </c>
      <c r="G1120" s="3">
        <v>7953.6</v>
      </c>
      <c r="H1120" s="3">
        <v>710.40000000000009</v>
      </c>
      <c r="I1120" s="3">
        <v>6609.4560000000001</v>
      </c>
      <c r="J1120" s="3">
        <v>14385.904000000002</v>
      </c>
      <c r="K1120" s="3" t="s">
        <v>32</v>
      </c>
      <c r="L1120" s="3" t="s">
        <v>25</v>
      </c>
      <c r="M1120" s="3" t="s">
        <v>26</v>
      </c>
      <c r="N1120" s="6">
        <f t="shared" si="85"/>
        <v>8.9318044659022336E-2</v>
      </c>
      <c r="O1120" s="6">
        <f t="shared" si="86"/>
        <v>0.83100181050090527</v>
      </c>
      <c r="P1120" s="6">
        <f t="shared" si="87"/>
        <v>9.3038513513513497</v>
      </c>
      <c r="Q1120" s="6">
        <f t="shared" si="88"/>
        <v>2.1765640016364438</v>
      </c>
      <c r="R1120" s="6">
        <f t="shared" si="89"/>
        <v>0.35677887030790206</v>
      </c>
    </row>
    <row r="1121" spans="1:18" ht="15.75" customHeight="1" x14ac:dyDescent="0.25">
      <c r="A1121" s="3" t="s">
        <v>1154</v>
      </c>
      <c r="B1121" s="3" t="s">
        <v>41</v>
      </c>
      <c r="C1121" s="3" t="s">
        <v>23</v>
      </c>
      <c r="D1121" s="4">
        <v>44786</v>
      </c>
      <c r="E1121" s="4">
        <v>45392</v>
      </c>
      <c r="F1121" s="3">
        <v>1872</v>
      </c>
      <c r="G1121" s="3">
        <v>720</v>
      </c>
      <c r="H1121" s="3">
        <v>312</v>
      </c>
      <c r="I1121" s="3">
        <v>7413.2320000000009</v>
      </c>
      <c r="J1121" s="3">
        <v>8975.6320000000014</v>
      </c>
      <c r="K1121" s="3" t="s">
        <v>16</v>
      </c>
      <c r="L1121" s="3" t="s">
        <v>44</v>
      </c>
      <c r="M1121" s="3" t="s">
        <v>26</v>
      </c>
      <c r="N1121" s="6">
        <f t="shared" si="85"/>
        <v>0.43333333333333335</v>
      </c>
      <c r="O1121" s="6">
        <f t="shared" si="86"/>
        <v>10.296155555555556</v>
      </c>
      <c r="P1121" s="6">
        <f t="shared" si="87"/>
        <v>23.760358974358976</v>
      </c>
      <c r="Q1121" s="6">
        <f t="shared" si="88"/>
        <v>1.2107582765519818</v>
      </c>
      <c r="R1121" s="6">
        <f t="shared" si="89"/>
        <v>0.38461538461538464</v>
      </c>
    </row>
    <row r="1122" spans="1:18" ht="15.75" customHeight="1" x14ac:dyDescent="0.25">
      <c r="A1122" s="3" t="s">
        <v>1155</v>
      </c>
      <c r="B1122" s="3" t="s">
        <v>28</v>
      </c>
      <c r="C1122" s="3" t="s">
        <v>42</v>
      </c>
      <c r="D1122" s="4">
        <v>44770</v>
      </c>
      <c r="E1122" s="4">
        <v>45388</v>
      </c>
      <c r="F1122" s="3">
        <v>58529.600000000006</v>
      </c>
      <c r="G1122" s="3">
        <v>32809.599999999999</v>
      </c>
      <c r="H1122" s="3">
        <v>13632</v>
      </c>
      <c r="I1122" s="3">
        <v>6754.192</v>
      </c>
      <c r="J1122" s="3">
        <v>21173.728000000003</v>
      </c>
      <c r="K1122" s="3" t="s">
        <v>32</v>
      </c>
      <c r="L1122" s="3" t="s">
        <v>25</v>
      </c>
      <c r="M1122" s="3" t="s">
        <v>26</v>
      </c>
      <c r="N1122" s="6">
        <f t="shared" si="85"/>
        <v>0.4154881498098118</v>
      </c>
      <c r="O1122" s="6">
        <f t="shared" si="86"/>
        <v>0.20586023602847947</v>
      </c>
      <c r="P1122" s="6">
        <f t="shared" si="87"/>
        <v>0.49546596244131458</v>
      </c>
      <c r="Q1122" s="6">
        <f t="shared" si="88"/>
        <v>3.1349017025278529</v>
      </c>
      <c r="R1122" s="6">
        <f t="shared" si="89"/>
        <v>0.5605642273311281</v>
      </c>
    </row>
    <row r="1123" spans="1:18" ht="15.75" customHeight="1" x14ac:dyDescent="0.25">
      <c r="A1123" s="3" t="s">
        <v>1156</v>
      </c>
      <c r="B1123" s="3" t="s">
        <v>34</v>
      </c>
      <c r="C1123" s="3" t="s">
        <v>23</v>
      </c>
      <c r="D1123" s="4">
        <v>44835</v>
      </c>
      <c r="E1123" s="4">
        <v>45440</v>
      </c>
      <c r="F1123" s="3">
        <v>30795.200000000001</v>
      </c>
      <c r="G1123" s="3">
        <v>10710.400000000001</v>
      </c>
      <c r="H1123" s="3">
        <v>2865.6000000000004</v>
      </c>
      <c r="I1123" s="3">
        <v>1466.8320000000001</v>
      </c>
      <c r="J1123" s="3">
        <v>3075.6480000000001</v>
      </c>
      <c r="K1123" s="3" t="s">
        <v>37</v>
      </c>
      <c r="L1123" s="3" t="s">
        <v>38</v>
      </c>
      <c r="M1123" s="3" t="s">
        <v>18</v>
      </c>
      <c r="N1123" s="6">
        <f t="shared" si="85"/>
        <v>0.26755303256647744</v>
      </c>
      <c r="O1123" s="6">
        <f t="shared" si="86"/>
        <v>0.13695398864654915</v>
      </c>
      <c r="P1123" s="6">
        <f t="shared" si="87"/>
        <v>0.5118760469011725</v>
      </c>
      <c r="Q1123" s="6">
        <f t="shared" si="88"/>
        <v>2.0967963611374718</v>
      </c>
      <c r="R1123" s="6">
        <f t="shared" si="89"/>
        <v>0.34779446147451554</v>
      </c>
    </row>
    <row r="1124" spans="1:18" ht="15.75" customHeight="1" x14ac:dyDescent="0.25">
      <c r="A1124" s="3" t="s">
        <v>1157</v>
      </c>
      <c r="B1124" s="3" t="s">
        <v>28</v>
      </c>
      <c r="C1124" s="3" t="s">
        <v>35</v>
      </c>
      <c r="D1124" s="4">
        <v>44872</v>
      </c>
      <c r="E1124" s="4">
        <v>45473</v>
      </c>
      <c r="F1124" s="3">
        <v>24851.200000000001</v>
      </c>
      <c r="G1124" s="3">
        <v>9049.6</v>
      </c>
      <c r="H1124" s="3">
        <v>2803.2000000000003</v>
      </c>
      <c r="I1124" s="3">
        <v>3226.096</v>
      </c>
      <c r="J1124" s="3">
        <v>4313.9360000000006</v>
      </c>
      <c r="K1124" s="3" t="s">
        <v>16</v>
      </c>
      <c r="L1124" s="3" t="s">
        <v>29</v>
      </c>
      <c r="M1124" s="3" t="s">
        <v>26</v>
      </c>
      <c r="N1124" s="6">
        <f t="shared" si="85"/>
        <v>0.3097595473833098</v>
      </c>
      <c r="O1124" s="6">
        <f t="shared" si="86"/>
        <v>0.35649045261669021</v>
      </c>
      <c r="P1124" s="6">
        <f t="shared" si="87"/>
        <v>1.1508618721461186</v>
      </c>
      <c r="Q1124" s="6">
        <f t="shared" si="88"/>
        <v>1.3372001329160697</v>
      </c>
      <c r="R1124" s="6">
        <f t="shared" si="89"/>
        <v>0.36415142930723665</v>
      </c>
    </row>
    <row r="1125" spans="1:18" ht="15.75" customHeight="1" x14ac:dyDescent="0.25">
      <c r="A1125" s="3" t="s">
        <v>1158</v>
      </c>
      <c r="B1125" s="3" t="s">
        <v>22</v>
      </c>
      <c r="C1125" s="3" t="s">
        <v>15</v>
      </c>
      <c r="D1125" s="4">
        <v>44837</v>
      </c>
      <c r="E1125" s="4">
        <v>45444</v>
      </c>
      <c r="F1125" s="3">
        <v>71929.600000000006</v>
      </c>
      <c r="G1125" s="3">
        <v>40915.200000000004</v>
      </c>
      <c r="H1125" s="3">
        <v>21105.600000000002</v>
      </c>
      <c r="I1125" s="3">
        <v>3896.2080000000005</v>
      </c>
      <c r="J1125" s="3">
        <v>5435.4560000000001</v>
      </c>
      <c r="K1125" s="3" t="s">
        <v>37</v>
      </c>
      <c r="L1125" s="3" t="s">
        <v>29</v>
      </c>
      <c r="M1125" s="3" t="s">
        <v>18</v>
      </c>
      <c r="N1125" s="6">
        <f t="shared" si="85"/>
        <v>0.51583763491318635</v>
      </c>
      <c r="O1125" s="6">
        <f t="shared" si="86"/>
        <v>9.5226419521351482E-2</v>
      </c>
      <c r="P1125" s="6">
        <f t="shared" si="87"/>
        <v>0.18460541278144191</v>
      </c>
      <c r="Q1125" s="6">
        <f t="shared" si="88"/>
        <v>1.3950630972473748</v>
      </c>
      <c r="R1125" s="6">
        <f t="shared" si="89"/>
        <v>0.56882284900791891</v>
      </c>
    </row>
    <row r="1126" spans="1:18" ht="15.75" customHeight="1" x14ac:dyDescent="0.25">
      <c r="A1126" s="3" t="s">
        <v>1159</v>
      </c>
      <c r="B1126" s="3" t="s">
        <v>34</v>
      </c>
      <c r="C1126" s="3" t="s">
        <v>23</v>
      </c>
      <c r="D1126" s="4">
        <v>44770</v>
      </c>
      <c r="E1126" s="4">
        <v>45374</v>
      </c>
      <c r="F1126" s="3">
        <v>31388.800000000003</v>
      </c>
      <c r="G1126" s="3">
        <v>30726.400000000001</v>
      </c>
      <c r="H1126" s="3">
        <v>29468.800000000003</v>
      </c>
      <c r="I1126" s="3">
        <v>3549.6959999999999</v>
      </c>
      <c r="J1126" s="3">
        <v>5398.3360000000002</v>
      </c>
      <c r="K1126" s="3" t="s">
        <v>37</v>
      </c>
      <c r="L1126" s="3" t="s">
        <v>44</v>
      </c>
      <c r="M1126" s="3" t="s">
        <v>18</v>
      </c>
      <c r="N1126" s="6">
        <f t="shared" si="85"/>
        <v>0.95907102686940227</v>
      </c>
      <c r="O1126" s="6">
        <f t="shared" si="86"/>
        <v>0.11552593209747969</v>
      </c>
      <c r="P1126" s="6">
        <f t="shared" si="87"/>
        <v>0.12045607557823866</v>
      </c>
      <c r="Q1126" s="6">
        <f t="shared" si="88"/>
        <v>1.5207882590509161</v>
      </c>
      <c r="R1126" s="6">
        <f t="shared" si="89"/>
        <v>0.97889693138954015</v>
      </c>
    </row>
    <row r="1127" spans="1:18" ht="15.75" customHeight="1" x14ac:dyDescent="0.25">
      <c r="A1127" s="3" t="s">
        <v>1160</v>
      </c>
      <c r="B1127" s="3" t="s">
        <v>20</v>
      </c>
      <c r="C1127" s="3" t="s">
        <v>15</v>
      </c>
      <c r="D1127" s="4">
        <v>44903</v>
      </c>
      <c r="E1127" s="4">
        <v>45524</v>
      </c>
      <c r="F1127" s="3">
        <v>2516.8000000000002</v>
      </c>
      <c r="G1127" s="3">
        <v>2512</v>
      </c>
      <c r="H1127" s="3">
        <v>816</v>
      </c>
      <c r="I1127" s="3">
        <v>5078.3360000000002</v>
      </c>
      <c r="J1127" s="3">
        <v>9717.616</v>
      </c>
      <c r="K1127" s="3" t="s">
        <v>59</v>
      </c>
      <c r="L1127" s="3" t="s">
        <v>25</v>
      </c>
      <c r="M1127" s="3" t="s">
        <v>26</v>
      </c>
      <c r="N1127" s="6">
        <f t="shared" si="85"/>
        <v>0.32484076433121017</v>
      </c>
      <c r="O1127" s="6">
        <f t="shared" si="86"/>
        <v>2.0216305732484079</v>
      </c>
      <c r="P1127" s="6">
        <f t="shared" si="87"/>
        <v>6.2234509803921574</v>
      </c>
      <c r="Q1127" s="6">
        <f t="shared" si="88"/>
        <v>1.9135433338794439</v>
      </c>
      <c r="R1127" s="6">
        <f t="shared" si="89"/>
        <v>0.99809281627463442</v>
      </c>
    </row>
    <row r="1128" spans="1:18" ht="15.75" customHeight="1" x14ac:dyDescent="0.25">
      <c r="A1128" s="3" t="s">
        <v>1161</v>
      </c>
      <c r="B1128" s="3" t="s">
        <v>20</v>
      </c>
      <c r="C1128" s="3" t="s">
        <v>23</v>
      </c>
      <c r="D1128" s="4">
        <v>44703</v>
      </c>
      <c r="E1128" s="4">
        <v>45321</v>
      </c>
      <c r="F1128" s="3">
        <v>18609.600000000002</v>
      </c>
      <c r="G1128" s="3">
        <v>14702.400000000001</v>
      </c>
      <c r="H1128" s="3">
        <v>1332.8000000000002</v>
      </c>
      <c r="I1128" s="3">
        <v>614.06400000000008</v>
      </c>
      <c r="J1128" s="3">
        <v>912.36800000000005</v>
      </c>
      <c r="K1128" s="3" t="s">
        <v>37</v>
      </c>
      <c r="L1128" s="3" t="s">
        <v>44</v>
      </c>
      <c r="M1128" s="3" t="s">
        <v>26</v>
      </c>
      <c r="N1128" s="6">
        <f t="shared" si="85"/>
        <v>9.065186636195452E-2</v>
      </c>
      <c r="O1128" s="6">
        <f t="shared" si="86"/>
        <v>4.176624224616389E-2</v>
      </c>
      <c r="P1128" s="6">
        <f t="shared" si="87"/>
        <v>0.46073229291716689</v>
      </c>
      <c r="Q1128" s="6">
        <f t="shared" si="88"/>
        <v>1.4857864978243309</v>
      </c>
      <c r="R1128" s="6">
        <f t="shared" si="89"/>
        <v>0.79004384833634256</v>
      </c>
    </row>
    <row r="1129" spans="1:18" ht="15.75" customHeight="1" x14ac:dyDescent="0.25">
      <c r="A1129" s="3" t="s">
        <v>1162</v>
      </c>
      <c r="B1129" s="3" t="s">
        <v>22</v>
      </c>
      <c r="C1129" s="3" t="s">
        <v>15</v>
      </c>
      <c r="D1129" s="4">
        <v>44701</v>
      </c>
      <c r="E1129" s="4">
        <v>45313</v>
      </c>
      <c r="F1129" s="3">
        <v>76385.600000000006</v>
      </c>
      <c r="G1129" s="3">
        <v>3795.2000000000003</v>
      </c>
      <c r="H1129" s="3">
        <v>756.80000000000007</v>
      </c>
      <c r="I1129" s="3">
        <v>4155.76</v>
      </c>
      <c r="J1129" s="3">
        <v>4987.5680000000002</v>
      </c>
      <c r="K1129" s="3" t="s">
        <v>59</v>
      </c>
      <c r="L1129" s="3" t="s">
        <v>44</v>
      </c>
      <c r="M1129" s="3" t="s">
        <v>26</v>
      </c>
      <c r="N1129" s="6">
        <f t="shared" si="85"/>
        <v>0.19940978077571669</v>
      </c>
      <c r="O1129" s="6">
        <f t="shared" si="86"/>
        <v>1.095004215851602</v>
      </c>
      <c r="P1129" s="6">
        <f t="shared" si="87"/>
        <v>5.4912262156448204</v>
      </c>
      <c r="Q1129" s="6">
        <f t="shared" si="88"/>
        <v>1.2001578531965271</v>
      </c>
      <c r="R1129" s="6">
        <f t="shared" si="89"/>
        <v>4.968475733646132E-2</v>
      </c>
    </row>
    <row r="1130" spans="1:18" ht="15.75" customHeight="1" x14ac:dyDescent="0.25">
      <c r="A1130" s="3" t="s">
        <v>1163</v>
      </c>
      <c r="B1130" s="3" t="s">
        <v>14</v>
      </c>
      <c r="C1130" s="3" t="s">
        <v>35</v>
      </c>
      <c r="D1130" s="4">
        <v>44779</v>
      </c>
      <c r="E1130" s="4">
        <v>45404</v>
      </c>
      <c r="F1130" s="3">
        <v>11185.6</v>
      </c>
      <c r="G1130" s="3">
        <v>2662.4</v>
      </c>
      <c r="H1130" s="3">
        <v>2198.4</v>
      </c>
      <c r="I1130" s="3">
        <v>2826.8160000000003</v>
      </c>
      <c r="J1130" s="3">
        <v>5732.2400000000007</v>
      </c>
      <c r="K1130" s="3" t="s">
        <v>24</v>
      </c>
      <c r="L1130" s="3" t="s">
        <v>17</v>
      </c>
      <c r="M1130" s="3" t="s">
        <v>18</v>
      </c>
      <c r="N1130" s="6">
        <f t="shared" si="85"/>
        <v>0.82572115384615385</v>
      </c>
      <c r="O1130" s="6">
        <f t="shared" si="86"/>
        <v>1.0617548076923078</v>
      </c>
      <c r="P1130" s="6">
        <f t="shared" si="87"/>
        <v>1.2858515283842795</v>
      </c>
      <c r="Q1130" s="6">
        <f t="shared" si="88"/>
        <v>2.0278079648622338</v>
      </c>
      <c r="R1130" s="6">
        <f t="shared" si="89"/>
        <v>0.23802031182949507</v>
      </c>
    </row>
    <row r="1131" spans="1:18" ht="15.75" customHeight="1" x14ac:dyDescent="0.25">
      <c r="A1131" s="3" t="s">
        <v>1164</v>
      </c>
      <c r="B1131" s="3" t="s">
        <v>20</v>
      </c>
      <c r="C1131" s="3" t="s">
        <v>42</v>
      </c>
      <c r="D1131" s="4">
        <v>44926</v>
      </c>
      <c r="E1131" s="4">
        <v>45539</v>
      </c>
      <c r="F1131" s="3">
        <v>11217.6</v>
      </c>
      <c r="G1131" s="3">
        <v>5590.4000000000005</v>
      </c>
      <c r="H1131" s="3">
        <v>4900.8</v>
      </c>
      <c r="I1131" s="3">
        <v>5336.7360000000008</v>
      </c>
      <c r="J1131" s="3">
        <v>17139.920000000002</v>
      </c>
      <c r="K1131" s="3" t="s">
        <v>37</v>
      </c>
      <c r="L1131" s="3" t="s">
        <v>29</v>
      </c>
      <c r="M1131" s="3" t="s">
        <v>26</v>
      </c>
      <c r="N1131" s="6">
        <f t="shared" si="85"/>
        <v>0.87664567830566675</v>
      </c>
      <c r="O1131" s="6">
        <f t="shared" si="86"/>
        <v>0.95462507155123077</v>
      </c>
      <c r="P1131" s="6">
        <f t="shared" si="87"/>
        <v>1.0889520078354555</v>
      </c>
      <c r="Q1131" s="6">
        <f t="shared" si="88"/>
        <v>3.2116859443674932</v>
      </c>
      <c r="R1131" s="6">
        <f t="shared" si="89"/>
        <v>0.49835972043930971</v>
      </c>
    </row>
    <row r="1132" spans="1:18" ht="15.75" customHeight="1" x14ac:dyDescent="0.25">
      <c r="A1132" s="3" t="s">
        <v>1165</v>
      </c>
      <c r="B1132" s="3" t="s">
        <v>41</v>
      </c>
      <c r="C1132" s="3" t="s">
        <v>35</v>
      </c>
      <c r="D1132" s="4">
        <v>44708</v>
      </c>
      <c r="E1132" s="4">
        <v>45311</v>
      </c>
      <c r="F1132" s="3">
        <v>70985.600000000006</v>
      </c>
      <c r="G1132" s="3">
        <v>36587.200000000004</v>
      </c>
      <c r="H1132" s="3">
        <v>14828.800000000001</v>
      </c>
      <c r="I1132" s="3">
        <v>6979.5679999999993</v>
      </c>
      <c r="J1132" s="3">
        <v>8500.24</v>
      </c>
      <c r="K1132" s="3" t="s">
        <v>37</v>
      </c>
      <c r="L1132" s="3" t="s">
        <v>29</v>
      </c>
      <c r="M1132" s="3" t="s">
        <v>18</v>
      </c>
      <c r="N1132" s="6">
        <f t="shared" si="85"/>
        <v>0.40530021428259061</v>
      </c>
      <c r="O1132" s="6">
        <f t="shared" si="86"/>
        <v>0.19076529496654562</v>
      </c>
      <c r="P1132" s="6">
        <f t="shared" si="87"/>
        <v>0.47067652136383248</v>
      </c>
      <c r="Q1132" s="6">
        <f t="shared" si="88"/>
        <v>1.2178748025665773</v>
      </c>
      <c r="R1132" s="6">
        <f t="shared" si="89"/>
        <v>0.51541721137808238</v>
      </c>
    </row>
    <row r="1133" spans="1:18" ht="15.75" customHeight="1" x14ac:dyDescent="0.25">
      <c r="A1133" s="3" t="s">
        <v>1166</v>
      </c>
      <c r="B1133" s="3" t="s">
        <v>22</v>
      </c>
      <c r="C1133" s="3" t="s">
        <v>35</v>
      </c>
      <c r="D1133" s="4">
        <v>44984</v>
      </c>
      <c r="E1133" s="4">
        <v>45596</v>
      </c>
      <c r="F1133" s="3">
        <v>38448</v>
      </c>
      <c r="G1133" s="3">
        <v>7963.2000000000007</v>
      </c>
      <c r="H1133" s="3">
        <v>7056</v>
      </c>
      <c r="I1133" s="3">
        <v>320.20800000000003</v>
      </c>
      <c r="J1133" s="3">
        <v>640.24</v>
      </c>
      <c r="K1133" s="3" t="s">
        <v>37</v>
      </c>
      <c r="L1133" s="3" t="s">
        <v>17</v>
      </c>
      <c r="M1133" s="3" t="s">
        <v>26</v>
      </c>
      <c r="N1133" s="6">
        <f t="shared" si="85"/>
        <v>0.88607594936708856</v>
      </c>
      <c r="O1133" s="6">
        <f t="shared" si="86"/>
        <v>4.0210970464135021E-2</v>
      </c>
      <c r="P1133" s="6">
        <f t="shared" si="87"/>
        <v>4.5380952380952383E-2</v>
      </c>
      <c r="Q1133" s="6">
        <f t="shared" si="88"/>
        <v>1.9994503572677758</v>
      </c>
      <c r="R1133" s="6">
        <f t="shared" si="89"/>
        <v>0.20711610486891388</v>
      </c>
    </row>
    <row r="1134" spans="1:18" ht="15.75" customHeight="1" x14ac:dyDescent="0.25">
      <c r="A1134" s="3" t="s">
        <v>1167</v>
      </c>
      <c r="B1134" s="3" t="s">
        <v>22</v>
      </c>
      <c r="C1134" s="3" t="s">
        <v>42</v>
      </c>
      <c r="D1134" s="4">
        <v>44754</v>
      </c>
      <c r="E1134" s="4">
        <v>45370</v>
      </c>
      <c r="F1134" s="3">
        <v>66500.800000000003</v>
      </c>
      <c r="G1134" s="3">
        <v>48235.200000000004</v>
      </c>
      <c r="H1134" s="3">
        <v>13905.6</v>
      </c>
      <c r="I1134" s="3">
        <v>5179.3600000000006</v>
      </c>
      <c r="J1134" s="3">
        <v>15055.824000000001</v>
      </c>
      <c r="K1134" s="3" t="s">
        <v>16</v>
      </c>
      <c r="L1134" s="3" t="s">
        <v>17</v>
      </c>
      <c r="M1134" s="3" t="s">
        <v>26</v>
      </c>
      <c r="N1134" s="6">
        <f t="shared" si="85"/>
        <v>0.28828739178027663</v>
      </c>
      <c r="O1134" s="6">
        <f t="shared" si="86"/>
        <v>0.10737718512621489</v>
      </c>
      <c r="P1134" s="6">
        <f t="shared" si="87"/>
        <v>0.37246576918651481</v>
      </c>
      <c r="Q1134" s="6">
        <f t="shared" si="88"/>
        <v>2.9068888820240337</v>
      </c>
      <c r="R1134" s="6">
        <f t="shared" si="89"/>
        <v>0.72533262757741268</v>
      </c>
    </row>
    <row r="1135" spans="1:18" ht="15.75" customHeight="1" x14ac:dyDescent="0.25">
      <c r="A1135" s="3" t="s">
        <v>1168</v>
      </c>
      <c r="B1135" s="3" t="s">
        <v>14</v>
      </c>
      <c r="C1135" s="3" t="s">
        <v>15</v>
      </c>
      <c r="D1135" s="4">
        <v>44934</v>
      </c>
      <c r="E1135" s="4">
        <v>45556</v>
      </c>
      <c r="F1135" s="3">
        <v>60590.400000000001</v>
      </c>
      <c r="G1135" s="3">
        <v>11220.800000000001</v>
      </c>
      <c r="H1135" s="3">
        <v>2585.6000000000004</v>
      </c>
      <c r="I1135" s="3">
        <v>1175.7920000000001</v>
      </c>
      <c r="J1135" s="3">
        <v>4456.3680000000004</v>
      </c>
      <c r="K1135" s="3" t="s">
        <v>32</v>
      </c>
      <c r="L1135" s="3" t="s">
        <v>29</v>
      </c>
      <c r="M1135" s="3" t="s">
        <v>26</v>
      </c>
      <c r="N1135" s="6">
        <f t="shared" si="85"/>
        <v>0.23042920290888352</v>
      </c>
      <c r="O1135" s="6">
        <f t="shared" si="86"/>
        <v>0.10478682446884358</v>
      </c>
      <c r="P1135" s="6">
        <f t="shared" si="87"/>
        <v>0.45474628712871284</v>
      </c>
      <c r="Q1135" s="6">
        <f t="shared" si="88"/>
        <v>3.7900989290622831</v>
      </c>
      <c r="R1135" s="6">
        <f t="shared" si="89"/>
        <v>0.18519105336819036</v>
      </c>
    </row>
    <row r="1136" spans="1:18" ht="15.75" customHeight="1" x14ac:dyDescent="0.25">
      <c r="A1136" s="3" t="s">
        <v>1169</v>
      </c>
      <c r="B1136" s="3" t="s">
        <v>41</v>
      </c>
      <c r="C1136" s="3" t="s">
        <v>35</v>
      </c>
      <c r="D1136" s="4">
        <v>44937</v>
      </c>
      <c r="E1136" s="4">
        <v>45549</v>
      </c>
      <c r="F1136" s="3">
        <v>35097.599999999999</v>
      </c>
      <c r="G1136" s="3">
        <v>24424</v>
      </c>
      <c r="H1136" s="3">
        <v>2304</v>
      </c>
      <c r="I1136" s="3">
        <v>3796.6880000000001</v>
      </c>
      <c r="J1136" s="3">
        <v>6193.4400000000005</v>
      </c>
      <c r="K1136" s="3" t="s">
        <v>24</v>
      </c>
      <c r="L1136" s="3" t="s">
        <v>38</v>
      </c>
      <c r="M1136" s="3" t="s">
        <v>26</v>
      </c>
      <c r="N1136" s="6">
        <f t="shared" si="85"/>
        <v>9.433344251555846E-2</v>
      </c>
      <c r="O1136" s="6">
        <f t="shared" si="86"/>
        <v>0.15544906649197512</v>
      </c>
      <c r="P1136" s="6">
        <f t="shared" si="87"/>
        <v>1.6478680555555556</v>
      </c>
      <c r="Q1136" s="6">
        <f t="shared" si="88"/>
        <v>1.6312744160173289</v>
      </c>
      <c r="R1136" s="6">
        <f t="shared" si="89"/>
        <v>0.69588803792851939</v>
      </c>
    </row>
    <row r="1137" spans="1:18" ht="15.75" customHeight="1" x14ac:dyDescent="0.25">
      <c r="A1137" s="3" t="s">
        <v>1170</v>
      </c>
      <c r="B1137" s="3" t="s">
        <v>28</v>
      </c>
      <c r="C1137" s="3" t="s">
        <v>42</v>
      </c>
      <c r="D1137" s="4">
        <v>44742</v>
      </c>
      <c r="E1137" s="4">
        <v>45363</v>
      </c>
      <c r="F1137" s="3">
        <v>12363.2</v>
      </c>
      <c r="G1137" s="3">
        <v>5864</v>
      </c>
      <c r="H1137" s="3">
        <v>3662.4</v>
      </c>
      <c r="I1137" s="3">
        <v>3698.768</v>
      </c>
      <c r="J1137" s="3">
        <v>8255.3279999999995</v>
      </c>
      <c r="K1137" s="3" t="s">
        <v>32</v>
      </c>
      <c r="L1137" s="3" t="s">
        <v>25</v>
      </c>
      <c r="M1137" s="3" t="s">
        <v>18</v>
      </c>
      <c r="N1137" s="6">
        <f t="shared" si="85"/>
        <v>0.62455661664392903</v>
      </c>
      <c r="O1137" s="6">
        <f t="shared" si="86"/>
        <v>0.63075852660300136</v>
      </c>
      <c r="P1137" s="6">
        <f t="shared" si="87"/>
        <v>1.0099301004805592</v>
      </c>
      <c r="Q1137" s="6">
        <f t="shared" si="88"/>
        <v>2.2319128964022612</v>
      </c>
      <c r="R1137" s="6">
        <f t="shared" si="89"/>
        <v>0.47431085803028339</v>
      </c>
    </row>
    <row r="1138" spans="1:18" ht="15.75" customHeight="1" x14ac:dyDescent="0.25">
      <c r="A1138" s="3" t="s">
        <v>1171</v>
      </c>
      <c r="B1138" s="3" t="s">
        <v>22</v>
      </c>
      <c r="C1138" s="3" t="s">
        <v>15</v>
      </c>
      <c r="D1138" s="4">
        <v>44981</v>
      </c>
      <c r="E1138" s="4">
        <v>45607</v>
      </c>
      <c r="F1138" s="3">
        <v>73436.800000000003</v>
      </c>
      <c r="G1138" s="3">
        <v>29355.200000000001</v>
      </c>
      <c r="H1138" s="3">
        <v>15539.2</v>
      </c>
      <c r="I1138" s="3">
        <v>1471.3920000000001</v>
      </c>
      <c r="J1138" s="3">
        <v>4743.5839999999998</v>
      </c>
      <c r="K1138" s="3" t="s">
        <v>24</v>
      </c>
      <c r="L1138" s="3" t="s">
        <v>44</v>
      </c>
      <c r="M1138" s="3" t="s">
        <v>26</v>
      </c>
      <c r="N1138" s="6">
        <f t="shared" si="85"/>
        <v>0.52935084755000816</v>
      </c>
      <c r="O1138" s="6">
        <f t="shared" si="86"/>
        <v>5.0123725949746553E-2</v>
      </c>
      <c r="P1138" s="6">
        <f t="shared" si="87"/>
        <v>9.4689044481054363E-2</v>
      </c>
      <c r="Q1138" s="6">
        <f t="shared" si="88"/>
        <v>3.2238750788369108</v>
      </c>
      <c r="R1138" s="6">
        <f t="shared" si="89"/>
        <v>0.39973419321103315</v>
      </c>
    </row>
    <row r="1139" spans="1:18" ht="15.75" customHeight="1" x14ac:dyDescent="0.25">
      <c r="A1139" s="3" t="s">
        <v>1172</v>
      </c>
      <c r="B1139" s="3" t="s">
        <v>20</v>
      </c>
      <c r="C1139" s="3" t="s">
        <v>15</v>
      </c>
      <c r="D1139" s="4">
        <v>44968</v>
      </c>
      <c r="E1139" s="4">
        <v>45588</v>
      </c>
      <c r="F1139" s="3">
        <v>75825.600000000006</v>
      </c>
      <c r="G1139" s="3">
        <v>9809.6</v>
      </c>
      <c r="H1139" s="3">
        <v>5478.4000000000005</v>
      </c>
      <c r="I1139" s="3">
        <v>4073.6160000000004</v>
      </c>
      <c r="J1139" s="3">
        <v>15881.936</v>
      </c>
      <c r="K1139" s="3" t="s">
        <v>59</v>
      </c>
      <c r="L1139" s="3" t="s">
        <v>29</v>
      </c>
      <c r="M1139" s="3" t="s">
        <v>18</v>
      </c>
      <c r="N1139" s="6">
        <f t="shared" si="85"/>
        <v>0.55847333224596318</v>
      </c>
      <c r="O1139" s="6">
        <f t="shared" si="86"/>
        <v>0.41526830859566144</v>
      </c>
      <c r="P1139" s="6">
        <f t="shared" si="87"/>
        <v>0.74357768691588788</v>
      </c>
      <c r="Q1139" s="6">
        <f t="shared" si="88"/>
        <v>3.8987317410379374</v>
      </c>
      <c r="R1139" s="6">
        <f t="shared" si="89"/>
        <v>0.12937055559072397</v>
      </c>
    </row>
    <row r="1140" spans="1:18" ht="15.75" customHeight="1" x14ac:dyDescent="0.25">
      <c r="A1140" s="3" t="s">
        <v>1173</v>
      </c>
      <c r="B1140" s="3" t="s">
        <v>22</v>
      </c>
      <c r="C1140" s="3" t="s">
        <v>42</v>
      </c>
      <c r="D1140" s="4">
        <v>44859</v>
      </c>
      <c r="E1140" s="4">
        <v>45467</v>
      </c>
      <c r="F1140" s="3">
        <v>25014.400000000001</v>
      </c>
      <c r="G1140" s="3">
        <v>1403.2</v>
      </c>
      <c r="H1140" s="3">
        <v>462.40000000000003</v>
      </c>
      <c r="I1140" s="3">
        <v>5725.1040000000003</v>
      </c>
      <c r="J1140" s="3">
        <v>20173.808000000001</v>
      </c>
      <c r="K1140" s="3" t="s">
        <v>32</v>
      </c>
      <c r="L1140" s="3" t="s">
        <v>44</v>
      </c>
      <c r="M1140" s="3" t="s">
        <v>18</v>
      </c>
      <c r="N1140" s="6">
        <f t="shared" si="85"/>
        <v>0.32953249714937288</v>
      </c>
      <c r="O1140" s="6">
        <f t="shared" si="86"/>
        <v>4.0800342075256557</v>
      </c>
      <c r="P1140" s="6">
        <f t="shared" si="87"/>
        <v>12.381280276816609</v>
      </c>
      <c r="Q1140" s="6">
        <f t="shared" si="88"/>
        <v>3.523745245501217</v>
      </c>
      <c r="R1140" s="6">
        <f t="shared" si="89"/>
        <v>5.6095688883203272E-2</v>
      </c>
    </row>
    <row r="1141" spans="1:18" ht="15.75" customHeight="1" x14ac:dyDescent="0.25">
      <c r="A1141" s="3" t="s">
        <v>1174</v>
      </c>
      <c r="B1141" s="3" t="s">
        <v>34</v>
      </c>
      <c r="C1141" s="3" t="s">
        <v>15</v>
      </c>
      <c r="D1141" s="4">
        <v>44862</v>
      </c>
      <c r="E1141" s="4">
        <v>45491</v>
      </c>
      <c r="F1141" s="3">
        <v>7345.6</v>
      </c>
      <c r="G1141" s="3">
        <v>6537.6</v>
      </c>
      <c r="H1141" s="3">
        <v>5457.6</v>
      </c>
      <c r="I1141" s="3">
        <v>5527.84</v>
      </c>
      <c r="J1141" s="3">
        <v>8957.0240000000013</v>
      </c>
      <c r="K1141" s="3" t="s">
        <v>37</v>
      </c>
      <c r="L1141" s="3" t="s">
        <v>29</v>
      </c>
      <c r="M1141" s="3" t="s">
        <v>26</v>
      </c>
      <c r="N1141" s="6">
        <f t="shared" si="85"/>
        <v>0.83480176211453749</v>
      </c>
      <c r="O1141" s="6">
        <f t="shared" si="86"/>
        <v>0.84554576603034748</v>
      </c>
      <c r="P1141" s="6">
        <f t="shared" si="87"/>
        <v>1.0128701260627382</v>
      </c>
      <c r="Q1141" s="6">
        <f t="shared" si="88"/>
        <v>1.6203479116616981</v>
      </c>
      <c r="R1141" s="6">
        <f t="shared" si="89"/>
        <v>0.89000217817468963</v>
      </c>
    </row>
    <row r="1142" spans="1:18" ht="15.75" customHeight="1" x14ac:dyDescent="0.25">
      <c r="A1142" s="3" t="s">
        <v>1175</v>
      </c>
      <c r="B1142" s="3" t="s">
        <v>22</v>
      </c>
      <c r="C1142" s="3" t="s">
        <v>42</v>
      </c>
      <c r="D1142" s="4">
        <v>44824</v>
      </c>
      <c r="E1142" s="4">
        <v>45428</v>
      </c>
      <c r="F1142" s="3">
        <v>6134.4000000000005</v>
      </c>
      <c r="G1142" s="3">
        <v>3001.6000000000004</v>
      </c>
      <c r="H1142" s="3">
        <v>1737.6000000000001</v>
      </c>
      <c r="I1142" s="3">
        <v>1602.2240000000002</v>
      </c>
      <c r="J1142" s="3">
        <v>4026.16</v>
      </c>
      <c r="K1142" s="3" t="s">
        <v>24</v>
      </c>
      <c r="L1142" s="3" t="s">
        <v>29</v>
      </c>
      <c r="M1142" s="3" t="s">
        <v>26</v>
      </c>
      <c r="N1142" s="6">
        <f t="shared" si="85"/>
        <v>0.5788912579957356</v>
      </c>
      <c r="O1142" s="6">
        <f t="shared" si="86"/>
        <v>0.53378997867803835</v>
      </c>
      <c r="P1142" s="6">
        <f t="shared" si="87"/>
        <v>0.92209023941068147</v>
      </c>
      <c r="Q1142" s="6">
        <f t="shared" si="88"/>
        <v>2.512857128591258</v>
      </c>
      <c r="R1142" s="6">
        <f t="shared" si="89"/>
        <v>0.4893062076160668</v>
      </c>
    </row>
    <row r="1143" spans="1:18" ht="15.75" customHeight="1" x14ac:dyDescent="0.25">
      <c r="A1143" s="3" t="s">
        <v>1176</v>
      </c>
      <c r="B1143" s="3" t="s">
        <v>22</v>
      </c>
      <c r="C1143" s="3" t="s">
        <v>35</v>
      </c>
      <c r="D1143" s="4">
        <v>44849</v>
      </c>
      <c r="E1143" s="4">
        <v>45471</v>
      </c>
      <c r="F1143" s="3">
        <v>60172.800000000003</v>
      </c>
      <c r="G1143" s="3">
        <v>50553.600000000006</v>
      </c>
      <c r="H1143" s="3">
        <v>21224</v>
      </c>
      <c r="I1143" s="3">
        <v>6091.4080000000004</v>
      </c>
      <c r="J1143" s="3">
        <v>17870.511999999999</v>
      </c>
      <c r="K1143" s="3" t="s">
        <v>59</v>
      </c>
      <c r="L1143" s="3" t="s">
        <v>29</v>
      </c>
      <c r="M1143" s="3" t="s">
        <v>18</v>
      </c>
      <c r="N1143" s="6">
        <f t="shared" si="85"/>
        <v>0.41983162425623494</v>
      </c>
      <c r="O1143" s="6">
        <f t="shared" si="86"/>
        <v>0.1204940498797316</v>
      </c>
      <c r="P1143" s="6">
        <f t="shared" si="87"/>
        <v>0.28700565397663025</v>
      </c>
      <c r="Q1143" s="6">
        <f t="shared" si="88"/>
        <v>2.9337243540409701</v>
      </c>
      <c r="R1143" s="6">
        <f t="shared" si="89"/>
        <v>0.84014039566049781</v>
      </c>
    </row>
    <row r="1144" spans="1:18" ht="15.75" customHeight="1" x14ac:dyDescent="0.25">
      <c r="A1144" s="3" t="s">
        <v>1177</v>
      </c>
      <c r="B1144" s="3" t="s">
        <v>20</v>
      </c>
      <c r="C1144" s="3" t="s">
        <v>23</v>
      </c>
      <c r="D1144" s="4">
        <v>44724</v>
      </c>
      <c r="E1144" s="4">
        <v>45338</v>
      </c>
      <c r="F1144" s="3">
        <v>76046.400000000009</v>
      </c>
      <c r="G1144" s="3">
        <v>42115.200000000004</v>
      </c>
      <c r="H1144" s="3">
        <v>39124.800000000003</v>
      </c>
      <c r="I1144" s="3">
        <v>5523.7120000000004</v>
      </c>
      <c r="J1144" s="3">
        <v>11384.672</v>
      </c>
      <c r="K1144" s="3" t="s">
        <v>32</v>
      </c>
      <c r="L1144" s="3" t="s">
        <v>44</v>
      </c>
      <c r="M1144" s="3" t="s">
        <v>18</v>
      </c>
      <c r="N1144" s="6">
        <f t="shared" si="85"/>
        <v>0.92899475723729197</v>
      </c>
      <c r="O1144" s="6">
        <f t="shared" si="86"/>
        <v>0.13115720689917179</v>
      </c>
      <c r="P1144" s="6">
        <f t="shared" si="87"/>
        <v>0.14118185907659592</v>
      </c>
      <c r="Q1144" s="6">
        <f t="shared" si="88"/>
        <v>2.0610545951707837</v>
      </c>
      <c r="R1144" s="6">
        <f t="shared" si="89"/>
        <v>0.55380925329798647</v>
      </c>
    </row>
    <row r="1145" spans="1:18" ht="15.75" customHeight="1" x14ac:dyDescent="0.25">
      <c r="A1145" s="3" t="s">
        <v>1178</v>
      </c>
      <c r="B1145" s="3" t="s">
        <v>41</v>
      </c>
      <c r="C1145" s="3" t="s">
        <v>42</v>
      </c>
      <c r="D1145" s="4">
        <v>44913</v>
      </c>
      <c r="E1145" s="4">
        <v>45533</v>
      </c>
      <c r="F1145" s="3">
        <v>39164.800000000003</v>
      </c>
      <c r="G1145" s="3">
        <v>17302.400000000001</v>
      </c>
      <c r="H1145" s="3">
        <v>14324.800000000001</v>
      </c>
      <c r="I1145" s="3">
        <v>5307.4880000000003</v>
      </c>
      <c r="J1145" s="3">
        <v>11731.984</v>
      </c>
      <c r="K1145" s="3" t="s">
        <v>59</v>
      </c>
      <c r="L1145" s="3" t="s">
        <v>17</v>
      </c>
      <c r="M1145" s="3" t="s">
        <v>18</v>
      </c>
      <c r="N1145" s="6">
        <f t="shared" si="85"/>
        <v>0.8279082670612169</v>
      </c>
      <c r="O1145" s="6">
        <f t="shared" si="86"/>
        <v>0.30674865914555205</v>
      </c>
      <c r="P1145" s="6">
        <f t="shared" si="87"/>
        <v>0.3705104434267843</v>
      </c>
      <c r="Q1145" s="6">
        <f t="shared" si="88"/>
        <v>2.2104588837506558</v>
      </c>
      <c r="R1145" s="6">
        <f t="shared" si="89"/>
        <v>0.44178445951466622</v>
      </c>
    </row>
    <row r="1146" spans="1:18" ht="15.75" customHeight="1" x14ac:dyDescent="0.25">
      <c r="A1146" s="3" t="s">
        <v>1179</v>
      </c>
      <c r="B1146" s="3" t="s">
        <v>22</v>
      </c>
      <c r="C1146" s="3" t="s">
        <v>42</v>
      </c>
      <c r="D1146" s="4">
        <v>44985</v>
      </c>
      <c r="E1146" s="4">
        <v>45600</v>
      </c>
      <c r="F1146" s="3">
        <v>57598.400000000001</v>
      </c>
      <c r="G1146" s="3">
        <v>32275.200000000001</v>
      </c>
      <c r="H1146" s="3">
        <v>28168</v>
      </c>
      <c r="I1146" s="3">
        <v>1084.5440000000001</v>
      </c>
      <c r="J1146" s="3">
        <v>1557.3440000000001</v>
      </c>
      <c r="K1146" s="3" t="s">
        <v>16</v>
      </c>
      <c r="L1146" s="3" t="s">
        <v>44</v>
      </c>
      <c r="M1146" s="3" t="s">
        <v>26</v>
      </c>
      <c r="N1146" s="6">
        <f t="shared" si="85"/>
        <v>0.87274439817568905</v>
      </c>
      <c r="O1146" s="6">
        <f t="shared" si="86"/>
        <v>3.360301407892128E-2</v>
      </c>
      <c r="P1146" s="6">
        <f t="shared" si="87"/>
        <v>3.8502698097131499E-2</v>
      </c>
      <c r="Q1146" s="6">
        <f t="shared" si="88"/>
        <v>1.4359435855069043</v>
      </c>
      <c r="R1146" s="6">
        <f t="shared" si="89"/>
        <v>0.56034889858051617</v>
      </c>
    </row>
    <row r="1147" spans="1:18" ht="15.75" customHeight="1" x14ac:dyDescent="0.25">
      <c r="A1147" s="3" t="s">
        <v>1180</v>
      </c>
      <c r="B1147" s="3" t="s">
        <v>14</v>
      </c>
      <c r="C1147" s="3" t="s">
        <v>42</v>
      </c>
      <c r="D1147" s="4">
        <v>44948</v>
      </c>
      <c r="E1147" s="4">
        <v>45561</v>
      </c>
      <c r="F1147" s="3">
        <v>41091.200000000004</v>
      </c>
      <c r="G1147" s="3">
        <v>22860.800000000003</v>
      </c>
      <c r="H1147" s="3">
        <v>11779.2</v>
      </c>
      <c r="I1147" s="3">
        <v>2836.5439999999999</v>
      </c>
      <c r="J1147" s="3">
        <v>6530.5920000000006</v>
      </c>
      <c r="K1147" s="3" t="s">
        <v>59</v>
      </c>
      <c r="L1147" s="3" t="s">
        <v>17</v>
      </c>
      <c r="M1147" s="3" t="s">
        <v>26</v>
      </c>
      <c r="N1147" s="6">
        <f t="shared" si="85"/>
        <v>0.51525755879059343</v>
      </c>
      <c r="O1147" s="6">
        <f t="shared" si="86"/>
        <v>0.12407894736842102</v>
      </c>
      <c r="P1147" s="6">
        <f t="shared" si="87"/>
        <v>0.24080956261885356</v>
      </c>
      <c r="Q1147" s="6">
        <f t="shared" si="88"/>
        <v>2.3023059046501659</v>
      </c>
      <c r="R1147" s="6">
        <f t="shared" si="89"/>
        <v>0.55634296394361815</v>
      </c>
    </row>
    <row r="1148" spans="1:18" ht="15.75" customHeight="1" x14ac:dyDescent="0.25">
      <c r="A1148" s="3" t="s">
        <v>1181</v>
      </c>
      <c r="B1148" s="3" t="s">
        <v>14</v>
      </c>
      <c r="C1148" s="3" t="s">
        <v>35</v>
      </c>
      <c r="D1148" s="4">
        <v>44840</v>
      </c>
      <c r="E1148" s="4">
        <v>45456</v>
      </c>
      <c r="F1148" s="3">
        <v>27193.600000000002</v>
      </c>
      <c r="G1148" s="3">
        <v>20020.800000000003</v>
      </c>
      <c r="H1148" s="3">
        <v>1971.2</v>
      </c>
      <c r="I1148" s="3">
        <v>3121.4560000000001</v>
      </c>
      <c r="J1148" s="3">
        <v>11005.28</v>
      </c>
      <c r="K1148" s="3" t="s">
        <v>37</v>
      </c>
      <c r="L1148" s="3" t="s">
        <v>17</v>
      </c>
      <c r="M1148" s="3" t="s">
        <v>26</v>
      </c>
      <c r="N1148" s="6">
        <f t="shared" si="85"/>
        <v>9.8457604091744574E-2</v>
      </c>
      <c r="O1148" s="6">
        <f t="shared" si="86"/>
        <v>0.15591065292096218</v>
      </c>
      <c r="P1148" s="6">
        <f t="shared" si="87"/>
        <v>1.5835308441558442</v>
      </c>
      <c r="Q1148" s="6">
        <f t="shared" si="88"/>
        <v>3.5256880122609449</v>
      </c>
      <c r="R1148" s="6">
        <f t="shared" si="89"/>
        <v>0.73623205460108265</v>
      </c>
    </row>
    <row r="1149" spans="1:18" ht="15.75" customHeight="1" x14ac:dyDescent="0.25">
      <c r="A1149" s="3" t="s">
        <v>1182</v>
      </c>
      <c r="B1149" s="3" t="s">
        <v>14</v>
      </c>
      <c r="C1149" s="3" t="s">
        <v>42</v>
      </c>
      <c r="D1149" s="4">
        <v>44786</v>
      </c>
      <c r="E1149" s="4">
        <v>45403</v>
      </c>
      <c r="F1149" s="3">
        <v>33672</v>
      </c>
      <c r="G1149" s="3">
        <v>3944</v>
      </c>
      <c r="H1149" s="3">
        <v>438.40000000000003</v>
      </c>
      <c r="I1149" s="3">
        <v>5863.0560000000005</v>
      </c>
      <c r="J1149" s="3">
        <v>21305.600000000002</v>
      </c>
      <c r="K1149" s="3" t="s">
        <v>37</v>
      </c>
      <c r="L1149" s="3" t="s">
        <v>29</v>
      </c>
      <c r="M1149" s="3" t="s">
        <v>18</v>
      </c>
      <c r="N1149" s="6">
        <f t="shared" si="85"/>
        <v>0.11115618661257608</v>
      </c>
      <c r="O1149" s="6">
        <f t="shared" si="86"/>
        <v>1.4865760649087223</v>
      </c>
      <c r="P1149" s="6">
        <f t="shared" si="87"/>
        <v>13.373759124087591</v>
      </c>
      <c r="Q1149" s="6">
        <f t="shared" si="88"/>
        <v>3.6338728471977753</v>
      </c>
      <c r="R1149" s="6">
        <f t="shared" si="89"/>
        <v>0.11712995961035876</v>
      </c>
    </row>
    <row r="1150" spans="1:18" ht="15.75" customHeight="1" x14ac:dyDescent="0.25">
      <c r="A1150" s="3" t="s">
        <v>1183</v>
      </c>
      <c r="B1150" s="3" t="s">
        <v>34</v>
      </c>
      <c r="C1150" s="3" t="s">
        <v>35</v>
      </c>
      <c r="D1150" s="4">
        <v>44758</v>
      </c>
      <c r="E1150" s="4">
        <v>45376</v>
      </c>
      <c r="F1150" s="3">
        <v>16555.2</v>
      </c>
      <c r="G1150" s="3">
        <v>16081.6</v>
      </c>
      <c r="H1150" s="3">
        <v>14668.800000000001</v>
      </c>
      <c r="I1150" s="3">
        <v>630.72</v>
      </c>
      <c r="J1150" s="3">
        <v>1008.6080000000001</v>
      </c>
      <c r="K1150" s="3" t="s">
        <v>24</v>
      </c>
      <c r="L1150" s="3" t="s">
        <v>44</v>
      </c>
      <c r="M1150" s="3" t="s">
        <v>26</v>
      </c>
      <c r="N1150" s="6">
        <f t="shared" si="85"/>
        <v>0.91214804497064972</v>
      </c>
      <c r="O1150" s="6">
        <f t="shared" si="86"/>
        <v>3.9219978111630686E-2</v>
      </c>
      <c r="P1150" s="6">
        <f t="shared" si="87"/>
        <v>4.2997382198952876E-2</v>
      </c>
      <c r="Q1150" s="6">
        <f t="shared" si="88"/>
        <v>1.5991374936580416</v>
      </c>
      <c r="R1150" s="6">
        <f t="shared" si="89"/>
        <v>0.97139267420508357</v>
      </c>
    </row>
    <row r="1151" spans="1:18" ht="15.75" customHeight="1" x14ac:dyDescent="0.25">
      <c r="A1151" s="3" t="s">
        <v>1184</v>
      </c>
      <c r="B1151" s="3" t="s">
        <v>28</v>
      </c>
      <c r="C1151" s="3" t="s">
        <v>23</v>
      </c>
      <c r="D1151" s="4">
        <v>44844</v>
      </c>
      <c r="E1151" s="4">
        <v>45472</v>
      </c>
      <c r="F1151" s="3">
        <v>30737.600000000002</v>
      </c>
      <c r="G1151" s="3">
        <v>27819.200000000001</v>
      </c>
      <c r="H1151" s="3">
        <v>22347.200000000001</v>
      </c>
      <c r="I1151" s="3">
        <v>2898.4</v>
      </c>
      <c r="J1151" s="3">
        <v>9933.344000000001</v>
      </c>
      <c r="K1151" s="3" t="s">
        <v>16</v>
      </c>
      <c r="L1151" s="3" t="s">
        <v>44</v>
      </c>
      <c r="M1151" s="3" t="s">
        <v>26</v>
      </c>
      <c r="N1151" s="6">
        <f t="shared" si="85"/>
        <v>0.8033013170759763</v>
      </c>
      <c r="O1151" s="6">
        <f t="shared" si="86"/>
        <v>0.10418703629148214</v>
      </c>
      <c r="P1151" s="6">
        <f t="shared" si="87"/>
        <v>0.12969857521300207</v>
      </c>
      <c r="Q1151" s="6">
        <f t="shared" si="88"/>
        <v>3.4271818934584601</v>
      </c>
      <c r="R1151" s="6">
        <f t="shared" si="89"/>
        <v>0.90505439591900472</v>
      </c>
    </row>
    <row r="1152" spans="1:18" ht="15.75" customHeight="1" x14ac:dyDescent="0.25">
      <c r="A1152" s="3" t="s">
        <v>1185</v>
      </c>
      <c r="B1152" s="3" t="s">
        <v>14</v>
      </c>
      <c r="C1152" s="3" t="s">
        <v>23</v>
      </c>
      <c r="D1152" s="4">
        <v>44773</v>
      </c>
      <c r="E1152" s="4">
        <v>45393</v>
      </c>
      <c r="F1152" s="3">
        <v>31220.800000000003</v>
      </c>
      <c r="G1152" s="3">
        <v>23148.800000000003</v>
      </c>
      <c r="H1152" s="3">
        <v>16798.400000000001</v>
      </c>
      <c r="I1152" s="3">
        <v>4806.5919999999996</v>
      </c>
      <c r="J1152" s="3">
        <v>14088.24</v>
      </c>
      <c r="K1152" s="3" t="s">
        <v>24</v>
      </c>
      <c r="L1152" s="3" t="s">
        <v>25</v>
      </c>
      <c r="M1152" s="3" t="s">
        <v>18</v>
      </c>
      <c r="N1152" s="6">
        <f t="shared" si="85"/>
        <v>0.72567044512026535</v>
      </c>
      <c r="O1152" s="6">
        <f t="shared" si="86"/>
        <v>0.20763892728780753</v>
      </c>
      <c r="P1152" s="6">
        <f t="shared" si="87"/>
        <v>0.28613391751595385</v>
      </c>
      <c r="Q1152" s="6">
        <f t="shared" si="88"/>
        <v>2.9310247260429012</v>
      </c>
      <c r="R1152" s="6">
        <f t="shared" si="89"/>
        <v>0.74145441500538101</v>
      </c>
    </row>
    <row r="1153" spans="1:18" ht="15.75" customHeight="1" x14ac:dyDescent="0.25">
      <c r="A1153" s="3" t="s">
        <v>1186</v>
      </c>
      <c r="B1153" s="3" t="s">
        <v>41</v>
      </c>
      <c r="C1153" s="3" t="s">
        <v>35</v>
      </c>
      <c r="D1153" s="4">
        <v>44845</v>
      </c>
      <c r="E1153" s="4">
        <v>45471</v>
      </c>
      <c r="F1153" s="3">
        <v>11336</v>
      </c>
      <c r="G1153" s="3">
        <v>7753.6</v>
      </c>
      <c r="H1153" s="3">
        <v>411.20000000000005</v>
      </c>
      <c r="I1153" s="3">
        <v>1171.9040000000002</v>
      </c>
      <c r="J1153" s="3">
        <v>1775.3119999999999</v>
      </c>
      <c r="K1153" s="3" t="s">
        <v>59</v>
      </c>
      <c r="L1153" s="3" t="s">
        <v>44</v>
      </c>
      <c r="M1153" s="3" t="s">
        <v>26</v>
      </c>
      <c r="N1153" s="6">
        <f t="shared" si="85"/>
        <v>5.3033429632686757E-2</v>
      </c>
      <c r="O1153" s="6">
        <f t="shared" si="86"/>
        <v>0.151143210895584</v>
      </c>
      <c r="P1153" s="6">
        <f t="shared" si="87"/>
        <v>2.8499610894941636</v>
      </c>
      <c r="Q1153" s="6">
        <f t="shared" si="88"/>
        <v>1.5148954180547207</v>
      </c>
      <c r="R1153" s="6">
        <f t="shared" si="89"/>
        <v>0.68398023994354273</v>
      </c>
    </row>
    <row r="1154" spans="1:18" ht="15.75" customHeight="1" x14ac:dyDescent="0.25">
      <c r="A1154" s="3" t="s">
        <v>1187</v>
      </c>
      <c r="B1154" s="3" t="s">
        <v>22</v>
      </c>
      <c r="C1154" s="3" t="s">
        <v>42</v>
      </c>
      <c r="D1154" s="4">
        <v>44767</v>
      </c>
      <c r="E1154" s="4">
        <v>45393</v>
      </c>
      <c r="F1154" s="3">
        <v>16673.600000000002</v>
      </c>
      <c r="G1154" s="3">
        <v>5816</v>
      </c>
      <c r="H1154" s="3">
        <v>3680</v>
      </c>
      <c r="I1154" s="3">
        <v>3717.1680000000001</v>
      </c>
      <c r="J1154" s="3">
        <v>10960.304</v>
      </c>
      <c r="K1154" s="3" t="s">
        <v>32</v>
      </c>
      <c r="L1154" s="3" t="s">
        <v>25</v>
      </c>
      <c r="M1154" s="3" t="s">
        <v>26</v>
      </c>
      <c r="N1154" s="6">
        <f t="shared" si="85"/>
        <v>0.6327372764786795</v>
      </c>
      <c r="O1154" s="6">
        <f t="shared" si="86"/>
        <v>0.6391279229711142</v>
      </c>
      <c r="P1154" s="6">
        <f t="shared" si="87"/>
        <v>1.0101</v>
      </c>
      <c r="Q1154" s="6">
        <f t="shared" si="88"/>
        <v>2.9485629920412531</v>
      </c>
      <c r="R1154" s="6">
        <f t="shared" si="89"/>
        <v>0.34881489300451007</v>
      </c>
    </row>
    <row r="1155" spans="1:18" ht="15.75" customHeight="1" x14ac:dyDescent="0.25">
      <c r="A1155" s="3" t="s">
        <v>1188</v>
      </c>
      <c r="B1155" s="3" t="s">
        <v>41</v>
      </c>
      <c r="C1155" s="3" t="s">
        <v>15</v>
      </c>
      <c r="D1155" s="4">
        <v>44701</v>
      </c>
      <c r="E1155" s="4">
        <v>45302</v>
      </c>
      <c r="F1155" s="3">
        <v>14070.400000000001</v>
      </c>
      <c r="G1155" s="3">
        <v>12710.400000000001</v>
      </c>
      <c r="H1155" s="3">
        <v>1899.2</v>
      </c>
      <c r="I1155" s="3">
        <v>6175.344000000001</v>
      </c>
      <c r="J1155" s="3">
        <v>18200.495999999999</v>
      </c>
      <c r="K1155" s="3" t="s">
        <v>37</v>
      </c>
      <c r="L1155" s="3" t="s">
        <v>38</v>
      </c>
      <c r="M1155" s="3" t="s">
        <v>18</v>
      </c>
      <c r="N1155" s="6">
        <f t="shared" ref="N1155:N1218" si="90">(H1155/G1155)</f>
        <v>0.14942094662638469</v>
      </c>
      <c r="O1155" s="6">
        <f t="shared" ref="O1155:O1218" si="91">I1155/ G1155</f>
        <v>0.48584969788519639</v>
      </c>
      <c r="P1155" s="6">
        <f t="shared" ref="P1155:P1218" si="92" xml:space="preserve"> I1155 / H1155</f>
        <v>3.2515501263689979</v>
      </c>
      <c r="Q1155" s="6">
        <f t="shared" ref="Q1155:Q1218" si="93" xml:space="preserve"> J1155 / I1155</f>
        <v>2.9472845561316094</v>
      </c>
      <c r="R1155" s="6">
        <f t="shared" ref="R1155:R1218" si="94">G1155 / F1155</f>
        <v>0.90334318853763929</v>
      </c>
    </row>
    <row r="1156" spans="1:18" ht="15.75" customHeight="1" x14ac:dyDescent="0.25">
      <c r="A1156" s="3" t="s">
        <v>1189</v>
      </c>
      <c r="B1156" s="3" t="s">
        <v>28</v>
      </c>
      <c r="C1156" s="3" t="s">
        <v>42</v>
      </c>
      <c r="D1156" s="4">
        <v>44958</v>
      </c>
      <c r="E1156" s="4">
        <v>45570</v>
      </c>
      <c r="F1156" s="3">
        <v>3288</v>
      </c>
      <c r="G1156" s="3">
        <v>1011.2</v>
      </c>
      <c r="H1156" s="3">
        <v>492.8</v>
      </c>
      <c r="I1156" s="3">
        <v>7543.7280000000001</v>
      </c>
      <c r="J1156" s="3">
        <v>24731.360000000001</v>
      </c>
      <c r="K1156" s="3" t="s">
        <v>37</v>
      </c>
      <c r="L1156" s="3" t="s">
        <v>44</v>
      </c>
      <c r="M1156" s="3" t="s">
        <v>18</v>
      </c>
      <c r="N1156" s="6">
        <f t="shared" si="90"/>
        <v>0.48734177215189872</v>
      </c>
      <c r="O1156" s="6">
        <f t="shared" si="91"/>
        <v>7.4601740506329115</v>
      </c>
      <c r="P1156" s="6">
        <f t="shared" si="92"/>
        <v>15.30788961038961</v>
      </c>
      <c r="Q1156" s="6">
        <f t="shared" si="93"/>
        <v>3.2784002816644504</v>
      </c>
      <c r="R1156" s="6">
        <f t="shared" si="94"/>
        <v>0.30754257907542581</v>
      </c>
    </row>
    <row r="1157" spans="1:18" ht="15.75" customHeight="1" x14ac:dyDescent="0.25">
      <c r="A1157" s="3" t="s">
        <v>1190</v>
      </c>
      <c r="B1157" s="3" t="s">
        <v>28</v>
      </c>
      <c r="C1157" s="3" t="s">
        <v>23</v>
      </c>
      <c r="D1157" s="4">
        <v>44948</v>
      </c>
      <c r="E1157" s="4">
        <v>45551</v>
      </c>
      <c r="F1157" s="3">
        <v>19875.2</v>
      </c>
      <c r="G1157" s="3">
        <v>451.20000000000005</v>
      </c>
      <c r="H1157" s="3">
        <v>65.600000000000009</v>
      </c>
      <c r="I1157" s="3">
        <v>2360.5920000000001</v>
      </c>
      <c r="J1157" s="3">
        <v>6217.2640000000001</v>
      </c>
      <c r="K1157" s="3" t="s">
        <v>37</v>
      </c>
      <c r="L1157" s="3" t="s">
        <v>44</v>
      </c>
      <c r="M1157" s="3" t="s">
        <v>26</v>
      </c>
      <c r="N1157" s="6">
        <f t="shared" si="90"/>
        <v>0.14539007092198583</v>
      </c>
      <c r="O1157" s="6">
        <f t="shared" si="91"/>
        <v>5.2318085106382979</v>
      </c>
      <c r="P1157" s="6">
        <f t="shared" si="92"/>
        <v>35.984634146341463</v>
      </c>
      <c r="Q1157" s="6">
        <f t="shared" si="93"/>
        <v>2.6337732229881317</v>
      </c>
      <c r="R1157" s="6">
        <f t="shared" si="94"/>
        <v>2.2701658348092096E-2</v>
      </c>
    </row>
    <row r="1158" spans="1:18" ht="15.75" customHeight="1" x14ac:dyDescent="0.25">
      <c r="A1158" s="3" t="s">
        <v>1191</v>
      </c>
      <c r="B1158" s="3" t="s">
        <v>28</v>
      </c>
      <c r="C1158" s="3" t="s">
        <v>15</v>
      </c>
      <c r="D1158" s="4">
        <v>44802</v>
      </c>
      <c r="E1158" s="4">
        <v>45414</v>
      </c>
      <c r="F1158" s="3">
        <v>31112</v>
      </c>
      <c r="G1158" s="3">
        <v>3214.4</v>
      </c>
      <c r="H1158" s="3">
        <v>1539.2</v>
      </c>
      <c r="I1158" s="3">
        <v>353.39200000000005</v>
      </c>
      <c r="J1158" s="3">
        <v>1031.152</v>
      </c>
      <c r="K1158" s="3" t="s">
        <v>24</v>
      </c>
      <c r="L1158" s="3" t="s">
        <v>38</v>
      </c>
      <c r="M1158" s="3" t="s">
        <v>18</v>
      </c>
      <c r="N1158" s="6">
        <f t="shared" si="90"/>
        <v>0.47884519661523145</v>
      </c>
      <c r="O1158" s="6">
        <f t="shared" si="91"/>
        <v>0.10994026879044302</v>
      </c>
      <c r="P1158" s="6">
        <f t="shared" si="92"/>
        <v>0.22959459459459461</v>
      </c>
      <c r="Q1158" s="6">
        <f t="shared" si="93"/>
        <v>2.9178702404129124</v>
      </c>
      <c r="R1158" s="6">
        <f t="shared" si="94"/>
        <v>0.10331704808434045</v>
      </c>
    </row>
    <row r="1159" spans="1:18" ht="15.75" customHeight="1" x14ac:dyDescent="0.25">
      <c r="A1159" s="3" t="s">
        <v>1192</v>
      </c>
      <c r="B1159" s="3" t="s">
        <v>20</v>
      </c>
      <c r="C1159" s="3" t="s">
        <v>15</v>
      </c>
      <c r="D1159" s="4">
        <v>44754</v>
      </c>
      <c r="E1159" s="4">
        <v>45366</v>
      </c>
      <c r="F1159" s="3">
        <v>22331.200000000001</v>
      </c>
      <c r="G1159" s="3">
        <v>10779.2</v>
      </c>
      <c r="H1159" s="3">
        <v>9691.2000000000007</v>
      </c>
      <c r="I1159" s="3">
        <v>2304.8000000000002</v>
      </c>
      <c r="J1159" s="3">
        <v>5486.4320000000007</v>
      </c>
      <c r="K1159" s="3" t="s">
        <v>24</v>
      </c>
      <c r="L1159" s="3" t="s">
        <v>38</v>
      </c>
      <c r="M1159" s="3" t="s">
        <v>26</v>
      </c>
      <c r="N1159" s="6">
        <f t="shared" si="90"/>
        <v>0.89906486566721089</v>
      </c>
      <c r="O1159" s="6">
        <f t="shared" si="91"/>
        <v>0.21381920736232746</v>
      </c>
      <c r="P1159" s="6">
        <f t="shared" si="92"/>
        <v>0.23782400528314346</v>
      </c>
      <c r="Q1159" s="6">
        <f t="shared" si="93"/>
        <v>2.3804373481430061</v>
      </c>
      <c r="R1159" s="6">
        <f t="shared" si="94"/>
        <v>0.4826968546249194</v>
      </c>
    </row>
    <row r="1160" spans="1:18" ht="15.75" customHeight="1" x14ac:dyDescent="0.25">
      <c r="A1160" s="3" t="s">
        <v>1193</v>
      </c>
      <c r="B1160" s="3" t="s">
        <v>20</v>
      </c>
      <c r="C1160" s="3" t="s">
        <v>23</v>
      </c>
      <c r="D1160" s="4">
        <v>44961</v>
      </c>
      <c r="E1160" s="4">
        <v>45589</v>
      </c>
      <c r="F1160" s="3">
        <v>67388.800000000003</v>
      </c>
      <c r="G1160" s="3">
        <v>56660.800000000003</v>
      </c>
      <c r="H1160" s="3">
        <v>34529.599999999999</v>
      </c>
      <c r="I1160" s="3">
        <v>4439.5680000000002</v>
      </c>
      <c r="J1160" s="3">
        <v>8072.5440000000008</v>
      </c>
      <c r="K1160" s="3" t="s">
        <v>16</v>
      </c>
      <c r="L1160" s="3" t="s">
        <v>38</v>
      </c>
      <c r="M1160" s="3" t="s">
        <v>26</v>
      </c>
      <c r="N1160" s="6">
        <f t="shared" si="90"/>
        <v>0.60940897410555439</v>
      </c>
      <c r="O1160" s="6">
        <f t="shared" si="91"/>
        <v>7.8353429531527963E-2</v>
      </c>
      <c r="P1160" s="6">
        <f t="shared" si="92"/>
        <v>0.12857281868310089</v>
      </c>
      <c r="Q1160" s="6">
        <f t="shared" si="93"/>
        <v>1.8183174579148242</v>
      </c>
      <c r="R1160" s="6">
        <f t="shared" si="94"/>
        <v>0.8408044066669832</v>
      </c>
    </row>
    <row r="1161" spans="1:18" ht="15.75" customHeight="1" x14ac:dyDescent="0.25">
      <c r="A1161" s="3" t="s">
        <v>1194</v>
      </c>
      <c r="B1161" s="3" t="s">
        <v>20</v>
      </c>
      <c r="C1161" s="3" t="s">
        <v>42</v>
      </c>
      <c r="D1161" s="4">
        <v>44864</v>
      </c>
      <c r="E1161" s="4">
        <v>45469</v>
      </c>
      <c r="F1161" s="3">
        <v>70043.199999999997</v>
      </c>
      <c r="G1161" s="3">
        <v>6438.4000000000005</v>
      </c>
      <c r="H1161" s="3">
        <v>4388.8</v>
      </c>
      <c r="I1161" s="3">
        <v>7773.8240000000005</v>
      </c>
      <c r="J1161" s="3">
        <v>28224.464000000004</v>
      </c>
      <c r="K1161" s="3" t="s">
        <v>59</v>
      </c>
      <c r="L1161" s="3" t="s">
        <v>44</v>
      </c>
      <c r="M1161" s="3" t="s">
        <v>26</v>
      </c>
      <c r="N1161" s="6">
        <f t="shared" si="90"/>
        <v>0.68166003976143141</v>
      </c>
      <c r="O1161" s="6">
        <f t="shared" si="91"/>
        <v>1.2074155069582504</v>
      </c>
      <c r="P1161" s="6">
        <f t="shared" si="92"/>
        <v>1.7712869121399928</v>
      </c>
      <c r="Q1161" s="6">
        <f t="shared" si="93"/>
        <v>3.6307053002486294</v>
      </c>
      <c r="R1161" s="6">
        <f t="shared" si="94"/>
        <v>9.1920414829705102E-2</v>
      </c>
    </row>
    <row r="1162" spans="1:18" ht="15.75" customHeight="1" x14ac:dyDescent="0.25">
      <c r="A1162" s="3" t="s">
        <v>1195</v>
      </c>
      <c r="B1162" s="3" t="s">
        <v>20</v>
      </c>
      <c r="C1162" s="3" t="s">
        <v>42</v>
      </c>
      <c r="D1162" s="4">
        <v>44871</v>
      </c>
      <c r="E1162" s="4">
        <v>45476</v>
      </c>
      <c r="F1162" s="3">
        <v>39288</v>
      </c>
      <c r="G1162" s="3">
        <v>29123.200000000001</v>
      </c>
      <c r="H1162" s="3">
        <v>8252.8000000000011</v>
      </c>
      <c r="I1162" s="3">
        <v>2518</v>
      </c>
      <c r="J1162" s="3">
        <v>7513.2800000000007</v>
      </c>
      <c r="K1162" s="3" t="s">
        <v>32</v>
      </c>
      <c r="L1162" s="3" t="s">
        <v>29</v>
      </c>
      <c r="M1162" s="3" t="s">
        <v>26</v>
      </c>
      <c r="N1162" s="6">
        <f t="shared" si="90"/>
        <v>0.283375453246896</v>
      </c>
      <c r="O1162" s="6">
        <f t="shared" si="91"/>
        <v>8.6460279090209868E-2</v>
      </c>
      <c r="P1162" s="6">
        <f t="shared" si="92"/>
        <v>0.30510856921287316</v>
      </c>
      <c r="Q1162" s="6">
        <f t="shared" si="93"/>
        <v>2.9838284352660844</v>
      </c>
      <c r="R1162" s="6">
        <f t="shared" si="94"/>
        <v>0.74127468947261255</v>
      </c>
    </row>
    <row r="1163" spans="1:18" ht="15.75" customHeight="1" x14ac:dyDescent="0.25">
      <c r="A1163" s="3" t="s">
        <v>1196</v>
      </c>
      <c r="B1163" s="3" t="s">
        <v>14</v>
      </c>
      <c r="C1163" s="3" t="s">
        <v>35</v>
      </c>
      <c r="D1163" s="4">
        <v>44967</v>
      </c>
      <c r="E1163" s="4">
        <v>45582</v>
      </c>
      <c r="F1163" s="3">
        <v>34177.599999999999</v>
      </c>
      <c r="G1163" s="3">
        <v>24496</v>
      </c>
      <c r="H1163" s="3">
        <v>12494.400000000001</v>
      </c>
      <c r="I1163" s="3">
        <v>6932.0960000000014</v>
      </c>
      <c r="J1163" s="3">
        <v>26416.208000000002</v>
      </c>
      <c r="K1163" s="3" t="s">
        <v>32</v>
      </c>
      <c r="L1163" s="3" t="s">
        <v>44</v>
      </c>
      <c r="M1163" s="3" t="s">
        <v>26</v>
      </c>
      <c r="N1163" s="6">
        <f t="shared" si="90"/>
        <v>0.51005878510777281</v>
      </c>
      <c r="O1163" s="6">
        <f t="shared" si="91"/>
        <v>0.28298889614630968</v>
      </c>
      <c r="P1163" s="6">
        <f t="shared" si="92"/>
        <v>0.55481623767447819</v>
      </c>
      <c r="Q1163" s="6">
        <f t="shared" si="93"/>
        <v>3.8107100651808627</v>
      </c>
      <c r="R1163" s="6">
        <f t="shared" si="94"/>
        <v>0.71672674500257483</v>
      </c>
    </row>
    <row r="1164" spans="1:18" ht="15.75" customHeight="1" x14ac:dyDescent="0.25">
      <c r="A1164" s="3" t="s">
        <v>1197</v>
      </c>
      <c r="B1164" s="3" t="s">
        <v>22</v>
      </c>
      <c r="C1164" s="3" t="s">
        <v>23</v>
      </c>
      <c r="D1164" s="4">
        <v>44715</v>
      </c>
      <c r="E1164" s="4">
        <v>45323</v>
      </c>
      <c r="F1164" s="3">
        <v>31246.400000000001</v>
      </c>
      <c r="G1164" s="3">
        <v>2731.2000000000003</v>
      </c>
      <c r="H1164" s="3">
        <v>232</v>
      </c>
      <c r="I1164" s="3">
        <v>1276.6880000000001</v>
      </c>
      <c r="J1164" s="3">
        <v>1649.7280000000001</v>
      </c>
      <c r="K1164" s="3" t="s">
        <v>37</v>
      </c>
      <c r="L1164" s="3" t="s">
        <v>25</v>
      </c>
      <c r="M1164" s="3" t="s">
        <v>26</v>
      </c>
      <c r="N1164" s="6">
        <f t="shared" si="90"/>
        <v>8.4944346807264204E-2</v>
      </c>
      <c r="O1164" s="6">
        <f t="shared" si="91"/>
        <v>0.46744581136496777</v>
      </c>
      <c r="P1164" s="6">
        <f t="shared" si="92"/>
        <v>5.5029655172413801</v>
      </c>
      <c r="Q1164" s="6">
        <f t="shared" si="93"/>
        <v>1.2921935508127278</v>
      </c>
      <c r="R1164" s="6">
        <f t="shared" si="94"/>
        <v>8.7408469455681301E-2</v>
      </c>
    </row>
    <row r="1165" spans="1:18" ht="15.75" customHeight="1" x14ac:dyDescent="0.25">
      <c r="A1165" s="3" t="s">
        <v>1198</v>
      </c>
      <c r="B1165" s="3" t="s">
        <v>28</v>
      </c>
      <c r="C1165" s="3" t="s">
        <v>35</v>
      </c>
      <c r="D1165" s="4">
        <v>44776</v>
      </c>
      <c r="E1165" s="4">
        <v>45405</v>
      </c>
      <c r="F1165" s="3">
        <v>65606.400000000009</v>
      </c>
      <c r="G1165" s="3">
        <v>26116.800000000003</v>
      </c>
      <c r="H1165" s="3">
        <v>11049.6</v>
      </c>
      <c r="I1165" s="3">
        <v>1281.9520000000002</v>
      </c>
      <c r="J1165" s="3">
        <v>5066.0640000000003</v>
      </c>
      <c r="K1165" s="3" t="s">
        <v>59</v>
      </c>
      <c r="L1165" s="3" t="s">
        <v>38</v>
      </c>
      <c r="M1165" s="3" t="s">
        <v>26</v>
      </c>
      <c r="N1165" s="6">
        <f t="shared" si="90"/>
        <v>0.42308399191325119</v>
      </c>
      <c r="O1165" s="6">
        <f t="shared" si="91"/>
        <v>4.9085339704711149E-2</v>
      </c>
      <c r="P1165" s="6">
        <f t="shared" si="92"/>
        <v>0.11601795540110051</v>
      </c>
      <c r="Q1165" s="6">
        <f t="shared" si="93"/>
        <v>3.951835950175981</v>
      </c>
      <c r="R1165" s="6">
        <f t="shared" si="94"/>
        <v>0.39808311384255196</v>
      </c>
    </row>
    <row r="1166" spans="1:18" ht="15.75" customHeight="1" x14ac:dyDescent="0.25">
      <c r="A1166" s="3" t="s">
        <v>1199</v>
      </c>
      <c r="B1166" s="3" t="s">
        <v>22</v>
      </c>
      <c r="C1166" s="3" t="s">
        <v>42</v>
      </c>
      <c r="D1166" s="4">
        <v>44965</v>
      </c>
      <c r="E1166" s="4">
        <v>45569</v>
      </c>
      <c r="F1166" s="3">
        <v>57283.200000000004</v>
      </c>
      <c r="G1166" s="3">
        <v>52171.200000000004</v>
      </c>
      <c r="H1166" s="3">
        <v>42622.400000000001</v>
      </c>
      <c r="I1166" s="3">
        <v>5973.5839999999998</v>
      </c>
      <c r="J1166" s="3">
        <v>18097.712</v>
      </c>
      <c r="K1166" s="3" t="s">
        <v>59</v>
      </c>
      <c r="L1166" s="3" t="s">
        <v>29</v>
      </c>
      <c r="M1166" s="3" t="s">
        <v>18</v>
      </c>
      <c r="N1166" s="6">
        <f t="shared" si="90"/>
        <v>0.81697181586775847</v>
      </c>
      <c r="O1166" s="6">
        <f t="shared" si="91"/>
        <v>0.11449964731499369</v>
      </c>
      <c r="P1166" s="6">
        <f t="shared" si="92"/>
        <v>0.14015128195502832</v>
      </c>
      <c r="Q1166" s="6">
        <f t="shared" si="93"/>
        <v>3.0296237568602034</v>
      </c>
      <c r="R1166" s="6">
        <f t="shared" si="94"/>
        <v>0.9107591754650578</v>
      </c>
    </row>
    <row r="1167" spans="1:18" ht="15.75" customHeight="1" x14ac:dyDescent="0.25">
      <c r="A1167" s="3" t="s">
        <v>1200</v>
      </c>
      <c r="B1167" s="3" t="s">
        <v>22</v>
      </c>
      <c r="C1167" s="3" t="s">
        <v>35</v>
      </c>
      <c r="D1167" s="4">
        <v>44721</v>
      </c>
      <c r="E1167" s="4">
        <v>45331</v>
      </c>
      <c r="F1167" s="3">
        <v>8419.2000000000007</v>
      </c>
      <c r="G1167" s="3">
        <v>7750.4000000000005</v>
      </c>
      <c r="H1167" s="3">
        <v>7747.2000000000007</v>
      </c>
      <c r="I1167" s="3">
        <v>1419.8240000000001</v>
      </c>
      <c r="J1167" s="3">
        <v>4953.2800000000007</v>
      </c>
      <c r="K1167" s="3" t="s">
        <v>24</v>
      </c>
      <c r="L1167" s="3" t="s">
        <v>17</v>
      </c>
      <c r="M1167" s="3" t="s">
        <v>26</v>
      </c>
      <c r="N1167" s="6">
        <f t="shared" si="90"/>
        <v>0.99958711808422795</v>
      </c>
      <c r="O1167" s="6">
        <f t="shared" si="91"/>
        <v>0.18319364161849711</v>
      </c>
      <c r="P1167" s="6">
        <f t="shared" si="92"/>
        <v>0.1832693102023957</v>
      </c>
      <c r="Q1167" s="6">
        <f t="shared" si="93"/>
        <v>3.4886577491294699</v>
      </c>
      <c r="R1167" s="6">
        <f t="shared" si="94"/>
        <v>0.92056252375522618</v>
      </c>
    </row>
    <row r="1168" spans="1:18" ht="15.75" customHeight="1" x14ac:dyDescent="0.25">
      <c r="A1168" s="3" t="s">
        <v>1201</v>
      </c>
      <c r="B1168" s="3" t="s">
        <v>14</v>
      </c>
      <c r="C1168" s="3" t="s">
        <v>35</v>
      </c>
      <c r="D1168" s="4">
        <v>44794</v>
      </c>
      <c r="E1168" s="4">
        <v>45412</v>
      </c>
      <c r="F1168" s="3">
        <v>40174.400000000001</v>
      </c>
      <c r="G1168" s="3">
        <v>25624</v>
      </c>
      <c r="H1168" s="3">
        <v>7179.2000000000007</v>
      </c>
      <c r="I1168" s="3">
        <v>2752.6240000000003</v>
      </c>
      <c r="J1168" s="3">
        <v>8542.496000000001</v>
      </c>
      <c r="K1168" s="3" t="s">
        <v>59</v>
      </c>
      <c r="L1168" s="3" t="s">
        <v>38</v>
      </c>
      <c r="M1168" s="3" t="s">
        <v>26</v>
      </c>
      <c r="N1168" s="6">
        <f t="shared" si="90"/>
        <v>0.28017483609116456</v>
      </c>
      <c r="O1168" s="6">
        <f t="shared" si="91"/>
        <v>0.10742366531376835</v>
      </c>
      <c r="P1168" s="6">
        <f t="shared" si="92"/>
        <v>0.38341653666146647</v>
      </c>
      <c r="Q1168" s="6">
        <f t="shared" si="93"/>
        <v>3.1034009730351841</v>
      </c>
      <c r="R1168" s="6">
        <f t="shared" si="94"/>
        <v>0.63781910868612846</v>
      </c>
    </row>
    <row r="1169" spans="1:18" ht="15.75" customHeight="1" x14ac:dyDescent="0.25">
      <c r="A1169" s="3" t="s">
        <v>1202</v>
      </c>
      <c r="B1169" s="3" t="s">
        <v>20</v>
      </c>
      <c r="C1169" s="3" t="s">
        <v>35</v>
      </c>
      <c r="D1169" s="4">
        <v>44777</v>
      </c>
      <c r="E1169" s="4">
        <v>45378</v>
      </c>
      <c r="F1169" s="3">
        <v>73624</v>
      </c>
      <c r="G1169" s="3">
        <v>71123.199999999997</v>
      </c>
      <c r="H1169" s="3">
        <v>70790.400000000009</v>
      </c>
      <c r="I1169" s="3">
        <v>5922.8640000000005</v>
      </c>
      <c r="J1169" s="3">
        <v>19062.351999999999</v>
      </c>
      <c r="K1169" s="3" t="s">
        <v>24</v>
      </c>
      <c r="L1169" s="3" t="s">
        <v>38</v>
      </c>
      <c r="M1169" s="3" t="s">
        <v>18</v>
      </c>
      <c r="N1169" s="6">
        <f t="shared" si="90"/>
        <v>0.99532079546477115</v>
      </c>
      <c r="O1169" s="6">
        <f t="shared" si="91"/>
        <v>8.3276118059929821E-2</v>
      </c>
      <c r="P1169" s="6">
        <f t="shared" si="92"/>
        <v>8.3667615947925142E-2</v>
      </c>
      <c r="Q1169" s="6">
        <f t="shared" si="93"/>
        <v>3.2184348652948973</v>
      </c>
      <c r="R1169" s="6">
        <f t="shared" si="94"/>
        <v>0.96603281538628705</v>
      </c>
    </row>
    <row r="1170" spans="1:18" ht="15.75" customHeight="1" x14ac:dyDescent="0.25">
      <c r="A1170" s="3" t="s">
        <v>1203</v>
      </c>
      <c r="B1170" s="3" t="s">
        <v>20</v>
      </c>
      <c r="C1170" s="3" t="s">
        <v>42</v>
      </c>
      <c r="D1170" s="4">
        <v>44838</v>
      </c>
      <c r="E1170" s="4">
        <v>45445</v>
      </c>
      <c r="F1170" s="3">
        <v>39963.200000000004</v>
      </c>
      <c r="G1170" s="3">
        <v>29494.400000000001</v>
      </c>
      <c r="H1170" s="3">
        <v>22232</v>
      </c>
      <c r="I1170" s="3">
        <v>5877.2000000000007</v>
      </c>
      <c r="J1170" s="3">
        <v>12689.792000000001</v>
      </c>
      <c r="K1170" s="3" t="s">
        <v>16</v>
      </c>
      <c r="L1170" s="3" t="s">
        <v>44</v>
      </c>
      <c r="M1170" s="3" t="s">
        <v>18</v>
      </c>
      <c r="N1170" s="6">
        <f t="shared" si="90"/>
        <v>0.75377020722577837</v>
      </c>
      <c r="O1170" s="6">
        <f t="shared" si="91"/>
        <v>0.19926494520993818</v>
      </c>
      <c r="P1170" s="6">
        <f t="shared" si="92"/>
        <v>0.26435768261964737</v>
      </c>
      <c r="Q1170" s="6">
        <f t="shared" si="93"/>
        <v>2.1591560607091811</v>
      </c>
      <c r="R1170" s="6">
        <f t="shared" si="94"/>
        <v>0.73803899587620603</v>
      </c>
    </row>
    <row r="1171" spans="1:18" ht="15.75" customHeight="1" x14ac:dyDescent="0.25">
      <c r="A1171" s="3" t="s">
        <v>1204</v>
      </c>
      <c r="B1171" s="3" t="s">
        <v>34</v>
      </c>
      <c r="C1171" s="3" t="s">
        <v>15</v>
      </c>
      <c r="D1171" s="4">
        <v>44898</v>
      </c>
      <c r="E1171" s="4">
        <v>45504</v>
      </c>
      <c r="F1171" s="3">
        <v>55241.600000000006</v>
      </c>
      <c r="G1171" s="3">
        <v>10592</v>
      </c>
      <c r="H1171" s="3">
        <v>4216</v>
      </c>
      <c r="I1171" s="3">
        <v>3931.6959999999999</v>
      </c>
      <c r="J1171" s="3">
        <v>5619.5839999999998</v>
      </c>
      <c r="K1171" s="3" t="s">
        <v>16</v>
      </c>
      <c r="L1171" s="3" t="s">
        <v>38</v>
      </c>
      <c r="M1171" s="3" t="s">
        <v>26</v>
      </c>
      <c r="N1171" s="6">
        <f t="shared" si="90"/>
        <v>0.39803625377643503</v>
      </c>
      <c r="O1171" s="6">
        <f t="shared" si="91"/>
        <v>0.37119486404833835</v>
      </c>
      <c r="P1171" s="6">
        <f t="shared" si="92"/>
        <v>0.93256546489563563</v>
      </c>
      <c r="Q1171" s="6">
        <f t="shared" si="93"/>
        <v>1.429302774171757</v>
      </c>
      <c r="R1171" s="6">
        <f t="shared" si="94"/>
        <v>0.19173955859352371</v>
      </c>
    </row>
    <row r="1172" spans="1:18" ht="15.75" customHeight="1" x14ac:dyDescent="0.25">
      <c r="A1172" s="3" t="s">
        <v>1205</v>
      </c>
      <c r="B1172" s="3" t="s">
        <v>14</v>
      </c>
      <c r="C1172" s="3" t="s">
        <v>23</v>
      </c>
      <c r="D1172" s="4">
        <v>44885</v>
      </c>
      <c r="E1172" s="4">
        <v>45489</v>
      </c>
      <c r="F1172" s="3">
        <v>77036.800000000003</v>
      </c>
      <c r="G1172" s="3">
        <v>5598.4000000000005</v>
      </c>
      <c r="H1172" s="3">
        <v>5001.6000000000004</v>
      </c>
      <c r="I1172" s="3">
        <v>2959.1360000000004</v>
      </c>
      <c r="J1172" s="3">
        <v>10048.720000000001</v>
      </c>
      <c r="K1172" s="3" t="s">
        <v>59</v>
      </c>
      <c r="L1172" s="3" t="s">
        <v>17</v>
      </c>
      <c r="M1172" s="3" t="s">
        <v>26</v>
      </c>
      <c r="N1172" s="6">
        <f t="shared" si="90"/>
        <v>0.89339811374678479</v>
      </c>
      <c r="O1172" s="6">
        <f t="shared" si="91"/>
        <v>0.52856816233209492</v>
      </c>
      <c r="P1172" s="6">
        <f t="shared" si="92"/>
        <v>0.5916378758797185</v>
      </c>
      <c r="Q1172" s="6">
        <f t="shared" si="93"/>
        <v>3.3958290528046025</v>
      </c>
      <c r="R1172" s="6">
        <f t="shared" si="94"/>
        <v>7.2671762066960216E-2</v>
      </c>
    </row>
    <row r="1173" spans="1:18" ht="15.75" customHeight="1" x14ac:dyDescent="0.25">
      <c r="A1173" s="3" t="s">
        <v>1206</v>
      </c>
      <c r="B1173" s="3" t="s">
        <v>20</v>
      </c>
      <c r="C1173" s="3" t="s">
        <v>23</v>
      </c>
      <c r="D1173" s="4">
        <v>44861</v>
      </c>
      <c r="E1173" s="4">
        <v>45491</v>
      </c>
      <c r="F1173" s="3">
        <v>28568</v>
      </c>
      <c r="G1173" s="3">
        <v>1331.2</v>
      </c>
      <c r="H1173" s="3">
        <v>768</v>
      </c>
      <c r="I1173" s="3">
        <v>7298.6080000000002</v>
      </c>
      <c r="J1173" s="3">
        <v>27256.912</v>
      </c>
      <c r="K1173" s="3" t="s">
        <v>24</v>
      </c>
      <c r="L1173" s="3" t="s">
        <v>38</v>
      </c>
      <c r="M1173" s="3" t="s">
        <v>26</v>
      </c>
      <c r="N1173" s="6">
        <f t="shared" si="90"/>
        <v>0.57692307692307687</v>
      </c>
      <c r="O1173" s="6">
        <f t="shared" si="91"/>
        <v>5.4827283653846157</v>
      </c>
      <c r="P1173" s="6">
        <f t="shared" si="92"/>
        <v>9.5033958333333342</v>
      </c>
      <c r="Q1173" s="6">
        <f t="shared" si="93"/>
        <v>3.7345356813244388</v>
      </c>
      <c r="R1173" s="6">
        <f t="shared" si="94"/>
        <v>4.6597591711005325E-2</v>
      </c>
    </row>
    <row r="1174" spans="1:18" ht="15.75" customHeight="1" x14ac:dyDescent="0.25">
      <c r="A1174" s="3" t="s">
        <v>1207</v>
      </c>
      <c r="B1174" s="3" t="s">
        <v>28</v>
      </c>
      <c r="C1174" s="3" t="s">
        <v>15</v>
      </c>
      <c r="D1174" s="4">
        <v>44951</v>
      </c>
      <c r="E1174" s="4">
        <v>45554</v>
      </c>
      <c r="F1174" s="3">
        <v>22843.200000000001</v>
      </c>
      <c r="G1174" s="3">
        <v>7971.2000000000007</v>
      </c>
      <c r="H1174" s="3">
        <v>2185.6</v>
      </c>
      <c r="I1174" s="3">
        <v>7155.2320000000009</v>
      </c>
      <c r="J1174" s="3">
        <v>22904.144</v>
      </c>
      <c r="K1174" s="3" t="s">
        <v>24</v>
      </c>
      <c r="L1174" s="3" t="s">
        <v>29</v>
      </c>
      <c r="M1174" s="3" t="s">
        <v>26</v>
      </c>
      <c r="N1174" s="6">
        <f t="shared" si="90"/>
        <v>0.27418707346447208</v>
      </c>
      <c r="O1174" s="6">
        <f t="shared" si="91"/>
        <v>0.89763548775592139</v>
      </c>
      <c r="P1174" s="6">
        <f t="shared" si="92"/>
        <v>3.27380673499268</v>
      </c>
      <c r="Q1174" s="6">
        <f t="shared" si="93"/>
        <v>3.2010344318674777</v>
      </c>
      <c r="R1174" s="6">
        <f t="shared" si="94"/>
        <v>0.34895286124535968</v>
      </c>
    </row>
    <row r="1175" spans="1:18" ht="15.75" customHeight="1" x14ac:dyDescent="0.25">
      <c r="A1175" s="3" t="s">
        <v>1208</v>
      </c>
      <c r="B1175" s="3" t="s">
        <v>20</v>
      </c>
      <c r="C1175" s="3" t="s">
        <v>23</v>
      </c>
      <c r="D1175" s="4">
        <v>44926</v>
      </c>
      <c r="E1175" s="4">
        <v>45554</v>
      </c>
      <c r="F1175" s="3">
        <v>54798.400000000001</v>
      </c>
      <c r="G1175" s="3">
        <v>3385.6000000000004</v>
      </c>
      <c r="H1175" s="3">
        <v>355.20000000000005</v>
      </c>
      <c r="I1175" s="3">
        <v>2230.5120000000002</v>
      </c>
      <c r="J1175" s="3">
        <v>3547.152</v>
      </c>
      <c r="K1175" s="3" t="s">
        <v>16</v>
      </c>
      <c r="L1175" s="3" t="s">
        <v>44</v>
      </c>
      <c r="M1175" s="3" t="s">
        <v>26</v>
      </c>
      <c r="N1175" s="6">
        <f t="shared" si="90"/>
        <v>0.10491493383742911</v>
      </c>
      <c r="O1175" s="6">
        <f t="shared" si="91"/>
        <v>0.65882325141776932</v>
      </c>
      <c r="P1175" s="6">
        <f t="shared" si="92"/>
        <v>6.2795945945945943</v>
      </c>
      <c r="Q1175" s="6">
        <f t="shared" si="93"/>
        <v>1.590285997116357</v>
      </c>
      <c r="R1175" s="6">
        <f t="shared" si="94"/>
        <v>6.1782825775935066E-2</v>
      </c>
    </row>
    <row r="1176" spans="1:18" ht="15.75" customHeight="1" x14ac:dyDescent="0.25">
      <c r="A1176" s="3" t="s">
        <v>1209</v>
      </c>
      <c r="B1176" s="3" t="s">
        <v>22</v>
      </c>
      <c r="C1176" s="3" t="s">
        <v>15</v>
      </c>
      <c r="D1176" s="4">
        <v>44702</v>
      </c>
      <c r="E1176" s="4">
        <v>45303</v>
      </c>
      <c r="F1176" s="3">
        <v>13603.2</v>
      </c>
      <c r="G1176" s="3">
        <v>478.40000000000003</v>
      </c>
      <c r="H1176" s="3">
        <v>425.6</v>
      </c>
      <c r="I1176" s="3">
        <v>7742.4160000000011</v>
      </c>
      <c r="J1176" s="3">
        <v>18849.28</v>
      </c>
      <c r="K1176" s="3" t="s">
        <v>16</v>
      </c>
      <c r="L1176" s="3" t="s">
        <v>29</v>
      </c>
      <c r="M1176" s="3" t="s">
        <v>26</v>
      </c>
      <c r="N1176" s="6">
        <f t="shared" si="90"/>
        <v>0.88963210702341133</v>
      </c>
      <c r="O1176" s="6">
        <f t="shared" si="91"/>
        <v>16.183979933110368</v>
      </c>
      <c r="P1176" s="6">
        <f t="shared" si="92"/>
        <v>18.191766917293236</v>
      </c>
      <c r="Q1176" s="6">
        <f t="shared" si="93"/>
        <v>2.4345475624146258</v>
      </c>
      <c r="R1176" s="6">
        <f t="shared" si="94"/>
        <v>3.5168195718654434E-2</v>
      </c>
    </row>
    <row r="1177" spans="1:18" ht="15.75" customHeight="1" x14ac:dyDescent="0.25">
      <c r="A1177" s="3" t="s">
        <v>1210</v>
      </c>
      <c r="B1177" s="3" t="s">
        <v>20</v>
      </c>
      <c r="C1177" s="3" t="s">
        <v>23</v>
      </c>
      <c r="D1177" s="4">
        <v>44881</v>
      </c>
      <c r="E1177" s="4">
        <v>45499</v>
      </c>
      <c r="F1177" s="3">
        <v>21348.800000000003</v>
      </c>
      <c r="G1177" s="3">
        <v>13462.400000000001</v>
      </c>
      <c r="H1177" s="3">
        <v>1084.8</v>
      </c>
      <c r="I1177" s="3">
        <v>3185.28</v>
      </c>
      <c r="J1177" s="3">
        <v>11227.824000000001</v>
      </c>
      <c r="K1177" s="3" t="s">
        <v>37</v>
      </c>
      <c r="L1177" s="3" t="s">
        <v>29</v>
      </c>
      <c r="M1177" s="3" t="s">
        <v>18</v>
      </c>
      <c r="N1177" s="6">
        <f t="shared" si="90"/>
        <v>8.0579985738055609E-2</v>
      </c>
      <c r="O1177" s="6">
        <f t="shared" si="91"/>
        <v>0.23660565723793675</v>
      </c>
      <c r="P1177" s="6">
        <f t="shared" si="92"/>
        <v>2.9362831858407081</v>
      </c>
      <c r="Q1177" s="6">
        <f t="shared" si="93"/>
        <v>3.5249095840867994</v>
      </c>
      <c r="R1177" s="6">
        <f t="shared" si="94"/>
        <v>0.63059282020535112</v>
      </c>
    </row>
    <row r="1178" spans="1:18" ht="15.75" customHeight="1" x14ac:dyDescent="0.25">
      <c r="A1178" s="3" t="s">
        <v>1211</v>
      </c>
      <c r="B1178" s="3" t="s">
        <v>28</v>
      </c>
      <c r="C1178" s="3" t="s">
        <v>23</v>
      </c>
      <c r="D1178" s="4">
        <v>44784</v>
      </c>
      <c r="E1178" s="4">
        <v>45396</v>
      </c>
      <c r="F1178" s="3">
        <v>8777.6</v>
      </c>
      <c r="G1178" s="3">
        <v>4568</v>
      </c>
      <c r="H1178" s="3">
        <v>304</v>
      </c>
      <c r="I1178" s="3">
        <v>5791.3760000000002</v>
      </c>
      <c r="J1178" s="3">
        <v>7431.6</v>
      </c>
      <c r="K1178" s="3" t="s">
        <v>59</v>
      </c>
      <c r="L1178" s="3" t="s">
        <v>25</v>
      </c>
      <c r="M1178" s="3" t="s">
        <v>18</v>
      </c>
      <c r="N1178" s="6">
        <f t="shared" si="90"/>
        <v>6.6549912434325745E-2</v>
      </c>
      <c r="O1178" s="6">
        <f t="shared" si="91"/>
        <v>1.2678143607705781</v>
      </c>
      <c r="P1178" s="6">
        <f t="shared" si="92"/>
        <v>19.050578947368422</v>
      </c>
      <c r="Q1178" s="6">
        <f t="shared" si="93"/>
        <v>1.2832183577788767</v>
      </c>
      <c r="R1178" s="6">
        <f t="shared" si="94"/>
        <v>0.52041560335399195</v>
      </c>
    </row>
    <row r="1179" spans="1:18" ht="15.75" customHeight="1" x14ac:dyDescent="0.25">
      <c r="A1179" s="3" t="s">
        <v>1212</v>
      </c>
      <c r="B1179" s="3" t="s">
        <v>34</v>
      </c>
      <c r="C1179" s="3" t="s">
        <v>23</v>
      </c>
      <c r="D1179" s="4">
        <v>44912</v>
      </c>
      <c r="E1179" s="4">
        <v>45518</v>
      </c>
      <c r="F1179" s="3">
        <v>50068.800000000003</v>
      </c>
      <c r="G1179" s="3">
        <v>19827.2</v>
      </c>
      <c r="H1179" s="3">
        <v>16240</v>
      </c>
      <c r="I1179" s="3">
        <v>6380.768</v>
      </c>
      <c r="J1179" s="3">
        <v>18446.335999999999</v>
      </c>
      <c r="K1179" s="3" t="s">
        <v>24</v>
      </c>
      <c r="L1179" s="3" t="s">
        <v>17</v>
      </c>
      <c r="M1179" s="3" t="s">
        <v>26</v>
      </c>
      <c r="N1179" s="6">
        <f t="shared" si="90"/>
        <v>0.81907682375726276</v>
      </c>
      <c r="O1179" s="6">
        <f t="shared" si="91"/>
        <v>0.32181891542930924</v>
      </c>
      <c r="P1179" s="6">
        <f t="shared" si="92"/>
        <v>0.39290443349753695</v>
      </c>
      <c r="Q1179" s="6">
        <f t="shared" si="93"/>
        <v>2.8909272363452172</v>
      </c>
      <c r="R1179" s="6">
        <f t="shared" si="94"/>
        <v>0.39599910523120185</v>
      </c>
    </row>
    <row r="1180" spans="1:18" ht="15.75" customHeight="1" x14ac:dyDescent="0.25">
      <c r="A1180" s="3" t="s">
        <v>1213</v>
      </c>
      <c r="B1180" s="3" t="s">
        <v>14</v>
      </c>
      <c r="C1180" s="3" t="s">
        <v>23</v>
      </c>
      <c r="D1180" s="4">
        <v>44876</v>
      </c>
      <c r="E1180" s="4">
        <v>45495</v>
      </c>
      <c r="F1180" s="3">
        <v>71827.199999999997</v>
      </c>
      <c r="G1180" s="3">
        <v>38798.400000000001</v>
      </c>
      <c r="H1180" s="3">
        <v>8913.6</v>
      </c>
      <c r="I1180" s="3">
        <v>4991.5680000000002</v>
      </c>
      <c r="J1180" s="3">
        <v>19011.712</v>
      </c>
      <c r="K1180" s="3" t="s">
        <v>32</v>
      </c>
      <c r="L1180" s="3" t="s">
        <v>29</v>
      </c>
      <c r="M1180" s="3" t="s">
        <v>26</v>
      </c>
      <c r="N1180" s="6">
        <f t="shared" si="90"/>
        <v>0.22974143263639737</v>
      </c>
      <c r="O1180" s="6">
        <f t="shared" si="91"/>
        <v>0.12865396511196339</v>
      </c>
      <c r="P1180" s="6">
        <f t="shared" si="92"/>
        <v>0.55999461497038239</v>
      </c>
      <c r="Q1180" s="6">
        <f t="shared" si="93"/>
        <v>3.8087655021428133</v>
      </c>
      <c r="R1180" s="6">
        <f t="shared" si="94"/>
        <v>0.54016305800588083</v>
      </c>
    </row>
    <row r="1181" spans="1:18" ht="15.75" customHeight="1" x14ac:dyDescent="0.25">
      <c r="A1181" s="3" t="s">
        <v>1214</v>
      </c>
      <c r="B1181" s="3" t="s">
        <v>20</v>
      </c>
      <c r="C1181" s="3" t="s">
        <v>35</v>
      </c>
      <c r="D1181" s="4">
        <v>44955</v>
      </c>
      <c r="E1181" s="4">
        <v>45584</v>
      </c>
      <c r="F1181" s="3">
        <v>40867.200000000004</v>
      </c>
      <c r="G1181" s="3">
        <v>26428.800000000003</v>
      </c>
      <c r="H1181" s="3">
        <v>8779.2000000000007</v>
      </c>
      <c r="I1181" s="3">
        <v>4076.2080000000005</v>
      </c>
      <c r="J1181" s="3">
        <v>16283.135999999999</v>
      </c>
      <c r="K1181" s="3" t="s">
        <v>16</v>
      </c>
      <c r="L1181" s="3" t="s">
        <v>29</v>
      </c>
      <c r="M1181" s="3" t="s">
        <v>26</v>
      </c>
      <c r="N1181" s="6">
        <f t="shared" si="90"/>
        <v>0.33218307301126043</v>
      </c>
      <c r="O1181" s="6">
        <f t="shared" si="91"/>
        <v>0.15423356338539776</v>
      </c>
      <c r="P1181" s="6">
        <f t="shared" si="92"/>
        <v>0.46430289775833788</v>
      </c>
      <c r="Q1181" s="6">
        <f t="shared" si="93"/>
        <v>3.9946774060597487</v>
      </c>
      <c r="R1181" s="6">
        <f t="shared" si="94"/>
        <v>0.64669955367629783</v>
      </c>
    </row>
    <row r="1182" spans="1:18" ht="15.75" customHeight="1" x14ac:dyDescent="0.25">
      <c r="A1182" s="3" t="s">
        <v>1215</v>
      </c>
      <c r="B1182" s="3" t="s">
        <v>28</v>
      </c>
      <c r="C1182" s="3" t="s">
        <v>42</v>
      </c>
      <c r="D1182" s="4">
        <v>44973</v>
      </c>
      <c r="E1182" s="4">
        <v>45583</v>
      </c>
      <c r="F1182" s="3">
        <v>58280</v>
      </c>
      <c r="G1182" s="3">
        <v>21998.400000000001</v>
      </c>
      <c r="H1182" s="3">
        <v>8950.4</v>
      </c>
      <c r="I1182" s="3">
        <v>1483.92</v>
      </c>
      <c r="J1182" s="3">
        <v>4386.6720000000005</v>
      </c>
      <c r="K1182" s="3" t="s">
        <v>32</v>
      </c>
      <c r="L1182" s="3" t="s">
        <v>25</v>
      </c>
      <c r="M1182" s="3" t="s">
        <v>18</v>
      </c>
      <c r="N1182" s="6">
        <f t="shared" si="90"/>
        <v>0.40686595388755542</v>
      </c>
      <c r="O1182" s="6">
        <f t="shared" si="91"/>
        <v>6.7455814968361338E-2</v>
      </c>
      <c r="P1182" s="6">
        <f t="shared" si="92"/>
        <v>0.16579370754379694</v>
      </c>
      <c r="Q1182" s="6">
        <f t="shared" si="93"/>
        <v>2.9561377971858325</v>
      </c>
      <c r="R1182" s="6">
        <f t="shared" si="94"/>
        <v>0.37746053534660262</v>
      </c>
    </row>
    <row r="1183" spans="1:18" ht="15.75" customHeight="1" x14ac:dyDescent="0.25">
      <c r="A1183" s="3" t="s">
        <v>1216</v>
      </c>
      <c r="B1183" s="3" t="s">
        <v>41</v>
      </c>
      <c r="C1183" s="3" t="s">
        <v>15</v>
      </c>
      <c r="D1183" s="4">
        <v>44904</v>
      </c>
      <c r="E1183" s="4">
        <v>45533</v>
      </c>
      <c r="F1183" s="3">
        <v>9075.2000000000007</v>
      </c>
      <c r="G1183" s="3">
        <v>1054.4000000000001</v>
      </c>
      <c r="H1183" s="3">
        <v>902.40000000000009</v>
      </c>
      <c r="I1183" s="3">
        <v>3907.0239999999999</v>
      </c>
      <c r="J1183" s="3">
        <v>4916.6880000000001</v>
      </c>
      <c r="K1183" s="3" t="s">
        <v>59</v>
      </c>
      <c r="L1183" s="3" t="s">
        <v>25</v>
      </c>
      <c r="M1183" s="3" t="s">
        <v>26</v>
      </c>
      <c r="N1183" s="6">
        <f t="shared" si="90"/>
        <v>0.85584218512898336</v>
      </c>
      <c r="O1183" s="6">
        <f t="shared" si="91"/>
        <v>3.7054476479514413</v>
      </c>
      <c r="P1183" s="6">
        <f t="shared" si="92"/>
        <v>4.32959219858156</v>
      </c>
      <c r="Q1183" s="6">
        <f t="shared" si="93"/>
        <v>1.2584227790768627</v>
      </c>
      <c r="R1183" s="6">
        <f t="shared" si="94"/>
        <v>0.11618476727785614</v>
      </c>
    </row>
    <row r="1184" spans="1:18" ht="15.75" customHeight="1" x14ac:dyDescent="0.25">
      <c r="A1184" s="3" t="s">
        <v>1217</v>
      </c>
      <c r="B1184" s="3" t="s">
        <v>41</v>
      </c>
      <c r="C1184" s="3" t="s">
        <v>35</v>
      </c>
      <c r="D1184" s="4">
        <v>44829</v>
      </c>
      <c r="E1184" s="4">
        <v>45431</v>
      </c>
      <c r="F1184" s="3">
        <v>7003.2000000000007</v>
      </c>
      <c r="G1184" s="3">
        <v>3296</v>
      </c>
      <c r="H1184" s="3">
        <v>1590.4</v>
      </c>
      <c r="I1184" s="3">
        <v>5324.8160000000007</v>
      </c>
      <c r="J1184" s="3">
        <v>12777.648000000001</v>
      </c>
      <c r="K1184" s="3" t="s">
        <v>16</v>
      </c>
      <c r="L1184" s="3" t="s">
        <v>17</v>
      </c>
      <c r="M1184" s="3" t="s">
        <v>18</v>
      </c>
      <c r="N1184" s="6">
        <f t="shared" si="90"/>
        <v>0.48252427184466024</v>
      </c>
      <c r="O1184" s="6">
        <f t="shared" si="91"/>
        <v>1.6155388349514566</v>
      </c>
      <c r="P1184" s="6">
        <f t="shared" si="92"/>
        <v>3.348098591549296</v>
      </c>
      <c r="Q1184" s="6">
        <f t="shared" si="93"/>
        <v>2.3996412270395822</v>
      </c>
      <c r="R1184" s="6">
        <f t="shared" si="94"/>
        <v>0.47064199223212239</v>
      </c>
    </row>
    <row r="1185" spans="1:18" ht="15.75" customHeight="1" x14ac:dyDescent="0.25">
      <c r="A1185" s="3" t="s">
        <v>1218</v>
      </c>
      <c r="B1185" s="3" t="s">
        <v>14</v>
      </c>
      <c r="C1185" s="3" t="s">
        <v>23</v>
      </c>
      <c r="D1185" s="4">
        <v>44762</v>
      </c>
      <c r="E1185" s="4">
        <v>45363</v>
      </c>
      <c r="F1185" s="3">
        <v>78008</v>
      </c>
      <c r="G1185" s="3">
        <v>43716.800000000003</v>
      </c>
      <c r="H1185" s="3">
        <v>6964.8</v>
      </c>
      <c r="I1185" s="3">
        <v>1175.856</v>
      </c>
      <c r="J1185" s="3">
        <v>1522.4</v>
      </c>
      <c r="K1185" s="3" t="s">
        <v>59</v>
      </c>
      <c r="L1185" s="3" t="s">
        <v>29</v>
      </c>
      <c r="M1185" s="3" t="s">
        <v>26</v>
      </c>
      <c r="N1185" s="6">
        <f t="shared" si="90"/>
        <v>0.15931632690407349</v>
      </c>
      <c r="O1185" s="6">
        <f t="shared" si="91"/>
        <v>2.6897119642791786E-2</v>
      </c>
      <c r="P1185" s="6">
        <f t="shared" si="92"/>
        <v>0.16882839421088905</v>
      </c>
      <c r="Q1185" s="6">
        <f t="shared" si="93"/>
        <v>1.2947163598263733</v>
      </c>
      <c r="R1185" s="6">
        <f t="shared" si="94"/>
        <v>0.560414316480361</v>
      </c>
    </row>
    <row r="1186" spans="1:18" ht="15.75" customHeight="1" x14ac:dyDescent="0.25">
      <c r="A1186" s="3" t="s">
        <v>1219</v>
      </c>
      <c r="B1186" s="3" t="s">
        <v>20</v>
      </c>
      <c r="C1186" s="3" t="s">
        <v>42</v>
      </c>
      <c r="D1186" s="4">
        <v>44880</v>
      </c>
      <c r="E1186" s="4">
        <v>45485</v>
      </c>
      <c r="F1186" s="3">
        <v>14568</v>
      </c>
      <c r="G1186" s="3">
        <v>2913.6000000000004</v>
      </c>
      <c r="H1186" s="3">
        <v>337.6</v>
      </c>
      <c r="I1186" s="3">
        <v>6056.4480000000003</v>
      </c>
      <c r="J1186" s="3">
        <v>16709.856</v>
      </c>
      <c r="K1186" s="3" t="s">
        <v>59</v>
      </c>
      <c r="L1186" s="3" t="s">
        <v>25</v>
      </c>
      <c r="M1186" s="3" t="s">
        <v>26</v>
      </c>
      <c r="N1186" s="6">
        <f t="shared" si="90"/>
        <v>0.11587040087863811</v>
      </c>
      <c r="O1186" s="6">
        <f t="shared" si="91"/>
        <v>2.0786820428336079</v>
      </c>
      <c r="P1186" s="6">
        <f t="shared" si="92"/>
        <v>17.939715639810426</v>
      </c>
      <c r="Q1186" s="6">
        <f t="shared" si="93"/>
        <v>2.7590191478569617</v>
      </c>
      <c r="R1186" s="6">
        <f t="shared" si="94"/>
        <v>0.2</v>
      </c>
    </row>
    <row r="1187" spans="1:18" ht="15.75" customHeight="1" x14ac:dyDescent="0.25">
      <c r="A1187" s="3" t="s">
        <v>1220</v>
      </c>
      <c r="B1187" s="3" t="s">
        <v>34</v>
      </c>
      <c r="C1187" s="3" t="s">
        <v>23</v>
      </c>
      <c r="D1187" s="4">
        <v>44709</v>
      </c>
      <c r="E1187" s="4">
        <v>45334</v>
      </c>
      <c r="F1187" s="3">
        <v>60380.800000000003</v>
      </c>
      <c r="G1187" s="3">
        <v>49368</v>
      </c>
      <c r="H1187" s="3">
        <v>8268.8000000000011</v>
      </c>
      <c r="I1187" s="3">
        <v>4667.76</v>
      </c>
      <c r="J1187" s="3">
        <v>15615.232000000002</v>
      </c>
      <c r="K1187" s="3" t="s">
        <v>59</v>
      </c>
      <c r="L1187" s="3" t="s">
        <v>25</v>
      </c>
      <c r="M1187" s="3" t="s">
        <v>18</v>
      </c>
      <c r="N1187" s="6">
        <f t="shared" si="90"/>
        <v>0.16749311294765842</v>
      </c>
      <c r="O1187" s="6">
        <f t="shared" si="91"/>
        <v>9.4550315994166259E-2</v>
      </c>
      <c r="P1187" s="6">
        <f t="shared" si="92"/>
        <v>0.5645027089783281</v>
      </c>
      <c r="Q1187" s="6">
        <f t="shared" si="93"/>
        <v>3.3453373780999884</v>
      </c>
      <c r="R1187" s="6">
        <f t="shared" si="94"/>
        <v>0.8176108961789178</v>
      </c>
    </row>
    <row r="1188" spans="1:18" ht="15.75" customHeight="1" x14ac:dyDescent="0.25">
      <c r="A1188" s="3" t="s">
        <v>1221</v>
      </c>
      <c r="B1188" s="3" t="s">
        <v>14</v>
      </c>
      <c r="C1188" s="3" t="s">
        <v>35</v>
      </c>
      <c r="D1188" s="4">
        <v>44987</v>
      </c>
      <c r="E1188" s="4">
        <v>45595</v>
      </c>
      <c r="F1188" s="3">
        <v>37182.400000000001</v>
      </c>
      <c r="G1188" s="3">
        <v>12806.400000000001</v>
      </c>
      <c r="H1188" s="3">
        <v>12004.800000000001</v>
      </c>
      <c r="I1188" s="3">
        <v>2566.944</v>
      </c>
      <c r="J1188" s="3">
        <v>6739.44</v>
      </c>
      <c r="K1188" s="3" t="s">
        <v>59</v>
      </c>
      <c r="L1188" s="3" t="s">
        <v>44</v>
      </c>
      <c r="M1188" s="3" t="s">
        <v>26</v>
      </c>
      <c r="N1188" s="6">
        <f t="shared" si="90"/>
        <v>0.93740629685157417</v>
      </c>
      <c r="O1188" s="6">
        <f t="shared" si="91"/>
        <v>0.2004422788605697</v>
      </c>
      <c r="P1188" s="6">
        <f t="shared" si="92"/>
        <v>0.21382646941223507</v>
      </c>
      <c r="Q1188" s="6">
        <f t="shared" si="93"/>
        <v>2.6254721567747485</v>
      </c>
      <c r="R1188" s="6">
        <f t="shared" si="94"/>
        <v>0.34442101639485351</v>
      </c>
    </row>
    <row r="1189" spans="1:18" ht="15.75" customHeight="1" x14ac:dyDescent="0.25">
      <c r="A1189" s="3" t="s">
        <v>1222</v>
      </c>
      <c r="B1189" s="3" t="s">
        <v>34</v>
      </c>
      <c r="C1189" s="3" t="s">
        <v>15</v>
      </c>
      <c r="D1189" s="4">
        <v>44915</v>
      </c>
      <c r="E1189" s="4">
        <v>45541</v>
      </c>
      <c r="F1189" s="3">
        <v>21214.400000000001</v>
      </c>
      <c r="G1189" s="3">
        <v>21046.400000000001</v>
      </c>
      <c r="H1189" s="3">
        <v>14136</v>
      </c>
      <c r="I1189" s="3">
        <v>3029.8880000000004</v>
      </c>
      <c r="J1189" s="3">
        <v>10979.456</v>
      </c>
      <c r="K1189" s="3" t="s">
        <v>32</v>
      </c>
      <c r="L1189" s="3" t="s">
        <v>17</v>
      </c>
      <c r="M1189" s="3" t="s">
        <v>18</v>
      </c>
      <c r="N1189" s="6">
        <f t="shared" si="90"/>
        <v>0.67165881100805835</v>
      </c>
      <c r="O1189" s="6">
        <f t="shared" si="91"/>
        <v>0.14396229283868026</v>
      </c>
      <c r="P1189" s="6">
        <f t="shared" si="92"/>
        <v>0.21433842671194117</v>
      </c>
      <c r="Q1189" s="6">
        <f t="shared" si="93"/>
        <v>3.6237167842507705</v>
      </c>
      <c r="R1189" s="6">
        <f t="shared" si="94"/>
        <v>0.99208085074289165</v>
      </c>
    </row>
    <row r="1190" spans="1:18" ht="15.75" customHeight="1" x14ac:dyDescent="0.25">
      <c r="A1190" s="3" t="s">
        <v>1223</v>
      </c>
      <c r="B1190" s="3" t="s">
        <v>14</v>
      </c>
      <c r="C1190" s="3" t="s">
        <v>35</v>
      </c>
      <c r="D1190" s="4">
        <v>44839</v>
      </c>
      <c r="E1190" s="4">
        <v>45454</v>
      </c>
      <c r="F1190" s="3">
        <v>76465.600000000006</v>
      </c>
      <c r="G1190" s="3">
        <v>9638.4</v>
      </c>
      <c r="H1190" s="3">
        <v>6073.6</v>
      </c>
      <c r="I1190" s="3">
        <v>2930.3520000000003</v>
      </c>
      <c r="J1190" s="3">
        <v>7746.2240000000011</v>
      </c>
      <c r="K1190" s="3" t="s">
        <v>37</v>
      </c>
      <c r="L1190" s="3" t="s">
        <v>29</v>
      </c>
      <c r="M1190" s="3" t="s">
        <v>26</v>
      </c>
      <c r="N1190" s="6">
        <f t="shared" si="90"/>
        <v>0.6301460823373175</v>
      </c>
      <c r="O1190" s="6">
        <f t="shared" si="91"/>
        <v>0.30402888446215143</v>
      </c>
      <c r="P1190" s="6">
        <f t="shared" si="92"/>
        <v>0.48247365648050583</v>
      </c>
      <c r="Q1190" s="6">
        <f t="shared" si="93"/>
        <v>2.643444883072068</v>
      </c>
      <c r="R1190" s="6">
        <f t="shared" si="94"/>
        <v>0.12604883764725575</v>
      </c>
    </row>
    <row r="1191" spans="1:18" ht="15.75" customHeight="1" x14ac:dyDescent="0.25">
      <c r="A1191" s="3" t="s">
        <v>1224</v>
      </c>
      <c r="B1191" s="3" t="s">
        <v>14</v>
      </c>
      <c r="C1191" s="3" t="s">
        <v>15</v>
      </c>
      <c r="D1191" s="4">
        <v>44798</v>
      </c>
      <c r="E1191" s="4">
        <v>45416</v>
      </c>
      <c r="F1191" s="3">
        <v>7132.8</v>
      </c>
      <c r="G1191" s="3">
        <v>1670.4</v>
      </c>
      <c r="H1191" s="3">
        <v>1145.6000000000001</v>
      </c>
      <c r="I1191" s="3">
        <v>3620.16</v>
      </c>
      <c r="J1191" s="3">
        <v>11463.92</v>
      </c>
      <c r="K1191" s="3" t="s">
        <v>32</v>
      </c>
      <c r="L1191" s="3" t="s">
        <v>29</v>
      </c>
      <c r="M1191" s="3" t="s">
        <v>26</v>
      </c>
      <c r="N1191" s="6">
        <f t="shared" si="90"/>
        <v>0.68582375478927204</v>
      </c>
      <c r="O1191" s="6">
        <f t="shared" si="91"/>
        <v>2.1672413793103447</v>
      </c>
      <c r="P1191" s="6">
        <f t="shared" si="92"/>
        <v>3.160055865921787</v>
      </c>
      <c r="Q1191" s="6">
        <f t="shared" si="93"/>
        <v>3.1666887651374527</v>
      </c>
      <c r="R1191" s="6">
        <f t="shared" si="94"/>
        <v>0.23418573351278602</v>
      </c>
    </row>
    <row r="1192" spans="1:18" ht="15.75" customHeight="1" x14ac:dyDescent="0.25">
      <c r="A1192" s="3" t="s">
        <v>1225</v>
      </c>
      <c r="B1192" s="3" t="s">
        <v>41</v>
      </c>
      <c r="C1192" s="3" t="s">
        <v>15</v>
      </c>
      <c r="D1192" s="4">
        <v>44917</v>
      </c>
      <c r="E1192" s="4">
        <v>45544</v>
      </c>
      <c r="F1192" s="3">
        <v>73539.199999999997</v>
      </c>
      <c r="G1192" s="3">
        <v>26227.200000000001</v>
      </c>
      <c r="H1192" s="3">
        <v>12195.2</v>
      </c>
      <c r="I1192" s="3">
        <v>2540.6080000000002</v>
      </c>
      <c r="J1192" s="3">
        <v>4500.9760000000006</v>
      </c>
      <c r="K1192" s="3" t="s">
        <v>37</v>
      </c>
      <c r="L1192" s="3" t="s">
        <v>25</v>
      </c>
      <c r="M1192" s="3" t="s">
        <v>18</v>
      </c>
      <c r="N1192" s="6">
        <f t="shared" si="90"/>
        <v>0.46498291849682771</v>
      </c>
      <c r="O1192" s="6">
        <f t="shared" si="91"/>
        <v>9.6869204489995128E-2</v>
      </c>
      <c r="P1192" s="6">
        <f t="shared" si="92"/>
        <v>0.20832852269745475</v>
      </c>
      <c r="Q1192" s="6">
        <f t="shared" si="93"/>
        <v>1.7716137239589895</v>
      </c>
      <c r="R1192" s="6">
        <f t="shared" si="94"/>
        <v>0.35664244375788695</v>
      </c>
    </row>
    <row r="1193" spans="1:18" ht="15.75" customHeight="1" x14ac:dyDescent="0.25">
      <c r="A1193" s="3" t="s">
        <v>1226</v>
      </c>
      <c r="B1193" s="3" t="s">
        <v>41</v>
      </c>
      <c r="C1193" s="3" t="s">
        <v>23</v>
      </c>
      <c r="D1193" s="4">
        <v>44866</v>
      </c>
      <c r="E1193" s="4">
        <v>45476</v>
      </c>
      <c r="F1193" s="3">
        <v>57403.200000000004</v>
      </c>
      <c r="G1193" s="3">
        <v>46052.800000000003</v>
      </c>
      <c r="H1193" s="3">
        <v>14360</v>
      </c>
      <c r="I1193" s="3">
        <v>2939.0080000000003</v>
      </c>
      <c r="J1193" s="3">
        <v>10755.52</v>
      </c>
      <c r="K1193" s="3" t="s">
        <v>24</v>
      </c>
      <c r="L1193" s="3" t="s">
        <v>17</v>
      </c>
      <c r="M1193" s="3" t="s">
        <v>26</v>
      </c>
      <c r="N1193" s="6">
        <f t="shared" si="90"/>
        <v>0.31181600250147656</v>
      </c>
      <c r="O1193" s="6">
        <f t="shared" si="91"/>
        <v>6.3818226036201922E-2</v>
      </c>
      <c r="P1193" s="6">
        <f t="shared" si="92"/>
        <v>0.20466629526462399</v>
      </c>
      <c r="Q1193" s="6">
        <f t="shared" si="93"/>
        <v>3.6595749314054262</v>
      </c>
      <c r="R1193" s="6">
        <f t="shared" si="94"/>
        <v>0.80226886305989908</v>
      </c>
    </row>
    <row r="1194" spans="1:18" ht="15.75" customHeight="1" x14ac:dyDescent="0.25">
      <c r="A1194" s="3" t="s">
        <v>1227</v>
      </c>
      <c r="B1194" s="3" t="s">
        <v>20</v>
      </c>
      <c r="C1194" s="3" t="s">
        <v>15</v>
      </c>
      <c r="D1194" s="4">
        <v>44941</v>
      </c>
      <c r="E1194" s="4">
        <v>45548</v>
      </c>
      <c r="F1194" s="3">
        <v>3974.4</v>
      </c>
      <c r="G1194" s="3">
        <v>3225.6000000000004</v>
      </c>
      <c r="H1194" s="3">
        <v>187.20000000000002</v>
      </c>
      <c r="I1194" s="3">
        <v>6213.4080000000004</v>
      </c>
      <c r="J1194" s="3">
        <v>20195.024000000001</v>
      </c>
      <c r="K1194" s="3" t="s">
        <v>16</v>
      </c>
      <c r="L1194" s="3" t="s">
        <v>29</v>
      </c>
      <c r="M1194" s="3" t="s">
        <v>18</v>
      </c>
      <c r="N1194" s="6">
        <f t="shared" si="90"/>
        <v>5.8035714285714288E-2</v>
      </c>
      <c r="O1194" s="6">
        <f t="shared" si="91"/>
        <v>1.9262797619047618</v>
      </c>
      <c r="P1194" s="6">
        <f t="shared" si="92"/>
        <v>33.191282051282052</v>
      </c>
      <c r="Q1194" s="6">
        <f t="shared" si="93"/>
        <v>3.2502330444097667</v>
      </c>
      <c r="R1194" s="6">
        <f t="shared" si="94"/>
        <v>0.81159420289855078</v>
      </c>
    </row>
    <row r="1195" spans="1:18" ht="15.75" customHeight="1" x14ac:dyDescent="0.25">
      <c r="A1195" s="3" t="s">
        <v>1228</v>
      </c>
      <c r="B1195" s="3" t="s">
        <v>41</v>
      </c>
      <c r="C1195" s="3" t="s">
        <v>35</v>
      </c>
      <c r="D1195" s="4">
        <v>44788</v>
      </c>
      <c r="E1195" s="4">
        <v>45403</v>
      </c>
      <c r="F1195" s="3">
        <v>51041.600000000006</v>
      </c>
      <c r="G1195" s="3">
        <v>31156.800000000003</v>
      </c>
      <c r="H1195" s="3">
        <v>25262.400000000001</v>
      </c>
      <c r="I1195" s="3">
        <v>2509.232</v>
      </c>
      <c r="J1195" s="3">
        <v>5540.2400000000007</v>
      </c>
      <c r="K1195" s="3" t="s">
        <v>32</v>
      </c>
      <c r="L1195" s="3" t="s">
        <v>17</v>
      </c>
      <c r="M1195" s="3" t="s">
        <v>26</v>
      </c>
      <c r="N1195" s="6">
        <f t="shared" si="90"/>
        <v>0.81081497458018792</v>
      </c>
      <c r="O1195" s="6">
        <f t="shared" si="91"/>
        <v>8.0535613413444243E-2</v>
      </c>
      <c r="P1195" s="6">
        <f t="shared" si="92"/>
        <v>9.9326746469060728E-2</v>
      </c>
      <c r="Q1195" s="6">
        <f t="shared" si="93"/>
        <v>2.2079425098994436</v>
      </c>
      <c r="R1195" s="6">
        <f t="shared" si="94"/>
        <v>0.61041973605843081</v>
      </c>
    </row>
    <row r="1196" spans="1:18" ht="15.75" customHeight="1" x14ac:dyDescent="0.25">
      <c r="A1196" s="3" t="s">
        <v>1229</v>
      </c>
      <c r="B1196" s="3" t="s">
        <v>34</v>
      </c>
      <c r="C1196" s="3" t="s">
        <v>42</v>
      </c>
      <c r="D1196" s="4">
        <v>44834</v>
      </c>
      <c r="E1196" s="4">
        <v>45453</v>
      </c>
      <c r="F1196" s="3">
        <v>43833.600000000006</v>
      </c>
      <c r="G1196" s="3">
        <v>23643.200000000001</v>
      </c>
      <c r="H1196" s="3">
        <v>8880</v>
      </c>
      <c r="I1196" s="3">
        <v>7703.3280000000004</v>
      </c>
      <c r="J1196" s="3">
        <v>30796.959999999999</v>
      </c>
      <c r="K1196" s="3" t="s">
        <v>37</v>
      </c>
      <c r="L1196" s="3" t="s">
        <v>17</v>
      </c>
      <c r="M1196" s="3" t="s">
        <v>18</v>
      </c>
      <c r="N1196" s="6">
        <f t="shared" si="90"/>
        <v>0.37558367733640113</v>
      </c>
      <c r="O1196" s="6">
        <f t="shared" si="91"/>
        <v>0.32581579481626854</v>
      </c>
      <c r="P1196" s="6">
        <f t="shared" si="92"/>
        <v>0.86749189189189191</v>
      </c>
      <c r="Q1196" s="6">
        <f t="shared" si="93"/>
        <v>3.9978772810920158</v>
      </c>
      <c r="R1196" s="6">
        <f t="shared" si="94"/>
        <v>0.53938531172433923</v>
      </c>
    </row>
    <row r="1197" spans="1:18" ht="15.75" customHeight="1" x14ac:dyDescent="0.25">
      <c r="A1197" s="3" t="s">
        <v>1230</v>
      </c>
      <c r="B1197" s="3" t="s">
        <v>41</v>
      </c>
      <c r="C1197" s="3" t="s">
        <v>35</v>
      </c>
      <c r="D1197" s="4">
        <v>44811</v>
      </c>
      <c r="E1197" s="4">
        <v>45427</v>
      </c>
      <c r="F1197" s="3">
        <v>23995.200000000001</v>
      </c>
      <c r="G1197" s="3">
        <v>13513.6</v>
      </c>
      <c r="H1197" s="3">
        <v>8227.2000000000007</v>
      </c>
      <c r="I1197" s="3">
        <v>734.60800000000006</v>
      </c>
      <c r="J1197" s="3">
        <v>1625.152</v>
      </c>
      <c r="K1197" s="3" t="s">
        <v>16</v>
      </c>
      <c r="L1197" s="3" t="s">
        <v>17</v>
      </c>
      <c r="M1197" s="3" t="s">
        <v>26</v>
      </c>
      <c r="N1197" s="6">
        <f t="shared" si="90"/>
        <v>0.60880890362301687</v>
      </c>
      <c r="O1197" s="6">
        <f t="shared" si="91"/>
        <v>5.4360644091877817E-2</v>
      </c>
      <c r="P1197" s="6">
        <f t="shared" si="92"/>
        <v>8.9290159471022951E-2</v>
      </c>
      <c r="Q1197" s="6">
        <f t="shared" si="93"/>
        <v>2.2122710343475704</v>
      </c>
      <c r="R1197" s="6">
        <f t="shared" si="94"/>
        <v>0.56317930252717208</v>
      </c>
    </row>
    <row r="1198" spans="1:18" ht="15.75" customHeight="1" x14ac:dyDescent="0.25">
      <c r="A1198" s="3" t="s">
        <v>1231</v>
      </c>
      <c r="B1198" s="3" t="s">
        <v>34</v>
      </c>
      <c r="C1198" s="3" t="s">
        <v>42</v>
      </c>
      <c r="D1198" s="4">
        <v>44823</v>
      </c>
      <c r="E1198" s="4">
        <v>45447</v>
      </c>
      <c r="F1198" s="3">
        <v>76849.600000000006</v>
      </c>
      <c r="G1198" s="3">
        <v>20929.600000000002</v>
      </c>
      <c r="H1198" s="3">
        <v>7590.4000000000005</v>
      </c>
      <c r="I1198" s="3">
        <v>4496.4000000000005</v>
      </c>
      <c r="J1198" s="3">
        <v>12526.256000000001</v>
      </c>
      <c r="K1198" s="3" t="s">
        <v>32</v>
      </c>
      <c r="L1198" s="3" t="s">
        <v>29</v>
      </c>
      <c r="M1198" s="3" t="s">
        <v>26</v>
      </c>
      <c r="N1198" s="6">
        <f t="shared" si="90"/>
        <v>0.36266340493846033</v>
      </c>
      <c r="O1198" s="6">
        <f t="shared" si="91"/>
        <v>0.21483449277578168</v>
      </c>
      <c r="P1198" s="6">
        <f t="shared" si="92"/>
        <v>0.59237984822934231</v>
      </c>
      <c r="Q1198" s="6">
        <f t="shared" si="93"/>
        <v>2.7858411173383151</v>
      </c>
      <c r="R1198" s="6">
        <f t="shared" si="94"/>
        <v>0.27234494389040415</v>
      </c>
    </row>
    <row r="1199" spans="1:18" ht="15.75" customHeight="1" x14ac:dyDescent="0.25">
      <c r="A1199" s="3" t="s">
        <v>1232</v>
      </c>
      <c r="B1199" s="3" t="s">
        <v>22</v>
      </c>
      <c r="C1199" s="3" t="s">
        <v>15</v>
      </c>
      <c r="D1199" s="4">
        <v>44772</v>
      </c>
      <c r="E1199" s="4">
        <v>45386</v>
      </c>
      <c r="F1199" s="3">
        <v>22832</v>
      </c>
      <c r="G1199" s="3">
        <v>14569.6</v>
      </c>
      <c r="H1199" s="3">
        <v>14476.800000000001</v>
      </c>
      <c r="I1199" s="3">
        <v>5936.4960000000001</v>
      </c>
      <c r="J1199" s="3">
        <v>8826.9760000000006</v>
      </c>
      <c r="K1199" s="3" t="s">
        <v>16</v>
      </c>
      <c r="L1199" s="3" t="s">
        <v>17</v>
      </c>
      <c r="M1199" s="3" t="s">
        <v>18</v>
      </c>
      <c r="N1199" s="6">
        <f t="shared" si="90"/>
        <v>0.99363057324840764</v>
      </c>
      <c r="O1199" s="6">
        <f t="shared" si="91"/>
        <v>0.40745772018449372</v>
      </c>
      <c r="P1199" s="6">
        <f t="shared" si="92"/>
        <v>0.41006962864721486</v>
      </c>
      <c r="Q1199" s="6">
        <f t="shared" si="93"/>
        <v>1.4869000164406749</v>
      </c>
      <c r="R1199" s="6">
        <f t="shared" si="94"/>
        <v>0.63812193412754026</v>
      </c>
    </row>
    <row r="1200" spans="1:18" ht="15.75" customHeight="1" x14ac:dyDescent="0.25">
      <c r="A1200" s="3" t="s">
        <v>1233</v>
      </c>
      <c r="B1200" s="3" t="s">
        <v>34</v>
      </c>
      <c r="C1200" s="3" t="s">
        <v>35</v>
      </c>
      <c r="D1200" s="4">
        <v>44797</v>
      </c>
      <c r="E1200" s="4">
        <v>45417</v>
      </c>
      <c r="F1200" s="3">
        <v>14182.400000000001</v>
      </c>
      <c r="G1200" s="3">
        <v>8476.8000000000011</v>
      </c>
      <c r="H1200" s="3">
        <v>5787.2000000000007</v>
      </c>
      <c r="I1200" s="3">
        <v>5321.4880000000003</v>
      </c>
      <c r="J1200" s="3">
        <v>20335.824000000001</v>
      </c>
      <c r="K1200" s="3" t="s">
        <v>32</v>
      </c>
      <c r="L1200" s="3" t="s">
        <v>44</v>
      </c>
      <c r="M1200" s="3" t="s">
        <v>18</v>
      </c>
      <c r="N1200" s="6">
        <f t="shared" si="90"/>
        <v>0.68271045677614195</v>
      </c>
      <c r="O1200" s="6">
        <f t="shared" si="91"/>
        <v>0.6277708569271423</v>
      </c>
      <c r="P1200" s="6">
        <f t="shared" si="92"/>
        <v>0.9195272325131324</v>
      </c>
      <c r="Q1200" s="6">
        <f t="shared" si="93"/>
        <v>3.8214544503341923</v>
      </c>
      <c r="R1200" s="6">
        <f t="shared" si="94"/>
        <v>0.59769855595667876</v>
      </c>
    </row>
    <row r="1201" spans="1:18" ht="15.75" customHeight="1" x14ac:dyDescent="0.25">
      <c r="A1201" s="3" t="s">
        <v>1234</v>
      </c>
      <c r="B1201" s="3" t="s">
        <v>20</v>
      </c>
      <c r="C1201" s="3" t="s">
        <v>42</v>
      </c>
      <c r="D1201" s="4">
        <v>44931</v>
      </c>
      <c r="E1201" s="4">
        <v>45548</v>
      </c>
      <c r="F1201" s="3">
        <v>17068.8</v>
      </c>
      <c r="G1201" s="3">
        <v>3624</v>
      </c>
      <c r="H1201" s="3">
        <v>1128</v>
      </c>
      <c r="I1201" s="3">
        <v>4377.7920000000004</v>
      </c>
      <c r="J1201" s="3">
        <v>10296.528</v>
      </c>
      <c r="K1201" s="3" t="s">
        <v>16</v>
      </c>
      <c r="L1201" s="3" t="s">
        <v>38</v>
      </c>
      <c r="M1201" s="3" t="s">
        <v>26</v>
      </c>
      <c r="N1201" s="6">
        <f t="shared" si="90"/>
        <v>0.31125827814569534</v>
      </c>
      <c r="O1201" s="6">
        <f t="shared" si="91"/>
        <v>1.2080000000000002</v>
      </c>
      <c r="P1201" s="6">
        <f t="shared" si="92"/>
        <v>3.881021276595745</v>
      </c>
      <c r="Q1201" s="6">
        <f t="shared" si="93"/>
        <v>2.3519911407394409</v>
      </c>
      <c r="R1201" s="6">
        <f t="shared" si="94"/>
        <v>0.21231721034870643</v>
      </c>
    </row>
    <row r="1202" spans="1:18" ht="15.75" customHeight="1" x14ac:dyDescent="0.25">
      <c r="A1202" s="3" t="s">
        <v>1235</v>
      </c>
      <c r="B1202" s="3" t="s">
        <v>14</v>
      </c>
      <c r="C1202" s="3" t="s">
        <v>42</v>
      </c>
      <c r="D1202" s="4">
        <v>44897</v>
      </c>
      <c r="E1202" s="4">
        <v>45525</v>
      </c>
      <c r="F1202" s="3">
        <v>78028.800000000003</v>
      </c>
      <c r="G1202" s="3">
        <v>47611.200000000004</v>
      </c>
      <c r="H1202" s="3">
        <v>37684.800000000003</v>
      </c>
      <c r="I1202" s="3">
        <v>1264.6080000000002</v>
      </c>
      <c r="J1202" s="3">
        <v>1520.8320000000001</v>
      </c>
      <c r="K1202" s="3" t="s">
        <v>16</v>
      </c>
      <c r="L1202" s="3" t="s">
        <v>38</v>
      </c>
      <c r="M1202" s="3" t="s">
        <v>26</v>
      </c>
      <c r="N1202" s="6">
        <f t="shared" si="90"/>
        <v>0.79151124105252546</v>
      </c>
      <c r="O1202" s="6">
        <f t="shared" si="91"/>
        <v>2.6561145276741607E-2</v>
      </c>
      <c r="P1202" s="6">
        <f t="shared" si="92"/>
        <v>3.3557508597630875E-2</v>
      </c>
      <c r="Q1202" s="6">
        <f t="shared" si="93"/>
        <v>1.2026114021103773</v>
      </c>
      <c r="R1202" s="6">
        <f t="shared" si="94"/>
        <v>0.61017470472440949</v>
      </c>
    </row>
    <row r="1203" spans="1:18" ht="15.75" customHeight="1" x14ac:dyDescent="0.25">
      <c r="A1203" s="3" t="s">
        <v>1236</v>
      </c>
      <c r="B1203" s="3" t="s">
        <v>28</v>
      </c>
      <c r="C1203" s="3" t="s">
        <v>23</v>
      </c>
      <c r="D1203" s="4">
        <v>44917</v>
      </c>
      <c r="E1203" s="4">
        <v>45543</v>
      </c>
      <c r="F1203" s="3">
        <v>74553.600000000006</v>
      </c>
      <c r="G1203" s="3">
        <v>68934.400000000009</v>
      </c>
      <c r="H1203" s="3">
        <v>38964.800000000003</v>
      </c>
      <c r="I1203" s="3">
        <v>1743.6959999999999</v>
      </c>
      <c r="J1203" s="3">
        <v>4121.9040000000005</v>
      </c>
      <c r="K1203" s="3" t="s">
        <v>32</v>
      </c>
      <c r="L1203" s="3" t="s">
        <v>29</v>
      </c>
      <c r="M1203" s="3" t="s">
        <v>26</v>
      </c>
      <c r="N1203" s="6">
        <f t="shared" si="90"/>
        <v>0.56524463838083738</v>
      </c>
      <c r="O1203" s="6">
        <f t="shared" si="91"/>
        <v>2.5295005106303961E-2</v>
      </c>
      <c r="P1203" s="6">
        <f t="shared" si="92"/>
        <v>4.4750544080811396E-2</v>
      </c>
      <c r="Q1203" s="6">
        <f t="shared" si="93"/>
        <v>2.3638891182866741</v>
      </c>
      <c r="R1203" s="6">
        <f t="shared" si="94"/>
        <v>0.92462872349557912</v>
      </c>
    </row>
    <row r="1204" spans="1:18" ht="15.75" customHeight="1" x14ac:dyDescent="0.25">
      <c r="A1204" s="3" t="s">
        <v>1237</v>
      </c>
      <c r="B1204" s="3" t="s">
        <v>22</v>
      </c>
      <c r="C1204" s="3" t="s">
        <v>23</v>
      </c>
      <c r="D1204" s="4">
        <v>44974</v>
      </c>
      <c r="E1204" s="4">
        <v>45593</v>
      </c>
      <c r="F1204" s="3">
        <v>41193.600000000006</v>
      </c>
      <c r="G1204" s="3">
        <v>30371.200000000001</v>
      </c>
      <c r="H1204" s="3">
        <v>4392</v>
      </c>
      <c r="I1204" s="3">
        <v>964.49599999999998</v>
      </c>
      <c r="J1204" s="3">
        <v>3605.0239999999999</v>
      </c>
      <c r="K1204" s="3" t="s">
        <v>32</v>
      </c>
      <c r="L1204" s="3" t="s">
        <v>25</v>
      </c>
      <c r="M1204" s="3" t="s">
        <v>26</v>
      </c>
      <c r="N1204" s="6">
        <f t="shared" si="90"/>
        <v>0.14461068380571068</v>
      </c>
      <c r="O1204" s="6">
        <f t="shared" si="91"/>
        <v>3.1756927615635866E-2</v>
      </c>
      <c r="P1204" s="6">
        <f t="shared" si="92"/>
        <v>0.21960291438979962</v>
      </c>
      <c r="Q1204" s="6">
        <f t="shared" si="93"/>
        <v>3.7377283057679866</v>
      </c>
      <c r="R1204" s="6">
        <f t="shared" si="94"/>
        <v>0.73727957741008299</v>
      </c>
    </row>
    <row r="1205" spans="1:18" ht="15.75" customHeight="1" x14ac:dyDescent="0.25">
      <c r="A1205" s="3" t="s">
        <v>1238</v>
      </c>
      <c r="B1205" s="3" t="s">
        <v>22</v>
      </c>
      <c r="C1205" s="3" t="s">
        <v>15</v>
      </c>
      <c r="D1205" s="4">
        <v>44692</v>
      </c>
      <c r="E1205" s="4">
        <v>45306</v>
      </c>
      <c r="F1205" s="3">
        <v>11787.2</v>
      </c>
      <c r="G1205" s="3">
        <v>896</v>
      </c>
      <c r="H1205" s="3">
        <v>153.60000000000002</v>
      </c>
      <c r="I1205" s="3">
        <v>219.13600000000002</v>
      </c>
      <c r="J1205" s="3">
        <v>604.44799999999998</v>
      </c>
      <c r="K1205" s="3" t="s">
        <v>59</v>
      </c>
      <c r="L1205" s="3" t="s">
        <v>44</v>
      </c>
      <c r="M1205" s="3" t="s">
        <v>26</v>
      </c>
      <c r="N1205" s="6">
        <f t="shared" si="90"/>
        <v>0.17142857142857146</v>
      </c>
      <c r="O1205" s="6">
        <f t="shared" si="91"/>
        <v>0.24457142857142861</v>
      </c>
      <c r="P1205" s="6">
        <f t="shared" si="92"/>
        <v>1.4266666666666665</v>
      </c>
      <c r="Q1205" s="6">
        <f t="shared" si="93"/>
        <v>2.7583235981308407</v>
      </c>
      <c r="R1205" s="6">
        <f t="shared" si="94"/>
        <v>7.6014659970137094E-2</v>
      </c>
    </row>
    <row r="1206" spans="1:18" ht="15.75" customHeight="1" x14ac:dyDescent="0.25">
      <c r="A1206" s="3" t="s">
        <v>1239</v>
      </c>
      <c r="B1206" s="3" t="s">
        <v>14</v>
      </c>
      <c r="C1206" s="3" t="s">
        <v>35</v>
      </c>
      <c r="D1206" s="4">
        <v>44809</v>
      </c>
      <c r="E1206" s="4">
        <v>45414</v>
      </c>
      <c r="F1206" s="3">
        <v>65638.400000000009</v>
      </c>
      <c r="G1206" s="3">
        <v>54545.600000000006</v>
      </c>
      <c r="H1206" s="3">
        <v>11798.400000000001</v>
      </c>
      <c r="I1206" s="3">
        <v>4637.8559999999998</v>
      </c>
      <c r="J1206" s="3">
        <v>14020.016000000001</v>
      </c>
      <c r="K1206" s="3" t="s">
        <v>24</v>
      </c>
      <c r="L1206" s="3" t="s">
        <v>38</v>
      </c>
      <c r="M1206" s="3" t="s">
        <v>26</v>
      </c>
      <c r="N1206" s="6">
        <f t="shared" si="90"/>
        <v>0.21630342319087151</v>
      </c>
      <c r="O1206" s="6">
        <f t="shared" si="91"/>
        <v>8.5027133260977952E-2</v>
      </c>
      <c r="P1206" s="6">
        <f t="shared" si="92"/>
        <v>0.39309194467046371</v>
      </c>
      <c r="Q1206" s="6">
        <f t="shared" si="93"/>
        <v>3.0229519847101769</v>
      </c>
      <c r="R1206" s="6">
        <f t="shared" si="94"/>
        <v>0.8310013650546022</v>
      </c>
    </row>
    <row r="1207" spans="1:18" ht="15.75" customHeight="1" x14ac:dyDescent="0.25">
      <c r="A1207" s="3" t="s">
        <v>1240</v>
      </c>
      <c r="B1207" s="3" t="s">
        <v>20</v>
      </c>
      <c r="C1207" s="3" t="s">
        <v>15</v>
      </c>
      <c r="D1207" s="4">
        <v>44888</v>
      </c>
      <c r="E1207" s="4">
        <v>45495</v>
      </c>
      <c r="F1207" s="3">
        <v>26540.800000000003</v>
      </c>
      <c r="G1207" s="3">
        <v>9971.2000000000007</v>
      </c>
      <c r="H1207" s="3">
        <v>1449.6000000000001</v>
      </c>
      <c r="I1207" s="3">
        <v>7308.4000000000005</v>
      </c>
      <c r="J1207" s="3">
        <v>28673.824000000001</v>
      </c>
      <c r="K1207" s="3" t="s">
        <v>37</v>
      </c>
      <c r="L1207" s="3" t="s">
        <v>44</v>
      </c>
      <c r="M1207" s="3" t="s">
        <v>26</v>
      </c>
      <c r="N1207" s="6">
        <f t="shared" si="90"/>
        <v>0.14537869062901157</v>
      </c>
      <c r="O1207" s="6">
        <f t="shared" si="91"/>
        <v>0.73295089858793327</v>
      </c>
      <c r="P1207" s="6">
        <f t="shared" si="92"/>
        <v>5.041666666666667</v>
      </c>
      <c r="Q1207" s="6">
        <f t="shared" si="93"/>
        <v>3.9234064911608559</v>
      </c>
      <c r="R1207" s="6">
        <f t="shared" si="94"/>
        <v>0.37569327224499638</v>
      </c>
    </row>
    <row r="1208" spans="1:18" ht="15.75" customHeight="1" x14ac:dyDescent="0.25">
      <c r="A1208" s="3" t="s">
        <v>1241</v>
      </c>
      <c r="B1208" s="3" t="s">
        <v>41</v>
      </c>
      <c r="C1208" s="3" t="s">
        <v>15</v>
      </c>
      <c r="D1208" s="4">
        <v>44871</v>
      </c>
      <c r="E1208" s="4">
        <v>45485</v>
      </c>
      <c r="F1208" s="3">
        <v>60076.800000000003</v>
      </c>
      <c r="G1208" s="3">
        <v>1467.2</v>
      </c>
      <c r="H1208" s="3">
        <v>1392</v>
      </c>
      <c r="I1208" s="3">
        <v>3275.248</v>
      </c>
      <c r="J1208" s="3">
        <v>4156.1120000000001</v>
      </c>
      <c r="K1208" s="3" t="s">
        <v>16</v>
      </c>
      <c r="L1208" s="3" t="s">
        <v>38</v>
      </c>
      <c r="M1208" s="3" t="s">
        <v>26</v>
      </c>
      <c r="N1208" s="6">
        <f t="shared" si="90"/>
        <v>0.94874591057797164</v>
      </c>
      <c r="O1208" s="6">
        <f t="shared" si="91"/>
        <v>2.2323118865866958</v>
      </c>
      <c r="P1208" s="6">
        <f t="shared" si="92"/>
        <v>2.3529080459770113</v>
      </c>
      <c r="Q1208" s="6">
        <f t="shared" si="93"/>
        <v>1.2689457409026736</v>
      </c>
      <c r="R1208" s="6">
        <f t="shared" si="94"/>
        <v>2.44220730797912E-2</v>
      </c>
    </row>
    <row r="1209" spans="1:18" ht="15.75" customHeight="1" x14ac:dyDescent="0.25">
      <c r="A1209" s="3" t="s">
        <v>1242</v>
      </c>
      <c r="B1209" s="3" t="s">
        <v>22</v>
      </c>
      <c r="C1209" s="3" t="s">
        <v>42</v>
      </c>
      <c r="D1209" s="4">
        <v>44989</v>
      </c>
      <c r="E1209" s="4">
        <v>45603</v>
      </c>
      <c r="F1209" s="3">
        <v>79894.400000000009</v>
      </c>
      <c r="G1209" s="3">
        <v>5011.2000000000007</v>
      </c>
      <c r="H1209" s="3">
        <v>1427.2</v>
      </c>
      <c r="I1209" s="3">
        <v>7582.576</v>
      </c>
      <c r="J1209" s="3">
        <v>21790.720000000001</v>
      </c>
      <c r="K1209" s="3" t="s">
        <v>59</v>
      </c>
      <c r="L1209" s="3" t="s">
        <v>29</v>
      </c>
      <c r="M1209" s="3" t="s">
        <v>26</v>
      </c>
      <c r="N1209" s="6">
        <f t="shared" si="90"/>
        <v>0.28480204342273302</v>
      </c>
      <c r="O1209" s="6">
        <f t="shared" si="91"/>
        <v>1.513125798212005</v>
      </c>
      <c r="P1209" s="6">
        <f t="shared" si="92"/>
        <v>5.3129035874439463</v>
      </c>
      <c r="Q1209" s="6">
        <f t="shared" si="93"/>
        <v>2.8737885383542481</v>
      </c>
      <c r="R1209" s="6">
        <f t="shared" si="94"/>
        <v>6.2722794088196421E-2</v>
      </c>
    </row>
    <row r="1210" spans="1:18" ht="15.75" customHeight="1" x14ac:dyDescent="0.25">
      <c r="A1210" s="3" t="s">
        <v>1243</v>
      </c>
      <c r="B1210" s="3" t="s">
        <v>41</v>
      </c>
      <c r="C1210" s="3" t="s">
        <v>15</v>
      </c>
      <c r="D1210" s="4">
        <v>44982</v>
      </c>
      <c r="E1210" s="4">
        <v>45587</v>
      </c>
      <c r="F1210" s="3">
        <v>50105.600000000006</v>
      </c>
      <c r="G1210" s="3">
        <v>21641.600000000002</v>
      </c>
      <c r="H1210" s="3">
        <v>2841.6000000000004</v>
      </c>
      <c r="I1210" s="3">
        <v>617.85600000000011</v>
      </c>
      <c r="J1210" s="3">
        <v>2221.7759999999998</v>
      </c>
      <c r="K1210" s="3" t="s">
        <v>24</v>
      </c>
      <c r="L1210" s="3" t="s">
        <v>38</v>
      </c>
      <c r="M1210" s="3" t="s">
        <v>18</v>
      </c>
      <c r="N1210" s="6">
        <f t="shared" si="90"/>
        <v>0.13130267632707379</v>
      </c>
      <c r="O1210" s="6">
        <f t="shared" si="91"/>
        <v>2.8549460298684017E-2</v>
      </c>
      <c r="P1210" s="6">
        <f t="shared" si="92"/>
        <v>0.21743243243243243</v>
      </c>
      <c r="Q1210" s="6">
        <f t="shared" si="93"/>
        <v>3.5959446861404589</v>
      </c>
      <c r="R1210" s="6">
        <f t="shared" si="94"/>
        <v>0.4319197854132073</v>
      </c>
    </row>
    <row r="1211" spans="1:18" ht="15.75" customHeight="1" x14ac:dyDescent="0.25">
      <c r="A1211" s="3" t="s">
        <v>1244</v>
      </c>
      <c r="B1211" s="3" t="s">
        <v>14</v>
      </c>
      <c r="C1211" s="3" t="s">
        <v>42</v>
      </c>
      <c r="D1211" s="4">
        <v>44786</v>
      </c>
      <c r="E1211" s="4">
        <v>45390</v>
      </c>
      <c r="F1211" s="3">
        <v>51785.600000000006</v>
      </c>
      <c r="G1211" s="3">
        <v>34358.400000000001</v>
      </c>
      <c r="H1211" s="3">
        <v>18782.400000000001</v>
      </c>
      <c r="I1211" s="3">
        <v>7547.04</v>
      </c>
      <c r="J1211" s="3">
        <v>29269.903999999999</v>
      </c>
      <c r="K1211" s="3" t="s">
        <v>24</v>
      </c>
      <c r="L1211" s="3" t="s">
        <v>29</v>
      </c>
      <c r="M1211" s="3" t="s">
        <v>26</v>
      </c>
      <c r="N1211" s="6">
        <f t="shared" si="90"/>
        <v>0.54666107851355128</v>
      </c>
      <c r="O1211" s="6">
        <f t="shared" si="91"/>
        <v>0.21965632858340317</v>
      </c>
      <c r="P1211" s="6">
        <f t="shared" si="92"/>
        <v>0.40181446460516224</v>
      </c>
      <c r="Q1211" s="6">
        <f t="shared" si="93"/>
        <v>3.8783289872585809</v>
      </c>
      <c r="R1211" s="6">
        <f t="shared" si="94"/>
        <v>0.66347401594265587</v>
      </c>
    </row>
    <row r="1212" spans="1:18" ht="15.75" customHeight="1" x14ac:dyDescent="0.25">
      <c r="A1212" s="3" t="s">
        <v>1245</v>
      </c>
      <c r="B1212" s="3" t="s">
        <v>34</v>
      </c>
      <c r="C1212" s="3" t="s">
        <v>42</v>
      </c>
      <c r="D1212" s="4">
        <v>44903</v>
      </c>
      <c r="E1212" s="4">
        <v>45510</v>
      </c>
      <c r="F1212" s="3">
        <v>73689.600000000006</v>
      </c>
      <c r="G1212" s="3">
        <v>32889.599999999999</v>
      </c>
      <c r="H1212" s="3">
        <v>14358.400000000001</v>
      </c>
      <c r="I1212" s="3">
        <v>1562.288</v>
      </c>
      <c r="J1212" s="3">
        <v>4663.7120000000004</v>
      </c>
      <c r="K1212" s="3" t="s">
        <v>16</v>
      </c>
      <c r="L1212" s="3" t="s">
        <v>25</v>
      </c>
      <c r="M1212" s="3" t="s">
        <v>18</v>
      </c>
      <c r="N1212" s="6">
        <f t="shared" si="90"/>
        <v>0.43656353376143225</v>
      </c>
      <c r="O1212" s="6">
        <f t="shared" si="91"/>
        <v>4.7500972951936178E-2</v>
      </c>
      <c r="P1212" s="6">
        <f t="shared" si="92"/>
        <v>0.10880655226209048</v>
      </c>
      <c r="Q1212" s="6">
        <f t="shared" si="93"/>
        <v>2.9851807093186404</v>
      </c>
      <c r="R1212" s="6">
        <f t="shared" si="94"/>
        <v>0.4463262115685252</v>
      </c>
    </row>
    <row r="1213" spans="1:18" ht="15.75" customHeight="1" x14ac:dyDescent="0.25">
      <c r="A1213" s="3" t="s">
        <v>1246</v>
      </c>
      <c r="B1213" s="3" t="s">
        <v>22</v>
      </c>
      <c r="C1213" s="3" t="s">
        <v>42</v>
      </c>
      <c r="D1213" s="4">
        <v>44777</v>
      </c>
      <c r="E1213" s="4">
        <v>45392</v>
      </c>
      <c r="F1213" s="3">
        <v>40329.600000000006</v>
      </c>
      <c r="G1213" s="3">
        <v>10675.2</v>
      </c>
      <c r="H1213" s="3">
        <v>4019.2000000000003</v>
      </c>
      <c r="I1213" s="3">
        <v>7905.5679999999993</v>
      </c>
      <c r="J1213" s="3">
        <v>20803.088000000003</v>
      </c>
      <c r="K1213" s="3" t="s">
        <v>32</v>
      </c>
      <c r="L1213" s="3" t="s">
        <v>29</v>
      </c>
      <c r="M1213" s="3" t="s">
        <v>26</v>
      </c>
      <c r="N1213" s="6">
        <f t="shared" si="90"/>
        <v>0.3764988009592326</v>
      </c>
      <c r="O1213" s="6">
        <f t="shared" si="91"/>
        <v>0.74055455635491596</v>
      </c>
      <c r="P1213" s="6">
        <f t="shared" si="92"/>
        <v>1.9669506369426748</v>
      </c>
      <c r="Q1213" s="6">
        <f t="shared" si="93"/>
        <v>2.6314476075596347</v>
      </c>
      <c r="R1213" s="6">
        <f t="shared" si="94"/>
        <v>0.2646988812187574</v>
      </c>
    </row>
    <row r="1214" spans="1:18" ht="15.75" customHeight="1" x14ac:dyDescent="0.25">
      <c r="A1214" s="3" t="s">
        <v>1247</v>
      </c>
      <c r="B1214" s="3" t="s">
        <v>22</v>
      </c>
      <c r="C1214" s="3" t="s">
        <v>35</v>
      </c>
      <c r="D1214" s="4">
        <v>44708</v>
      </c>
      <c r="E1214" s="4">
        <v>45316</v>
      </c>
      <c r="F1214" s="3">
        <v>75288</v>
      </c>
      <c r="G1214" s="3">
        <v>14665.6</v>
      </c>
      <c r="H1214" s="3">
        <v>9540.8000000000011</v>
      </c>
      <c r="I1214" s="3">
        <v>979.82400000000007</v>
      </c>
      <c r="J1214" s="3">
        <v>2979.4880000000003</v>
      </c>
      <c r="K1214" s="3" t="s">
        <v>16</v>
      </c>
      <c r="L1214" s="3" t="s">
        <v>29</v>
      </c>
      <c r="M1214" s="3" t="s">
        <v>18</v>
      </c>
      <c r="N1214" s="6">
        <f t="shared" si="90"/>
        <v>0.65055640410211657</v>
      </c>
      <c r="O1214" s="6">
        <f t="shared" si="91"/>
        <v>6.6811040802967486E-2</v>
      </c>
      <c r="P1214" s="6">
        <f t="shared" si="92"/>
        <v>0.10269830622170048</v>
      </c>
      <c r="Q1214" s="6">
        <f t="shared" si="93"/>
        <v>3.0408399875896079</v>
      </c>
      <c r="R1214" s="6">
        <f t="shared" si="94"/>
        <v>0.19479332695781532</v>
      </c>
    </row>
    <row r="1215" spans="1:18" ht="15.75" customHeight="1" x14ac:dyDescent="0.25">
      <c r="A1215" s="3" t="s">
        <v>1248</v>
      </c>
      <c r="B1215" s="3" t="s">
        <v>22</v>
      </c>
      <c r="C1215" s="3" t="s">
        <v>42</v>
      </c>
      <c r="D1215" s="4">
        <v>44835</v>
      </c>
      <c r="E1215" s="4">
        <v>45464</v>
      </c>
      <c r="F1215" s="3">
        <v>12633.6</v>
      </c>
      <c r="G1215" s="3">
        <v>7337.6</v>
      </c>
      <c r="H1215" s="3">
        <v>3510.4</v>
      </c>
      <c r="I1215" s="3">
        <v>6627.2000000000007</v>
      </c>
      <c r="J1215" s="3">
        <v>10272.944000000001</v>
      </c>
      <c r="K1215" s="3" t="s">
        <v>37</v>
      </c>
      <c r="L1215" s="3" t="s">
        <v>38</v>
      </c>
      <c r="M1215" s="3" t="s">
        <v>26</v>
      </c>
      <c r="N1215" s="6">
        <f t="shared" si="90"/>
        <v>0.47841255996511117</v>
      </c>
      <c r="O1215" s="6">
        <f t="shared" si="91"/>
        <v>0.9031836022677715</v>
      </c>
      <c r="P1215" s="6">
        <f t="shared" si="92"/>
        <v>1.8878760255241569</v>
      </c>
      <c r="Q1215" s="6">
        <f t="shared" si="93"/>
        <v>1.550118300338001</v>
      </c>
      <c r="R1215" s="6">
        <f t="shared" si="94"/>
        <v>0.58080040526849042</v>
      </c>
    </row>
    <row r="1216" spans="1:18" ht="15.75" customHeight="1" x14ac:dyDescent="0.25">
      <c r="A1216" s="3" t="s">
        <v>1249</v>
      </c>
      <c r="B1216" s="3" t="s">
        <v>34</v>
      </c>
      <c r="C1216" s="3" t="s">
        <v>15</v>
      </c>
      <c r="D1216" s="4">
        <v>44978</v>
      </c>
      <c r="E1216" s="4">
        <v>45605</v>
      </c>
      <c r="F1216" s="3">
        <v>54500.800000000003</v>
      </c>
      <c r="G1216" s="3">
        <v>19662.400000000001</v>
      </c>
      <c r="H1216" s="3">
        <v>4846.4000000000005</v>
      </c>
      <c r="I1216" s="3">
        <v>2242.2400000000002</v>
      </c>
      <c r="J1216" s="3">
        <v>7961.8880000000008</v>
      </c>
      <c r="K1216" s="3" t="s">
        <v>16</v>
      </c>
      <c r="L1216" s="3" t="s">
        <v>17</v>
      </c>
      <c r="M1216" s="3" t="s">
        <v>26</v>
      </c>
      <c r="N1216" s="6">
        <f t="shared" si="90"/>
        <v>0.24648059239970707</v>
      </c>
      <c r="O1216" s="6">
        <f t="shared" si="91"/>
        <v>0.11403694360810482</v>
      </c>
      <c r="P1216" s="6">
        <f t="shared" si="92"/>
        <v>0.46266094420600856</v>
      </c>
      <c r="Q1216" s="6">
        <f t="shared" si="93"/>
        <v>3.5508634222919939</v>
      </c>
      <c r="R1216" s="6">
        <f t="shared" si="94"/>
        <v>0.36077268590552802</v>
      </c>
    </row>
    <row r="1217" spans="1:18" ht="15.75" customHeight="1" x14ac:dyDescent="0.25">
      <c r="A1217" s="3" t="s">
        <v>1250</v>
      </c>
      <c r="B1217" s="3" t="s">
        <v>41</v>
      </c>
      <c r="C1217" s="3" t="s">
        <v>35</v>
      </c>
      <c r="D1217" s="4">
        <v>44869</v>
      </c>
      <c r="E1217" s="4">
        <v>45471</v>
      </c>
      <c r="F1217" s="3">
        <v>17003.2</v>
      </c>
      <c r="G1217" s="3">
        <v>8606.4</v>
      </c>
      <c r="H1217" s="3">
        <v>8590.4</v>
      </c>
      <c r="I1217" s="3">
        <v>4395.0559999999996</v>
      </c>
      <c r="J1217" s="3">
        <v>15656.320000000002</v>
      </c>
      <c r="K1217" s="3" t="s">
        <v>16</v>
      </c>
      <c r="L1217" s="3" t="s">
        <v>29</v>
      </c>
      <c r="M1217" s="3" t="s">
        <v>26</v>
      </c>
      <c r="N1217" s="6">
        <f t="shared" si="90"/>
        <v>0.99814091838631713</v>
      </c>
      <c r="O1217" s="6">
        <f t="shared" si="91"/>
        <v>0.51067298754415313</v>
      </c>
      <c r="P1217" s="6">
        <f t="shared" si="92"/>
        <v>0.51162413857329114</v>
      </c>
      <c r="Q1217" s="6">
        <f t="shared" si="93"/>
        <v>3.5622572272116675</v>
      </c>
      <c r="R1217" s="6">
        <f t="shared" si="94"/>
        <v>0.50616354568551802</v>
      </c>
    </row>
    <row r="1218" spans="1:18" ht="15.75" customHeight="1" x14ac:dyDescent="0.25">
      <c r="A1218" s="3" t="s">
        <v>1251</v>
      </c>
      <c r="B1218" s="3" t="s">
        <v>14</v>
      </c>
      <c r="C1218" s="3" t="s">
        <v>15</v>
      </c>
      <c r="D1218" s="4">
        <v>44699</v>
      </c>
      <c r="E1218" s="4">
        <v>45302</v>
      </c>
      <c r="F1218" s="3">
        <v>59563.200000000004</v>
      </c>
      <c r="G1218" s="3">
        <v>40259.200000000004</v>
      </c>
      <c r="H1218" s="3">
        <v>33028.800000000003</v>
      </c>
      <c r="I1218" s="3">
        <v>4037.3760000000002</v>
      </c>
      <c r="J1218" s="3">
        <v>6745.5039999999999</v>
      </c>
      <c r="K1218" s="3" t="s">
        <v>16</v>
      </c>
      <c r="L1218" s="3" t="s">
        <v>44</v>
      </c>
      <c r="M1218" s="3" t="s">
        <v>18</v>
      </c>
      <c r="N1218" s="6">
        <f t="shared" si="90"/>
        <v>0.82040378348303</v>
      </c>
      <c r="O1218" s="6">
        <f t="shared" si="91"/>
        <v>0.10028455607662347</v>
      </c>
      <c r="P1218" s="6">
        <f t="shared" si="92"/>
        <v>0.1222380467955239</v>
      </c>
      <c r="Q1218" s="6">
        <f t="shared" si="93"/>
        <v>1.6707643776551897</v>
      </c>
      <c r="R1218" s="6">
        <f t="shared" si="94"/>
        <v>0.67590727160394337</v>
      </c>
    </row>
    <row r="1219" spans="1:18" ht="15.75" customHeight="1" x14ac:dyDescent="0.25">
      <c r="A1219" s="3" t="s">
        <v>1252</v>
      </c>
      <c r="B1219" s="3" t="s">
        <v>14</v>
      </c>
      <c r="C1219" s="3" t="s">
        <v>15</v>
      </c>
      <c r="D1219" s="4">
        <v>44974</v>
      </c>
      <c r="E1219" s="4">
        <v>45600</v>
      </c>
      <c r="F1219" s="3">
        <v>56854.400000000001</v>
      </c>
      <c r="G1219" s="3">
        <v>13195.2</v>
      </c>
      <c r="H1219" s="3">
        <v>2763.2000000000003</v>
      </c>
      <c r="I1219" s="3">
        <v>4361.2800000000007</v>
      </c>
      <c r="J1219" s="3">
        <v>7635.6480000000001</v>
      </c>
      <c r="K1219" s="3" t="s">
        <v>37</v>
      </c>
      <c r="L1219" s="3" t="s">
        <v>44</v>
      </c>
      <c r="M1219" s="3" t="s">
        <v>18</v>
      </c>
      <c r="N1219" s="6">
        <f t="shared" ref="N1219:N1282" si="95">(H1219/G1219)</f>
        <v>0.20940948223596459</v>
      </c>
      <c r="O1219" s="6">
        <f t="shared" ref="O1219:O1282" si="96">I1219/ G1219</f>
        <v>0.33052018915969444</v>
      </c>
      <c r="P1219" s="6">
        <f t="shared" ref="P1219:P1282" si="97" xml:space="preserve"> I1219 / H1219</f>
        <v>1.5783439490445861</v>
      </c>
      <c r="Q1219" s="6">
        <f t="shared" ref="Q1219:Q1282" si="98" xml:space="preserve"> J1219 / I1219</f>
        <v>1.7507814219678624</v>
      </c>
      <c r="R1219" s="6">
        <f t="shared" ref="R1219:R1282" si="99">G1219 / F1219</f>
        <v>0.23208757809421962</v>
      </c>
    </row>
    <row r="1220" spans="1:18" ht="15.75" customHeight="1" x14ac:dyDescent="0.25">
      <c r="A1220" s="3" t="s">
        <v>1253</v>
      </c>
      <c r="B1220" s="3" t="s">
        <v>41</v>
      </c>
      <c r="C1220" s="3" t="s">
        <v>23</v>
      </c>
      <c r="D1220" s="4">
        <v>44961</v>
      </c>
      <c r="E1220" s="4">
        <v>45581</v>
      </c>
      <c r="F1220" s="3">
        <v>28918.400000000001</v>
      </c>
      <c r="G1220" s="3">
        <v>1843.2</v>
      </c>
      <c r="H1220" s="3">
        <v>596.80000000000007</v>
      </c>
      <c r="I1220" s="3">
        <v>4587.4720000000007</v>
      </c>
      <c r="J1220" s="3">
        <v>7690.0800000000008</v>
      </c>
      <c r="K1220" s="3" t="s">
        <v>24</v>
      </c>
      <c r="L1220" s="3" t="s">
        <v>38</v>
      </c>
      <c r="M1220" s="3" t="s">
        <v>26</v>
      </c>
      <c r="N1220" s="6">
        <f t="shared" si="95"/>
        <v>0.32378472222222227</v>
      </c>
      <c r="O1220" s="6">
        <f t="shared" si="96"/>
        <v>2.4888628472222227</v>
      </c>
      <c r="P1220" s="6">
        <f t="shared" si="97"/>
        <v>7.6867828418230566</v>
      </c>
      <c r="Q1220" s="6">
        <f t="shared" si="98"/>
        <v>1.676321948123062</v>
      </c>
      <c r="R1220" s="6">
        <f t="shared" si="99"/>
        <v>6.3737966139205487E-2</v>
      </c>
    </row>
    <row r="1221" spans="1:18" ht="15.75" customHeight="1" x14ac:dyDescent="0.25">
      <c r="A1221" s="3" t="s">
        <v>1254</v>
      </c>
      <c r="B1221" s="3" t="s">
        <v>20</v>
      </c>
      <c r="C1221" s="3" t="s">
        <v>23</v>
      </c>
      <c r="D1221" s="4">
        <v>44941</v>
      </c>
      <c r="E1221" s="4">
        <v>45551</v>
      </c>
      <c r="F1221" s="3">
        <v>11776</v>
      </c>
      <c r="G1221" s="3">
        <v>8985.6</v>
      </c>
      <c r="H1221" s="3">
        <v>7168</v>
      </c>
      <c r="I1221" s="3">
        <v>3605.8240000000001</v>
      </c>
      <c r="J1221" s="3">
        <v>13791.968000000001</v>
      </c>
      <c r="K1221" s="3" t="s">
        <v>32</v>
      </c>
      <c r="L1221" s="3" t="s">
        <v>17</v>
      </c>
      <c r="M1221" s="3" t="s">
        <v>18</v>
      </c>
      <c r="N1221" s="6">
        <f t="shared" si="95"/>
        <v>0.79772079772079774</v>
      </c>
      <c r="O1221" s="6">
        <f t="shared" si="96"/>
        <v>0.40128917378917378</v>
      </c>
      <c r="P1221" s="6">
        <f t="shared" si="97"/>
        <v>0.5030446428571429</v>
      </c>
      <c r="Q1221" s="6">
        <f t="shared" si="98"/>
        <v>3.8249143607674698</v>
      </c>
      <c r="R1221" s="6">
        <f t="shared" si="99"/>
        <v>0.7630434782608696</v>
      </c>
    </row>
    <row r="1222" spans="1:18" ht="15.75" customHeight="1" x14ac:dyDescent="0.25">
      <c r="A1222" s="3" t="s">
        <v>1255</v>
      </c>
      <c r="B1222" s="3" t="s">
        <v>20</v>
      </c>
      <c r="C1222" s="3" t="s">
        <v>42</v>
      </c>
      <c r="D1222" s="4">
        <v>44809</v>
      </c>
      <c r="E1222" s="4">
        <v>45419</v>
      </c>
      <c r="F1222" s="3">
        <v>4124.8</v>
      </c>
      <c r="G1222" s="3">
        <v>4022.4</v>
      </c>
      <c r="H1222" s="3">
        <v>1384</v>
      </c>
      <c r="I1222" s="3">
        <v>6125.3760000000002</v>
      </c>
      <c r="J1222" s="3">
        <v>22392.160000000003</v>
      </c>
      <c r="K1222" s="3" t="s">
        <v>24</v>
      </c>
      <c r="L1222" s="3" t="s">
        <v>44</v>
      </c>
      <c r="M1222" s="3" t="s">
        <v>26</v>
      </c>
      <c r="N1222" s="6">
        <f t="shared" si="95"/>
        <v>0.34407319013524262</v>
      </c>
      <c r="O1222" s="6">
        <f t="shared" si="96"/>
        <v>1.5228162291169451</v>
      </c>
      <c r="P1222" s="6">
        <f t="shared" si="97"/>
        <v>4.4258497109826589</v>
      </c>
      <c r="Q1222" s="6">
        <f t="shared" si="98"/>
        <v>3.6556384457052111</v>
      </c>
      <c r="R1222" s="6">
        <f t="shared" si="99"/>
        <v>0.97517455391776564</v>
      </c>
    </row>
    <row r="1223" spans="1:18" ht="15.75" customHeight="1" x14ac:dyDescent="0.25">
      <c r="A1223" s="3" t="s">
        <v>1256</v>
      </c>
      <c r="B1223" s="3" t="s">
        <v>34</v>
      </c>
      <c r="C1223" s="3" t="s">
        <v>35</v>
      </c>
      <c r="D1223" s="4">
        <v>44769</v>
      </c>
      <c r="E1223" s="4">
        <v>45381</v>
      </c>
      <c r="F1223" s="3">
        <v>31364.800000000003</v>
      </c>
      <c r="G1223" s="3">
        <v>6955.2000000000007</v>
      </c>
      <c r="H1223" s="3">
        <v>4984</v>
      </c>
      <c r="I1223" s="3">
        <v>2013.7439999999999</v>
      </c>
      <c r="J1223" s="3">
        <v>7987.7440000000006</v>
      </c>
      <c r="K1223" s="3" t="s">
        <v>37</v>
      </c>
      <c r="L1223" s="3" t="s">
        <v>29</v>
      </c>
      <c r="M1223" s="3" t="s">
        <v>26</v>
      </c>
      <c r="N1223" s="6">
        <f t="shared" si="95"/>
        <v>0.71658615136876003</v>
      </c>
      <c r="O1223" s="6">
        <f t="shared" si="96"/>
        <v>0.2895307108350586</v>
      </c>
      <c r="P1223" s="6">
        <f t="shared" si="97"/>
        <v>0.40404173354735151</v>
      </c>
      <c r="Q1223" s="6">
        <f t="shared" si="98"/>
        <v>3.9666134324919162</v>
      </c>
      <c r="R1223" s="6">
        <f t="shared" si="99"/>
        <v>0.2217517726878539</v>
      </c>
    </row>
    <row r="1224" spans="1:18" ht="15.75" customHeight="1" x14ac:dyDescent="0.25">
      <c r="A1224" s="3" t="s">
        <v>1257</v>
      </c>
      <c r="B1224" s="3" t="s">
        <v>34</v>
      </c>
      <c r="C1224" s="3" t="s">
        <v>15</v>
      </c>
      <c r="D1224" s="4">
        <v>44947</v>
      </c>
      <c r="E1224" s="4">
        <v>45574</v>
      </c>
      <c r="F1224" s="3">
        <v>76889.600000000006</v>
      </c>
      <c r="G1224" s="3">
        <v>39931.200000000004</v>
      </c>
      <c r="H1224" s="3">
        <v>8185.6</v>
      </c>
      <c r="I1224" s="3">
        <v>7242.4800000000005</v>
      </c>
      <c r="J1224" s="3">
        <v>28456.016</v>
      </c>
      <c r="K1224" s="3" t="s">
        <v>37</v>
      </c>
      <c r="L1224" s="3" t="s">
        <v>17</v>
      </c>
      <c r="M1224" s="3" t="s">
        <v>18</v>
      </c>
      <c r="N1224" s="6">
        <f t="shared" si="95"/>
        <v>0.20499258725007011</v>
      </c>
      <c r="O1224" s="6">
        <f t="shared" si="96"/>
        <v>0.18137396321673277</v>
      </c>
      <c r="P1224" s="6">
        <f t="shared" si="97"/>
        <v>0.88478303362001565</v>
      </c>
      <c r="Q1224" s="6">
        <f t="shared" si="98"/>
        <v>3.929043090212192</v>
      </c>
      <c r="R1224" s="6">
        <f t="shared" si="99"/>
        <v>0.519331613118029</v>
      </c>
    </row>
    <row r="1225" spans="1:18" ht="15.75" customHeight="1" x14ac:dyDescent="0.25">
      <c r="A1225" s="3" t="s">
        <v>1258</v>
      </c>
      <c r="B1225" s="3" t="s">
        <v>22</v>
      </c>
      <c r="C1225" s="3" t="s">
        <v>23</v>
      </c>
      <c r="D1225" s="4">
        <v>44719</v>
      </c>
      <c r="E1225" s="4">
        <v>45345</v>
      </c>
      <c r="F1225" s="3">
        <v>28059.200000000001</v>
      </c>
      <c r="G1225" s="3">
        <v>3966.4</v>
      </c>
      <c r="H1225" s="3">
        <v>3523.2000000000003</v>
      </c>
      <c r="I1225" s="3">
        <v>1046.7520000000002</v>
      </c>
      <c r="J1225" s="3">
        <v>2010.08</v>
      </c>
      <c r="K1225" s="3" t="s">
        <v>37</v>
      </c>
      <c r="L1225" s="3" t="s">
        <v>25</v>
      </c>
      <c r="M1225" s="3" t="s">
        <v>26</v>
      </c>
      <c r="N1225" s="6">
        <f t="shared" si="95"/>
        <v>0.88826139572408236</v>
      </c>
      <c r="O1225" s="6">
        <f t="shared" si="96"/>
        <v>0.2639048003227108</v>
      </c>
      <c r="P1225" s="6">
        <f t="shared" si="97"/>
        <v>0.29710263396911901</v>
      </c>
      <c r="Q1225" s="6">
        <f t="shared" si="98"/>
        <v>1.9203020390694259</v>
      </c>
      <c r="R1225" s="6">
        <f t="shared" si="99"/>
        <v>0.14135827108399385</v>
      </c>
    </row>
    <row r="1226" spans="1:18" ht="15.75" customHeight="1" x14ac:dyDescent="0.25">
      <c r="A1226" s="3" t="s">
        <v>1259</v>
      </c>
      <c r="B1226" s="3" t="s">
        <v>14</v>
      </c>
      <c r="C1226" s="3" t="s">
        <v>35</v>
      </c>
      <c r="D1226" s="4">
        <v>44884</v>
      </c>
      <c r="E1226" s="4">
        <v>45504</v>
      </c>
      <c r="F1226" s="3">
        <v>65958.400000000009</v>
      </c>
      <c r="G1226" s="3">
        <v>38100.800000000003</v>
      </c>
      <c r="H1226" s="3">
        <v>33868.800000000003</v>
      </c>
      <c r="I1226" s="3">
        <v>6290.56</v>
      </c>
      <c r="J1226" s="3">
        <v>23144.992000000002</v>
      </c>
      <c r="K1226" s="3" t="s">
        <v>59</v>
      </c>
      <c r="L1226" s="3" t="s">
        <v>44</v>
      </c>
      <c r="M1226" s="3" t="s">
        <v>26</v>
      </c>
      <c r="N1226" s="6">
        <f t="shared" si="95"/>
        <v>0.88892621677235129</v>
      </c>
      <c r="O1226" s="6">
        <f t="shared" si="96"/>
        <v>0.16510309494813757</v>
      </c>
      <c r="P1226" s="6">
        <f t="shared" si="97"/>
        <v>0.18573318216175358</v>
      </c>
      <c r="Q1226" s="6">
        <f t="shared" si="98"/>
        <v>3.6793213958693665</v>
      </c>
      <c r="R1226" s="6">
        <f t="shared" si="99"/>
        <v>0.57764894236367159</v>
      </c>
    </row>
    <row r="1227" spans="1:18" ht="15.75" customHeight="1" x14ac:dyDescent="0.25">
      <c r="A1227" s="3" t="s">
        <v>1260</v>
      </c>
      <c r="B1227" s="3" t="s">
        <v>22</v>
      </c>
      <c r="C1227" s="3" t="s">
        <v>23</v>
      </c>
      <c r="D1227" s="4">
        <v>44759</v>
      </c>
      <c r="E1227" s="4">
        <v>45361</v>
      </c>
      <c r="F1227" s="3">
        <v>19377.600000000002</v>
      </c>
      <c r="G1227" s="3">
        <v>3209.6000000000004</v>
      </c>
      <c r="H1227" s="3">
        <v>1964.8000000000002</v>
      </c>
      <c r="I1227" s="3">
        <v>5591.1040000000003</v>
      </c>
      <c r="J1227" s="3">
        <v>21308.351999999999</v>
      </c>
      <c r="K1227" s="3" t="s">
        <v>37</v>
      </c>
      <c r="L1227" s="3" t="s">
        <v>25</v>
      </c>
      <c r="M1227" s="3" t="s">
        <v>26</v>
      </c>
      <c r="N1227" s="6">
        <f t="shared" si="95"/>
        <v>0.61216350947158527</v>
      </c>
      <c r="O1227" s="6">
        <f t="shared" si="96"/>
        <v>1.7419940179461615</v>
      </c>
      <c r="P1227" s="6">
        <f t="shared" si="97"/>
        <v>2.8456351791530943</v>
      </c>
      <c r="Q1227" s="6">
        <f t="shared" si="98"/>
        <v>3.8111170888611619</v>
      </c>
      <c r="R1227" s="6">
        <f t="shared" si="99"/>
        <v>0.16563454710593675</v>
      </c>
    </row>
    <row r="1228" spans="1:18" ht="15.75" customHeight="1" x14ac:dyDescent="0.25">
      <c r="A1228" s="3" t="s">
        <v>1261</v>
      </c>
      <c r="B1228" s="3" t="s">
        <v>22</v>
      </c>
      <c r="C1228" s="3" t="s">
        <v>42</v>
      </c>
      <c r="D1228" s="4">
        <v>44919</v>
      </c>
      <c r="E1228" s="4">
        <v>45540</v>
      </c>
      <c r="F1228" s="3">
        <v>73048</v>
      </c>
      <c r="G1228" s="3">
        <v>5804.8</v>
      </c>
      <c r="H1228" s="3">
        <v>1646.4</v>
      </c>
      <c r="I1228" s="3">
        <v>7705.2479999999996</v>
      </c>
      <c r="J1228" s="3">
        <v>13017.952000000001</v>
      </c>
      <c r="K1228" s="3" t="s">
        <v>24</v>
      </c>
      <c r="L1228" s="3" t="s">
        <v>29</v>
      </c>
      <c r="M1228" s="3" t="s">
        <v>26</v>
      </c>
      <c r="N1228" s="6">
        <f t="shared" si="95"/>
        <v>0.28362734288864389</v>
      </c>
      <c r="O1228" s="6">
        <f t="shared" si="96"/>
        <v>1.3273925027563396</v>
      </c>
      <c r="P1228" s="6">
        <f t="shared" si="97"/>
        <v>4.6800583090379</v>
      </c>
      <c r="Q1228" s="6">
        <f t="shared" si="98"/>
        <v>1.6894916296010203</v>
      </c>
      <c r="R1228" s="6">
        <f t="shared" si="99"/>
        <v>7.9465556894097039E-2</v>
      </c>
    </row>
    <row r="1229" spans="1:18" ht="15.75" customHeight="1" x14ac:dyDescent="0.25">
      <c r="A1229" s="3" t="s">
        <v>1262</v>
      </c>
      <c r="B1229" s="3" t="s">
        <v>14</v>
      </c>
      <c r="C1229" s="3" t="s">
        <v>42</v>
      </c>
      <c r="D1229" s="4">
        <v>44762</v>
      </c>
      <c r="E1229" s="4">
        <v>45371</v>
      </c>
      <c r="F1229" s="3">
        <v>26499.200000000001</v>
      </c>
      <c r="G1229" s="3">
        <v>13499.2</v>
      </c>
      <c r="H1229" s="3">
        <v>1353.6000000000001</v>
      </c>
      <c r="I1229" s="3">
        <v>2022.5919999999999</v>
      </c>
      <c r="J1229" s="3">
        <v>2714.4480000000003</v>
      </c>
      <c r="K1229" s="3" t="s">
        <v>16</v>
      </c>
      <c r="L1229" s="3" t="s">
        <v>29</v>
      </c>
      <c r="M1229" s="3" t="s">
        <v>26</v>
      </c>
      <c r="N1229" s="6">
        <f t="shared" si="95"/>
        <v>0.10027260874718502</v>
      </c>
      <c r="O1229" s="6">
        <f t="shared" si="96"/>
        <v>0.14983050847457624</v>
      </c>
      <c r="P1229" s="6">
        <f t="shared" si="97"/>
        <v>1.4942316784869973</v>
      </c>
      <c r="Q1229" s="6">
        <f t="shared" si="98"/>
        <v>1.3420640445527325</v>
      </c>
      <c r="R1229" s="6">
        <f t="shared" si="99"/>
        <v>0.5094191522762952</v>
      </c>
    </row>
    <row r="1230" spans="1:18" ht="15.75" customHeight="1" x14ac:dyDescent="0.25">
      <c r="A1230" s="3" t="s">
        <v>1263</v>
      </c>
      <c r="B1230" s="3" t="s">
        <v>20</v>
      </c>
      <c r="C1230" s="3" t="s">
        <v>23</v>
      </c>
      <c r="D1230" s="4">
        <v>44848</v>
      </c>
      <c r="E1230" s="4">
        <v>45454</v>
      </c>
      <c r="F1230" s="3">
        <v>66107.199999999997</v>
      </c>
      <c r="G1230" s="3">
        <v>49337.600000000006</v>
      </c>
      <c r="H1230" s="3">
        <v>5137.6000000000004</v>
      </c>
      <c r="I1230" s="3">
        <v>5880.2880000000005</v>
      </c>
      <c r="J1230" s="3">
        <v>14764.304000000002</v>
      </c>
      <c r="K1230" s="3" t="s">
        <v>32</v>
      </c>
      <c r="L1230" s="3" t="s">
        <v>44</v>
      </c>
      <c r="M1230" s="3" t="s">
        <v>18</v>
      </c>
      <c r="N1230" s="6">
        <f t="shared" si="95"/>
        <v>0.10413153456998313</v>
      </c>
      <c r="O1230" s="6">
        <f t="shared" si="96"/>
        <v>0.11918471915942405</v>
      </c>
      <c r="P1230" s="6">
        <f t="shared" si="97"/>
        <v>1.1445593273123638</v>
      </c>
      <c r="Q1230" s="6">
        <f t="shared" si="98"/>
        <v>2.5108130758221368</v>
      </c>
      <c r="R1230" s="6">
        <f t="shared" si="99"/>
        <v>0.74632717767504908</v>
      </c>
    </row>
    <row r="1231" spans="1:18" ht="15.75" customHeight="1" x14ac:dyDescent="0.25">
      <c r="A1231" s="3" t="s">
        <v>1264</v>
      </c>
      <c r="B1231" s="3" t="s">
        <v>20</v>
      </c>
      <c r="C1231" s="3" t="s">
        <v>15</v>
      </c>
      <c r="D1231" s="4">
        <v>44979</v>
      </c>
      <c r="E1231" s="4">
        <v>45591</v>
      </c>
      <c r="F1231" s="3">
        <v>6044.8</v>
      </c>
      <c r="G1231" s="3">
        <v>5704</v>
      </c>
      <c r="H1231" s="3">
        <v>689.6</v>
      </c>
      <c r="I1231" s="3">
        <v>760.17600000000004</v>
      </c>
      <c r="J1231" s="3">
        <v>1281.7760000000001</v>
      </c>
      <c r="K1231" s="3" t="s">
        <v>59</v>
      </c>
      <c r="L1231" s="3" t="s">
        <v>17</v>
      </c>
      <c r="M1231" s="3" t="s">
        <v>26</v>
      </c>
      <c r="N1231" s="6">
        <f t="shared" si="95"/>
        <v>0.1208976157082749</v>
      </c>
      <c r="O1231" s="6">
        <f t="shared" si="96"/>
        <v>0.13327068723702665</v>
      </c>
      <c r="P1231" s="6">
        <f t="shared" si="97"/>
        <v>1.1023433874709978</v>
      </c>
      <c r="Q1231" s="6">
        <f t="shared" si="98"/>
        <v>1.6861568899833723</v>
      </c>
      <c r="R1231" s="6">
        <f t="shared" si="99"/>
        <v>0.94362096347273683</v>
      </c>
    </row>
    <row r="1232" spans="1:18" ht="15.75" customHeight="1" x14ac:dyDescent="0.25">
      <c r="A1232" s="3" t="s">
        <v>1265</v>
      </c>
      <c r="B1232" s="3" t="s">
        <v>34</v>
      </c>
      <c r="C1232" s="3" t="s">
        <v>35</v>
      </c>
      <c r="D1232" s="4">
        <v>44745</v>
      </c>
      <c r="E1232" s="4">
        <v>45352</v>
      </c>
      <c r="F1232" s="3">
        <v>32955.200000000004</v>
      </c>
      <c r="G1232" s="3">
        <v>22520</v>
      </c>
      <c r="H1232" s="3">
        <v>2945.6000000000004</v>
      </c>
      <c r="I1232" s="3">
        <v>5410.3680000000004</v>
      </c>
      <c r="J1232" s="3">
        <v>19160.128000000001</v>
      </c>
      <c r="K1232" s="3" t="s">
        <v>59</v>
      </c>
      <c r="L1232" s="3" t="s">
        <v>25</v>
      </c>
      <c r="M1232" s="3" t="s">
        <v>26</v>
      </c>
      <c r="N1232" s="6">
        <f t="shared" si="95"/>
        <v>0.1307992895204263</v>
      </c>
      <c r="O1232" s="6">
        <f t="shared" si="96"/>
        <v>0.24024724689165189</v>
      </c>
      <c r="P1232" s="6">
        <f t="shared" si="97"/>
        <v>1.8367626290059749</v>
      </c>
      <c r="Q1232" s="6">
        <f t="shared" si="98"/>
        <v>3.5413724168115737</v>
      </c>
      <c r="R1232" s="6">
        <f t="shared" si="99"/>
        <v>0.68335194445793068</v>
      </c>
    </row>
    <row r="1233" spans="1:18" ht="15.75" customHeight="1" x14ac:dyDescent="0.25">
      <c r="A1233" s="3" t="s">
        <v>1266</v>
      </c>
      <c r="B1233" s="3" t="s">
        <v>28</v>
      </c>
      <c r="C1233" s="3" t="s">
        <v>35</v>
      </c>
      <c r="D1233" s="4">
        <v>44932</v>
      </c>
      <c r="E1233" s="4">
        <v>45553</v>
      </c>
      <c r="F1233" s="3">
        <v>58649.600000000006</v>
      </c>
      <c r="G1233" s="3">
        <v>41043.200000000004</v>
      </c>
      <c r="H1233" s="3">
        <v>4464</v>
      </c>
      <c r="I1233" s="3">
        <v>893.47199999999998</v>
      </c>
      <c r="J1233" s="3">
        <v>1262.9280000000001</v>
      </c>
      <c r="K1233" s="3" t="s">
        <v>37</v>
      </c>
      <c r="L1233" s="3" t="s">
        <v>44</v>
      </c>
      <c r="M1233" s="3" t="s">
        <v>18</v>
      </c>
      <c r="N1233" s="6">
        <f t="shared" si="95"/>
        <v>0.10876344924372368</v>
      </c>
      <c r="O1233" s="6">
        <f t="shared" si="96"/>
        <v>2.1769062841104005E-2</v>
      </c>
      <c r="P1233" s="6">
        <f t="shared" si="97"/>
        <v>0.2001505376344086</v>
      </c>
      <c r="Q1233" s="6">
        <f t="shared" si="98"/>
        <v>1.4135059632534652</v>
      </c>
      <c r="R1233" s="6">
        <f t="shared" si="99"/>
        <v>0.6998035792230467</v>
      </c>
    </row>
    <row r="1234" spans="1:18" ht="15.75" customHeight="1" x14ac:dyDescent="0.25">
      <c r="A1234" s="3" t="s">
        <v>1267</v>
      </c>
      <c r="B1234" s="3" t="s">
        <v>34</v>
      </c>
      <c r="C1234" s="3" t="s">
        <v>15</v>
      </c>
      <c r="D1234" s="4">
        <v>44861</v>
      </c>
      <c r="E1234" s="4">
        <v>45466</v>
      </c>
      <c r="F1234" s="3">
        <v>17476.8</v>
      </c>
      <c r="G1234" s="3">
        <v>11403.2</v>
      </c>
      <c r="H1234" s="3">
        <v>5500.8</v>
      </c>
      <c r="I1234" s="3">
        <v>1514.9440000000002</v>
      </c>
      <c r="J1234" s="3">
        <v>2544.4480000000003</v>
      </c>
      <c r="K1234" s="3" t="s">
        <v>32</v>
      </c>
      <c r="L1234" s="3" t="s">
        <v>17</v>
      </c>
      <c r="M1234" s="3" t="s">
        <v>26</v>
      </c>
      <c r="N1234" s="6">
        <f t="shared" si="95"/>
        <v>0.48239090781535005</v>
      </c>
      <c r="O1234" s="6">
        <f t="shared" si="96"/>
        <v>0.13285253262242178</v>
      </c>
      <c r="P1234" s="6">
        <f t="shared" si="97"/>
        <v>0.27540430482838862</v>
      </c>
      <c r="Q1234" s="6">
        <f t="shared" si="98"/>
        <v>1.6795657133200963</v>
      </c>
      <c r="R1234" s="6">
        <f t="shared" si="99"/>
        <v>0.65247642589032329</v>
      </c>
    </row>
    <row r="1235" spans="1:18" ht="15.75" customHeight="1" x14ac:dyDescent="0.25">
      <c r="A1235" s="3" t="s">
        <v>1268</v>
      </c>
      <c r="B1235" s="3" t="s">
        <v>28</v>
      </c>
      <c r="C1235" s="3" t="s">
        <v>42</v>
      </c>
      <c r="D1235" s="4">
        <v>44891</v>
      </c>
      <c r="E1235" s="4">
        <v>45497</v>
      </c>
      <c r="F1235" s="3">
        <v>24302.400000000001</v>
      </c>
      <c r="G1235" s="3">
        <v>24120</v>
      </c>
      <c r="H1235" s="3">
        <v>18156.8</v>
      </c>
      <c r="I1235" s="3">
        <v>3777.0239999999999</v>
      </c>
      <c r="J1235" s="3">
        <v>12164.64</v>
      </c>
      <c r="K1235" s="3" t="s">
        <v>24</v>
      </c>
      <c r="L1235" s="3" t="s">
        <v>38</v>
      </c>
      <c r="M1235" s="3" t="s">
        <v>26</v>
      </c>
      <c r="N1235" s="6">
        <f t="shared" si="95"/>
        <v>0.75276948590381421</v>
      </c>
      <c r="O1235" s="6">
        <f t="shared" si="96"/>
        <v>0.15659303482587064</v>
      </c>
      <c r="P1235" s="6">
        <f t="shared" si="97"/>
        <v>0.20802255904124076</v>
      </c>
      <c r="Q1235" s="6">
        <f t="shared" si="98"/>
        <v>3.2206943879625864</v>
      </c>
      <c r="R1235" s="6">
        <f t="shared" si="99"/>
        <v>0.99249456843768513</v>
      </c>
    </row>
    <row r="1236" spans="1:18" ht="15.75" customHeight="1" x14ac:dyDescent="0.25">
      <c r="A1236" s="3" t="s">
        <v>1269</v>
      </c>
      <c r="B1236" s="3" t="s">
        <v>41</v>
      </c>
      <c r="C1236" s="3" t="s">
        <v>35</v>
      </c>
      <c r="D1236" s="4">
        <v>44800</v>
      </c>
      <c r="E1236" s="4">
        <v>45423</v>
      </c>
      <c r="F1236" s="3">
        <v>73161.600000000006</v>
      </c>
      <c r="G1236" s="3">
        <v>56755.200000000004</v>
      </c>
      <c r="H1236" s="3">
        <v>54144</v>
      </c>
      <c r="I1236" s="3">
        <v>5785.9360000000006</v>
      </c>
      <c r="J1236" s="3">
        <v>7596.9279999999999</v>
      </c>
      <c r="K1236" s="3" t="s">
        <v>59</v>
      </c>
      <c r="L1236" s="3" t="s">
        <v>25</v>
      </c>
      <c r="M1236" s="3" t="s">
        <v>26</v>
      </c>
      <c r="N1236" s="6">
        <f t="shared" si="95"/>
        <v>0.95399188092016229</v>
      </c>
      <c r="O1236" s="6">
        <f t="shared" si="96"/>
        <v>0.10194547812359044</v>
      </c>
      <c r="P1236" s="6">
        <f t="shared" si="97"/>
        <v>0.10686199763593382</v>
      </c>
      <c r="Q1236" s="6">
        <f t="shared" si="98"/>
        <v>1.3129989685333538</v>
      </c>
      <c r="R1236" s="6">
        <f t="shared" si="99"/>
        <v>0.77575121375147615</v>
      </c>
    </row>
    <row r="1237" spans="1:18" ht="15.75" customHeight="1" x14ac:dyDescent="0.25">
      <c r="A1237" s="3" t="s">
        <v>1270</v>
      </c>
      <c r="B1237" s="3" t="s">
        <v>14</v>
      </c>
      <c r="C1237" s="3" t="s">
        <v>35</v>
      </c>
      <c r="D1237" s="4">
        <v>44934</v>
      </c>
      <c r="E1237" s="4">
        <v>45557</v>
      </c>
      <c r="F1237" s="3">
        <v>58974.400000000001</v>
      </c>
      <c r="G1237" s="3">
        <v>4608</v>
      </c>
      <c r="H1237" s="3">
        <v>4576</v>
      </c>
      <c r="I1237" s="3">
        <v>2626.096</v>
      </c>
      <c r="J1237" s="3">
        <v>8646.8160000000007</v>
      </c>
      <c r="K1237" s="3" t="s">
        <v>24</v>
      </c>
      <c r="L1237" s="3" t="s">
        <v>38</v>
      </c>
      <c r="M1237" s="3" t="s">
        <v>26</v>
      </c>
      <c r="N1237" s="6">
        <f t="shared" si="95"/>
        <v>0.99305555555555558</v>
      </c>
      <c r="O1237" s="6">
        <f t="shared" si="96"/>
        <v>0.56989930555555557</v>
      </c>
      <c r="P1237" s="6">
        <f t="shared" si="97"/>
        <v>0.57388461538461544</v>
      </c>
      <c r="Q1237" s="6">
        <f t="shared" si="98"/>
        <v>3.2926503829258338</v>
      </c>
      <c r="R1237" s="6">
        <f t="shared" si="99"/>
        <v>7.8135597818714556E-2</v>
      </c>
    </row>
    <row r="1238" spans="1:18" ht="15.75" customHeight="1" x14ac:dyDescent="0.25">
      <c r="A1238" s="3" t="s">
        <v>1271</v>
      </c>
      <c r="B1238" s="3" t="s">
        <v>20</v>
      </c>
      <c r="C1238" s="3" t="s">
        <v>15</v>
      </c>
      <c r="D1238" s="4">
        <v>44928</v>
      </c>
      <c r="E1238" s="4">
        <v>45535</v>
      </c>
      <c r="F1238" s="3">
        <v>71766.400000000009</v>
      </c>
      <c r="G1238" s="3">
        <v>18617.600000000002</v>
      </c>
      <c r="H1238" s="3">
        <v>6086.4000000000005</v>
      </c>
      <c r="I1238" s="3">
        <v>4942.1280000000006</v>
      </c>
      <c r="J1238" s="3">
        <v>14688.272000000001</v>
      </c>
      <c r="K1238" s="3" t="s">
        <v>37</v>
      </c>
      <c r="L1238" s="3" t="s">
        <v>25</v>
      </c>
      <c r="M1238" s="3" t="s">
        <v>26</v>
      </c>
      <c r="N1238" s="6">
        <f t="shared" si="95"/>
        <v>0.32691646613956687</v>
      </c>
      <c r="O1238" s="6">
        <f t="shared" si="96"/>
        <v>0.26545462358198696</v>
      </c>
      <c r="P1238" s="6">
        <f t="shared" si="97"/>
        <v>0.8119952681388013</v>
      </c>
      <c r="Q1238" s="6">
        <f t="shared" si="98"/>
        <v>2.9720541434782746</v>
      </c>
      <c r="R1238" s="6">
        <f t="shared" si="99"/>
        <v>0.25941944977036607</v>
      </c>
    </row>
    <row r="1239" spans="1:18" ht="15.75" customHeight="1" x14ac:dyDescent="0.25">
      <c r="A1239" s="3" t="s">
        <v>1272</v>
      </c>
      <c r="B1239" s="3" t="s">
        <v>14</v>
      </c>
      <c r="C1239" s="3" t="s">
        <v>15</v>
      </c>
      <c r="D1239" s="4">
        <v>44934</v>
      </c>
      <c r="E1239" s="4">
        <v>45545</v>
      </c>
      <c r="F1239" s="3">
        <v>29904</v>
      </c>
      <c r="G1239" s="3">
        <v>15937.6</v>
      </c>
      <c r="H1239" s="3">
        <v>9939.2000000000007</v>
      </c>
      <c r="I1239" s="3">
        <v>6387.1680000000006</v>
      </c>
      <c r="J1239" s="3">
        <v>16653.2</v>
      </c>
      <c r="K1239" s="3" t="s">
        <v>59</v>
      </c>
      <c r="L1239" s="3" t="s">
        <v>38</v>
      </c>
      <c r="M1239" s="3" t="s">
        <v>26</v>
      </c>
      <c r="N1239" s="6">
        <f t="shared" si="95"/>
        <v>0.62363216544523647</v>
      </c>
      <c r="O1239" s="6">
        <f t="shared" si="96"/>
        <v>0.40076096777431985</v>
      </c>
      <c r="P1239" s="6">
        <f t="shared" si="97"/>
        <v>0.64262395363811975</v>
      </c>
      <c r="Q1239" s="6">
        <f t="shared" si="98"/>
        <v>2.6072901166839513</v>
      </c>
      <c r="R1239" s="6">
        <f t="shared" si="99"/>
        <v>0.53295880149812735</v>
      </c>
    </row>
    <row r="1240" spans="1:18" ht="15.75" customHeight="1" x14ac:dyDescent="0.25">
      <c r="A1240" s="3" t="s">
        <v>1273</v>
      </c>
      <c r="B1240" s="3" t="s">
        <v>28</v>
      </c>
      <c r="C1240" s="3" t="s">
        <v>35</v>
      </c>
      <c r="D1240" s="4">
        <v>44709</v>
      </c>
      <c r="E1240" s="4">
        <v>45320</v>
      </c>
      <c r="F1240" s="3">
        <v>6968</v>
      </c>
      <c r="G1240" s="3">
        <v>3300.8</v>
      </c>
      <c r="H1240" s="3">
        <v>174.4</v>
      </c>
      <c r="I1240" s="3">
        <v>3221.28</v>
      </c>
      <c r="J1240" s="3">
        <v>11462.848</v>
      </c>
      <c r="K1240" s="3" t="s">
        <v>32</v>
      </c>
      <c r="L1240" s="3" t="s">
        <v>25</v>
      </c>
      <c r="M1240" s="3" t="s">
        <v>18</v>
      </c>
      <c r="N1240" s="6">
        <f t="shared" si="95"/>
        <v>5.2835676199709157E-2</v>
      </c>
      <c r="O1240" s="6">
        <f t="shared" si="96"/>
        <v>0.97590887057682985</v>
      </c>
      <c r="P1240" s="6">
        <f t="shared" si="97"/>
        <v>18.470642201834863</v>
      </c>
      <c r="Q1240" s="6">
        <f t="shared" si="98"/>
        <v>3.5584761337108226</v>
      </c>
      <c r="R1240" s="6">
        <f t="shared" si="99"/>
        <v>0.47370838117106778</v>
      </c>
    </row>
    <row r="1241" spans="1:18" ht="15.75" customHeight="1" x14ac:dyDescent="0.25">
      <c r="A1241" s="3" t="s">
        <v>1274</v>
      </c>
      <c r="B1241" s="3" t="s">
        <v>34</v>
      </c>
      <c r="C1241" s="3" t="s">
        <v>23</v>
      </c>
      <c r="D1241" s="4">
        <v>44714</v>
      </c>
      <c r="E1241" s="4">
        <v>45332</v>
      </c>
      <c r="F1241" s="3">
        <v>1619.2</v>
      </c>
      <c r="G1241" s="3">
        <v>185.60000000000002</v>
      </c>
      <c r="H1241" s="3">
        <v>174.4</v>
      </c>
      <c r="I1241" s="3">
        <v>6882.496000000001</v>
      </c>
      <c r="J1241" s="3">
        <v>13646.128000000001</v>
      </c>
      <c r="K1241" s="3" t="s">
        <v>32</v>
      </c>
      <c r="L1241" s="3" t="s">
        <v>29</v>
      </c>
      <c r="M1241" s="3" t="s">
        <v>18</v>
      </c>
      <c r="N1241" s="6">
        <f t="shared" si="95"/>
        <v>0.93965517241379304</v>
      </c>
      <c r="O1241" s="6">
        <f t="shared" si="96"/>
        <v>37.082413793103449</v>
      </c>
      <c r="P1241" s="6">
        <f t="shared" si="97"/>
        <v>39.46385321100918</v>
      </c>
      <c r="Q1241" s="6">
        <f t="shared" si="98"/>
        <v>1.9827295213829399</v>
      </c>
      <c r="R1241" s="6">
        <f t="shared" si="99"/>
        <v>0.11462450592885376</v>
      </c>
    </row>
    <row r="1242" spans="1:18" ht="15.75" customHeight="1" x14ac:dyDescent="0.25">
      <c r="A1242" s="3" t="s">
        <v>1275</v>
      </c>
      <c r="B1242" s="3" t="s">
        <v>14</v>
      </c>
      <c r="C1242" s="3" t="s">
        <v>35</v>
      </c>
      <c r="D1242" s="4">
        <v>44825</v>
      </c>
      <c r="E1242" s="4">
        <v>45452</v>
      </c>
      <c r="F1242" s="3">
        <v>25987.200000000001</v>
      </c>
      <c r="G1242" s="3">
        <v>16782.400000000001</v>
      </c>
      <c r="H1242" s="3">
        <v>1048</v>
      </c>
      <c r="I1242" s="3">
        <v>3196.8320000000003</v>
      </c>
      <c r="J1242" s="3">
        <v>5725.2480000000005</v>
      </c>
      <c r="K1242" s="3" t="s">
        <v>37</v>
      </c>
      <c r="L1242" s="3" t="s">
        <v>38</v>
      </c>
      <c r="M1242" s="3" t="s">
        <v>18</v>
      </c>
      <c r="N1242" s="6">
        <f t="shared" si="95"/>
        <v>6.2446372390122983E-2</v>
      </c>
      <c r="O1242" s="6">
        <f t="shared" si="96"/>
        <v>0.19048717704261608</v>
      </c>
      <c r="P1242" s="6">
        <f t="shared" si="97"/>
        <v>3.0504122137404583</v>
      </c>
      <c r="Q1242" s="6">
        <f t="shared" si="98"/>
        <v>1.790913003873835</v>
      </c>
      <c r="R1242" s="6">
        <f t="shared" si="99"/>
        <v>0.6457948528506342</v>
      </c>
    </row>
    <row r="1243" spans="1:18" ht="15.75" customHeight="1" x14ac:dyDescent="0.25">
      <c r="A1243" s="3" t="s">
        <v>1276</v>
      </c>
      <c r="B1243" s="3" t="s">
        <v>41</v>
      </c>
      <c r="C1243" s="3" t="s">
        <v>35</v>
      </c>
      <c r="D1243" s="4">
        <v>44745</v>
      </c>
      <c r="E1243" s="4">
        <v>45351</v>
      </c>
      <c r="F1243" s="3">
        <v>29184</v>
      </c>
      <c r="G1243" s="3">
        <v>4097.6000000000004</v>
      </c>
      <c r="H1243" s="3">
        <v>3096</v>
      </c>
      <c r="I1243" s="3">
        <v>1067.3920000000001</v>
      </c>
      <c r="J1243" s="3">
        <v>3419.2960000000003</v>
      </c>
      <c r="K1243" s="3" t="s">
        <v>24</v>
      </c>
      <c r="L1243" s="3" t="s">
        <v>44</v>
      </c>
      <c r="M1243" s="3" t="s">
        <v>18</v>
      </c>
      <c r="N1243" s="6">
        <f t="shared" si="95"/>
        <v>0.75556423272159301</v>
      </c>
      <c r="O1243" s="6">
        <f t="shared" si="96"/>
        <v>0.26049199531433032</v>
      </c>
      <c r="P1243" s="6">
        <f t="shared" si="97"/>
        <v>0.34476485788113698</v>
      </c>
      <c r="Q1243" s="6">
        <f t="shared" si="98"/>
        <v>3.2034116800575609</v>
      </c>
      <c r="R1243" s="6">
        <f t="shared" si="99"/>
        <v>0.14040570175438596</v>
      </c>
    </row>
    <row r="1244" spans="1:18" ht="15.75" customHeight="1" x14ac:dyDescent="0.25">
      <c r="A1244" s="3" t="s">
        <v>1277</v>
      </c>
      <c r="B1244" s="3" t="s">
        <v>14</v>
      </c>
      <c r="C1244" s="3" t="s">
        <v>15</v>
      </c>
      <c r="D1244" s="4">
        <v>44870</v>
      </c>
      <c r="E1244" s="4">
        <v>45474</v>
      </c>
      <c r="F1244" s="3">
        <v>10168</v>
      </c>
      <c r="G1244" s="3">
        <v>7140.8</v>
      </c>
      <c r="H1244" s="3">
        <v>3827.2000000000003</v>
      </c>
      <c r="I1244" s="3">
        <v>3006.96</v>
      </c>
      <c r="J1244" s="3">
        <v>7689.2800000000007</v>
      </c>
      <c r="K1244" s="3" t="s">
        <v>24</v>
      </c>
      <c r="L1244" s="3" t="s">
        <v>25</v>
      </c>
      <c r="M1244" s="3" t="s">
        <v>18</v>
      </c>
      <c r="N1244" s="6">
        <f t="shared" si="95"/>
        <v>0.53596235715886176</v>
      </c>
      <c r="O1244" s="6">
        <f t="shared" si="96"/>
        <v>0.42109567555455973</v>
      </c>
      <c r="P1244" s="6">
        <f t="shared" si="97"/>
        <v>0.78568143812709024</v>
      </c>
      <c r="Q1244" s="6">
        <f t="shared" si="98"/>
        <v>2.5571607204618618</v>
      </c>
      <c r="R1244" s="6">
        <f t="shared" si="99"/>
        <v>0.70228166797797009</v>
      </c>
    </row>
    <row r="1245" spans="1:18" ht="15.75" customHeight="1" x14ac:dyDescent="0.25">
      <c r="A1245" s="3" t="s">
        <v>1278</v>
      </c>
      <c r="B1245" s="3" t="s">
        <v>22</v>
      </c>
      <c r="C1245" s="3" t="s">
        <v>42</v>
      </c>
      <c r="D1245" s="4">
        <v>44988</v>
      </c>
      <c r="E1245" s="4">
        <v>45592</v>
      </c>
      <c r="F1245" s="3">
        <v>7102.4000000000005</v>
      </c>
      <c r="G1245" s="3">
        <v>5036.8</v>
      </c>
      <c r="H1245" s="3">
        <v>1240</v>
      </c>
      <c r="I1245" s="3">
        <v>5119.8559999999998</v>
      </c>
      <c r="J1245" s="3">
        <v>6331.1040000000003</v>
      </c>
      <c r="K1245" s="3" t="s">
        <v>24</v>
      </c>
      <c r="L1245" s="3" t="s">
        <v>44</v>
      </c>
      <c r="M1245" s="3" t="s">
        <v>26</v>
      </c>
      <c r="N1245" s="6">
        <f t="shared" si="95"/>
        <v>0.24618805590851334</v>
      </c>
      <c r="O1245" s="6">
        <f t="shared" si="96"/>
        <v>1.0164898348157561</v>
      </c>
      <c r="P1245" s="6">
        <f t="shared" si="97"/>
        <v>4.128916129032258</v>
      </c>
      <c r="Q1245" s="6">
        <f t="shared" si="98"/>
        <v>1.2365785287711217</v>
      </c>
      <c r="R1245" s="6">
        <f t="shared" si="99"/>
        <v>0.70916873169632799</v>
      </c>
    </row>
    <row r="1246" spans="1:18" ht="15.75" customHeight="1" x14ac:dyDescent="0.25">
      <c r="A1246" s="3" t="s">
        <v>1279</v>
      </c>
      <c r="B1246" s="3" t="s">
        <v>41</v>
      </c>
      <c r="C1246" s="3" t="s">
        <v>42</v>
      </c>
      <c r="D1246" s="4">
        <v>44955</v>
      </c>
      <c r="E1246" s="4">
        <v>45574</v>
      </c>
      <c r="F1246" s="3">
        <v>47963.200000000004</v>
      </c>
      <c r="G1246" s="3">
        <v>36896</v>
      </c>
      <c r="H1246" s="3">
        <v>31787.200000000001</v>
      </c>
      <c r="I1246" s="3">
        <v>4249.7920000000004</v>
      </c>
      <c r="J1246" s="3">
        <v>7759.8880000000008</v>
      </c>
      <c r="K1246" s="3" t="s">
        <v>24</v>
      </c>
      <c r="L1246" s="3" t="s">
        <v>44</v>
      </c>
      <c r="M1246" s="3" t="s">
        <v>26</v>
      </c>
      <c r="N1246" s="6">
        <f t="shared" si="95"/>
        <v>0.86153512575888991</v>
      </c>
      <c r="O1246" s="6">
        <f t="shared" si="96"/>
        <v>0.1151830008673027</v>
      </c>
      <c r="P1246" s="6">
        <f t="shared" si="97"/>
        <v>0.13369507223033172</v>
      </c>
      <c r="Q1246" s="6">
        <f t="shared" si="98"/>
        <v>1.8259453639142811</v>
      </c>
      <c r="R1246" s="6">
        <f t="shared" si="99"/>
        <v>0.76925642992961263</v>
      </c>
    </row>
    <row r="1247" spans="1:18" ht="15.75" customHeight="1" x14ac:dyDescent="0.25">
      <c r="A1247" s="3" t="s">
        <v>1280</v>
      </c>
      <c r="B1247" s="3" t="s">
        <v>41</v>
      </c>
      <c r="C1247" s="3" t="s">
        <v>42</v>
      </c>
      <c r="D1247" s="4">
        <v>44897</v>
      </c>
      <c r="E1247" s="4">
        <v>45527</v>
      </c>
      <c r="F1247" s="3">
        <v>55075.200000000004</v>
      </c>
      <c r="G1247" s="3">
        <v>36916.800000000003</v>
      </c>
      <c r="H1247" s="3">
        <v>2166.4</v>
      </c>
      <c r="I1247" s="3">
        <v>617.6640000000001</v>
      </c>
      <c r="J1247" s="3">
        <v>2188.1280000000002</v>
      </c>
      <c r="K1247" s="3" t="s">
        <v>32</v>
      </c>
      <c r="L1247" s="3" t="s">
        <v>17</v>
      </c>
      <c r="M1247" s="3" t="s">
        <v>26</v>
      </c>
      <c r="N1247" s="6">
        <f t="shared" si="95"/>
        <v>5.868330949594764E-2</v>
      </c>
      <c r="O1247" s="6">
        <f t="shared" si="96"/>
        <v>1.6731244311532962E-2</v>
      </c>
      <c r="P1247" s="6">
        <f t="shared" si="97"/>
        <v>0.2851107828655835</v>
      </c>
      <c r="Q1247" s="6">
        <f t="shared" si="98"/>
        <v>3.5425862604911407</v>
      </c>
      <c r="R1247" s="6">
        <f t="shared" si="99"/>
        <v>0.67029806519086632</v>
      </c>
    </row>
    <row r="1248" spans="1:18" ht="15.75" customHeight="1" x14ac:dyDescent="0.25">
      <c r="A1248" s="3" t="s">
        <v>1281</v>
      </c>
      <c r="B1248" s="3" t="s">
        <v>22</v>
      </c>
      <c r="C1248" s="3" t="s">
        <v>35</v>
      </c>
      <c r="D1248" s="4">
        <v>44865</v>
      </c>
      <c r="E1248" s="4">
        <v>45493</v>
      </c>
      <c r="F1248" s="3">
        <v>7376</v>
      </c>
      <c r="G1248" s="3">
        <v>6936</v>
      </c>
      <c r="H1248" s="3">
        <v>4006.4</v>
      </c>
      <c r="I1248" s="3">
        <v>1080.6559999999999</v>
      </c>
      <c r="J1248" s="3">
        <v>4093.6480000000006</v>
      </c>
      <c r="K1248" s="3" t="s">
        <v>16</v>
      </c>
      <c r="L1248" s="3" t="s">
        <v>29</v>
      </c>
      <c r="M1248" s="3" t="s">
        <v>18</v>
      </c>
      <c r="N1248" s="6">
        <f t="shared" si="95"/>
        <v>0.57762399077277971</v>
      </c>
      <c r="O1248" s="6">
        <f t="shared" si="96"/>
        <v>0.15580392156862743</v>
      </c>
      <c r="P1248" s="6">
        <f t="shared" si="97"/>
        <v>0.26973242811501597</v>
      </c>
      <c r="Q1248" s="6">
        <f t="shared" si="98"/>
        <v>3.7881138863801254</v>
      </c>
      <c r="R1248" s="6">
        <f t="shared" si="99"/>
        <v>0.94034707158351405</v>
      </c>
    </row>
    <row r="1249" spans="1:18" ht="15.75" customHeight="1" x14ac:dyDescent="0.25">
      <c r="A1249" s="3" t="s">
        <v>1282</v>
      </c>
      <c r="B1249" s="3" t="s">
        <v>14</v>
      </c>
      <c r="C1249" s="3" t="s">
        <v>15</v>
      </c>
      <c r="D1249" s="4">
        <v>44874</v>
      </c>
      <c r="E1249" s="4">
        <v>45483</v>
      </c>
      <c r="F1249" s="3">
        <v>20457.600000000002</v>
      </c>
      <c r="G1249" s="3">
        <v>9993.6</v>
      </c>
      <c r="H1249" s="3">
        <v>3003.2000000000003</v>
      </c>
      <c r="I1249" s="3">
        <v>5030.7360000000008</v>
      </c>
      <c r="J1249" s="3">
        <v>7838.72</v>
      </c>
      <c r="K1249" s="3" t="s">
        <v>59</v>
      </c>
      <c r="L1249" s="3" t="s">
        <v>25</v>
      </c>
      <c r="M1249" s="3" t="s">
        <v>18</v>
      </c>
      <c r="N1249" s="6">
        <f t="shared" si="95"/>
        <v>0.3005123278898495</v>
      </c>
      <c r="O1249" s="6">
        <f t="shared" si="96"/>
        <v>0.50339577329490881</v>
      </c>
      <c r="P1249" s="6">
        <f t="shared" si="97"/>
        <v>1.6751251997868941</v>
      </c>
      <c r="Q1249" s="6">
        <f t="shared" si="98"/>
        <v>1.5581656441522669</v>
      </c>
      <c r="R1249" s="6">
        <f t="shared" si="99"/>
        <v>0.48850305021116841</v>
      </c>
    </row>
    <row r="1250" spans="1:18" ht="15.75" customHeight="1" x14ac:dyDescent="0.25">
      <c r="A1250" s="3" t="s">
        <v>1283</v>
      </c>
      <c r="B1250" s="3" t="s">
        <v>34</v>
      </c>
      <c r="C1250" s="3" t="s">
        <v>42</v>
      </c>
      <c r="D1250" s="4">
        <v>44911</v>
      </c>
      <c r="E1250" s="4">
        <v>45512</v>
      </c>
      <c r="F1250" s="3">
        <v>18012.8</v>
      </c>
      <c r="G1250" s="3">
        <v>6230.4000000000005</v>
      </c>
      <c r="H1250" s="3">
        <v>5932.8</v>
      </c>
      <c r="I1250" s="3">
        <v>3452.1760000000004</v>
      </c>
      <c r="J1250" s="3">
        <v>10848.880000000001</v>
      </c>
      <c r="K1250" s="3" t="s">
        <v>24</v>
      </c>
      <c r="L1250" s="3" t="s">
        <v>29</v>
      </c>
      <c r="M1250" s="3" t="s">
        <v>26</v>
      </c>
      <c r="N1250" s="6">
        <f t="shared" si="95"/>
        <v>0.95223420647149459</v>
      </c>
      <c r="O1250" s="6">
        <f t="shared" si="96"/>
        <v>0.55408577298407813</v>
      </c>
      <c r="P1250" s="6">
        <f t="shared" si="97"/>
        <v>0.58187971952535067</v>
      </c>
      <c r="Q1250" s="6">
        <f t="shared" si="98"/>
        <v>3.1426207702040685</v>
      </c>
      <c r="R1250" s="6">
        <f t="shared" si="99"/>
        <v>0.34588736898205724</v>
      </c>
    </row>
    <row r="1251" spans="1:18" ht="15.75" customHeight="1" x14ac:dyDescent="0.25">
      <c r="A1251" s="3" t="s">
        <v>1284</v>
      </c>
      <c r="B1251" s="3" t="s">
        <v>41</v>
      </c>
      <c r="C1251" s="3" t="s">
        <v>23</v>
      </c>
      <c r="D1251" s="4">
        <v>44799</v>
      </c>
      <c r="E1251" s="4">
        <v>45400</v>
      </c>
      <c r="F1251" s="3">
        <v>18830.400000000001</v>
      </c>
      <c r="G1251" s="3">
        <v>7905.6</v>
      </c>
      <c r="H1251" s="3">
        <v>7163.2000000000007</v>
      </c>
      <c r="I1251" s="3">
        <v>3924.4639999999999</v>
      </c>
      <c r="J1251" s="3">
        <v>10919.872000000001</v>
      </c>
      <c r="K1251" s="3" t="s">
        <v>37</v>
      </c>
      <c r="L1251" s="3" t="s">
        <v>44</v>
      </c>
      <c r="M1251" s="3" t="s">
        <v>18</v>
      </c>
      <c r="N1251" s="6">
        <f t="shared" si="95"/>
        <v>0.90609188423396081</v>
      </c>
      <c r="O1251" s="6">
        <f t="shared" si="96"/>
        <v>0.4964157053228091</v>
      </c>
      <c r="P1251" s="6">
        <f t="shared" si="97"/>
        <v>0.54786464150100511</v>
      </c>
      <c r="Q1251" s="6">
        <f t="shared" si="98"/>
        <v>2.7825129750202833</v>
      </c>
      <c r="R1251" s="6">
        <f t="shared" si="99"/>
        <v>0.41983176140708639</v>
      </c>
    </row>
    <row r="1252" spans="1:18" ht="15.75" customHeight="1" x14ac:dyDescent="0.25">
      <c r="A1252" s="3" t="s">
        <v>1285</v>
      </c>
      <c r="B1252" s="3" t="s">
        <v>20</v>
      </c>
      <c r="C1252" s="3" t="s">
        <v>35</v>
      </c>
      <c r="D1252" s="4">
        <v>44912</v>
      </c>
      <c r="E1252" s="4">
        <v>45539</v>
      </c>
      <c r="F1252" s="3">
        <v>17808</v>
      </c>
      <c r="G1252" s="3">
        <v>17356.8</v>
      </c>
      <c r="H1252" s="3">
        <v>6262.4000000000005</v>
      </c>
      <c r="I1252" s="3">
        <v>7808.880000000001</v>
      </c>
      <c r="J1252" s="3">
        <v>22471.296000000002</v>
      </c>
      <c r="K1252" s="3" t="s">
        <v>59</v>
      </c>
      <c r="L1252" s="3" t="s">
        <v>29</v>
      </c>
      <c r="M1252" s="3" t="s">
        <v>26</v>
      </c>
      <c r="N1252" s="6">
        <f t="shared" si="95"/>
        <v>0.36080383480825962</v>
      </c>
      <c r="O1252" s="6">
        <f t="shared" si="96"/>
        <v>0.44990320796460187</v>
      </c>
      <c r="P1252" s="6">
        <f t="shared" si="97"/>
        <v>1.2469468574348492</v>
      </c>
      <c r="Q1252" s="6">
        <f t="shared" si="98"/>
        <v>2.8776592802040755</v>
      </c>
      <c r="R1252" s="6">
        <f t="shared" si="99"/>
        <v>0.97466307277628028</v>
      </c>
    </row>
    <row r="1253" spans="1:18" ht="15.75" customHeight="1" x14ac:dyDescent="0.25">
      <c r="A1253" s="3" t="s">
        <v>1286</v>
      </c>
      <c r="B1253" s="3" t="s">
        <v>28</v>
      </c>
      <c r="C1253" s="3" t="s">
        <v>23</v>
      </c>
      <c r="D1253" s="4">
        <v>44979</v>
      </c>
      <c r="E1253" s="4">
        <v>45604</v>
      </c>
      <c r="F1253" s="3">
        <v>15401.6</v>
      </c>
      <c r="G1253" s="3">
        <v>9491.2000000000007</v>
      </c>
      <c r="H1253" s="3">
        <v>8190.4000000000005</v>
      </c>
      <c r="I1253" s="3">
        <v>3371.7120000000004</v>
      </c>
      <c r="J1253" s="3">
        <v>7858.8160000000007</v>
      </c>
      <c r="K1253" s="3" t="s">
        <v>59</v>
      </c>
      <c r="L1253" s="3" t="s">
        <v>44</v>
      </c>
      <c r="M1253" s="3" t="s">
        <v>18</v>
      </c>
      <c r="N1253" s="6">
        <f t="shared" si="95"/>
        <v>0.86294672960215779</v>
      </c>
      <c r="O1253" s="6">
        <f t="shared" si="96"/>
        <v>0.35524612272420769</v>
      </c>
      <c r="P1253" s="6">
        <f t="shared" si="97"/>
        <v>0.41166634108224265</v>
      </c>
      <c r="Q1253" s="6">
        <f t="shared" si="98"/>
        <v>2.3308087998025928</v>
      </c>
      <c r="R1253" s="6">
        <f t="shared" si="99"/>
        <v>0.61624766258051111</v>
      </c>
    </row>
    <row r="1254" spans="1:18" ht="15.75" customHeight="1" x14ac:dyDescent="0.25">
      <c r="A1254" s="3" t="s">
        <v>1287</v>
      </c>
      <c r="B1254" s="3" t="s">
        <v>28</v>
      </c>
      <c r="C1254" s="3" t="s">
        <v>35</v>
      </c>
      <c r="D1254" s="4">
        <v>44918</v>
      </c>
      <c r="E1254" s="4">
        <v>45546</v>
      </c>
      <c r="F1254" s="3">
        <v>39272</v>
      </c>
      <c r="G1254" s="3">
        <v>1411.2</v>
      </c>
      <c r="H1254" s="3">
        <v>683.2</v>
      </c>
      <c r="I1254" s="3">
        <v>486.89600000000002</v>
      </c>
      <c r="J1254" s="3">
        <v>681.87200000000007</v>
      </c>
      <c r="K1254" s="3" t="s">
        <v>59</v>
      </c>
      <c r="L1254" s="3" t="s">
        <v>44</v>
      </c>
      <c r="M1254" s="3" t="s">
        <v>26</v>
      </c>
      <c r="N1254" s="6">
        <f t="shared" si="95"/>
        <v>0.48412698412698413</v>
      </c>
      <c r="O1254" s="6">
        <f t="shared" si="96"/>
        <v>0.34502267573696144</v>
      </c>
      <c r="P1254" s="6">
        <f t="shared" si="97"/>
        <v>0.71266978922716628</v>
      </c>
      <c r="Q1254" s="6">
        <f t="shared" si="98"/>
        <v>1.4004469126877199</v>
      </c>
      <c r="R1254" s="6">
        <f t="shared" si="99"/>
        <v>3.5933998777755147E-2</v>
      </c>
    </row>
    <row r="1255" spans="1:18" ht="15.75" customHeight="1" x14ac:dyDescent="0.25">
      <c r="A1255" s="3" t="s">
        <v>1288</v>
      </c>
      <c r="B1255" s="3" t="s">
        <v>34</v>
      </c>
      <c r="C1255" s="3" t="s">
        <v>23</v>
      </c>
      <c r="D1255" s="4">
        <v>44914</v>
      </c>
      <c r="E1255" s="4">
        <v>45528</v>
      </c>
      <c r="F1255" s="3">
        <v>37310.400000000001</v>
      </c>
      <c r="G1255" s="3">
        <v>9798.4</v>
      </c>
      <c r="H1255" s="3">
        <v>7878.4000000000005</v>
      </c>
      <c r="I1255" s="3">
        <v>2958.6720000000005</v>
      </c>
      <c r="J1255" s="3">
        <v>3751.1040000000003</v>
      </c>
      <c r="K1255" s="3" t="s">
        <v>24</v>
      </c>
      <c r="L1255" s="3" t="s">
        <v>44</v>
      </c>
      <c r="M1255" s="3" t="s">
        <v>18</v>
      </c>
      <c r="N1255" s="6">
        <f t="shared" si="95"/>
        <v>0.80404964075767482</v>
      </c>
      <c r="O1255" s="6">
        <f t="shared" si="96"/>
        <v>0.30195460483344227</v>
      </c>
      <c r="P1255" s="6">
        <f t="shared" si="97"/>
        <v>0.37554224207961012</v>
      </c>
      <c r="Q1255" s="6">
        <f t="shared" si="98"/>
        <v>1.2678336767306413</v>
      </c>
      <c r="R1255" s="6">
        <f t="shared" si="99"/>
        <v>0.2626184656288863</v>
      </c>
    </row>
    <row r="1256" spans="1:18" ht="15.75" customHeight="1" x14ac:dyDescent="0.25">
      <c r="A1256" s="3" t="s">
        <v>1289</v>
      </c>
      <c r="B1256" s="3" t="s">
        <v>41</v>
      </c>
      <c r="C1256" s="3" t="s">
        <v>15</v>
      </c>
      <c r="D1256" s="4">
        <v>44948</v>
      </c>
      <c r="E1256" s="4">
        <v>45561</v>
      </c>
      <c r="F1256" s="3">
        <v>8867.2000000000007</v>
      </c>
      <c r="G1256" s="3">
        <v>233.60000000000002</v>
      </c>
      <c r="H1256" s="3">
        <v>73.600000000000009</v>
      </c>
      <c r="I1256" s="3">
        <v>1016.1120000000001</v>
      </c>
      <c r="J1256" s="3">
        <v>3115.4400000000005</v>
      </c>
      <c r="K1256" s="3" t="s">
        <v>24</v>
      </c>
      <c r="L1256" s="3" t="s">
        <v>25</v>
      </c>
      <c r="M1256" s="3" t="s">
        <v>26</v>
      </c>
      <c r="N1256" s="6">
        <f t="shared" si="95"/>
        <v>0.31506849315068491</v>
      </c>
      <c r="O1256" s="6">
        <f t="shared" si="96"/>
        <v>4.3497945205479454</v>
      </c>
      <c r="P1256" s="6">
        <f t="shared" si="97"/>
        <v>13.805869565217391</v>
      </c>
      <c r="Q1256" s="6">
        <f t="shared" si="98"/>
        <v>3.0660399640984459</v>
      </c>
      <c r="R1256" s="6">
        <f t="shared" si="99"/>
        <v>2.6344280043305666E-2</v>
      </c>
    </row>
    <row r="1257" spans="1:18" ht="15.75" customHeight="1" x14ac:dyDescent="0.25">
      <c r="A1257" s="3" t="s">
        <v>1290</v>
      </c>
      <c r="B1257" s="3" t="s">
        <v>20</v>
      </c>
      <c r="C1257" s="3" t="s">
        <v>23</v>
      </c>
      <c r="D1257" s="4">
        <v>44751</v>
      </c>
      <c r="E1257" s="4">
        <v>45358</v>
      </c>
      <c r="F1257" s="3">
        <v>33243.200000000004</v>
      </c>
      <c r="G1257" s="3">
        <v>13433.6</v>
      </c>
      <c r="H1257" s="3">
        <v>10619.2</v>
      </c>
      <c r="I1257" s="3">
        <v>7951.344000000001</v>
      </c>
      <c r="J1257" s="3">
        <v>14658.304000000002</v>
      </c>
      <c r="K1257" s="3" t="s">
        <v>32</v>
      </c>
      <c r="L1257" s="3" t="s">
        <v>38</v>
      </c>
      <c r="M1257" s="3" t="s">
        <v>18</v>
      </c>
      <c r="N1257" s="6">
        <f t="shared" si="95"/>
        <v>0.79049547403525489</v>
      </c>
      <c r="O1257" s="6">
        <f t="shared" si="96"/>
        <v>0.59189971414959508</v>
      </c>
      <c r="P1257" s="6">
        <f t="shared" si="97"/>
        <v>0.74877052885339768</v>
      </c>
      <c r="Q1257" s="6">
        <f t="shared" si="98"/>
        <v>1.8435001680219092</v>
      </c>
      <c r="R1257" s="6">
        <f t="shared" si="99"/>
        <v>0.40410068826105788</v>
      </c>
    </row>
    <row r="1258" spans="1:18" ht="15.75" customHeight="1" x14ac:dyDescent="0.25">
      <c r="A1258" s="3" t="s">
        <v>1291</v>
      </c>
      <c r="B1258" s="3" t="s">
        <v>28</v>
      </c>
      <c r="C1258" s="3" t="s">
        <v>15</v>
      </c>
      <c r="D1258" s="4">
        <v>44835</v>
      </c>
      <c r="E1258" s="4">
        <v>45460</v>
      </c>
      <c r="F1258" s="3">
        <v>17660.8</v>
      </c>
      <c r="G1258" s="3">
        <v>7156.8</v>
      </c>
      <c r="H1258" s="3">
        <v>6182.4000000000005</v>
      </c>
      <c r="I1258" s="3">
        <v>979.13600000000008</v>
      </c>
      <c r="J1258" s="3">
        <v>2450.944</v>
      </c>
      <c r="K1258" s="3" t="s">
        <v>59</v>
      </c>
      <c r="L1258" s="3" t="s">
        <v>25</v>
      </c>
      <c r="M1258" s="3" t="s">
        <v>26</v>
      </c>
      <c r="N1258" s="6">
        <f t="shared" si="95"/>
        <v>0.863849765258216</v>
      </c>
      <c r="O1258" s="6">
        <f t="shared" si="96"/>
        <v>0.13681198300916611</v>
      </c>
      <c r="P1258" s="6">
        <f t="shared" si="97"/>
        <v>0.15837474120082815</v>
      </c>
      <c r="Q1258" s="6">
        <f t="shared" si="98"/>
        <v>2.5031701418393357</v>
      </c>
      <c r="R1258" s="6">
        <f t="shared" si="99"/>
        <v>0.40523645587968837</v>
      </c>
    </row>
    <row r="1259" spans="1:18" ht="15.75" customHeight="1" x14ac:dyDescent="0.25">
      <c r="A1259" s="3" t="s">
        <v>1292</v>
      </c>
      <c r="B1259" s="3" t="s">
        <v>41</v>
      </c>
      <c r="C1259" s="3" t="s">
        <v>42</v>
      </c>
      <c r="D1259" s="4">
        <v>44948</v>
      </c>
      <c r="E1259" s="4">
        <v>45555</v>
      </c>
      <c r="F1259" s="3">
        <v>51680</v>
      </c>
      <c r="G1259" s="3">
        <v>1345.6000000000001</v>
      </c>
      <c r="H1259" s="3">
        <v>1339.2</v>
      </c>
      <c r="I1259" s="3">
        <v>1226.5920000000001</v>
      </c>
      <c r="J1259" s="3">
        <v>3300.3199999999997</v>
      </c>
      <c r="K1259" s="3" t="s">
        <v>24</v>
      </c>
      <c r="L1259" s="3" t="s">
        <v>17</v>
      </c>
      <c r="M1259" s="3" t="s">
        <v>26</v>
      </c>
      <c r="N1259" s="6">
        <f t="shared" si="95"/>
        <v>0.99524375743162896</v>
      </c>
      <c r="O1259" s="6">
        <f t="shared" si="96"/>
        <v>0.91155766944114147</v>
      </c>
      <c r="P1259" s="6">
        <f t="shared" si="97"/>
        <v>0.91591397849462375</v>
      </c>
      <c r="Q1259" s="6">
        <f t="shared" si="98"/>
        <v>2.6906420390806391</v>
      </c>
      <c r="R1259" s="6">
        <f t="shared" si="99"/>
        <v>2.6037151702786379E-2</v>
      </c>
    </row>
    <row r="1260" spans="1:18" ht="15.75" customHeight="1" x14ac:dyDescent="0.25">
      <c r="A1260" s="3" t="s">
        <v>1293</v>
      </c>
      <c r="B1260" s="3" t="s">
        <v>22</v>
      </c>
      <c r="C1260" s="3" t="s">
        <v>15</v>
      </c>
      <c r="D1260" s="4">
        <v>44867</v>
      </c>
      <c r="E1260" s="4">
        <v>45486</v>
      </c>
      <c r="F1260" s="3">
        <v>21913.600000000002</v>
      </c>
      <c r="G1260" s="3">
        <v>13963.2</v>
      </c>
      <c r="H1260" s="3">
        <v>13865.6</v>
      </c>
      <c r="I1260" s="3">
        <v>4863.2</v>
      </c>
      <c r="J1260" s="3">
        <v>9410.4160000000011</v>
      </c>
      <c r="K1260" s="3" t="s">
        <v>59</v>
      </c>
      <c r="L1260" s="3" t="s">
        <v>38</v>
      </c>
      <c r="M1260" s="3" t="s">
        <v>26</v>
      </c>
      <c r="N1260" s="6">
        <f t="shared" si="95"/>
        <v>0.99301019823536152</v>
      </c>
      <c r="O1260" s="6">
        <f t="shared" si="96"/>
        <v>0.34828692563309266</v>
      </c>
      <c r="P1260" s="6">
        <f t="shared" si="97"/>
        <v>0.3507385183475652</v>
      </c>
      <c r="Q1260" s="6">
        <f t="shared" si="98"/>
        <v>1.9350254976147396</v>
      </c>
      <c r="R1260" s="6">
        <f t="shared" si="99"/>
        <v>0.63719334112149528</v>
      </c>
    </row>
    <row r="1261" spans="1:18" ht="15.75" customHeight="1" x14ac:dyDescent="0.25">
      <c r="A1261" s="3" t="s">
        <v>1294</v>
      </c>
      <c r="B1261" s="3" t="s">
        <v>34</v>
      </c>
      <c r="C1261" s="3" t="s">
        <v>23</v>
      </c>
      <c r="D1261" s="4">
        <v>44880</v>
      </c>
      <c r="E1261" s="4">
        <v>45485</v>
      </c>
      <c r="F1261" s="3">
        <v>56748.800000000003</v>
      </c>
      <c r="G1261" s="3">
        <v>43427.200000000004</v>
      </c>
      <c r="H1261" s="3">
        <v>10465.6</v>
      </c>
      <c r="I1261" s="3">
        <v>5986.6080000000002</v>
      </c>
      <c r="J1261" s="3">
        <v>10993.488000000001</v>
      </c>
      <c r="K1261" s="3" t="s">
        <v>24</v>
      </c>
      <c r="L1261" s="3" t="s">
        <v>25</v>
      </c>
      <c r="M1261" s="3" t="s">
        <v>18</v>
      </c>
      <c r="N1261" s="6">
        <f t="shared" si="95"/>
        <v>0.24099182079434087</v>
      </c>
      <c r="O1261" s="6">
        <f t="shared" si="96"/>
        <v>0.13785387959619777</v>
      </c>
      <c r="P1261" s="6">
        <f t="shared" si="97"/>
        <v>0.57202721296437853</v>
      </c>
      <c r="Q1261" s="6">
        <f t="shared" si="98"/>
        <v>1.8363467258921915</v>
      </c>
      <c r="R1261" s="6">
        <f t="shared" si="99"/>
        <v>0.76525318597045222</v>
      </c>
    </row>
    <row r="1262" spans="1:18" ht="15.75" customHeight="1" x14ac:dyDescent="0.25">
      <c r="A1262" s="3" t="s">
        <v>1295</v>
      </c>
      <c r="B1262" s="3" t="s">
        <v>22</v>
      </c>
      <c r="C1262" s="3" t="s">
        <v>42</v>
      </c>
      <c r="D1262" s="4">
        <v>44895</v>
      </c>
      <c r="E1262" s="4">
        <v>45509</v>
      </c>
      <c r="F1262" s="3">
        <v>47672</v>
      </c>
      <c r="G1262" s="3">
        <v>1326.4</v>
      </c>
      <c r="H1262" s="3">
        <v>752</v>
      </c>
      <c r="I1262" s="3">
        <v>5100.2720000000008</v>
      </c>
      <c r="J1262" s="3">
        <v>14317.856</v>
      </c>
      <c r="K1262" s="3" t="s">
        <v>59</v>
      </c>
      <c r="L1262" s="3" t="s">
        <v>29</v>
      </c>
      <c r="M1262" s="3" t="s">
        <v>26</v>
      </c>
      <c r="N1262" s="6">
        <f t="shared" si="95"/>
        <v>0.56694813027744262</v>
      </c>
      <c r="O1262" s="6">
        <f t="shared" si="96"/>
        <v>3.8451990349819063</v>
      </c>
      <c r="P1262" s="6">
        <f t="shared" si="97"/>
        <v>6.7822765957446816</v>
      </c>
      <c r="Q1262" s="6">
        <f t="shared" si="98"/>
        <v>2.8072730238700991</v>
      </c>
      <c r="R1262" s="6">
        <f t="shared" si="99"/>
        <v>2.7823460312132911E-2</v>
      </c>
    </row>
    <row r="1263" spans="1:18" ht="15.75" customHeight="1" x14ac:dyDescent="0.25">
      <c r="A1263" s="3" t="s">
        <v>1296</v>
      </c>
      <c r="B1263" s="3" t="s">
        <v>14</v>
      </c>
      <c r="C1263" s="3" t="s">
        <v>15</v>
      </c>
      <c r="D1263" s="4">
        <v>44760</v>
      </c>
      <c r="E1263" s="4">
        <v>45370</v>
      </c>
      <c r="F1263" s="3">
        <v>77136</v>
      </c>
      <c r="G1263" s="3">
        <v>41736</v>
      </c>
      <c r="H1263" s="3">
        <v>5958.4000000000005</v>
      </c>
      <c r="I1263" s="3">
        <v>6530.1760000000004</v>
      </c>
      <c r="J1263" s="3">
        <v>16445.007999999998</v>
      </c>
      <c r="K1263" s="3" t="s">
        <v>37</v>
      </c>
      <c r="L1263" s="3" t="s">
        <v>29</v>
      </c>
      <c r="M1263" s="3" t="s">
        <v>18</v>
      </c>
      <c r="N1263" s="6">
        <f t="shared" si="95"/>
        <v>0.14276404063638107</v>
      </c>
      <c r="O1263" s="6">
        <f t="shared" si="96"/>
        <v>0.1564638681234426</v>
      </c>
      <c r="P1263" s="6">
        <f t="shared" si="97"/>
        <v>1.0959613319011814</v>
      </c>
      <c r="Q1263" s="6">
        <f t="shared" si="98"/>
        <v>2.5183100731128834</v>
      </c>
      <c r="R1263" s="6">
        <f t="shared" si="99"/>
        <v>0.54107031736154321</v>
      </c>
    </row>
    <row r="1264" spans="1:18" ht="15.75" customHeight="1" x14ac:dyDescent="0.25">
      <c r="A1264" s="3" t="s">
        <v>1297</v>
      </c>
      <c r="B1264" s="3" t="s">
        <v>28</v>
      </c>
      <c r="C1264" s="3" t="s">
        <v>23</v>
      </c>
      <c r="D1264" s="4">
        <v>44864</v>
      </c>
      <c r="E1264" s="4">
        <v>45470</v>
      </c>
      <c r="F1264" s="3">
        <v>44550.400000000001</v>
      </c>
      <c r="G1264" s="3">
        <v>18123.2</v>
      </c>
      <c r="H1264" s="3">
        <v>3844.8</v>
      </c>
      <c r="I1264" s="3">
        <v>2616.768</v>
      </c>
      <c r="J1264" s="3">
        <v>9178.6560000000009</v>
      </c>
      <c r="K1264" s="3" t="s">
        <v>24</v>
      </c>
      <c r="L1264" s="3" t="s">
        <v>25</v>
      </c>
      <c r="M1264" s="3" t="s">
        <v>26</v>
      </c>
      <c r="N1264" s="6">
        <f t="shared" si="95"/>
        <v>0.21214796503928665</v>
      </c>
      <c r="O1264" s="6">
        <f t="shared" si="96"/>
        <v>0.14438774609340513</v>
      </c>
      <c r="P1264" s="6">
        <f t="shared" si="97"/>
        <v>0.68059925093632956</v>
      </c>
      <c r="Q1264" s="6">
        <f t="shared" si="98"/>
        <v>3.5076307872918044</v>
      </c>
      <c r="R1264" s="6">
        <f t="shared" si="99"/>
        <v>0.40680218359431114</v>
      </c>
    </row>
    <row r="1265" spans="1:18" ht="15.75" customHeight="1" x14ac:dyDescent="0.25">
      <c r="A1265" s="3" t="s">
        <v>1298</v>
      </c>
      <c r="B1265" s="3" t="s">
        <v>28</v>
      </c>
      <c r="C1265" s="3" t="s">
        <v>23</v>
      </c>
      <c r="D1265" s="4">
        <v>44953</v>
      </c>
      <c r="E1265" s="4">
        <v>45557</v>
      </c>
      <c r="F1265" s="3">
        <v>31356.800000000003</v>
      </c>
      <c r="G1265" s="3">
        <v>2393.6</v>
      </c>
      <c r="H1265" s="3">
        <v>1321.6000000000001</v>
      </c>
      <c r="I1265" s="3">
        <v>3280.5440000000003</v>
      </c>
      <c r="J1265" s="3">
        <v>6178.8640000000005</v>
      </c>
      <c r="K1265" s="3" t="s">
        <v>59</v>
      </c>
      <c r="L1265" s="3" t="s">
        <v>29</v>
      </c>
      <c r="M1265" s="3" t="s">
        <v>26</v>
      </c>
      <c r="N1265" s="6">
        <f t="shared" si="95"/>
        <v>0.55213903743315518</v>
      </c>
      <c r="O1265" s="6">
        <f t="shared" si="96"/>
        <v>1.3705481283422463</v>
      </c>
      <c r="P1265" s="6">
        <f t="shared" si="97"/>
        <v>2.4822518159806295</v>
      </c>
      <c r="Q1265" s="6">
        <f t="shared" si="98"/>
        <v>1.8834876166879639</v>
      </c>
      <c r="R1265" s="6">
        <f t="shared" si="99"/>
        <v>7.6334319828553918E-2</v>
      </c>
    </row>
    <row r="1266" spans="1:18" ht="15.75" customHeight="1" x14ac:dyDescent="0.25">
      <c r="A1266" s="3" t="s">
        <v>1299</v>
      </c>
      <c r="B1266" s="3" t="s">
        <v>34</v>
      </c>
      <c r="C1266" s="3" t="s">
        <v>23</v>
      </c>
      <c r="D1266" s="4">
        <v>44802</v>
      </c>
      <c r="E1266" s="4">
        <v>45414</v>
      </c>
      <c r="F1266" s="3">
        <v>49875.200000000004</v>
      </c>
      <c r="G1266" s="3">
        <v>23464</v>
      </c>
      <c r="H1266" s="3">
        <v>16566.400000000001</v>
      </c>
      <c r="I1266" s="3">
        <v>1497.472</v>
      </c>
      <c r="J1266" s="3">
        <v>4378.5919999999996</v>
      </c>
      <c r="K1266" s="3" t="s">
        <v>59</v>
      </c>
      <c r="L1266" s="3" t="s">
        <v>17</v>
      </c>
      <c r="M1266" s="3" t="s">
        <v>26</v>
      </c>
      <c r="N1266" s="6">
        <f t="shared" si="95"/>
        <v>0.70603477667916814</v>
      </c>
      <c r="O1266" s="6">
        <f t="shared" si="96"/>
        <v>6.3819979543129901E-2</v>
      </c>
      <c r="P1266" s="6">
        <f t="shared" si="97"/>
        <v>9.0392118987830783E-2</v>
      </c>
      <c r="Q1266" s="6">
        <f t="shared" si="98"/>
        <v>2.9239892298487047</v>
      </c>
      <c r="R1266" s="6">
        <f t="shared" si="99"/>
        <v>0.47045425381752853</v>
      </c>
    </row>
    <row r="1267" spans="1:18" ht="15.75" customHeight="1" x14ac:dyDescent="0.25">
      <c r="A1267" s="3" t="s">
        <v>1300</v>
      </c>
      <c r="B1267" s="3" t="s">
        <v>41</v>
      </c>
      <c r="C1267" s="3" t="s">
        <v>42</v>
      </c>
      <c r="D1267" s="4">
        <v>44843</v>
      </c>
      <c r="E1267" s="4">
        <v>45454</v>
      </c>
      <c r="F1267" s="3">
        <v>3974.4</v>
      </c>
      <c r="G1267" s="3">
        <v>3444.8</v>
      </c>
      <c r="H1267" s="3">
        <v>2756.8</v>
      </c>
      <c r="I1267" s="3">
        <v>3025.3119999999999</v>
      </c>
      <c r="J1267" s="3">
        <v>11876.016000000001</v>
      </c>
      <c r="K1267" s="3" t="s">
        <v>16</v>
      </c>
      <c r="L1267" s="3" t="s">
        <v>29</v>
      </c>
      <c r="M1267" s="3" t="s">
        <v>18</v>
      </c>
      <c r="N1267" s="6">
        <f t="shared" si="95"/>
        <v>0.8002786809103577</v>
      </c>
      <c r="O1267" s="6">
        <f t="shared" si="96"/>
        <v>0.87822573153738959</v>
      </c>
      <c r="P1267" s="6">
        <f t="shared" si="97"/>
        <v>1.0973998839233894</v>
      </c>
      <c r="Q1267" s="6">
        <f t="shared" si="98"/>
        <v>3.9255508192212907</v>
      </c>
      <c r="R1267" s="6">
        <f t="shared" si="99"/>
        <v>0.86674718196457334</v>
      </c>
    </row>
    <row r="1268" spans="1:18" ht="15.75" customHeight="1" x14ac:dyDescent="0.25">
      <c r="A1268" s="3" t="s">
        <v>1301</v>
      </c>
      <c r="B1268" s="3" t="s">
        <v>28</v>
      </c>
      <c r="C1268" s="3" t="s">
        <v>42</v>
      </c>
      <c r="D1268" s="4">
        <v>44816</v>
      </c>
      <c r="E1268" s="4">
        <v>45442</v>
      </c>
      <c r="F1268" s="3">
        <v>48480</v>
      </c>
      <c r="G1268" s="3">
        <v>5483.2000000000007</v>
      </c>
      <c r="H1268" s="3">
        <v>3097.6000000000004</v>
      </c>
      <c r="I1268" s="3">
        <v>5012.4320000000007</v>
      </c>
      <c r="J1268" s="3">
        <v>6969.9679999999998</v>
      </c>
      <c r="K1268" s="3" t="s">
        <v>24</v>
      </c>
      <c r="L1268" s="3" t="s">
        <v>17</v>
      </c>
      <c r="M1268" s="3" t="s">
        <v>26</v>
      </c>
      <c r="N1268" s="6">
        <f t="shared" si="95"/>
        <v>0.56492559089582728</v>
      </c>
      <c r="O1268" s="6">
        <f t="shared" si="96"/>
        <v>0.9141435658009921</v>
      </c>
      <c r="P1268" s="6">
        <f t="shared" si="97"/>
        <v>1.6181663223140497</v>
      </c>
      <c r="Q1268" s="6">
        <f t="shared" si="98"/>
        <v>1.3905361708647617</v>
      </c>
      <c r="R1268" s="6">
        <f t="shared" si="99"/>
        <v>0.11310231023102311</v>
      </c>
    </row>
    <row r="1269" spans="1:18" ht="15.75" customHeight="1" x14ac:dyDescent="0.25">
      <c r="A1269" s="3" t="s">
        <v>1302</v>
      </c>
      <c r="B1269" s="3" t="s">
        <v>22</v>
      </c>
      <c r="C1269" s="3" t="s">
        <v>23</v>
      </c>
      <c r="D1269" s="4">
        <v>44911</v>
      </c>
      <c r="E1269" s="4">
        <v>45525</v>
      </c>
      <c r="F1269" s="3">
        <v>75987.199999999997</v>
      </c>
      <c r="G1269" s="3">
        <v>67044.800000000003</v>
      </c>
      <c r="H1269" s="3">
        <v>42441.600000000006</v>
      </c>
      <c r="I1269" s="3">
        <v>1136.8799999999999</v>
      </c>
      <c r="J1269" s="3">
        <v>4415.0240000000003</v>
      </c>
      <c r="K1269" s="3" t="s">
        <v>37</v>
      </c>
      <c r="L1269" s="3" t="s">
        <v>29</v>
      </c>
      <c r="M1269" s="3" t="s">
        <v>26</v>
      </c>
      <c r="N1269" s="6">
        <f t="shared" si="95"/>
        <v>0.63303343436030834</v>
      </c>
      <c r="O1269" s="6">
        <f t="shared" si="96"/>
        <v>1.6957019783786362E-2</v>
      </c>
      <c r="P1269" s="6">
        <f t="shared" si="97"/>
        <v>2.6786926034833743E-2</v>
      </c>
      <c r="Q1269" s="6">
        <f t="shared" si="98"/>
        <v>3.8834564773766806</v>
      </c>
      <c r="R1269" s="6">
        <f t="shared" si="99"/>
        <v>0.88231702181420035</v>
      </c>
    </row>
    <row r="1270" spans="1:18" ht="15.75" customHeight="1" x14ac:dyDescent="0.25">
      <c r="A1270" s="3" t="s">
        <v>1303</v>
      </c>
      <c r="B1270" s="3" t="s">
        <v>20</v>
      </c>
      <c r="C1270" s="3" t="s">
        <v>15</v>
      </c>
      <c r="D1270" s="4">
        <v>44825</v>
      </c>
      <c r="E1270" s="4">
        <v>45445</v>
      </c>
      <c r="F1270" s="3">
        <v>77616</v>
      </c>
      <c r="G1270" s="3">
        <v>8542.4</v>
      </c>
      <c r="H1270" s="3">
        <v>2748.8</v>
      </c>
      <c r="I1270" s="3">
        <v>283.024</v>
      </c>
      <c r="J1270" s="3">
        <v>619.23199999999997</v>
      </c>
      <c r="K1270" s="3" t="s">
        <v>24</v>
      </c>
      <c r="L1270" s="3" t="s">
        <v>38</v>
      </c>
      <c r="M1270" s="3" t="s">
        <v>26</v>
      </c>
      <c r="N1270" s="6">
        <f t="shared" si="95"/>
        <v>0.32178310545045891</v>
      </c>
      <c r="O1270" s="6">
        <f t="shared" si="96"/>
        <v>3.3131672597864772E-2</v>
      </c>
      <c r="P1270" s="6">
        <f t="shared" si="97"/>
        <v>0.10296274738067519</v>
      </c>
      <c r="Q1270" s="6">
        <f t="shared" si="98"/>
        <v>2.1879133925038157</v>
      </c>
      <c r="R1270" s="6">
        <f t="shared" si="99"/>
        <v>0.11005978148835291</v>
      </c>
    </row>
    <row r="1271" spans="1:18" ht="15.75" customHeight="1" x14ac:dyDescent="0.25">
      <c r="A1271" s="3" t="s">
        <v>1304</v>
      </c>
      <c r="B1271" s="3" t="s">
        <v>34</v>
      </c>
      <c r="C1271" s="3" t="s">
        <v>42</v>
      </c>
      <c r="D1271" s="4">
        <v>44829</v>
      </c>
      <c r="E1271" s="4">
        <v>45436</v>
      </c>
      <c r="F1271" s="3">
        <v>58856</v>
      </c>
      <c r="G1271" s="3">
        <v>58716.800000000003</v>
      </c>
      <c r="H1271" s="3">
        <v>39958.400000000001</v>
      </c>
      <c r="I1271" s="3">
        <v>4501.6000000000004</v>
      </c>
      <c r="J1271" s="3">
        <v>16839.648000000001</v>
      </c>
      <c r="K1271" s="3" t="s">
        <v>59</v>
      </c>
      <c r="L1271" s="3" t="s">
        <v>29</v>
      </c>
      <c r="M1271" s="3" t="s">
        <v>26</v>
      </c>
      <c r="N1271" s="6">
        <f t="shared" si="95"/>
        <v>0.68052754918524172</v>
      </c>
      <c r="O1271" s="6">
        <f t="shared" si="96"/>
        <v>7.6666303340781519E-2</v>
      </c>
      <c r="P1271" s="6">
        <f t="shared" si="97"/>
        <v>0.112657163449988</v>
      </c>
      <c r="Q1271" s="6">
        <f t="shared" si="98"/>
        <v>3.740813932823885</v>
      </c>
      <c r="R1271" s="6">
        <f t="shared" si="99"/>
        <v>0.99763490553214629</v>
      </c>
    </row>
    <row r="1272" spans="1:18" ht="15.75" customHeight="1" x14ac:dyDescent="0.25">
      <c r="A1272" s="3" t="s">
        <v>1305</v>
      </c>
      <c r="B1272" s="3" t="s">
        <v>22</v>
      </c>
      <c r="C1272" s="3" t="s">
        <v>42</v>
      </c>
      <c r="D1272" s="4">
        <v>44956</v>
      </c>
      <c r="E1272" s="4">
        <v>45567</v>
      </c>
      <c r="F1272" s="3">
        <v>18870.400000000001</v>
      </c>
      <c r="G1272" s="3">
        <v>2017.6000000000001</v>
      </c>
      <c r="H1272" s="3">
        <v>70.400000000000006</v>
      </c>
      <c r="I1272" s="3">
        <v>1675.7439999999999</v>
      </c>
      <c r="J1272" s="3">
        <v>2670.2080000000005</v>
      </c>
      <c r="K1272" s="3" t="s">
        <v>32</v>
      </c>
      <c r="L1272" s="3" t="s">
        <v>29</v>
      </c>
      <c r="M1272" s="3" t="s">
        <v>18</v>
      </c>
      <c r="N1272" s="6">
        <f t="shared" si="95"/>
        <v>3.4892942109436956E-2</v>
      </c>
      <c r="O1272" s="6">
        <f t="shared" si="96"/>
        <v>0.83056304520222035</v>
      </c>
      <c r="P1272" s="6">
        <f t="shared" si="97"/>
        <v>23.803181818181816</v>
      </c>
      <c r="Q1272" s="6">
        <f t="shared" si="98"/>
        <v>1.5934462543204695</v>
      </c>
      <c r="R1272" s="6">
        <f t="shared" si="99"/>
        <v>0.10691877225707987</v>
      </c>
    </row>
    <row r="1273" spans="1:18" ht="15.75" customHeight="1" x14ac:dyDescent="0.25">
      <c r="A1273" s="3" t="s">
        <v>1306</v>
      </c>
      <c r="B1273" s="3" t="s">
        <v>41</v>
      </c>
      <c r="C1273" s="3" t="s">
        <v>35</v>
      </c>
      <c r="D1273" s="4">
        <v>44796</v>
      </c>
      <c r="E1273" s="4">
        <v>45416</v>
      </c>
      <c r="F1273" s="3">
        <v>21707.200000000001</v>
      </c>
      <c r="G1273" s="3">
        <v>14716.800000000001</v>
      </c>
      <c r="H1273" s="3">
        <v>7329.6</v>
      </c>
      <c r="I1273" s="3">
        <v>404.01600000000002</v>
      </c>
      <c r="J1273" s="3">
        <v>1247.3120000000001</v>
      </c>
      <c r="K1273" s="3" t="s">
        <v>24</v>
      </c>
      <c r="L1273" s="3" t="s">
        <v>44</v>
      </c>
      <c r="M1273" s="3" t="s">
        <v>26</v>
      </c>
      <c r="N1273" s="6">
        <f t="shared" si="95"/>
        <v>0.49804305283757339</v>
      </c>
      <c r="O1273" s="6">
        <f t="shared" si="96"/>
        <v>2.7452707110241358E-2</v>
      </c>
      <c r="P1273" s="6">
        <f t="shared" si="97"/>
        <v>5.5121152586771451E-2</v>
      </c>
      <c r="Q1273" s="6">
        <f t="shared" si="98"/>
        <v>3.0872836719337848</v>
      </c>
      <c r="R1273" s="6">
        <f t="shared" si="99"/>
        <v>0.67796860028009143</v>
      </c>
    </row>
    <row r="1274" spans="1:18" ht="15.75" customHeight="1" x14ac:dyDescent="0.25">
      <c r="A1274" s="3" t="s">
        <v>1307</v>
      </c>
      <c r="B1274" s="3" t="s">
        <v>34</v>
      </c>
      <c r="C1274" s="3" t="s">
        <v>35</v>
      </c>
      <c r="D1274" s="4">
        <v>44883</v>
      </c>
      <c r="E1274" s="4">
        <v>45496</v>
      </c>
      <c r="F1274" s="3">
        <v>71417.600000000006</v>
      </c>
      <c r="G1274" s="3">
        <v>69568</v>
      </c>
      <c r="H1274" s="3">
        <v>20632</v>
      </c>
      <c r="I1274" s="3">
        <v>7164.5600000000013</v>
      </c>
      <c r="J1274" s="3">
        <v>26261.408000000003</v>
      </c>
      <c r="K1274" s="3" t="s">
        <v>16</v>
      </c>
      <c r="L1274" s="3" t="s">
        <v>17</v>
      </c>
      <c r="M1274" s="3" t="s">
        <v>18</v>
      </c>
      <c r="N1274" s="6">
        <f t="shared" si="95"/>
        <v>0.29657313707451705</v>
      </c>
      <c r="O1274" s="6">
        <f t="shared" si="96"/>
        <v>0.10298643054277831</v>
      </c>
      <c r="P1274" s="6">
        <f t="shared" si="97"/>
        <v>0.34725474990306326</v>
      </c>
      <c r="Q1274" s="6">
        <f t="shared" si="98"/>
        <v>3.6654599863773907</v>
      </c>
      <c r="R1274" s="6">
        <f t="shared" si="99"/>
        <v>0.97410162200914052</v>
      </c>
    </row>
    <row r="1275" spans="1:18" ht="15.75" customHeight="1" x14ac:dyDescent="0.25">
      <c r="A1275" s="3" t="s">
        <v>1308</v>
      </c>
      <c r="B1275" s="3" t="s">
        <v>14</v>
      </c>
      <c r="C1275" s="3" t="s">
        <v>15</v>
      </c>
      <c r="D1275" s="4">
        <v>44784</v>
      </c>
      <c r="E1275" s="4">
        <v>45403</v>
      </c>
      <c r="F1275" s="3">
        <v>52755.200000000004</v>
      </c>
      <c r="G1275" s="3">
        <v>5561.6</v>
      </c>
      <c r="H1275" s="3">
        <v>2747.2000000000003</v>
      </c>
      <c r="I1275" s="3">
        <v>233.71199999999999</v>
      </c>
      <c r="J1275" s="3">
        <v>714.44799999999998</v>
      </c>
      <c r="K1275" s="3" t="s">
        <v>59</v>
      </c>
      <c r="L1275" s="3" t="s">
        <v>17</v>
      </c>
      <c r="M1275" s="3" t="s">
        <v>26</v>
      </c>
      <c r="N1275" s="6">
        <f t="shared" si="95"/>
        <v>0.49395857307249713</v>
      </c>
      <c r="O1275" s="6">
        <f t="shared" si="96"/>
        <v>4.2022439585730723E-2</v>
      </c>
      <c r="P1275" s="6">
        <f t="shared" si="97"/>
        <v>8.5072801397786821E-2</v>
      </c>
      <c r="Q1275" s="6">
        <f t="shared" si="98"/>
        <v>3.0569589922639833</v>
      </c>
      <c r="R1275" s="6">
        <f t="shared" si="99"/>
        <v>0.10542278296736625</v>
      </c>
    </row>
    <row r="1276" spans="1:18" ht="15.75" customHeight="1" x14ac:dyDescent="0.25">
      <c r="A1276" s="3" t="s">
        <v>1309</v>
      </c>
      <c r="B1276" s="3" t="s">
        <v>20</v>
      </c>
      <c r="C1276" s="3" t="s">
        <v>35</v>
      </c>
      <c r="D1276" s="4">
        <v>44735</v>
      </c>
      <c r="E1276" s="4">
        <v>45348</v>
      </c>
      <c r="F1276" s="3">
        <v>61902.400000000001</v>
      </c>
      <c r="G1276" s="3">
        <v>56484.800000000003</v>
      </c>
      <c r="H1276" s="3">
        <v>21568</v>
      </c>
      <c r="I1276" s="3">
        <v>5123.0400000000009</v>
      </c>
      <c r="J1276" s="3">
        <v>16119.536</v>
      </c>
      <c r="K1276" s="3" t="s">
        <v>16</v>
      </c>
      <c r="L1276" s="3" t="s">
        <v>17</v>
      </c>
      <c r="M1276" s="3" t="s">
        <v>18</v>
      </c>
      <c r="N1276" s="6">
        <f t="shared" si="95"/>
        <v>0.38183723762853011</v>
      </c>
      <c r="O1276" s="6">
        <f t="shared" si="96"/>
        <v>9.0697674418604657E-2</v>
      </c>
      <c r="P1276" s="6">
        <f t="shared" si="97"/>
        <v>0.2375296735905045</v>
      </c>
      <c r="Q1276" s="6">
        <f t="shared" si="98"/>
        <v>3.146478653299603</v>
      </c>
      <c r="R1276" s="6">
        <f t="shared" si="99"/>
        <v>0.91248158391274004</v>
      </c>
    </row>
    <row r="1277" spans="1:18" ht="15.75" customHeight="1" x14ac:dyDescent="0.25">
      <c r="A1277" s="3" t="s">
        <v>1310</v>
      </c>
      <c r="B1277" s="3" t="s">
        <v>20</v>
      </c>
      <c r="C1277" s="3" t="s">
        <v>35</v>
      </c>
      <c r="D1277" s="4">
        <v>44792</v>
      </c>
      <c r="E1277" s="4">
        <v>45416</v>
      </c>
      <c r="F1277" s="3">
        <v>59134.400000000001</v>
      </c>
      <c r="G1277" s="3">
        <v>4430.4000000000005</v>
      </c>
      <c r="H1277" s="3">
        <v>2456</v>
      </c>
      <c r="I1277" s="3">
        <v>3478.9920000000002</v>
      </c>
      <c r="J1277" s="3">
        <v>8278.7360000000008</v>
      </c>
      <c r="K1277" s="3" t="s">
        <v>24</v>
      </c>
      <c r="L1277" s="3" t="s">
        <v>29</v>
      </c>
      <c r="M1277" s="3" t="s">
        <v>26</v>
      </c>
      <c r="N1277" s="6">
        <f t="shared" si="95"/>
        <v>0.55435175153485006</v>
      </c>
      <c r="O1277" s="6">
        <f t="shared" si="96"/>
        <v>0.7852546045503791</v>
      </c>
      <c r="P1277" s="6">
        <f t="shared" si="97"/>
        <v>1.416527687296417</v>
      </c>
      <c r="Q1277" s="6">
        <f t="shared" si="98"/>
        <v>2.3796364004286299</v>
      </c>
      <c r="R1277" s="6">
        <f t="shared" si="99"/>
        <v>7.4920858248329239E-2</v>
      </c>
    </row>
    <row r="1278" spans="1:18" ht="15.75" customHeight="1" x14ac:dyDescent="0.25">
      <c r="A1278" s="3" t="s">
        <v>1311</v>
      </c>
      <c r="B1278" s="3" t="s">
        <v>22</v>
      </c>
      <c r="C1278" s="3" t="s">
        <v>42</v>
      </c>
      <c r="D1278" s="4">
        <v>44858</v>
      </c>
      <c r="E1278" s="4">
        <v>45483</v>
      </c>
      <c r="F1278" s="3">
        <v>19537.600000000002</v>
      </c>
      <c r="G1278" s="3">
        <v>9662.4</v>
      </c>
      <c r="H1278" s="3">
        <v>4608</v>
      </c>
      <c r="I1278" s="3">
        <v>6122.3519999999999</v>
      </c>
      <c r="J1278" s="3">
        <v>16110.112000000001</v>
      </c>
      <c r="K1278" s="3" t="s">
        <v>37</v>
      </c>
      <c r="L1278" s="3" t="s">
        <v>17</v>
      </c>
      <c r="M1278" s="3" t="s">
        <v>26</v>
      </c>
      <c r="N1278" s="6">
        <f t="shared" si="95"/>
        <v>0.47690014903129657</v>
      </c>
      <c r="O1278" s="6">
        <f t="shared" si="96"/>
        <v>0.63362642821659221</v>
      </c>
      <c r="P1278" s="6">
        <f t="shared" si="97"/>
        <v>1.3286354166666667</v>
      </c>
      <c r="Q1278" s="6">
        <f t="shared" si="98"/>
        <v>2.6313599740753228</v>
      </c>
      <c r="R1278" s="6">
        <f t="shared" si="99"/>
        <v>0.49455409057407246</v>
      </c>
    </row>
    <row r="1279" spans="1:18" ht="15.75" customHeight="1" x14ac:dyDescent="0.25">
      <c r="A1279" s="3" t="s">
        <v>1312</v>
      </c>
      <c r="B1279" s="3" t="s">
        <v>22</v>
      </c>
      <c r="C1279" s="3" t="s">
        <v>23</v>
      </c>
      <c r="D1279" s="4">
        <v>44793</v>
      </c>
      <c r="E1279" s="4">
        <v>45396</v>
      </c>
      <c r="F1279" s="3">
        <v>69896</v>
      </c>
      <c r="G1279" s="3">
        <v>7737.6</v>
      </c>
      <c r="H1279" s="3">
        <v>1576</v>
      </c>
      <c r="I1279" s="3">
        <v>972.35200000000009</v>
      </c>
      <c r="J1279" s="3">
        <v>2571.1680000000001</v>
      </c>
      <c r="K1279" s="3" t="s">
        <v>37</v>
      </c>
      <c r="L1279" s="3" t="s">
        <v>29</v>
      </c>
      <c r="M1279" s="3" t="s">
        <v>26</v>
      </c>
      <c r="N1279" s="6">
        <f t="shared" si="95"/>
        <v>0.20368072787427624</v>
      </c>
      <c r="O1279" s="6">
        <f t="shared" si="96"/>
        <v>0.12566583953680729</v>
      </c>
      <c r="P1279" s="6">
        <f t="shared" si="97"/>
        <v>0.61697461928934016</v>
      </c>
      <c r="Q1279" s="6">
        <f t="shared" si="98"/>
        <v>2.6442769696570787</v>
      </c>
      <c r="R1279" s="6">
        <f t="shared" si="99"/>
        <v>0.11070161382625615</v>
      </c>
    </row>
    <row r="1280" spans="1:18" ht="15.75" customHeight="1" x14ac:dyDescent="0.25">
      <c r="A1280" s="3" t="s">
        <v>1313</v>
      </c>
      <c r="B1280" s="3" t="s">
        <v>22</v>
      </c>
      <c r="C1280" s="3" t="s">
        <v>15</v>
      </c>
      <c r="D1280" s="4">
        <v>44711</v>
      </c>
      <c r="E1280" s="4">
        <v>45333</v>
      </c>
      <c r="F1280" s="3">
        <v>42121.600000000006</v>
      </c>
      <c r="G1280" s="3">
        <v>23636.800000000003</v>
      </c>
      <c r="H1280" s="3">
        <v>4108.8</v>
      </c>
      <c r="I1280" s="3">
        <v>1402.5280000000002</v>
      </c>
      <c r="J1280" s="3">
        <v>5529.8720000000003</v>
      </c>
      <c r="K1280" s="3" t="s">
        <v>37</v>
      </c>
      <c r="L1280" s="3" t="s">
        <v>25</v>
      </c>
      <c r="M1280" s="3" t="s">
        <v>26</v>
      </c>
      <c r="N1280" s="6">
        <f t="shared" si="95"/>
        <v>0.17383063697285586</v>
      </c>
      <c r="O1280" s="6">
        <f t="shared" si="96"/>
        <v>5.9336627631489884E-2</v>
      </c>
      <c r="P1280" s="6">
        <f t="shared" si="97"/>
        <v>0.34134735202492217</v>
      </c>
      <c r="Q1280" s="6">
        <f t="shared" si="98"/>
        <v>3.9427890209678518</v>
      </c>
      <c r="R1280" s="6">
        <f t="shared" si="99"/>
        <v>0.56115627136670976</v>
      </c>
    </row>
    <row r="1281" spans="1:18" ht="15.75" customHeight="1" x14ac:dyDescent="0.25">
      <c r="A1281" s="3" t="s">
        <v>1314</v>
      </c>
      <c r="B1281" s="3" t="s">
        <v>14</v>
      </c>
      <c r="C1281" s="3" t="s">
        <v>23</v>
      </c>
      <c r="D1281" s="4">
        <v>44798</v>
      </c>
      <c r="E1281" s="4">
        <v>45400</v>
      </c>
      <c r="F1281" s="3">
        <v>66132.800000000003</v>
      </c>
      <c r="G1281" s="3">
        <v>45132.800000000003</v>
      </c>
      <c r="H1281" s="3">
        <v>8331.2000000000007</v>
      </c>
      <c r="I1281" s="3">
        <v>4134.4000000000005</v>
      </c>
      <c r="J1281" s="3">
        <v>12256.208000000001</v>
      </c>
      <c r="K1281" s="3" t="s">
        <v>16</v>
      </c>
      <c r="L1281" s="3" t="s">
        <v>44</v>
      </c>
      <c r="M1281" s="3" t="s">
        <v>26</v>
      </c>
      <c r="N1281" s="6">
        <f t="shared" si="95"/>
        <v>0.18459302325581395</v>
      </c>
      <c r="O1281" s="6">
        <f t="shared" si="96"/>
        <v>9.1605218377765182E-2</v>
      </c>
      <c r="P1281" s="6">
        <f t="shared" si="97"/>
        <v>0.49625504129057041</v>
      </c>
      <c r="Q1281" s="6">
        <f t="shared" si="98"/>
        <v>2.9644465944272445</v>
      </c>
      <c r="R1281" s="6">
        <f t="shared" si="99"/>
        <v>0.68245711658964991</v>
      </c>
    </row>
    <row r="1282" spans="1:18" ht="15.75" customHeight="1" x14ac:dyDescent="0.25">
      <c r="A1282" s="3" t="s">
        <v>1315</v>
      </c>
      <c r="B1282" s="3" t="s">
        <v>28</v>
      </c>
      <c r="C1282" s="3" t="s">
        <v>42</v>
      </c>
      <c r="D1282" s="4">
        <v>44791</v>
      </c>
      <c r="E1282" s="4">
        <v>45401</v>
      </c>
      <c r="F1282" s="3">
        <v>79116.800000000003</v>
      </c>
      <c r="G1282" s="3">
        <v>48694.400000000001</v>
      </c>
      <c r="H1282" s="3">
        <v>27932.800000000003</v>
      </c>
      <c r="I1282" s="3">
        <v>1814.3360000000002</v>
      </c>
      <c r="J1282" s="3">
        <v>3214.7040000000002</v>
      </c>
      <c r="K1282" s="3" t="s">
        <v>24</v>
      </c>
      <c r="L1282" s="3" t="s">
        <v>38</v>
      </c>
      <c r="M1282" s="3" t="s">
        <v>26</v>
      </c>
      <c r="N1282" s="6">
        <f t="shared" si="95"/>
        <v>0.57363475060787283</v>
      </c>
      <c r="O1282" s="6">
        <f t="shared" si="96"/>
        <v>3.7259643819412505E-2</v>
      </c>
      <c r="P1282" s="6">
        <f t="shared" si="97"/>
        <v>6.4953602932752888E-2</v>
      </c>
      <c r="Q1282" s="6">
        <f t="shared" si="98"/>
        <v>1.7718349853610356</v>
      </c>
      <c r="R1282" s="6">
        <f t="shared" si="99"/>
        <v>0.61547484225853422</v>
      </c>
    </row>
    <row r="1283" spans="1:18" ht="15.75" customHeight="1" x14ac:dyDescent="0.25">
      <c r="A1283" s="3" t="s">
        <v>1316</v>
      </c>
      <c r="B1283" s="3" t="s">
        <v>28</v>
      </c>
      <c r="C1283" s="3" t="s">
        <v>42</v>
      </c>
      <c r="D1283" s="4">
        <v>44972</v>
      </c>
      <c r="E1283" s="4">
        <v>45574</v>
      </c>
      <c r="F1283" s="3">
        <v>15377.6</v>
      </c>
      <c r="G1283" s="3">
        <v>3417.6000000000004</v>
      </c>
      <c r="H1283" s="3">
        <v>606.4</v>
      </c>
      <c r="I1283" s="3">
        <v>7726.9920000000002</v>
      </c>
      <c r="J1283" s="3">
        <v>19248.608</v>
      </c>
      <c r="K1283" s="3" t="s">
        <v>59</v>
      </c>
      <c r="L1283" s="3" t="s">
        <v>38</v>
      </c>
      <c r="M1283" s="3" t="s">
        <v>26</v>
      </c>
      <c r="N1283" s="6">
        <f t="shared" ref="N1283:N1346" si="100">(H1283/G1283)</f>
        <v>0.17743445692883891</v>
      </c>
      <c r="O1283" s="6">
        <f t="shared" ref="O1283:O1346" si="101">I1283/ G1283</f>
        <v>2.2609410112359547</v>
      </c>
      <c r="P1283" s="6">
        <f t="shared" ref="P1283:P1346" si="102" xml:space="preserve"> I1283 / H1283</f>
        <v>12.742401055408973</v>
      </c>
      <c r="Q1283" s="6">
        <f t="shared" ref="Q1283:Q1346" si="103" xml:space="preserve"> J1283 / I1283</f>
        <v>2.4910868291309218</v>
      </c>
      <c r="R1283" s="6">
        <f t="shared" ref="R1283:R1346" si="104">G1283 / F1283</f>
        <v>0.22224534387680783</v>
      </c>
    </row>
    <row r="1284" spans="1:18" ht="15.75" customHeight="1" x14ac:dyDescent="0.25">
      <c r="A1284" s="3" t="s">
        <v>1317</v>
      </c>
      <c r="B1284" s="3" t="s">
        <v>22</v>
      </c>
      <c r="C1284" s="3" t="s">
        <v>15</v>
      </c>
      <c r="D1284" s="4">
        <v>44985</v>
      </c>
      <c r="E1284" s="4">
        <v>45607</v>
      </c>
      <c r="F1284" s="3">
        <v>19731.2</v>
      </c>
      <c r="G1284" s="3">
        <v>7838.4000000000005</v>
      </c>
      <c r="H1284" s="3">
        <v>4123.2</v>
      </c>
      <c r="I1284" s="3">
        <v>2587.2640000000001</v>
      </c>
      <c r="J1284" s="3">
        <v>8772.6080000000002</v>
      </c>
      <c r="K1284" s="3" t="s">
        <v>59</v>
      </c>
      <c r="L1284" s="3" t="s">
        <v>25</v>
      </c>
      <c r="M1284" s="3" t="s">
        <v>26</v>
      </c>
      <c r="N1284" s="6">
        <f t="shared" si="100"/>
        <v>0.52602571953459887</v>
      </c>
      <c r="O1284" s="6">
        <f t="shared" si="101"/>
        <v>0.33007552561747294</v>
      </c>
      <c r="P1284" s="6">
        <f t="shared" si="102"/>
        <v>0.627489328676756</v>
      </c>
      <c r="Q1284" s="6">
        <f t="shared" si="103"/>
        <v>3.3906891604412999</v>
      </c>
      <c r="R1284" s="6">
        <f t="shared" si="104"/>
        <v>0.39725916315277326</v>
      </c>
    </row>
    <row r="1285" spans="1:18" ht="15.75" customHeight="1" x14ac:dyDescent="0.25">
      <c r="A1285" s="3" t="s">
        <v>1318</v>
      </c>
      <c r="B1285" s="3" t="s">
        <v>22</v>
      </c>
      <c r="C1285" s="3" t="s">
        <v>23</v>
      </c>
      <c r="D1285" s="4">
        <v>44771</v>
      </c>
      <c r="E1285" s="4">
        <v>45393</v>
      </c>
      <c r="F1285" s="3">
        <v>71265.600000000006</v>
      </c>
      <c r="G1285" s="3">
        <v>66587.199999999997</v>
      </c>
      <c r="H1285" s="3">
        <v>49627.200000000004</v>
      </c>
      <c r="I1285" s="3">
        <v>2907.1680000000001</v>
      </c>
      <c r="J1285" s="3">
        <v>5016.6080000000002</v>
      </c>
      <c r="K1285" s="3" t="s">
        <v>24</v>
      </c>
      <c r="L1285" s="3" t="s">
        <v>29</v>
      </c>
      <c r="M1285" s="3" t="s">
        <v>18</v>
      </c>
      <c r="N1285" s="6">
        <f t="shared" si="100"/>
        <v>0.74529639330081465</v>
      </c>
      <c r="O1285" s="6">
        <f t="shared" si="101"/>
        <v>4.3659562198140184E-2</v>
      </c>
      <c r="P1285" s="6">
        <f t="shared" si="102"/>
        <v>5.8580133475191025E-2</v>
      </c>
      <c r="Q1285" s="6">
        <f t="shared" si="103"/>
        <v>1.7255996213497122</v>
      </c>
      <c r="R1285" s="6">
        <f t="shared" si="104"/>
        <v>0.93435261893536281</v>
      </c>
    </row>
    <row r="1286" spans="1:18" ht="15.75" customHeight="1" x14ac:dyDescent="0.25">
      <c r="A1286" s="3" t="s">
        <v>1319</v>
      </c>
      <c r="B1286" s="3" t="s">
        <v>41</v>
      </c>
      <c r="C1286" s="3" t="s">
        <v>15</v>
      </c>
      <c r="D1286" s="4">
        <v>44963</v>
      </c>
      <c r="E1286" s="4">
        <v>45567</v>
      </c>
      <c r="F1286" s="3">
        <v>45392</v>
      </c>
      <c r="G1286" s="3">
        <v>21422.400000000001</v>
      </c>
      <c r="H1286" s="3">
        <v>10740.800000000001</v>
      </c>
      <c r="I1286" s="3">
        <v>965.10400000000016</v>
      </c>
      <c r="J1286" s="3">
        <v>2132.0480000000002</v>
      </c>
      <c r="K1286" s="3" t="s">
        <v>32</v>
      </c>
      <c r="L1286" s="3" t="s">
        <v>44</v>
      </c>
      <c r="M1286" s="3" t="s">
        <v>18</v>
      </c>
      <c r="N1286" s="6">
        <f t="shared" si="100"/>
        <v>0.50138173127193963</v>
      </c>
      <c r="O1286" s="6">
        <f t="shared" si="101"/>
        <v>4.5051161401150203E-2</v>
      </c>
      <c r="P1286" s="6">
        <f t="shared" si="102"/>
        <v>8.9854014598540158E-2</v>
      </c>
      <c r="Q1286" s="6">
        <f t="shared" si="103"/>
        <v>2.2091380825278932</v>
      </c>
      <c r="R1286" s="6">
        <f t="shared" si="104"/>
        <v>0.47194219245682062</v>
      </c>
    </row>
    <row r="1287" spans="1:18" ht="15.75" customHeight="1" x14ac:dyDescent="0.25">
      <c r="A1287" s="3" t="s">
        <v>1320</v>
      </c>
      <c r="B1287" s="3" t="s">
        <v>41</v>
      </c>
      <c r="C1287" s="3" t="s">
        <v>15</v>
      </c>
      <c r="D1287" s="4">
        <v>44796</v>
      </c>
      <c r="E1287" s="4">
        <v>45400</v>
      </c>
      <c r="F1287" s="3">
        <v>11937.6</v>
      </c>
      <c r="G1287" s="3">
        <v>10377.6</v>
      </c>
      <c r="H1287" s="3">
        <v>4220.8</v>
      </c>
      <c r="I1287" s="3">
        <v>1147.9040000000002</v>
      </c>
      <c r="J1287" s="3">
        <v>1916.6880000000001</v>
      </c>
      <c r="K1287" s="3" t="s">
        <v>37</v>
      </c>
      <c r="L1287" s="3" t="s">
        <v>38</v>
      </c>
      <c r="M1287" s="3" t="s">
        <v>26</v>
      </c>
      <c r="N1287" s="6">
        <f t="shared" si="100"/>
        <v>0.40672217082947887</v>
      </c>
      <c r="O1287" s="6">
        <f t="shared" si="101"/>
        <v>0.11061362935553502</v>
      </c>
      <c r="P1287" s="6">
        <f t="shared" si="102"/>
        <v>0.27196360879454134</v>
      </c>
      <c r="Q1287" s="6">
        <f t="shared" si="103"/>
        <v>1.6697284790365743</v>
      </c>
      <c r="R1287" s="6">
        <f t="shared" si="104"/>
        <v>0.86932046642541216</v>
      </c>
    </row>
    <row r="1288" spans="1:18" ht="15.75" customHeight="1" x14ac:dyDescent="0.25">
      <c r="A1288" s="3" t="s">
        <v>1321</v>
      </c>
      <c r="B1288" s="3" t="s">
        <v>34</v>
      </c>
      <c r="C1288" s="3" t="s">
        <v>23</v>
      </c>
      <c r="D1288" s="4">
        <v>44775</v>
      </c>
      <c r="E1288" s="4">
        <v>45394</v>
      </c>
      <c r="F1288" s="3">
        <v>79692.800000000003</v>
      </c>
      <c r="G1288" s="3">
        <v>32083.200000000001</v>
      </c>
      <c r="H1288" s="3">
        <v>3819.2000000000003</v>
      </c>
      <c r="I1288" s="3">
        <v>577.53599999999994</v>
      </c>
      <c r="J1288" s="3">
        <v>2133.0240000000003</v>
      </c>
      <c r="K1288" s="3" t="s">
        <v>59</v>
      </c>
      <c r="L1288" s="3" t="s">
        <v>25</v>
      </c>
      <c r="M1288" s="3" t="s">
        <v>26</v>
      </c>
      <c r="N1288" s="6">
        <f t="shared" si="100"/>
        <v>0.11904049471374427</v>
      </c>
      <c r="O1288" s="6">
        <f t="shared" si="101"/>
        <v>1.8001196888090962E-2</v>
      </c>
      <c r="P1288" s="6">
        <f t="shared" si="102"/>
        <v>0.15121910347716797</v>
      </c>
      <c r="Q1288" s="6">
        <f t="shared" si="103"/>
        <v>3.6933178191489371</v>
      </c>
      <c r="R1288" s="6">
        <f t="shared" si="104"/>
        <v>0.402585929971089</v>
      </c>
    </row>
    <row r="1289" spans="1:18" ht="15.75" customHeight="1" x14ac:dyDescent="0.25">
      <c r="A1289" s="3" t="s">
        <v>1322</v>
      </c>
      <c r="B1289" s="3" t="s">
        <v>34</v>
      </c>
      <c r="C1289" s="3" t="s">
        <v>15</v>
      </c>
      <c r="D1289" s="4">
        <v>44749</v>
      </c>
      <c r="E1289" s="4">
        <v>45375</v>
      </c>
      <c r="F1289" s="3">
        <v>33368</v>
      </c>
      <c r="G1289" s="3">
        <v>8588.8000000000011</v>
      </c>
      <c r="H1289" s="3">
        <v>4817.6000000000004</v>
      </c>
      <c r="I1289" s="3">
        <v>682.35200000000009</v>
      </c>
      <c r="J1289" s="3">
        <v>1013.984</v>
      </c>
      <c r="K1289" s="3" t="s">
        <v>59</v>
      </c>
      <c r="L1289" s="3" t="s">
        <v>38</v>
      </c>
      <c r="M1289" s="3" t="s">
        <v>26</v>
      </c>
      <c r="N1289" s="6">
        <f t="shared" si="100"/>
        <v>0.56091654247391953</v>
      </c>
      <c r="O1289" s="6">
        <f t="shared" si="101"/>
        <v>7.9446721311475413E-2</v>
      </c>
      <c r="P1289" s="6">
        <f t="shared" si="102"/>
        <v>0.14163732979076721</v>
      </c>
      <c r="Q1289" s="6">
        <f t="shared" si="103"/>
        <v>1.486013084155978</v>
      </c>
      <c r="R1289" s="6">
        <f t="shared" si="104"/>
        <v>0.25739630783984657</v>
      </c>
    </row>
    <row r="1290" spans="1:18" ht="15.75" customHeight="1" x14ac:dyDescent="0.25">
      <c r="A1290" s="3" t="s">
        <v>1323</v>
      </c>
      <c r="B1290" s="3" t="s">
        <v>34</v>
      </c>
      <c r="C1290" s="3" t="s">
        <v>42</v>
      </c>
      <c r="D1290" s="4">
        <v>44709</v>
      </c>
      <c r="E1290" s="4">
        <v>45315</v>
      </c>
      <c r="F1290" s="3">
        <v>6784</v>
      </c>
      <c r="G1290" s="3">
        <v>6328</v>
      </c>
      <c r="H1290" s="3">
        <v>3742.4</v>
      </c>
      <c r="I1290" s="3">
        <v>4487.6320000000005</v>
      </c>
      <c r="J1290" s="3">
        <v>8554.0480000000007</v>
      </c>
      <c r="K1290" s="3" t="s">
        <v>59</v>
      </c>
      <c r="L1290" s="3" t="s">
        <v>29</v>
      </c>
      <c r="M1290" s="3" t="s">
        <v>18</v>
      </c>
      <c r="N1290" s="6">
        <f t="shared" si="100"/>
        <v>0.59140328697850819</v>
      </c>
      <c r="O1290" s="6">
        <f t="shared" si="101"/>
        <v>0.70917067003792678</v>
      </c>
      <c r="P1290" s="6">
        <f t="shared" si="102"/>
        <v>1.1991321077383499</v>
      </c>
      <c r="Q1290" s="6">
        <f t="shared" si="103"/>
        <v>1.9061384712471967</v>
      </c>
      <c r="R1290" s="6">
        <f t="shared" si="104"/>
        <v>0.93278301886792447</v>
      </c>
    </row>
    <row r="1291" spans="1:18" ht="15.75" customHeight="1" x14ac:dyDescent="0.25">
      <c r="A1291" s="3" t="s">
        <v>1324</v>
      </c>
      <c r="B1291" s="3" t="s">
        <v>22</v>
      </c>
      <c r="C1291" s="3" t="s">
        <v>15</v>
      </c>
      <c r="D1291" s="4">
        <v>44747</v>
      </c>
      <c r="E1291" s="4">
        <v>45356</v>
      </c>
      <c r="F1291" s="3">
        <v>40254.400000000001</v>
      </c>
      <c r="G1291" s="3">
        <v>32091.200000000001</v>
      </c>
      <c r="H1291" s="3">
        <v>7544</v>
      </c>
      <c r="I1291" s="3">
        <v>4875.6639999999998</v>
      </c>
      <c r="J1291" s="3">
        <v>13243.248000000001</v>
      </c>
      <c r="K1291" s="3" t="s">
        <v>16</v>
      </c>
      <c r="L1291" s="3" t="s">
        <v>25</v>
      </c>
      <c r="M1291" s="3" t="s">
        <v>26</v>
      </c>
      <c r="N1291" s="6">
        <f t="shared" si="100"/>
        <v>0.23508002193747818</v>
      </c>
      <c r="O1291" s="6">
        <f t="shared" si="101"/>
        <v>0.15193149523857005</v>
      </c>
      <c r="P1291" s="6">
        <f t="shared" si="102"/>
        <v>0.64629692470837752</v>
      </c>
      <c r="Q1291" s="6">
        <f t="shared" si="103"/>
        <v>2.716193732792088</v>
      </c>
      <c r="R1291" s="6">
        <f t="shared" si="104"/>
        <v>0.79720974601534245</v>
      </c>
    </row>
    <row r="1292" spans="1:18" ht="15.75" customHeight="1" x14ac:dyDescent="0.25">
      <c r="A1292" s="3" t="s">
        <v>1325</v>
      </c>
      <c r="B1292" s="3" t="s">
        <v>20</v>
      </c>
      <c r="C1292" s="3" t="s">
        <v>35</v>
      </c>
      <c r="D1292" s="4">
        <v>44895</v>
      </c>
      <c r="E1292" s="4">
        <v>45498</v>
      </c>
      <c r="F1292" s="3">
        <v>27558.400000000001</v>
      </c>
      <c r="G1292" s="3">
        <v>17969.600000000002</v>
      </c>
      <c r="H1292" s="3">
        <v>16608</v>
      </c>
      <c r="I1292" s="3">
        <v>7307.9360000000006</v>
      </c>
      <c r="J1292" s="3">
        <v>21365.184000000001</v>
      </c>
      <c r="K1292" s="3" t="s">
        <v>16</v>
      </c>
      <c r="L1292" s="3" t="s">
        <v>25</v>
      </c>
      <c r="M1292" s="3" t="s">
        <v>26</v>
      </c>
      <c r="N1292" s="6">
        <f t="shared" si="100"/>
        <v>0.92422758436470476</v>
      </c>
      <c r="O1292" s="6">
        <f t="shared" si="101"/>
        <v>0.40668328732971237</v>
      </c>
      <c r="P1292" s="6">
        <f t="shared" si="102"/>
        <v>0.4400250481695569</v>
      </c>
      <c r="Q1292" s="6">
        <f t="shared" si="103"/>
        <v>2.9235592648868298</v>
      </c>
      <c r="R1292" s="6">
        <f t="shared" si="104"/>
        <v>0.65205527171388766</v>
      </c>
    </row>
    <row r="1293" spans="1:18" ht="15.75" customHeight="1" x14ac:dyDescent="0.25">
      <c r="A1293" s="3" t="s">
        <v>1326</v>
      </c>
      <c r="B1293" s="3" t="s">
        <v>28</v>
      </c>
      <c r="C1293" s="3" t="s">
        <v>42</v>
      </c>
      <c r="D1293" s="4">
        <v>44778</v>
      </c>
      <c r="E1293" s="4">
        <v>45383</v>
      </c>
      <c r="F1293" s="3">
        <v>42635.200000000004</v>
      </c>
      <c r="G1293" s="3">
        <v>184</v>
      </c>
      <c r="H1293" s="3">
        <v>161.60000000000002</v>
      </c>
      <c r="I1293" s="3">
        <v>2346.8000000000002</v>
      </c>
      <c r="J1293" s="3">
        <v>4854.0320000000002</v>
      </c>
      <c r="K1293" s="3" t="s">
        <v>16</v>
      </c>
      <c r="L1293" s="3" t="s">
        <v>25</v>
      </c>
      <c r="M1293" s="3" t="s">
        <v>26</v>
      </c>
      <c r="N1293" s="6">
        <f t="shared" si="100"/>
        <v>0.87826086956521754</v>
      </c>
      <c r="O1293" s="6">
        <f t="shared" si="101"/>
        <v>12.754347826086958</v>
      </c>
      <c r="P1293" s="6">
        <f t="shared" si="102"/>
        <v>14.522277227722771</v>
      </c>
      <c r="Q1293" s="6">
        <f t="shared" si="103"/>
        <v>2.0683620248849497</v>
      </c>
      <c r="R1293" s="6">
        <f t="shared" si="104"/>
        <v>4.3156828160768566E-3</v>
      </c>
    </row>
    <row r="1294" spans="1:18" ht="15.75" customHeight="1" x14ac:dyDescent="0.25">
      <c r="A1294" s="3" t="s">
        <v>1327</v>
      </c>
      <c r="B1294" s="3" t="s">
        <v>41</v>
      </c>
      <c r="C1294" s="3" t="s">
        <v>42</v>
      </c>
      <c r="D1294" s="4">
        <v>44814</v>
      </c>
      <c r="E1294" s="4">
        <v>45418</v>
      </c>
      <c r="F1294" s="3">
        <v>24772.800000000003</v>
      </c>
      <c r="G1294" s="3">
        <v>21977.600000000002</v>
      </c>
      <c r="H1294" s="3">
        <v>20736</v>
      </c>
      <c r="I1294" s="3">
        <v>2110.4479999999999</v>
      </c>
      <c r="J1294" s="3">
        <v>5947.232</v>
      </c>
      <c r="K1294" s="3" t="s">
        <v>16</v>
      </c>
      <c r="L1294" s="3" t="s">
        <v>25</v>
      </c>
      <c r="M1294" s="3" t="s">
        <v>18</v>
      </c>
      <c r="N1294" s="6">
        <f t="shared" si="100"/>
        <v>0.94350611531741402</v>
      </c>
      <c r="O1294" s="6">
        <f t="shared" si="101"/>
        <v>9.6027227722772265E-2</v>
      </c>
      <c r="P1294" s="6">
        <f t="shared" si="102"/>
        <v>0.1017770061728395</v>
      </c>
      <c r="Q1294" s="6">
        <f t="shared" si="103"/>
        <v>2.8179950418110278</v>
      </c>
      <c r="R1294" s="6">
        <f t="shared" si="104"/>
        <v>0.88716656978621711</v>
      </c>
    </row>
    <row r="1295" spans="1:18" ht="15.75" customHeight="1" x14ac:dyDescent="0.25">
      <c r="A1295" s="3" t="s">
        <v>1328</v>
      </c>
      <c r="B1295" s="3" t="s">
        <v>22</v>
      </c>
      <c r="C1295" s="3" t="s">
        <v>15</v>
      </c>
      <c r="D1295" s="4">
        <v>44761</v>
      </c>
      <c r="E1295" s="4">
        <v>45382</v>
      </c>
      <c r="F1295" s="3">
        <v>23656</v>
      </c>
      <c r="G1295" s="3">
        <v>19507.2</v>
      </c>
      <c r="H1295" s="3">
        <v>14459.2</v>
      </c>
      <c r="I1295" s="3">
        <v>3774.9440000000004</v>
      </c>
      <c r="J1295" s="3">
        <v>7297.5679999999993</v>
      </c>
      <c r="K1295" s="3" t="s">
        <v>37</v>
      </c>
      <c r="L1295" s="3" t="s">
        <v>17</v>
      </c>
      <c r="M1295" s="3" t="s">
        <v>26</v>
      </c>
      <c r="N1295" s="6">
        <f t="shared" si="100"/>
        <v>0.74122375328083989</v>
      </c>
      <c r="O1295" s="6">
        <f t="shared" si="101"/>
        <v>0.19351541994750657</v>
      </c>
      <c r="P1295" s="6">
        <f t="shared" si="102"/>
        <v>0.26107557817859911</v>
      </c>
      <c r="Q1295" s="6">
        <f t="shared" si="103"/>
        <v>1.9331592733561076</v>
      </c>
      <c r="R1295" s="6">
        <f t="shared" si="104"/>
        <v>0.82461954683801153</v>
      </c>
    </row>
    <row r="1296" spans="1:18" ht="15.75" customHeight="1" x14ac:dyDescent="0.25">
      <c r="A1296" s="3" t="s">
        <v>1329</v>
      </c>
      <c r="B1296" s="3" t="s">
        <v>41</v>
      </c>
      <c r="C1296" s="3" t="s">
        <v>23</v>
      </c>
      <c r="D1296" s="4">
        <v>44845</v>
      </c>
      <c r="E1296" s="4">
        <v>45472</v>
      </c>
      <c r="F1296" s="3">
        <v>28489.600000000002</v>
      </c>
      <c r="G1296" s="3">
        <v>9096</v>
      </c>
      <c r="H1296" s="3">
        <v>3526.4</v>
      </c>
      <c r="I1296" s="3">
        <v>7556.7839999999997</v>
      </c>
      <c r="J1296" s="3">
        <v>24702</v>
      </c>
      <c r="K1296" s="3" t="s">
        <v>16</v>
      </c>
      <c r="L1296" s="3" t="s">
        <v>25</v>
      </c>
      <c r="M1296" s="3" t="s">
        <v>18</v>
      </c>
      <c r="N1296" s="6">
        <f t="shared" si="100"/>
        <v>0.38768689533861039</v>
      </c>
      <c r="O1296" s="6">
        <f t="shared" si="101"/>
        <v>0.83078100263852239</v>
      </c>
      <c r="P1296" s="6">
        <f t="shared" si="102"/>
        <v>2.1429174228675136</v>
      </c>
      <c r="Q1296" s="6">
        <f t="shared" si="103"/>
        <v>3.268850876245768</v>
      </c>
      <c r="R1296" s="6">
        <f t="shared" si="104"/>
        <v>0.31927440188700434</v>
      </c>
    </row>
    <row r="1297" spans="1:18" ht="15.75" customHeight="1" x14ac:dyDescent="0.25">
      <c r="A1297" s="3" t="s">
        <v>1330</v>
      </c>
      <c r="B1297" s="3" t="s">
        <v>34</v>
      </c>
      <c r="C1297" s="3" t="s">
        <v>23</v>
      </c>
      <c r="D1297" s="4">
        <v>44724</v>
      </c>
      <c r="E1297" s="4">
        <v>45342</v>
      </c>
      <c r="F1297" s="3">
        <v>34884.800000000003</v>
      </c>
      <c r="G1297" s="3">
        <v>11976</v>
      </c>
      <c r="H1297" s="3">
        <v>1571.2</v>
      </c>
      <c r="I1297" s="3">
        <v>6162.0960000000005</v>
      </c>
      <c r="J1297" s="3">
        <v>17375.472000000002</v>
      </c>
      <c r="K1297" s="3" t="s">
        <v>37</v>
      </c>
      <c r="L1297" s="3" t="s">
        <v>25</v>
      </c>
      <c r="M1297" s="3" t="s">
        <v>18</v>
      </c>
      <c r="N1297" s="6">
        <f t="shared" si="100"/>
        <v>0.13119572478289915</v>
      </c>
      <c r="O1297" s="6">
        <f t="shared" si="101"/>
        <v>0.51453707414829664</v>
      </c>
      <c r="P1297" s="6">
        <f t="shared" si="102"/>
        <v>3.9219042769857437</v>
      </c>
      <c r="Q1297" s="6">
        <f t="shared" si="103"/>
        <v>2.8197340645131139</v>
      </c>
      <c r="R1297" s="6">
        <f t="shared" si="104"/>
        <v>0.34330138054396181</v>
      </c>
    </row>
    <row r="1298" spans="1:18" ht="15.75" customHeight="1" x14ac:dyDescent="0.25">
      <c r="A1298" s="3" t="s">
        <v>1331</v>
      </c>
      <c r="B1298" s="3" t="s">
        <v>20</v>
      </c>
      <c r="C1298" s="3" t="s">
        <v>35</v>
      </c>
      <c r="D1298" s="4">
        <v>44821</v>
      </c>
      <c r="E1298" s="4">
        <v>45423</v>
      </c>
      <c r="F1298" s="3">
        <v>27105.600000000002</v>
      </c>
      <c r="G1298" s="3">
        <v>5040</v>
      </c>
      <c r="H1298" s="3">
        <v>1628.8000000000002</v>
      </c>
      <c r="I1298" s="3">
        <v>6099.8080000000009</v>
      </c>
      <c r="J1298" s="3">
        <v>20005.968000000001</v>
      </c>
      <c r="K1298" s="3" t="s">
        <v>24</v>
      </c>
      <c r="L1298" s="3" t="s">
        <v>38</v>
      </c>
      <c r="M1298" s="3" t="s">
        <v>26</v>
      </c>
      <c r="N1298" s="6">
        <f t="shared" si="100"/>
        <v>0.32317460317460323</v>
      </c>
      <c r="O1298" s="6">
        <f t="shared" si="101"/>
        <v>1.2102793650793653</v>
      </c>
      <c r="P1298" s="6">
        <f t="shared" si="102"/>
        <v>3.7449705304518663</v>
      </c>
      <c r="Q1298" s="6">
        <f t="shared" si="103"/>
        <v>3.2797701173545133</v>
      </c>
      <c r="R1298" s="6">
        <f t="shared" si="104"/>
        <v>0.18593943686913403</v>
      </c>
    </row>
    <row r="1299" spans="1:18" ht="15.75" customHeight="1" x14ac:dyDescent="0.25">
      <c r="A1299" s="3" t="s">
        <v>1332</v>
      </c>
      <c r="B1299" s="3" t="s">
        <v>28</v>
      </c>
      <c r="C1299" s="3" t="s">
        <v>35</v>
      </c>
      <c r="D1299" s="4">
        <v>44826</v>
      </c>
      <c r="E1299" s="4">
        <v>45442</v>
      </c>
      <c r="F1299" s="3">
        <v>12124.800000000001</v>
      </c>
      <c r="G1299" s="3">
        <v>2291.2000000000003</v>
      </c>
      <c r="H1299" s="3">
        <v>512</v>
      </c>
      <c r="I1299" s="3">
        <v>3744.8160000000007</v>
      </c>
      <c r="J1299" s="3">
        <v>14945.920000000002</v>
      </c>
      <c r="K1299" s="3" t="s">
        <v>37</v>
      </c>
      <c r="L1299" s="3" t="s">
        <v>44</v>
      </c>
      <c r="M1299" s="3" t="s">
        <v>18</v>
      </c>
      <c r="N1299" s="6">
        <f t="shared" si="100"/>
        <v>0.22346368715083798</v>
      </c>
      <c r="O1299" s="6">
        <f t="shared" si="101"/>
        <v>1.6344343575418996</v>
      </c>
      <c r="P1299" s="6">
        <f t="shared" si="102"/>
        <v>7.3140937500000014</v>
      </c>
      <c r="Q1299" s="6">
        <f t="shared" si="103"/>
        <v>3.9910959577186165</v>
      </c>
      <c r="R1299" s="6">
        <f t="shared" si="104"/>
        <v>0.18896806545262604</v>
      </c>
    </row>
    <row r="1300" spans="1:18" ht="15.75" customHeight="1" x14ac:dyDescent="0.25">
      <c r="A1300" s="3" t="s">
        <v>1333</v>
      </c>
      <c r="B1300" s="3" t="s">
        <v>20</v>
      </c>
      <c r="C1300" s="3" t="s">
        <v>42</v>
      </c>
      <c r="D1300" s="4">
        <v>44930</v>
      </c>
      <c r="E1300" s="4">
        <v>45550</v>
      </c>
      <c r="F1300" s="3">
        <v>34060.800000000003</v>
      </c>
      <c r="G1300" s="3">
        <v>883.2</v>
      </c>
      <c r="H1300" s="3">
        <v>220.8</v>
      </c>
      <c r="I1300" s="3">
        <v>4069.2160000000003</v>
      </c>
      <c r="J1300" s="3">
        <v>8268.32</v>
      </c>
      <c r="K1300" s="3" t="s">
        <v>32</v>
      </c>
      <c r="L1300" s="3" t="s">
        <v>44</v>
      </c>
      <c r="M1300" s="3" t="s">
        <v>18</v>
      </c>
      <c r="N1300" s="6">
        <f t="shared" si="100"/>
        <v>0.25</v>
      </c>
      <c r="O1300" s="6">
        <f t="shared" si="101"/>
        <v>4.6073550724637684</v>
      </c>
      <c r="P1300" s="6">
        <f t="shared" si="102"/>
        <v>18.429420289855074</v>
      </c>
      <c r="Q1300" s="6">
        <f t="shared" si="103"/>
        <v>2.0319196621658815</v>
      </c>
      <c r="R1300" s="6">
        <f t="shared" si="104"/>
        <v>2.5930101465614429E-2</v>
      </c>
    </row>
    <row r="1301" spans="1:18" ht="15.75" customHeight="1" x14ac:dyDescent="0.25">
      <c r="A1301" s="3" t="s">
        <v>1334</v>
      </c>
      <c r="B1301" s="3" t="s">
        <v>34</v>
      </c>
      <c r="C1301" s="3" t="s">
        <v>23</v>
      </c>
      <c r="D1301" s="4">
        <v>44849</v>
      </c>
      <c r="E1301" s="4">
        <v>45455</v>
      </c>
      <c r="F1301" s="3">
        <v>12921.6</v>
      </c>
      <c r="G1301" s="3">
        <v>10025.6</v>
      </c>
      <c r="H1301" s="3">
        <v>6755.2000000000007</v>
      </c>
      <c r="I1301" s="3">
        <v>7344.4160000000011</v>
      </c>
      <c r="J1301" s="3">
        <v>27672.384000000005</v>
      </c>
      <c r="K1301" s="3" t="s">
        <v>37</v>
      </c>
      <c r="L1301" s="3" t="s">
        <v>25</v>
      </c>
      <c r="M1301" s="3" t="s">
        <v>26</v>
      </c>
      <c r="N1301" s="6">
        <f t="shared" si="100"/>
        <v>0.67379508458346637</v>
      </c>
      <c r="O1301" s="6">
        <f t="shared" si="101"/>
        <v>0.73256623045004798</v>
      </c>
      <c r="P1301" s="6">
        <f t="shared" si="102"/>
        <v>1.0872240644244435</v>
      </c>
      <c r="Q1301" s="6">
        <f t="shared" si="103"/>
        <v>3.7678127164910049</v>
      </c>
      <c r="R1301" s="6">
        <f t="shared" si="104"/>
        <v>0.77587914809311542</v>
      </c>
    </row>
    <row r="1302" spans="1:18" ht="15.75" customHeight="1" x14ac:dyDescent="0.25">
      <c r="A1302" s="3" t="s">
        <v>1335</v>
      </c>
      <c r="B1302" s="3" t="s">
        <v>28</v>
      </c>
      <c r="C1302" s="3" t="s">
        <v>35</v>
      </c>
      <c r="D1302" s="4">
        <v>44723</v>
      </c>
      <c r="E1302" s="4">
        <v>45348</v>
      </c>
      <c r="F1302" s="3">
        <v>48260.800000000003</v>
      </c>
      <c r="G1302" s="3">
        <v>15979.2</v>
      </c>
      <c r="H1302" s="3">
        <v>11302.400000000001</v>
      </c>
      <c r="I1302" s="3">
        <v>1957.5360000000001</v>
      </c>
      <c r="J1302" s="3">
        <v>3655.5519999999997</v>
      </c>
      <c r="K1302" s="3" t="s">
        <v>59</v>
      </c>
      <c r="L1302" s="3" t="s">
        <v>38</v>
      </c>
      <c r="M1302" s="3" t="s">
        <v>26</v>
      </c>
      <c r="N1302" s="6">
        <f t="shared" si="100"/>
        <v>0.70731951536998106</v>
      </c>
      <c r="O1302" s="6">
        <f t="shared" si="101"/>
        <v>0.12250525683388405</v>
      </c>
      <c r="P1302" s="6">
        <f t="shared" si="102"/>
        <v>0.17319648924122308</v>
      </c>
      <c r="Q1302" s="6">
        <f t="shared" si="103"/>
        <v>1.8674251712356758</v>
      </c>
      <c r="R1302" s="6">
        <f t="shared" si="104"/>
        <v>0.33110101780326889</v>
      </c>
    </row>
    <row r="1303" spans="1:18" ht="15.75" customHeight="1" x14ac:dyDescent="0.25">
      <c r="A1303" s="3" t="s">
        <v>1336</v>
      </c>
      <c r="B1303" s="3" t="s">
        <v>14</v>
      </c>
      <c r="C1303" s="3" t="s">
        <v>42</v>
      </c>
      <c r="D1303" s="4">
        <v>44940</v>
      </c>
      <c r="E1303" s="4">
        <v>45560</v>
      </c>
      <c r="F1303" s="3">
        <v>74641.600000000006</v>
      </c>
      <c r="G1303" s="3">
        <v>30710.400000000001</v>
      </c>
      <c r="H1303" s="3">
        <v>3993.6000000000004</v>
      </c>
      <c r="I1303" s="3">
        <v>3845.7760000000003</v>
      </c>
      <c r="J1303" s="3">
        <v>12840.784</v>
      </c>
      <c r="K1303" s="3" t="s">
        <v>32</v>
      </c>
      <c r="L1303" s="3" t="s">
        <v>25</v>
      </c>
      <c r="M1303" s="3" t="s">
        <v>26</v>
      </c>
      <c r="N1303" s="6">
        <f t="shared" si="100"/>
        <v>0.13004063769928104</v>
      </c>
      <c r="O1303" s="6">
        <f t="shared" si="101"/>
        <v>0.12522715431905804</v>
      </c>
      <c r="P1303" s="6">
        <f t="shared" si="102"/>
        <v>0.96298477564102558</v>
      </c>
      <c r="Q1303" s="6">
        <f t="shared" si="103"/>
        <v>3.3389318566655986</v>
      </c>
      <c r="R1303" s="6">
        <f t="shared" si="104"/>
        <v>0.41143812565647037</v>
      </c>
    </row>
    <row r="1304" spans="1:18" ht="15.75" customHeight="1" x14ac:dyDescent="0.25">
      <c r="A1304" s="3" t="s">
        <v>1337</v>
      </c>
      <c r="B1304" s="3" t="s">
        <v>34</v>
      </c>
      <c r="C1304" s="3" t="s">
        <v>42</v>
      </c>
      <c r="D1304" s="4">
        <v>44825</v>
      </c>
      <c r="E1304" s="4">
        <v>45434</v>
      </c>
      <c r="F1304" s="3">
        <v>37724.800000000003</v>
      </c>
      <c r="G1304" s="3">
        <v>16793.600000000002</v>
      </c>
      <c r="H1304" s="3">
        <v>4564.8</v>
      </c>
      <c r="I1304" s="3">
        <v>7568.2240000000011</v>
      </c>
      <c r="J1304" s="3">
        <v>14152.448000000002</v>
      </c>
      <c r="K1304" s="3" t="s">
        <v>16</v>
      </c>
      <c r="L1304" s="3" t="s">
        <v>25</v>
      </c>
      <c r="M1304" s="3" t="s">
        <v>26</v>
      </c>
      <c r="N1304" s="6">
        <f t="shared" si="100"/>
        <v>0.27181783536585363</v>
      </c>
      <c r="O1304" s="6">
        <f t="shared" si="101"/>
        <v>0.4506612042682927</v>
      </c>
      <c r="P1304" s="6">
        <f t="shared" si="102"/>
        <v>1.6579530318962497</v>
      </c>
      <c r="Q1304" s="6">
        <f t="shared" si="103"/>
        <v>1.8699827066429324</v>
      </c>
      <c r="R1304" s="6">
        <f t="shared" si="104"/>
        <v>0.44516074306556963</v>
      </c>
    </row>
    <row r="1305" spans="1:18" ht="15.75" customHeight="1" x14ac:dyDescent="0.25">
      <c r="A1305" s="3" t="s">
        <v>1338</v>
      </c>
      <c r="B1305" s="3" t="s">
        <v>20</v>
      </c>
      <c r="C1305" s="3" t="s">
        <v>23</v>
      </c>
      <c r="D1305" s="4">
        <v>44739</v>
      </c>
      <c r="E1305" s="4">
        <v>45344</v>
      </c>
      <c r="F1305" s="3">
        <v>48360</v>
      </c>
      <c r="G1305" s="3">
        <v>19756.800000000003</v>
      </c>
      <c r="H1305" s="3">
        <v>4560</v>
      </c>
      <c r="I1305" s="3">
        <v>5262.4000000000005</v>
      </c>
      <c r="J1305" s="3">
        <v>9379.0240000000013</v>
      </c>
      <c r="K1305" s="3" t="s">
        <v>32</v>
      </c>
      <c r="L1305" s="3" t="s">
        <v>29</v>
      </c>
      <c r="M1305" s="3" t="s">
        <v>26</v>
      </c>
      <c r="N1305" s="6">
        <f t="shared" si="100"/>
        <v>0.23080660835762873</v>
      </c>
      <c r="O1305" s="6">
        <f t="shared" si="101"/>
        <v>0.26635892452218984</v>
      </c>
      <c r="P1305" s="6">
        <f t="shared" si="102"/>
        <v>1.1540350877192984</v>
      </c>
      <c r="Q1305" s="6">
        <f t="shared" si="103"/>
        <v>1.7822712070538158</v>
      </c>
      <c r="R1305" s="6">
        <f t="shared" si="104"/>
        <v>0.40853598014888343</v>
      </c>
    </row>
    <row r="1306" spans="1:18" ht="15.75" customHeight="1" x14ac:dyDescent="0.25">
      <c r="A1306" s="3" t="s">
        <v>1339</v>
      </c>
      <c r="B1306" s="3" t="s">
        <v>41</v>
      </c>
      <c r="C1306" s="3" t="s">
        <v>35</v>
      </c>
      <c r="D1306" s="4">
        <v>44937</v>
      </c>
      <c r="E1306" s="4">
        <v>45538</v>
      </c>
      <c r="F1306" s="3">
        <v>14371.2</v>
      </c>
      <c r="G1306" s="3">
        <v>13608</v>
      </c>
      <c r="H1306" s="3">
        <v>10646.400000000001</v>
      </c>
      <c r="I1306" s="3">
        <v>1810.2880000000002</v>
      </c>
      <c r="J1306" s="3">
        <v>4903.4560000000001</v>
      </c>
      <c r="K1306" s="3" t="s">
        <v>24</v>
      </c>
      <c r="L1306" s="3" t="s">
        <v>44</v>
      </c>
      <c r="M1306" s="3" t="s">
        <v>18</v>
      </c>
      <c r="N1306" s="6">
        <f t="shared" si="100"/>
        <v>0.78236331569664919</v>
      </c>
      <c r="O1306" s="6">
        <f t="shared" si="101"/>
        <v>0.13303115814226926</v>
      </c>
      <c r="P1306" s="6">
        <f t="shared" si="102"/>
        <v>0.17003757138563269</v>
      </c>
      <c r="Q1306" s="6">
        <f t="shared" si="103"/>
        <v>2.7086607213879779</v>
      </c>
      <c r="R1306" s="6">
        <f t="shared" si="104"/>
        <v>0.9468937875751503</v>
      </c>
    </row>
    <row r="1307" spans="1:18" ht="15.75" customHeight="1" x14ac:dyDescent="0.25">
      <c r="A1307" s="3" t="s">
        <v>1340</v>
      </c>
      <c r="B1307" s="3" t="s">
        <v>14</v>
      </c>
      <c r="C1307" s="3" t="s">
        <v>15</v>
      </c>
      <c r="D1307" s="4">
        <v>44938</v>
      </c>
      <c r="E1307" s="4">
        <v>45548</v>
      </c>
      <c r="F1307" s="3">
        <v>40716.800000000003</v>
      </c>
      <c r="G1307" s="3">
        <v>3859.2000000000003</v>
      </c>
      <c r="H1307" s="3">
        <v>1856</v>
      </c>
      <c r="I1307" s="3">
        <v>1006.5120000000002</v>
      </c>
      <c r="J1307" s="3">
        <v>2121.2159999999999</v>
      </c>
      <c r="K1307" s="3" t="s">
        <v>16</v>
      </c>
      <c r="L1307" s="3" t="s">
        <v>25</v>
      </c>
      <c r="M1307" s="3" t="s">
        <v>26</v>
      </c>
      <c r="N1307" s="6">
        <f t="shared" si="100"/>
        <v>0.48092868988391374</v>
      </c>
      <c r="O1307" s="6">
        <f t="shared" si="101"/>
        <v>0.26080845771144279</v>
      </c>
      <c r="P1307" s="6">
        <f t="shared" si="102"/>
        <v>0.5423017241379311</v>
      </c>
      <c r="Q1307" s="6">
        <f t="shared" si="103"/>
        <v>2.1074920120177398</v>
      </c>
      <c r="R1307" s="6">
        <f t="shared" si="104"/>
        <v>9.4781515246777748E-2</v>
      </c>
    </row>
    <row r="1308" spans="1:18" ht="15.75" customHeight="1" x14ac:dyDescent="0.25">
      <c r="A1308" s="3" t="s">
        <v>1341</v>
      </c>
      <c r="B1308" s="3" t="s">
        <v>34</v>
      </c>
      <c r="C1308" s="3" t="s">
        <v>42</v>
      </c>
      <c r="D1308" s="4">
        <v>44755</v>
      </c>
      <c r="E1308" s="4">
        <v>45359</v>
      </c>
      <c r="F1308" s="3">
        <v>36379.200000000004</v>
      </c>
      <c r="G1308" s="3">
        <v>32046.400000000001</v>
      </c>
      <c r="H1308" s="3">
        <v>18272</v>
      </c>
      <c r="I1308" s="3">
        <v>1860.4480000000001</v>
      </c>
      <c r="J1308" s="3">
        <v>5077.0400000000009</v>
      </c>
      <c r="K1308" s="3" t="s">
        <v>32</v>
      </c>
      <c r="L1308" s="3" t="s">
        <v>29</v>
      </c>
      <c r="M1308" s="3" t="s">
        <v>18</v>
      </c>
      <c r="N1308" s="6">
        <f t="shared" si="100"/>
        <v>0.57017324878925557</v>
      </c>
      <c r="O1308" s="6">
        <f t="shared" si="101"/>
        <v>5.8054820510260126E-2</v>
      </c>
      <c r="P1308" s="6">
        <f t="shared" si="102"/>
        <v>0.10181961471103328</v>
      </c>
      <c r="Q1308" s="6">
        <f t="shared" si="103"/>
        <v>2.7289341061937775</v>
      </c>
      <c r="R1308" s="6">
        <f t="shared" si="104"/>
        <v>0.88089897523859784</v>
      </c>
    </row>
    <row r="1309" spans="1:18" ht="15.75" customHeight="1" x14ac:dyDescent="0.25">
      <c r="A1309" s="3" t="s">
        <v>1342</v>
      </c>
      <c r="B1309" s="3" t="s">
        <v>34</v>
      </c>
      <c r="C1309" s="3" t="s">
        <v>42</v>
      </c>
      <c r="D1309" s="4">
        <v>44808</v>
      </c>
      <c r="E1309" s="4">
        <v>45438</v>
      </c>
      <c r="F1309" s="3">
        <v>50536</v>
      </c>
      <c r="G1309" s="3">
        <v>43801.600000000006</v>
      </c>
      <c r="H1309" s="3">
        <v>26472</v>
      </c>
      <c r="I1309" s="3">
        <v>6551.7280000000001</v>
      </c>
      <c r="J1309" s="3">
        <v>9230.24</v>
      </c>
      <c r="K1309" s="3" t="s">
        <v>37</v>
      </c>
      <c r="L1309" s="3" t="s">
        <v>44</v>
      </c>
      <c r="M1309" s="3" t="s">
        <v>26</v>
      </c>
      <c r="N1309" s="6">
        <f t="shared" si="100"/>
        <v>0.60436148451198124</v>
      </c>
      <c r="O1309" s="6">
        <f t="shared" si="101"/>
        <v>0.14957736703682056</v>
      </c>
      <c r="P1309" s="6">
        <f t="shared" si="102"/>
        <v>0.24749652462979752</v>
      </c>
      <c r="Q1309" s="6">
        <f t="shared" si="103"/>
        <v>1.4088252747977328</v>
      </c>
      <c r="R1309" s="6">
        <f t="shared" si="104"/>
        <v>0.86674054139623247</v>
      </c>
    </row>
    <row r="1310" spans="1:18" ht="15.75" customHeight="1" x14ac:dyDescent="0.25">
      <c r="A1310" s="3" t="s">
        <v>1343</v>
      </c>
      <c r="B1310" s="3" t="s">
        <v>34</v>
      </c>
      <c r="C1310" s="3" t="s">
        <v>35</v>
      </c>
      <c r="D1310" s="4">
        <v>44794</v>
      </c>
      <c r="E1310" s="4">
        <v>45422</v>
      </c>
      <c r="F1310" s="3">
        <v>65294.400000000001</v>
      </c>
      <c r="G1310" s="3">
        <v>8268.8000000000011</v>
      </c>
      <c r="H1310" s="3">
        <v>4630.4000000000005</v>
      </c>
      <c r="I1310" s="3">
        <v>7710.0800000000008</v>
      </c>
      <c r="J1310" s="3">
        <v>17319.52</v>
      </c>
      <c r="K1310" s="3" t="s">
        <v>24</v>
      </c>
      <c r="L1310" s="3" t="s">
        <v>29</v>
      </c>
      <c r="M1310" s="3" t="s">
        <v>26</v>
      </c>
      <c r="N1310" s="6">
        <f t="shared" si="100"/>
        <v>0.55998452012383904</v>
      </c>
      <c r="O1310" s="6">
        <f t="shared" si="101"/>
        <v>0.93243034055727547</v>
      </c>
      <c r="P1310" s="6">
        <f t="shared" si="102"/>
        <v>1.665100207325501</v>
      </c>
      <c r="Q1310" s="6">
        <f t="shared" si="103"/>
        <v>2.2463476384162031</v>
      </c>
      <c r="R1310" s="6">
        <f t="shared" si="104"/>
        <v>0.12663873165233161</v>
      </c>
    </row>
    <row r="1311" spans="1:18" ht="15.75" customHeight="1" x14ac:dyDescent="0.25">
      <c r="A1311" s="3" t="s">
        <v>1344</v>
      </c>
      <c r="B1311" s="3" t="s">
        <v>14</v>
      </c>
      <c r="C1311" s="3" t="s">
        <v>35</v>
      </c>
      <c r="D1311" s="4">
        <v>44811</v>
      </c>
      <c r="E1311" s="4">
        <v>45435</v>
      </c>
      <c r="F1311" s="3">
        <v>11062.400000000001</v>
      </c>
      <c r="G1311" s="3">
        <v>1480</v>
      </c>
      <c r="H1311" s="3">
        <v>62.400000000000006</v>
      </c>
      <c r="I1311" s="3">
        <v>1786.3520000000001</v>
      </c>
      <c r="J1311" s="3">
        <v>4226.6720000000005</v>
      </c>
      <c r="K1311" s="3" t="s">
        <v>59</v>
      </c>
      <c r="L1311" s="3" t="s">
        <v>38</v>
      </c>
      <c r="M1311" s="3" t="s">
        <v>26</v>
      </c>
      <c r="N1311" s="6">
        <f t="shared" si="100"/>
        <v>4.2162162162162169E-2</v>
      </c>
      <c r="O1311" s="6">
        <f t="shared" si="101"/>
        <v>1.2069945945945946</v>
      </c>
      <c r="P1311" s="6">
        <f t="shared" si="102"/>
        <v>28.627435897435895</v>
      </c>
      <c r="Q1311" s="6">
        <f t="shared" si="103"/>
        <v>2.3660913414601379</v>
      </c>
      <c r="R1311" s="6">
        <f t="shared" si="104"/>
        <v>0.13378652010413652</v>
      </c>
    </row>
    <row r="1312" spans="1:18" ht="15.75" customHeight="1" x14ac:dyDescent="0.25">
      <c r="A1312" s="3" t="s">
        <v>1345</v>
      </c>
      <c r="B1312" s="3" t="s">
        <v>34</v>
      </c>
      <c r="C1312" s="3" t="s">
        <v>23</v>
      </c>
      <c r="D1312" s="4">
        <v>44718</v>
      </c>
      <c r="E1312" s="4">
        <v>45344</v>
      </c>
      <c r="F1312" s="3">
        <v>52867.200000000004</v>
      </c>
      <c r="G1312" s="3">
        <v>46468.800000000003</v>
      </c>
      <c r="H1312" s="3">
        <v>44256</v>
      </c>
      <c r="I1312" s="3">
        <v>5123.8879999999999</v>
      </c>
      <c r="J1312" s="3">
        <v>17229.952000000001</v>
      </c>
      <c r="K1312" s="3" t="s">
        <v>16</v>
      </c>
      <c r="L1312" s="3" t="s">
        <v>38</v>
      </c>
      <c r="M1312" s="3" t="s">
        <v>18</v>
      </c>
      <c r="N1312" s="6">
        <f t="shared" si="100"/>
        <v>0.95238095238095233</v>
      </c>
      <c r="O1312" s="6">
        <f t="shared" si="101"/>
        <v>0.11026512412629548</v>
      </c>
      <c r="P1312" s="6">
        <f t="shared" si="102"/>
        <v>0.11577838033261026</v>
      </c>
      <c r="Q1312" s="6">
        <f t="shared" si="103"/>
        <v>3.362671471351443</v>
      </c>
      <c r="R1312" s="6">
        <f t="shared" si="104"/>
        <v>0.87897221717813689</v>
      </c>
    </row>
    <row r="1313" spans="1:18" ht="15.75" customHeight="1" x14ac:dyDescent="0.25">
      <c r="A1313" s="3" t="s">
        <v>1346</v>
      </c>
      <c r="B1313" s="3" t="s">
        <v>28</v>
      </c>
      <c r="C1313" s="3" t="s">
        <v>15</v>
      </c>
      <c r="D1313" s="4">
        <v>44957</v>
      </c>
      <c r="E1313" s="4">
        <v>45568</v>
      </c>
      <c r="F1313" s="3">
        <v>75012.800000000003</v>
      </c>
      <c r="G1313" s="3">
        <v>72355.199999999997</v>
      </c>
      <c r="H1313" s="3">
        <v>15092.800000000001</v>
      </c>
      <c r="I1313" s="3">
        <v>7168.9279999999999</v>
      </c>
      <c r="J1313" s="3">
        <v>27165.328000000005</v>
      </c>
      <c r="K1313" s="3" t="s">
        <v>37</v>
      </c>
      <c r="L1313" s="3" t="s">
        <v>17</v>
      </c>
      <c r="M1313" s="3" t="s">
        <v>26</v>
      </c>
      <c r="N1313" s="6">
        <f t="shared" si="100"/>
        <v>0.20859316261996375</v>
      </c>
      <c r="O1313" s="6">
        <f t="shared" si="101"/>
        <v>9.9079651497058954E-2</v>
      </c>
      <c r="P1313" s="6">
        <f t="shared" si="102"/>
        <v>0.47498992897275516</v>
      </c>
      <c r="Q1313" s="6">
        <f t="shared" si="103"/>
        <v>3.7893152225827915</v>
      </c>
      <c r="R1313" s="6">
        <f t="shared" si="104"/>
        <v>0.96457137981784435</v>
      </c>
    </row>
    <row r="1314" spans="1:18" ht="15.75" customHeight="1" x14ac:dyDescent="0.25">
      <c r="A1314" s="3" t="s">
        <v>1347</v>
      </c>
      <c r="B1314" s="3" t="s">
        <v>20</v>
      </c>
      <c r="C1314" s="3" t="s">
        <v>15</v>
      </c>
      <c r="D1314" s="4">
        <v>44982</v>
      </c>
      <c r="E1314" s="4">
        <v>45603</v>
      </c>
      <c r="F1314" s="3">
        <v>30710.400000000001</v>
      </c>
      <c r="G1314" s="3">
        <v>15364.800000000001</v>
      </c>
      <c r="H1314" s="3">
        <v>8712</v>
      </c>
      <c r="I1314" s="3">
        <v>6306.2880000000005</v>
      </c>
      <c r="J1314" s="3">
        <v>18669.504000000001</v>
      </c>
      <c r="K1314" s="3" t="s">
        <v>24</v>
      </c>
      <c r="L1314" s="3" t="s">
        <v>29</v>
      </c>
      <c r="M1314" s="3" t="s">
        <v>18</v>
      </c>
      <c r="N1314" s="6">
        <f t="shared" si="100"/>
        <v>0.5670103092783505</v>
      </c>
      <c r="O1314" s="6">
        <f t="shared" si="101"/>
        <v>0.41043736332396125</v>
      </c>
      <c r="P1314" s="6">
        <f t="shared" si="102"/>
        <v>0.72386225895316814</v>
      </c>
      <c r="Q1314" s="6">
        <f t="shared" si="103"/>
        <v>2.9604585137881427</v>
      </c>
      <c r="R1314" s="6">
        <f t="shared" si="104"/>
        <v>0.50031259768677716</v>
      </c>
    </row>
    <row r="1315" spans="1:18" ht="15.75" customHeight="1" x14ac:dyDescent="0.25">
      <c r="A1315" s="3" t="s">
        <v>1348</v>
      </c>
      <c r="B1315" s="3" t="s">
        <v>22</v>
      </c>
      <c r="C1315" s="3" t="s">
        <v>42</v>
      </c>
      <c r="D1315" s="4">
        <v>44777</v>
      </c>
      <c r="E1315" s="4">
        <v>45388</v>
      </c>
      <c r="F1315" s="3">
        <v>16612.8</v>
      </c>
      <c r="G1315" s="3">
        <v>8320</v>
      </c>
      <c r="H1315" s="3">
        <v>6862.4000000000005</v>
      </c>
      <c r="I1315" s="3">
        <v>3968.0480000000007</v>
      </c>
      <c r="J1315" s="3">
        <v>13729.456</v>
      </c>
      <c r="K1315" s="3" t="s">
        <v>59</v>
      </c>
      <c r="L1315" s="3" t="s">
        <v>25</v>
      </c>
      <c r="M1315" s="3" t="s">
        <v>18</v>
      </c>
      <c r="N1315" s="6">
        <f t="shared" si="100"/>
        <v>0.82480769230769235</v>
      </c>
      <c r="O1315" s="6">
        <f t="shared" si="101"/>
        <v>0.47692884615384623</v>
      </c>
      <c r="P1315" s="6">
        <f t="shared" si="102"/>
        <v>0.57823035672650969</v>
      </c>
      <c r="Q1315" s="6">
        <f t="shared" si="103"/>
        <v>3.4600024999697578</v>
      </c>
      <c r="R1315" s="6">
        <f t="shared" si="104"/>
        <v>0.50081864586343061</v>
      </c>
    </row>
    <row r="1316" spans="1:18" ht="15.75" customHeight="1" x14ac:dyDescent="0.25">
      <c r="A1316" s="3" t="s">
        <v>1349</v>
      </c>
      <c r="B1316" s="3" t="s">
        <v>28</v>
      </c>
      <c r="C1316" s="3" t="s">
        <v>35</v>
      </c>
      <c r="D1316" s="4">
        <v>44790</v>
      </c>
      <c r="E1316" s="4">
        <v>45393</v>
      </c>
      <c r="F1316" s="3">
        <v>67004.800000000003</v>
      </c>
      <c r="G1316" s="3">
        <v>38742.400000000001</v>
      </c>
      <c r="H1316" s="3">
        <v>25851.200000000001</v>
      </c>
      <c r="I1316" s="3">
        <v>6493.648000000001</v>
      </c>
      <c r="J1316" s="3">
        <v>14229.135999999999</v>
      </c>
      <c r="K1316" s="3" t="s">
        <v>16</v>
      </c>
      <c r="L1316" s="3" t="s">
        <v>44</v>
      </c>
      <c r="M1316" s="3" t="s">
        <v>26</v>
      </c>
      <c r="N1316" s="6">
        <f t="shared" si="100"/>
        <v>0.6672586107210704</v>
      </c>
      <c r="O1316" s="6">
        <f t="shared" si="101"/>
        <v>0.16761088626414472</v>
      </c>
      <c r="P1316" s="6">
        <f t="shared" si="102"/>
        <v>0.2511932908336944</v>
      </c>
      <c r="Q1316" s="6">
        <f t="shared" si="103"/>
        <v>2.1912391925155164</v>
      </c>
      <c r="R1316" s="6">
        <f t="shared" si="104"/>
        <v>0.57820335259563493</v>
      </c>
    </row>
    <row r="1317" spans="1:18" ht="15.75" customHeight="1" x14ac:dyDescent="0.25">
      <c r="A1317" s="3" t="s">
        <v>1350</v>
      </c>
      <c r="B1317" s="3" t="s">
        <v>34</v>
      </c>
      <c r="C1317" s="3" t="s">
        <v>35</v>
      </c>
      <c r="D1317" s="4">
        <v>44955</v>
      </c>
      <c r="E1317" s="4">
        <v>45574</v>
      </c>
      <c r="F1317" s="3">
        <v>27320</v>
      </c>
      <c r="G1317" s="3">
        <v>13544</v>
      </c>
      <c r="H1317" s="3">
        <v>467.20000000000005</v>
      </c>
      <c r="I1317" s="3">
        <v>7718.6399999999994</v>
      </c>
      <c r="J1317" s="3">
        <v>30133.344000000001</v>
      </c>
      <c r="K1317" s="3" t="s">
        <v>32</v>
      </c>
      <c r="L1317" s="3" t="s">
        <v>25</v>
      </c>
      <c r="M1317" s="3" t="s">
        <v>18</v>
      </c>
      <c r="N1317" s="6">
        <f t="shared" si="100"/>
        <v>3.4494979326639107E-2</v>
      </c>
      <c r="O1317" s="6">
        <f t="shared" si="101"/>
        <v>0.5698936798582398</v>
      </c>
      <c r="P1317" s="6">
        <f t="shared" si="102"/>
        <v>16.521061643835612</v>
      </c>
      <c r="Q1317" s="6">
        <f t="shared" si="103"/>
        <v>3.9039706476788663</v>
      </c>
      <c r="R1317" s="6">
        <f t="shared" si="104"/>
        <v>0.4957540263543192</v>
      </c>
    </row>
    <row r="1318" spans="1:18" ht="15.75" customHeight="1" x14ac:dyDescent="0.25">
      <c r="A1318" s="3" t="s">
        <v>1351</v>
      </c>
      <c r="B1318" s="3" t="s">
        <v>20</v>
      </c>
      <c r="C1318" s="3" t="s">
        <v>15</v>
      </c>
      <c r="D1318" s="4">
        <v>44905</v>
      </c>
      <c r="E1318" s="4">
        <v>45532</v>
      </c>
      <c r="F1318" s="3">
        <v>11152</v>
      </c>
      <c r="G1318" s="3">
        <v>822.40000000000009</v>
      </c>
      <c r="H1318" s="3">
        <v>240</v>
      </c>
      <c r="I1318" s="3">
        <v>1848.3040000000001</v>
      </c>
      <c r="J1318" s="3">
        <v>4944.7360000000008</v>
      </c>
      <c r="K1318" s="3" t="s">
        <v>32</v>
      </c>
      <c r="L1318" s="3" t="s">
        <v>29</v>
      </c>
      <c r="M1318" s="3" t="s">
        <v>26</v>
      </c>
      <c r="N1318" s="6">
        <f t="shared" si="100"/>
        <v>0.29182879377431903</v>
      </c>
      <c r="O1318" s="6">
        <f t="shared" si="101"/>
        <v>2.2474513618677041</v>
      </c>
      <c r="P1318" s="6">
        <f t="shared" si="102"/>
        <v>7.7012666666666671</v>
      </c>
      <c r="Q1318" s="6">
        <f t="shared" si="103"/>
        <v>2.6752828539028215</v>
      </c>
      <c r="R1318" s="6">
        <f t="shared" si="104"/>
        <v>7.3744619799139183E-2</v>
      </c>
    </row>
    <row r="1319" spans="1:18" ht="15.75" customHeight="1" x14ac:dyDescent="0.25">
      <c r="A1319" s="3" t="s">
        <v>1352</v>
      </c>
      <c r="B1319" s="3" t="s">
        <v>22</v>
      </c>
      <c r="C1319" s="3" t="s">
        <v>23</v>
      </c>
      <c r="D1319" s="4">
        <v>44940</v>
      </c>
      <c r="E1319" s="4">
        <v>45564</v>
      </c>
      <c r="F1319" s="3">
        <v>37753.599999999999</v>
      </c>
      <c r="G1319" s="3">
        <v>26579.200000000001</v>
      </c>
      <c r="H1319" s="3">
        <v>11641.6</v>
      </c>
      <c r="I1319" s="3">
        <v>4808.5280000000002</v>
      </c>
      <c r="J1319" s="3">
        <v>18027.407999999999</v>
      </c>
      <c r="K1319" s="3" t="s">
        <v>59</v>
      </c>
      <c r="L1319" s="3" t="s">
        <v>17</v>
      </c>
      <c r="M1319" s="3" t="s">
        <v>26</v>
      </c>
      <c r="N1319" s="6">
        <f t="shared" si="100"/>
        <v>0.43799662894293284</v>
      </c>
      <c r="O1319" s="6">
        <f t="shared" si="101"/>
        <v>0.18091319528052011</v>
      </c>
      <c r="P1319" s="6">
        <f t="shared" si="102"/>
        <v>0.41304700384826831</v>
      </c>
      <c r="Q1319" s="6">
        <f t="shared" si="103"/>
        <v>3.7490491892737232</v>
      </c>
      <c r="R1319" s="6">
        <f t="shared" si="104"/>
        <v>0.70401763010679785</v>
      </c>
    </row>
    <row r="1320" spans="1:18" ht="15.75" customHeight="1" x14ac:dyDescent="0.25">
      <c r="A1320" s="3" t="s">
        <v>1353</v>
      </c>
      <c r="B1320" s="3" t="s">
        <v>41</v>
      </c>
      <c r="C1320" s="3" t="s">
        <v>15</v>
      </c>
      <c r="D1320" s="4">
        <v>44729</v>
      </c>
      <c r="E1320" s="4">
        <v>45352</v>
      </c>
      <c r="F1320" s="3">
        <v>33092.800000000003</v>
      </c>
      <c r="G1320" s="3">
        <v>7585.6</v>
      </c>
      <c r="H1320" s="3">
        <v>230.4</v>
      </c>
      <c r="I1320" s="3">
        <v>3743.36</v>
      </c>
      <c r="J1320" s="3">
        <v>6866.5119999999997</v>
      </c>
      <c r="K1320" s="3" t="s">
        <v>32</v>
      </c>
      <c r="L1320" s="3" t="s">
        <v>38</v>
      </c>
      <c r="M1320" s="3" t="s">
        <v>26</v>
      </c>
      <c r="N1320" s="6">
        <f t="shared" si="100"/>
        <v>3.0373338958025731E-2</v>
      </c>
      <c r="O1320" s="6">
        <f t="shared" si="101"/>
        <v>0.49348238768192365</v>
      </c>
      <c r="P1320" s="6">
        <f t="shared" si="102"/>
        <v>16.247222222222224</v>
      </c>
      <c r="Q1320" s="6">
        <f t="shared" si="103"/>
        <v>1.8343178321080524</v>
      </c>
      <c r="R1320" s="6">
        <f t="shared" si="104"/>
        <v>0.22922206643136875</v>
      </c>
    </row>
    <row r="1321" spans="1:18" ht="15.75" customHeight="1" x14ac:dyDescent="0.25">
      <c r="A1321" s="3" t="s">
        <v>1354</v>
      </c>
      <c r="B1321" s="3" t="s">
        <v>41</v>
      </c>
      <c r="C1321" s="3" t="s">
        <v>42</v>
      </c>
      <c r="D1321" s="4">
        <v>44795</v>
      </c>
      <c r="E1321" s="4">
        <v>45399</v>
      </c>
      <c r="F1321" s="3">
        <v>15014.400000000001</v>
      </c>
      <c r="G1321" s="3">
        <v>9545.6</v>
      </c>
      <c r="H1321" s="3">
        <v>9102.4</v>
      </c>
      <c r="I1321" s="3">
        <v>4457.5519999999997</v>
      </c>
      <c r="J1321" s="3">
        <v>11626.224000000002</v>
      </c>
      <c r="K1321" s="3" t="s">
        <v>24</v>
      </c>
      <c r="L1321" s="3" t="s">
        <v>25</v>
      </c>
      <c r="M1321" s="3" t="s">
        <v>26</v>
      </c>
      <c r="N1321" s="6">
        <f t="shared" si="100"/>
        <v>0.95357023131076091</v>
      </c>
      <c r="O1321" s="6">
        <f t="shared" si="101"/>
        <v>0.46697452229299358</v>
      </c>
      <c r="P1321" s="6">
        <f t="shared" si="102"/>
        <v>0.48971172438038318</v>
      </c>
      <c r="Q1321" s="6">
        <f t="shared" si="103"/>
        <v>2.6082082721637354</v>
      </c>
      <c r="R1321" s="6">
        <f t="shared" si="104"/>
        <v>0.63576300085251491</v>
      </c>
    </row>
    <row r="1322" spans="1:18" ht="15.75" customHeight="1" x14ac:dyDescent="0.25">
      <c r="A1322" s="3" t="s">
        <v>1355</v>
      </c>
      <c r="B1322" s="3" t="s">
        <v>28</v>
      </c>
      <c r="C1322" s="3" t="s">
        <v>23</v>
      </c>
      <c r="D1322" s="4">
        <v>44982</v>
      </c>
      <c r="E1322" s="4">
        <v>45607</v>
      </c>
      <c r="F1322" s="3">
        <v>41340.800000000003</v>
      </c>
      <c r="G1322" s="3">
        <v>7382.4000000000005</v>
      </c>
      <c r="H1322" s="3">
        <v>1792</v>
      </c>
      <c r="I1322" s="3">
        <v>6263.5519999999997</v>
      </c>
      <c r="J1322" s="3">
        <v>13437.744000000001</v>
      </c>
      <c r="K1322" s="3" t="s">
        <v>59</v>
      </c>
      <c r="L1322" s="3" t="s">
        <v>38</v>
      </c>
      <c r="M1322" s="3" t="s">
        <v>26</v>
      </c>
      <c r="N1322" s="6">
        <f t="shared" si="100"/>
        <v>0.24273948851322061</v>
      </c>
      <c r="O1322" s="6">
        <f t="shared" si="101"/>
        <v>0.84844386649328118</v>
      </c>
      <c r="P1322" s="6">
        <f t="shared" si="102"/>
        <v>3.4952857142857141</v>
      </c>
      <c r="Q1322" s="6">
        <f t="shared" si="103"/>
        <v>2.1453871541259657</v>
      </c>
      <c r="R1322" s="6">
        <f t="shared" si="104"/>
        <v>0.1785741930489976</v>
      </c>
    </row>
    <row r="1323" spans="1:18" ht="15.75" customHeight="1" x14ac:dyDescent="0.25">
      <c r="A1323" s="3" t="s">
        <v>1356</v>
      </c>
      <c r="B1323" s="3" t="s">
        <v>34</v>
      </c>
      <c r="C1323" s="3" t="s">
        <v>23</v>
      </c>
      <c r="D1323" s="4">
        <v>44840</v>
      </c>
      <c r="E1323" s="4">
        <v>45464</v>
      </c>
      <c r="F1323" s="3">
        <v>57888</v>
      </c>
      <c r="G1323" s="3">
        <v>52896</v>
      </c>
      <c r="H1323" s="3">
        <v>27195.200000000001</v>
      </c>
      <c r="I1323" s="3">
        <v>6774.1280000000006</v>
      </c>
      <c r="J1323" s="3">
        <v>11425.488000000001</v>
      </c>
      <c r="K1323" s="3" t="s">
        <v>59</v>
      </c>
      <c r="L1323" s="3" t="s">
        <v>44</v>
      </c>
      <c r="M1323" s="3" t="s">
        <v>26</v>
      </c>
      <c r="N1323" s="6">
        <f t="shared" si="100"/>
        <v>0.51412583182093163</v>
      </c>
      <c r="O1323" s="6">
        <f t="shared" si="101"/>
        <v>0.12806503327283728</v>
      </c>
      <c r="P1323" s="6">
        <f t="shared" si="102"/>
        <v>0.24909278107901395</v>
      </c>
      <c r="Q1323" s="6">
        <f t="shared" si="103"/>
        <v>1.686635977353838</v>
      </c>
      <c r="R1323" s="6">
        <f t="shared" si="104"/>
        <v>0.9137645107794361</v>
      </c>
    </row>
    <row r="1324" spans="1:18" ht="15.75" customHeight="1" x14ac:dyDescent="0.25">
      <c r="A1324" s="3" t="s">
        <v>1357</v>
      </c>
      <c r="B1324" s="3" t="s">
        <v>22</v>
      </c>
      <c r="C1324" s="3" t="s">
        <v>35</v>
      </c>
      <c r="D1324" s="4">
        <v>44902</v>
      </c>
      <c r="E1324" s="4">
        <v>45510</v>
      </c>
      <c r="F1324" s="3">
        <v>77998.400000000009</v>
      </c>
      <c r="G1324" s="3">
        <v>19094.400000000001</v>
      </c>
      <c r="H1324" s="3">
        <v>3062.4</v>
      </c>
      <c r="I1324" s="3">
        <v>4892.4639999999999</v>
      </c>
      <c r="J1324" s="3">
        <v>12374.384</v>
      </c>
      <c r="K1324" s="3" t="s">
        <v>24</v>
      </c>
      <c r="L1324" s="3" t="s">
        <v>17</v>
      </c>
      <c r="M1324" s="3" t="s">
        <v>18</v>
      </c>
      <c r="N1324" s="6">
        <f t="shared" si="100"/>
        <v>0.16038210155857213</v>
      </c>
      <c r="O1324" s="6">
        <f t="shared" si="101"/>
        <v>0.25622507122507121</v>
      </c>
      <c r="P1324" s="6">
        <f t="shared" si="102"/>
        <v>1.5975914315569488</v>
      </c>
      <c r="Q1324" s="6">
        <f t="shared" si="103"/>
        <v>2.5292744106037368</v>
      </c>
      <c r="R1324" s="6">
        <f t="shared" si="104"/>
        <v>0.24480502164146956</v>
      </c>
    </row>
    <row r="1325" spans="1:18" ht="15.75" customHeight="1" x14ac:dyDescent="0.25">
      <c r="A1325" s="3" t="s">
        <v>1358</v>
      </c>
      <c r="B1325" s="3" t="s">
        <v>41</v>
      </c>
      <c r="C1325" s="3" t="s">
        <v>23</v>
      </c>
      <c r="D1325" s="4">
        <v>44846</v>
      </c>
      <c r="E1325" s="4">
        <v>45453</v>
      </c>
      <c r="F1325" s="3">
        <v>54811.200000000004</v>
      </c>
      <c r="G1325" s="3">
        <v>18209.600000000002</v>
      </c>
      <c r="H1325" s="3">
        <v>9620.8000000000011</v>
      </c>
      <c r="I1325" s="3">
        <v>7801.3919999999998</v>
      </c>
      <c r="J1325" s="3">
        <v>23711.232000000004</v>
      </c>
      <c r="K1325" s="3" t="s">
        <v>37</v>
      </c>
      <c r="L1325" s="3" t="s">
        <v>38</v>
      </c>
      <c r="M1325" s="3" t="s">
        <v>18</v>
      </c>
      <c r="N1325" s="6">
        <f t="shared" si="100"/>
        <v>0.52833670152007728</v>
      </c>
      <c r="O1325" s="6">
        <f t="shared" si="101"/>
        <v>0.42842193128899037</v>
      </c>
      <c r="P1325" s="6">
        <f t="shared" si="102"/>
        <v>0.81088807583568923</v>
      </c>
      <c r="Q1325" s="6">
        <f t="shared" si="103"/>
        <v>3.0393591297553058</v>
      </c>
      <c r="R1325" s="6">
        <f t="shared" si="104"/>
        <v>0.33222407099278983</v>
      </c>
    </row>
    <row r="1326" spans="1:18" ht="15.75" customHeight="1" x14ac:dyDescent="0.25">
      <c r="A1326" s="3" t="s">
        <v>1359</v>
      </c>
      <c r="B1326" s="3" t="s">
        <v>20</v>
      </c>
      <c r="C1326" s="3" t="s">
        <v>42</v>
      </c>
      <c r="D1326" s="4">
        <v>44814</v>
      </c>
      <c r="E1326" s="4">
        <v>45433</v>
      </c>
      <c r="F1326" s="3">
        <v>61161.600000000006</v>
      </c>
      <c r="G1326" s="3">
        <v>4209.6000000000004</v>
      </c>
      <c r="H1326" s="3">
        <v>2470.4</v>
      </c>
      <c r="I1326" s="3">
        <v>5684.4320000000007</v>
      </c>
      <c r="J1326" s="3">
        <v>12914.896000000001</v>
      </c>
      <c r="K1326" s="3" t="s">
        <v>24</v>
      </c>
      <c r="L1326" s="3" t="s">
        <v>29</v>
      </c>
      <c r="M1326" s="3" t="s">
        <v>18</v>
      </c>
      <c r="N1326" s="6">
        <f t="shared" si="100"/>
        <v>0.58684910680349678</v>
      </c>
      <c r="O1326" s="6">
        <f t="shared" si="101"/>
        <v>1.3503496769289245</v>
      </c>
      <c r="P1326" s="6">
        <f t="shared" si="102"/>
        <v>2.3010168393782386</v>
      </c>
      <c r="Q1326" s="6">
        <f t="shared" si="103"/>
        <v>2.2719765141002655</v>
      </c>
      <c r="R1326" s="6">
        <f t="shared" si="104"/>
        <v>6.8827499607596918E-2</v>
      </c>
    </row>
    <row r="1327" spans="1:18" ht="15.75" customHeight="1" x14ac:dyDescent="0.25">
      <c r="A1327" s="3" t="s">
        <v>1360</v>
      </c>
      <c r="B1327" s="3" t="s">
        <v>20</v>
      </c>
      <c r="C1327" s="3" t="s">
        <v>42</v>
      </c>
      <c r="D1327" s="4">
        <v>44785</v>
      </c>
      <c r="E1327" s="4">
        <v>45406</v>
      </c>
      <c r="F1327" s="3">
        <v>17502.400000000001</v>
      </c>
      <c r="G1327" s="3">
        <v>1918.4</v>
      </c>
      <c r="H1327" s="3">
        <v>584</v>
      </c>
      <c r="I1327" s="3">
        <v>3961.4879999999998</v>
      </c>
      <c r="J1327" s="3">
        <v>6702.2240000000011</v>
      </c>
      <c r="K1327" s="3" t="s">
        <v>37</v>
      </c>
      <c r="L1327" s="3" t="s">
        <v>44</v>
      </c>
      <c r="M1327" s="3" t="s">
        <v>26</v>
      </c>
      <c r="N1327" s="6">
        <f t="shared" si="100"/>
        <v>0.30442035029190989</v>
      </c>
      <c r="O1327" s="6">
        <f t="shared" si="101"/>
        <v>2.0649958298582152</v>
      </c>
      <c r="P1327" s="6">
        <f t="shared" si="102"/>
        <v>6.7833698630136983</v>
      </c>
      <c r="Q1327" s="6">
        <f t="shared" si="103"/>
        <v>1.6918450844733093</v>
      </c>
      <c r="R1327" s="6">
        <f t="shared" si="104"/>
        <v>0.10960782521254228</v>
      </c>
    </row>
    <row r="1328" spans="1:18" ht="15.75" customHeight="1" x14ac:dyDescent="0.25">
      <c r="A1328" s="3" t="s">
        <v>1361</v>
      </c>
      <c r="B1328" s="3" t="s">
        <v>20</v>
      </c>
      <c r="C1328" s="3" t="s">
        <v>23</v>
      </c>
      <c r="D1328" s="4">
        <v>44839</v>
      </c>
      <c r="E1328" s="4">
        <v>45461</v>
      </c>
      <c r="F1328" s="3">
        <v>19030.400000000001</v>
      </c>
      <c r="G1328" s="3">
        <v>11659.2</v>
      </c>
      <c r="H1328" s="3">
        <v>4412.8</v>
      </c>
      <c r="I1328" s="3">
        <v>7431.84</v>
      </c>
      <c r="J1328" s="3">
        <v>14491.792000000001</v>
      </c>
      <c r="K1328" s="3" t="s">
        <v>37</v>
      </c>
      <c r="L1328" s="3" t="s">
        <v>38</v>
      </c>
      <c r="M1328" s="3" t="s">
        <v>26</v>
      </c>
      <c r="N1328" s="6">
        <f t="shared" si="100"/>
        <v>0.37848222862632086</v>
      </c>
      <c r="O1328" s="6">
        <f t="shared" si="101"/>
        <v>0.63742280773981064</v>
      </c>
      <c r="P1328" s="6">
        <f t="shared" si="102"/>
        <v>1.6841551849166061</v>
      </c>
      <c r="Q1328" s="6">
        <f t="shared" si="103"/>
        <v>1.9499601713707508</v>
      </c>
      <c r="R1328" s="6">
        <f t="shared" si="104"/>
        <v>0.6126618463090634</v>
      </c>
    </row>
    <row r="1329" spans="1:18" ht="15.75" customHeight="1" x14ac:dyDescent="0.25">
      <c r="A1329" s="3" t="s">
        <v>1362</v>
      </c>
      <c r="B1329" s="3" t="s">
        <v>41</v>
      </c>
      <c r="C1329" s="3" t="s">
        <v>35</v>
      </c>
      <c r="D1329" s="4">
        <v>44842</v>
      </c>
      <c r="E1329" s="4">
        <v>45461</v>
      </c>
      <c r="F1329" s="3">
        <v>10158.400000000001</v>
      </c>
      <c r="G1329" s="3">
        <v>1072</v>
      </c>
      <c r="H1329" s="3">
        <v>660.80000000000007</v>
      </c>
      <c r="I1329" s="3">
        <v>327.36</v>
      </c>
      <c r="J1329" s="3">
        <v>1147.3600000000001</v>
      </c>
      <c r="K1329" s="3" t="s">
        <v>16</v>
      </c>
      <c r="L1329" s="3" t="s">
        <v>25</v>
      </c>
      <c r="M1329" s="3" t="s">
        <v>26</v>
      </c>
      <c r="N1329" s="6">
        <f t="shared" si="100"/>
        <v>0.61641791044776129</v>
      </c>
      <c r="O1329" s="6">
        <f t="shared" si="101"/>
        <v>0.30537313432835822</v>
      </c>
      <c r="P1329" s="6">
        <f t="shared" si="102"/>
        <v>0.49539951573849877</v>
      </c>
      <c r="Q1329" s="6">
        <f t="shared" si="103"/>
        <v>3.5048875855327473</v>
      </c>
      <c r="R1329" s="6">
        <f t="shared" si="104"/>
        <v>0.10552842967396439</v>
      </c>
    </row>
    <row r="1330" spans="1:18" ht="15.75" customHeight="1" x14ac:dyDescent="0.25">
      <c r="A1330" s="3" t="s">
        <v>1363</v>
      </c>
      <c r="B1330" s="3" t="s">
        <v>22</v>
      </c>
      <c r="C1330" s="3" t="s">
        <v>15</v>
      </c>
      <c r="D1330" s="4">
        <v>44971</v>
      </c>
      <c r="E1330" s="4">
        <v>45588</v>
      </c>
      <c r="F1330" s="3">
        <v>30712</v>
      </c>
      <c r="G1330" s="3">
        <v>25017.600000000002</v>
      </c>
      <c r="H1330" s="3">
        <v>23004.800000000003</v>
      </c>
      <c r="I1330" s="3">
        <v>6592.7520000000004</v>
      </c>
      <c r="J1330" s="3">
        <v>12214.352000000001</v>
      </c>
      <c r="K1330" s="3" t="s">
        <v>16</v>
      </c>
      <c r="L1330" s="3" t="s">
        <v>29</v>
      </c>
      <c r="M1330" s="3" t="s">
        <v>26</v>
      </c>
      <c r="N1330" s="6">
        <f t="shared" si="100"/>
        <v>0.91954464057303664</v>
      </c>
      <c r="O1330" s="6">
        <f t="shared" si="101"/>
        <v>0.26352455871066766</v>
      </c>
      <c r="P1330" s="6">
        <f t="shared" si="102"/>
        <v>0.286581582973988</v>
      </c>
      <c r="Q1330" s="6">
        <f t="shared" si="103"/>
        <v>1.8526939887925407</v>
      </c>
      <c r="R1330" s="6">
        <f t="shared" si="104"/>
        <v>0.81458713206564215</v>
      </c>
    </row>
    <row r="1331" spans="1:18" ht="15.75" customHeight="1" x14ac:dyDescent="0.25">
      <c r="A1331" s="3" t="s">
        <v>1364</v>
      </c>
      <c r="B1331" s="3" t="s">
        <v>14</v>
      </c>
      <c r="C1331" s="3" t="s">
        <v>15</v>
      </c>
      <c r="D1331" s="4">
        <v>44838</v>
      </c>
      <c r="E1331" s="4">
        <v>45461</v>
      </c>
      <c r="F1331" s="3">
        <v>14896</v>
      </c>
      <c r="G1331" s="3">
        <v>11609.6</v>
      </c>
      <c r="H1331" s="3">
        <v>2276.8000000000002</v>
      </c>
      <c r="I1331" s="3">
        <v>5751.6320000000005</v>
      </c>
      <c r="J1331" s="3">
        <v>10596.848</v>
      </c>
      <c r="K1331" s="3" t="s">
        <v>16</v>
      </c>
      <c r="L1331" s="3" t="s">
        <v>44</v>
      </c>
      <c r="M1331" s="3" t="s">
        <v>18</v>
      </c>
      <c r="N1331" s="6">
        <f t="shared" si="100"/>
        <v>0.19611356119073872</v>
      </c>
      <c r="O1331" s="6">
        <f t="shared" si="101"/>
        <v>0.49542034178610805</v>
      </c>
      <c r="P1331" s="6">
        <f t="shared" si="102"/>
        <v>2.5261911454673225</v>
      </c>
      <c r="Q1331" s="6">
        <f t="shared" si="103"/>
        <v>1.8424071637406565</v>
      </c>
      <c r="R1331" s="6">
        <f t="shared" si="104"/>
        <v>0.77937701396348014</v>
      </c>
    </row>
    <row r="1332" spans="1:18" ht="15.75" customHeight="1" x14ac:dyDescent="0.25">
      <c r="A1332" s="3" t="s">
        <v>1365</v>
      </c>
      <c r="B1332" s="3" t="s">
        <v>41</v>
      </c>
      <c r="C1332" s="3" t="s">
        <v>15</v>
      </c>
      <c r="D1332" s="4">
        <v>44826</v>
      </c>
      <c r="E1332" s="4">
        <v>45451</v>
      </c>
      <c r="F1332" s="3">
        <v>42680</v>
      </c>
      <c r="G1332" s="3">
        <v>17604.8</v>
      </c>
      <c r="H1332" s="3">
        <v>616</v>
      </c>
      <c r="I1332" s="3">
        <v>3145.7280000000001</v>
      </c>
      <c r="J1332" s="3">
        <v>10320.032000000001</v>
      </c>
      <c r="K1332" s="3" t="s">
        <v>32</v>
      </c>
      <c r="L1332" s="3" t="s">
        <v>17</v>
      </c>
      <c r="M1332" s="3" t="s">
        <v>26</v>
      </c>
      <c r="N1332" s="6">
        <f t="shared" si="100"/>
        <v>3.4990457148050533E-2</v>
      </c>
      <c r="O1332" s="6">
        <f t="shared" si="101"/>
        <v>0.1786858129601018</v>
      </c>
      <c r="P1332" s="6">
        <f t="shared" si="102"/>
        <v>5.1067012987012985</v>
      </c>
      <c r="Q1332" s="6">
        <f t="shared" si="103"/>
        <v>3.280649820963542</v>
      </c>
      <c r="R1332" s="6">
        <f t="shared" si="104"/>
        <v>0.41248359887535141</v>
      </c>
    </row>
    <row r="1333" spans="1:18" ht="15.75" customHeight="1" x14ac:dyDescent="0.25">
      <c r="A1333" s="3" t="s">
        <v>1366</v>
      </c>
      <c r="B1333" s="3" t="s">
        <v>34</v>
      </c>
      <c r="C1333" s="3" t="s">
        <v>23</v>
      </c>
      <c r="D1333" s="4">
        <v>44704</v>
      </c>
      <c r="E1333" s="4">
        <v>45314</v>
      </c>
      <c r="F1333" s="3">
        <v>16376</v>
      </c>
      <c r="G1333" s="3">
        <v>15484.800000000001</v>
      </c>
      <c r="H1333" s="3">
        <v>11913.6</v>
      </c>
      <c r="I1333" s="3">
        <v>6290.4480000000003</v>
      </c>
      <c r="J1333" s="3">
        <v>8322.2559999999994</v>
      </c>
      <c r="K1333" s="3" t="s">
        <v>37</v>
      </c>
      <c r="L1333" s="3" t="s">
        <v>29</v>
      </c>
      <c r="M1333" s="3" t="s">
        <v>26</v>
      </c>
      <c r="N1333" s="6">
        <f t="shared" si="100"/>
        <v>0.76937383756974576</v>
      </c>
      <c r="O1333" s="6">
        <f t="shared" si="101"/>
        <v>0.40623372597644142</v>
      </c>
      <c r="P1333" s="6">
        <f t="shared" si="102"/>
        <v>0.5280056406124094</v>
      </c>
      <c r="Q1333" s="6">
        <f t="shared" si="103"/>
        <v>1.3229989342571467</v>
      </c>
      <c r="R1333" s="6">
        <f t="shared" si="104"/>
        <v>0.94557889594528588</v>
      </c>
    </row>
    <row r="1334" spans="1:18" ht="15.75" customHeight="1" x14ac:dyDescent="0.25">
      <c r="A1334" s="3" t="s">
        <v>1367</v>
      </c>
      <c r="B1334" s="3" t="s">
        <v>28</v>
      </c>
      <c r="C1334" s="3" t="s">
        <v>23</v>
      </c>
      <c r="D1334" s="4">
        <v>44821</v>
      </c>
      <c r="E1334" s="4">
        <v>45427</v>
      </c>
      <c r="F1334" s="3">
        <v>63859.200000000004</v>
      </c>
      <c r="G1334" s="3">
        <v>47977.600000000006</v>
      </c>
      <c r="H1334" s="3">
        <v>25812.800000000003</v>
      </c>
      <c r="I1334" s="3">
        <v>2539.6800000000003</v>
      </c>
      <c r="J1334" s="3">
        <v>8354.1280000000006</v>
      </c>
      <c r="K1334" s="3" t="s">
        <v>59</v>
      </c>
      <c r="L1334" s="3" t="s">
        <v>25</v>
      </c>
      <c r="M1334" s="3" t="s">
        <v>26</v>
      </c>
      <c r="N1334" s="6">
        <f t="shared" si="100"/>
        <v>0.53801774161275262</v>
      </c>
      <c r="O1334" s="6">
        <f t="shared" si="101"/>
        <v>5.2934702861335288E-2</v>
      </c>
      <c r="P1334" s="6">
        <f t="shared" si="102"/>
        <v>9.8388396454472199E-2</v>
      </c>
      <c r="Q1334" s="6">
        <f t="shared" si="103"/>
        <v>3.2894411894411895</v>
      </c>
      <c r="R1334" s="6">
        <f t="shared" si="104"/>
        <v>0.75130286630587295</v>
      </c>
    </row>
    <row r="1335" spans="1:18" ht="15.75" customHeight="1" x14ac:dyDescent="0.25">
      <c r="A1335" s="3" t="s">
        <v>1368</v>
      </c>
      <c r="B1335" s="3" t="s">
        <v>28</v>
      </c>
      <c r="C1335" s="3" t="s">
        <v>15</v>
      </c>
      <c r="D1335" s="4">
        <v>44850</v>
      </c>
      <c r="E1335" s="4">
        <v>45467</v>
      </c>
      <c r="F1335" s="3">
        <v>30720</v>
      </c>
      <c r="G1335" s="3">
        <v>14571.2</v>
      </c>
      <c r="H1335" s="3">
        <v>11584</v>
      </c>
      <c r="I1335" s="3">
        <v>4535.0240000000003</v>
      </c>
      <c r="J1335" s="3">
        <v>8777.76</v>
      </c>
      <c r="K1335" s="3" t="s">
        <v>37</v>
      </c>
      <c r="L1335" s="3" t="s">
        <v>17</v>
      </c>
      <c r="M1335" s="3" t="s">
        <v>26</v>
      </c>
      <c r="N1335" s="6">
        <f t="shared" si="100"/>
        <v>0.79499286263313929</v>
      </c>
      <c r="O1335" s="6">
        <f t="shared" si="101"/>
        <v>0.31123201932579336</v>
      </c>
      <c r="P1335" s="6">
        <f t="shared" si="102"/>
        <v>0.39149033149171275</v>
      </c>
      <c r="Q1335" s="6">
        <f t="shared" si="103"/>
        <v>1.9355487424101834</v>
      </c>
      <c r="R1335" s="6">
        <f t="shared" si="104"/>
        <v>0.47432291666666671</v>
      </c>
    </row>
    <row r="1336" spans="1:18" ht="15.75" customHeight="1" x14ac:dyDescent="0.25">
      <c r="A1336" s="3" t="s">
        <v>1369</v>
      </c>
      <c r="B1336" s="3" t="s">
        <v>34</v>
      </c>
      <c r="C1336" s="3" t="s">
        <v>15</v>
      </c>
      <c r="D1336" s="4">
        <v>44780</v>
      </c>
      <c r="E1336" s="4">
        <v>45406</v>
      </c>
      <c r="F1336" s="3">
        <v>23800</v>
      </c>
      <c r="G1336" s="3">
        <v>11062.400000000001</v>
      </c>
      <c r="H1336" s="3">
        <v>4347.2</v>
      </c>
      <c r="I1336" s="3">
        <v>3408.864</v>
      </c>
      <c r="J1336" s="3">
        <v>5635.8720000000003</v>
      </c>
      <c r="K1336" s="3" t="s">
        <v>37</v>
      </c>
      <c r="L1336" s="3" t="s">
        <v>38</v>
      </c>
      <c r="M1336" s="3" t="s">
        <v>26</v>
      </c>
      <c r="N1336" s="6">
        <f t="shared" si="100"/>
        <v>0.39297078391669071</v>
      </c>
      <c r="O1336" s="6">
        <f t="shared" si="101"/>
        <v>0.30814868382991029</v>
      </c>
      <c r="P1336" s="6">
        <f t="shared" si="102"/>
        <v>0.7841516378358484</v>
      </c>
      <c r="Q1336" s="6">
        <f t="shared" si="103"/>
        <v>1.6532991635923289</v>
      </c>
      <c r="R1336" s="6">
        <f t="shared" si="104"/>
        <v>0.46480672268907569</v>
      </c>
    </row>
    <row r="1337" spans="1:18" ht="15.75" customHeight="1" x14ac:dyDescent="0.25">
      <c r="A1337" s="3" t="s">
        <v>1370</v>
      </c>
      <c r="B1337" s="3" t="s">
        <v>14</v>
      </c>
      <c r="C1337" s="3" t="s">
        <v>15</v>
      </c>
      <c r="D1337" s="4">
        <v>44814</v>
      </c>
      <c r="E1337" s="4">
        <v>45418</v>
      </c>
      <c r="F1337" s="3">
        <v>56948.800000000003</v>
      </c>
      <c r="G1337" s="3">
        <v>24816</v>
      </c>
      <c r="H1337" s="3">
        <v>16196.800000000001</v>
      </c>
      <c r="I1337" s="3">
        <v>7356.9600000000009</v>
      </c>
      <c r="J1337" s="3">
        <v>24748.816000000003</v>
      </c>
      <c r="K1337" s="3" t="s">
        <v>24</v>
      </c>
      <c r="L1337" s="3" t="s">
        <v>17</v>
      </c>
      <c r="M1337" s="3" t="s">
        <v>26</v>
      </c>
      <c r="N1337" s="6">
        <f t="shared" si="100"/>
        <v>0.65267569310122509</v>
      </c>
      <c r="O1337" s="6">
        <f t="shared" si="101"/>
        <v>0.29646034816247585</v>
      </c>
      <c r="P1337" s="6">
        <f t="shared" si="102"/>
        <v>0.4542230564062037</v>
      </c>
      <c r="Q1337" s="6">
        <f t="shared" si="103"/>
        <v>3.3640003479698137</v>
      </c>
      <c r="R1337" s="6">
        <f t="shared" si="104"/>
        <v>0.43575984041805971</v>
      </c>
    </row>
    <row r="1338" spans="1:18" ht="15.75" customHeight="1" x14ac:dyDescent="0.25">
      <c r="A1338" s="3" t="s">
        <v>1371</v>
      </c>
      <c r="B1338" s="3" t="s">
        <v>41</v>
      </c>
      <c r="C1338" s="3" t="s">
        <v>35</v>
      </c>
      <c r="D1338" s="4">
        <v>44896</v>
      </c>
      <c r="E1338" s="4">
        <v>45501</v>
      </c>
      <c r="F1338" s="3">
        <v>7939.2000000000007</v>
      </c>
      <c r="G1338" s="3">
        <v>315.20000000000005</v>
      </c>
      <c r="H1338" s="3">
        <v>17.600000000000001</v>
      </c>
      <c r="I1338" s="3">
        <v>2213.5040000000004</v>
      </c>
      <c r="J1338" s="3">
        <v>3729.9040000000005</v>
      </c>
      <c r="K1338" s="3" t="s">
        <v>59</v>
      </c>
      <c r="L1338" s="3" t="s">
        <v>25</v>
      </c>
      <c r="M1338" s="3" t="s">
        <v>18</v>
      </c>
      <c r="N1338" s="6">
        <f t="shared" si="100"/>
        <v>5.5837563451776644E-2</v>
      </c>
      <c r="O1338" s="6">
        <f t="shared" si="101"/>
        <v>7.0225380710659904</v>
      </c>
      <c r="P1338" s="6">
        <f t="shared" si="102"/>
        <v>125.76727272727274</v>
      </c>
      <c r="Q1338" s="6">
        <f t="shared" si="103"/>
        <v>1.6850676574336436</v>
      </c>
      <c r="R1338" s="6">
        <f t="shared" si="104"/>
        <v>3.9701733172108025E-2</v>
      </c>
    </row>
    <row r="1339" spans="1:18" ht="15.75" customHeight="1" x14ac:dyDescent="0.25">
      <c r="A1339" s="3" t="s">
        <v>1372</v>
      </c>
      <c r="B1339" s="3" t="s">
        <v>41</v>
      </c>
      <c r="C1339" s="3" t="s">
        <v>15</v>
      </c>
      <c r="D1339" s="4">
        <v>44788</v>
      </c>
      <c r="E1339" s="4">
        <v>45389</v>
      </c>
      <c r="F1339" s="3">
        <v>9710.4</v>
      </c>
      <c r="G1339" s="3">
        <v>2296</v>
      </c>
      <c r="H1339" s="3">
        <v>1148.8</v>
      </c>
      <c r="I1339" s="3">
        <v>351.47199999999998</v>
      </c>
      <c r="J1339" s="3">
        <v>953.85599999999999</v>
      </c>
      <c r="K1339" s="3" t="s">
        <v>24</v>
      </c>
      <c r="L1339" s="3" t="s">
        <v>44</v>
      </c>
      <c r="M1339" s="3" t="s">
        <v>18</v>
      </c>
      <c r="N1339" s="6">
        <f t="shared" si="100"/>
        <v>0.50034843205574908</v>
      </c>
      <c r="O1339" s="6">
        <f t="shared" si="101"/>
        <v>0.1530801393728223</v>
      </c>
      <c r="P1339" s="6">
        <f t="shared" si="102"/>
        <v>0.30594707520891362</v>
      </c>
      <c r="Q1339" s="6">
        <f t="shared" si="103"/>
        <v>2.7138890153411936</v>
      </c>
      <c r="R1339" s="6">
        <f t="shared" si="104"/>
        <v>0.2364475201845444</v>
      </c>
    </row>
    <row r="1340" spans="1:18" ht="15.75" customHeight="1" x14ac:dyDescent="0.25">
      <c r="A1340" s="3" t="s">
        <v>1373</v>
      </c>
      <c r="B1340" s="3" t="s">
        <v>22</v>
      </c>
      <c r="C1340" s="3" t="s">
        <v>42</v>
      </c>
      <c r="D1340" s="4">
        <v>44836</v>
      </c>
      <c r="E1340" s="4">
        <v>45466</v>
      </c>
      <c r="F1340" s="3">
        <v>59880</v>
      </c>
      <c r="G1340" s="3">
        <v>40828.800000000003</v>
      </c>
      <c r="H1340" s="3">
        <v>33681.599999999999</v>
      </c>
      <c r="I1340" s="3">
        <v>7522.2080000000005</v>
      </c>
      <c r="J1340" s="3">
        <v>22323.632000000001</v>
      </c>
      <c r="K1340" s="3" t="s">
        <v>24</v>
      </c>
      <c r="L1340" s="3" t="s">
        <v>29</v>
      </c>
      <c r="M1340" s="3" t="s">
        <v>26</v>
      </c>
      <c r="N1340" s="6">
        <f t="shared" si="100"/>
        <v>0.82494709616741113</v>
      </c>
      <c r="O1340" s="6">
        <f t="shared" si="101"/>
        <v>0.18423779293048045</v>
      </c>
      <c r="P1340" s="6">
        <f t="shared" si="102"/>
        <v>0.223332858296518</v>
      </c>
      <c r="Q1340" s="6">
        <f t="shared" si="103"/>
        <v>2.9676967188357462</v>
      </c>
      <c r="R1340" s="6">
        <f t="shared" si="104"/>
        <v>0.68184368737474954</v>
      </c>
    </row>
    <row r="1341" spans="1:18" ht="15.75" customHeight="1" x14ac:dyDescent="0.25">
      <c r="A1341" s="3" t="s">
        <v>1374</v>
      </c>
      <c r="B1341" s="3" t="s">
        <v>28</v>
      </c>
      <c r="C1341" s="3" t="s">
        <v>35</v>
      </c>
      <c r="D1341" s="4">
        <v>44727</v>
      </c>
      <c r="E1341" s="4">
        <v>45350</v>
      </c>
      <c r="F1341" s="3">
        <v>52675.200000000004</v>
      </c>
      <c r="G1341" s="3">
        <v>28529.600000000002</v>
      </c>
      <c r="H1341" s="3">
        <v>18694.400000000001</v>
      </c>
      <c r="I1341" s="3">
        <v>3681.0080000000003</v>
      </c>
      <c r="J1341" s="3">
        <v>5019.6959999999999</v>
      </c>
      <c r="K1341" s="3" t="s">
        <v>37</v>
      </c>
      <c r="L1341" s="3" t="s">
        <v>29</v>
      </c>
      <c r="M1341" s="3" t="s">
        <v>18</v>
      </c>
      <c r="N1341" s="6">
        <f t="shared" si="100"/>
        <v>0.65526330547922162</v>
      </c>
      <c r="O1341" s="6">
        <f t="shared" si="101"/>
        <v>0.12902417138691044</v>
      </c>
      <c r="P1341" s="6">
        <f t="shared" si="102"/>
        <v>0.19690431359123586</v>
      </c>
      <c r="Q1341" s="6">
        <f t="shared" si="103"/>
        <v>1.363674297909703</v>
      </c>
      <c r="R1341" s="6">
        <f t="shared" si="104"/>
        <v>0.54161351072231334</v>
      </c>
    </row>
    <row r="1342" spans="1:18" ht="15.75" customHeight="1" x14ac:dyDescent="0.25">
      <c r="A1342" s="3" t="s">
        <v>1375</v>
      </c>
      <c r="B1342" s="3" t="s">
        <v>14</v>
      </c>
      <c r="C1342" s="3" t="s">
        <v>15</v>
      </c>
      <c r="D1342" s="4">
        <v>44717</v>
      </c>
      <c r="E1342" s="4">
        <v>45327</v>
      </c>
      <c r="F1342" s="3">
        <v>18195.2</v>
      </c>
      <c r="G1342" s="3">
        <v>9115.2000000000007</v>
      </c>
      <c r="H1342" s="3">
        <v>4499.2</v>
      </c>
      <c r="I1342" s="3">
        <v>5412.9279999999999</v>
      </c>
      <c r="J1342" s="3">
        <v>11548.368</v>
      </c>
      <c r="K1342" s="3" t="s">
        <v>32</v>
      </c>
      <c r="L1342" s="3" t="s">
        <v>29</v>
      </c>
      <c r="M1342" s="3" t="s">
        <v>18</v>
      </c>
      <c r="N1342" s="6">
        <f t="shared" si="100"/>
        <v>0.49359311918553617</v>
      </c>
      <c r="O1342" s="6">
        <f t="shared" si="101"/>
        <v>0.59383535193961723</v>
      </c>
      <c r="P1342" s="6">
        <f t="shared" si="102"/>
        <v>1.2030867709815078</v>
      </c>
      <c r="Q1342" s="6">
        <f t="shared" si="103"/>
        <v>2.1334789600009461</v>
      </c>
      <c r="R1342" s="6">
        <f t="shared" si="104"/>
        <v>0.50096728807597612</v>
      </c>
    </row>
    <row r="1343" spans="1:18" ht="15.75" customHeight="1" x14ac:dyDescent="0.25">
      <c r="A1343" s="3" t="s">
        <v>1376</v>
      </c>
      <c r="B1343" s="3" t="s">
        <v>28</v>
      </c>
      <c r="C1343" s="3" t="s">
        <v>35</v>
      </c>
      <c r="D1343" s="4">
        <v>44782</v>
      </c>
      <c r="E1343" s="4">
        <v>45410</v>
      </c>
      <c r="F1343" s="3">
        <v>59129.600000000006</v>
      </c>
      <c r="G1343" s="3">
        <v>36744</v>
      </c>
      <c r="H1343" s="3">
        <v>33401.599999999999</v>
      </c>
      <c r="I1343" s="3">
        <v>5186.384</v>
      </c>
      <c r="J1343" s="3">
        <v>8215.76</v>
      </c>
      <c r="K1343" s="3" t="s">
        <v>37</v>
      </c>
      <c r="L1343" s="3" t="s">
        <v>17</v>
      </c>
      <c r="M1343" s="3" t="s">
        <v>26</v>
      </c>
      <c r="N1343" s="6">
        <f t="shared" si="100"/>
        <v>0.90903548878728491</v>
      </c>
      <c r="O1343" s="6">
        <f t="shared" si="101"/>
        <v>0.14114913999564555</v>
      </c>
      <c r="P1343" s="6">
        <f t="shared" si="102"/>
        <v>0.15527351983138532</v>
      </c>
      <c r="Q1343" s="6">
        <f t="shared" si="103"/>
        <v>1.5841017556740882</v>
      </c>
      <c r="R1343" s="6">
        <f t="shared" si="104"/>
        <v>0.62141465526572137</v>
      </c>
    </row>
    <row r="1344" spans="1:18" ht="15.75" customHeight="1" x14ac:dyDescent="0.25">
      <c r="A1344" s="3" t="s">
        <v>1377</v>
      </c>
      <c r="B1344" s="3" t="s">
        <v>41</v>
      </c>
      <c r="C1344" s="3" t="s">
        <v>35</v>
      </c>
      <c r="D1344" s="4">
        <v>44806</v>
      </c>
      <c r="E1344" s="4">
        <v>45436</v>
      </c>
      <c r="F1344" s="3">
        <v>5097.6000000000004</v>
      </c>
      <c r="G1344" s="3">
        <v>1249.6000000000001</v>
      </c>
      <c r="H1344" s="3">
        <v>182.4</v>
      </c>
      <c r="I1344" s="3">
        <v>1258.1120000000001</v>
      </c>
      <c r="J1344" s="3">
        <v>3429.4080000000004</v>
      </c>
      <c r="K1344" s="3" t="s">
        <v>16</v>
      </c>
      <c r="L1344" s="3" t="s">
        <v>17</v>
      </c>
      <c r="M1344" s="3" t="s">
        <v>26</v>
      </c>
      <c r="N1344" s="6">
        <f t="shared" si="100"/>
        <v>0.14596670934699102</v>
      </c>
      <c r="O1344" s="6">
        <f t="shared" si="101"/>
        <v>1.0068117797695262</v>
      </c>
      <c r="P1344" s="6">
        <f t="shared" si="102"/>
        <v>6.8975438596491232</v>
      </c>
      <c r="Q1344" s="6">
        <f t="shared" si="103"/>
        <v>2.7258368094414487</v>
      </c>
      <c r="R1344" s="6">
        <f t="shared" si="104"/>
        <v>0.24513496547394853</v>
      </c>
    </row>
    <row r="1345" spans="1:18" ht="15.75" customHeight="1" x14ac:dyDescent="0.25">
      <c r="A1345" s="3" t="s">
        <v>1378</v>
      </c>
      <c r="B1345" s="3" t="s">
        <v>41</v>
      </c>
      <c r="C1345" s="3" t="s">
        <v>15</v>
      </c>
      <c r="D1345" s="4">
        <v>44723</v>
      </c>
      <c r="E1345" s="4">
        <v>45333</v>
      </c>
      <c r="F1345" s="3">
        <v>57452.800000000003</v>
      </c>
      <c r="G1345" s="3">
        <v>23689.600000000002</v>
      </c>
      <c r="H1345" s="3">
        <v>19748.800000000003</v>
      </c>
      <c r="I1345" s="3">
        <v>1137.4080000000001</v>
      </c>
      <c r="J1345" s="3">
        <v>3610.9920000000002</v>
      </c>
      <c r="K1345" s="3" t="s">
        <v>37</v>
      </c>
      <c r="L1345" s="3" t="s">
        <v>25</v>
      </c>
      <c r="M1345" s="3" t="s">
        <v>26</v>
      </c>
      <c r="N1345" s="6">
        <f t="shared" si="100"/>
        <v>0.8336485208699177</v>
      </c>
      <c r="O1345" s="6">
        <f t="shared" si="101"/>
        <v>4.8012967715790895E-2</v>
      </c>
      <c r="P1345" s="6">
        <f t="shared" si="102"/>
        <v>5.7593777849793401E-2</v>
      </c>
      <c r="Q1345" s="6">
        <f t="shared" si="103"/>
        <v>3.1747552329507087</v>
      </c>
      <c r="R1345" s="6">
        <f t="shared" si="104"/>
        <v>0.41233151386877576</v>
      </c>
    </row>
    <row r="1346" spans="1:18" ht="15.75" customHeight="1" x14ac:dyDescent="0.25">
      <c r="A1346" s="3" t="s">
        <v>1379</v>
      </c>
      <c r="B1346" s="3" t="s">
        <v>20</v>
      </c>
      <c r="C1346" s="3" t="s">
        <v>15</v>
      </c>
      <c r="D1346" s="4">
        <v>44752</v>
      </c>
      <c r="E1346" s="4">
        <v>45370</v>
      </c>
      <c r="F1346" s="3">
        <v>9856</v>
      </c>
      <c r="G1346" s="3">
        <v>1689.6000000000001</v>
      </c>
      <c r="H1346" s="3">
        <v>1371.2</v>
      </c>
      <c r="I1346" s="3">
        <v>6783.9039999999995</v>
      </c>
      <c r="J1346" s="3">
        <v>13410.896000000001</v>
      </c>
      <c r="K1346" s="3" t="s">
        <v>32</v>
      </c>
      <c r="L1346" s="3" t="s">
        <v>38</v>
      </c>
      <c r="M1346" s="3" t="s">
        <v>26</v>
      </c>
      <c r="N1346" s="6">
        <f t="shared" si="100"/>
        <v>0.81155303030303028</v>
      </c>
      <c r="O1346" s="6">
        <f t="shared" si="101"/>
        <v>4.0150946969696966</v>
      </c>
      <c r="P1346" s="6">
        <f t="shared" si="102"/>
        <v>4.9474212368728114</v>
      </c>
      <c r="Q1346" s="6">
        <f t="shared" si="103"/>
        <v>1.9768699557069207</v>
      </c>
      <c r="R1346" s="6">
        <f t="shared" si="104"/>
        <v>0.17142857142857143</v>
      </c>
    </row>
    <row r="1347" spans="1:18" ht="15.75" customHeight="1" x14ac:dyDescent="0.25">
      <c r="A1347" s="3" t="s">
        <v>1380</v>
      </c>
      <c r="B1347" s="3" t="s">
        <v>34</v>
      </c>
      <c r="C1347" s="3" t="s">
        <v>42</v>
      </c>
      <c r="D1347" s="4">
        <v>44927</v>
      </c>
      <c r="E1347" s="4">
        <v>45530</v>
      </c>
      <c r="F1347" s="3">
        <v>43664</v>
      </c>
      <c r="G1347" s="3">
        <v>41075.200000000004</v>
      </c>
      <c r="H1347" s="3">
        <v>7100.8</v>
      </c>
      <c r="I1347" s="3">
        <v>5889.8559999999998</v>
      </c>
      <c r="J1347" s="3">
        <v>9719.52</v>
      </c>
      <c r="K1347" s="3" t="s">
        <v>32</v>
      </c>
      <c r="L1347" s="3" t="s">
        <v>17</v>
      </c>
      <c r="M1347" s="3" t="s">
        <v>18</v>
      </c>
      <c r="N1347" s="6">
        <f t="shared" ref="N1347:N1410" si="105">(H1347/G1347)</f>
        <v>0.17287316921159238</v>
      </c>
      <c r="O1347" s="6">
        <f t="shared" ref="O1347:O1410" si="106">I1347/ G1347</f>
        <v>0.14339202243689622</v>
      </c>
      <c r="P1347" s="6">
        <f t="shared" ref="P1347:P1410" si="107" xml:space="preserve"> I1347 / H1347</f>
        <v>0.82946372239747623</v>
      </c>
      <c r="Q1347" s="6">
        <f t="shared" ref="Q1347:Q1410" si="108" xml:space="preserve"> J1347 / I1347</f>
        <v>1.6502135196514143</v>
      </c>
      <c r="R1347" s="6">
        <f t="shared" ref="R1347:R1410" si="109">G1347 / F1347</f>
        <v>0.94071088310736539</v>
      </c>
    </row>
    <row r="1348" spans="1:18" ht="15.75" customHeight="1" x14ac:dyDescent="0.25">
      <c r="A1348" s="3" t="s">
        <v>1381</v>
      </c>
      <c r="B1348" s="3" t="s">
        <v>14</v>
      </c>
      <c r="C1348" s="3" t="s">
        <v>35</v>
      </c>
      <c r="D1348" s="4">
        <v>44913</v>
      </c>
      <c r="E1348" s="4">
        <v>45523</v>
      </c>
      <c r="F1348" s="3">
        <v>66582.400000000009</v>
      </c>
      <c r="G1348" s="3">
        <v>14318.400000000001</v>
      </c>
      <c r="H1348" s="3">
        <v>7220.8</v>
      </c>
      <c r="I1348" s="3">
        <v>6809.9360000000006</v>
      </c>
      <c r="J1348" s="3">
        <v>21588.400000000001</v>
      </c>
      <c r="K1348" s="3" t="s">
        <v>24</v>
      </c>
      <c r="L1348" s="3" t="s">
        <v>44</v>
      </c>
      <c r="M1348" s="3" t="s">
        <v>26</v>
      </c>
      <c r="N1348" s="6">
        <f t="shared" si="105"/>
        <v>0.50430215666554923</v>
      </c>
      <c r="O1348" s="6">
        <f t="shared" si="106"/>
        <v>0.47560733042798076</v>
      </c>
      <c r="P1348" s="6">
        <f t="shared" si="107"/>
        <v>0.94309993352537125</v>
      </c>
      <c r="Q1348" s="6">
        <f t="shared" si="108"/>
        <v>3.1701325827438027</v>
      </c>
      <c r="R1348" s="6">
        <f t="shared" si="109"/>
        <v>0.21504782044504253</v>
      </c>
    </row>
    <row r="1349" spans="1:18" ht="15.75" customHeight="1" x14ac:dyDescent="0.25">
      <c r="A1349" s="3" t="s">
        <v>1382</v>
      </c>
      <c r="B1349" s="3" t="s">
        <v>41</v>
      </c>
      <c r="C1349" s="3" t="s">
        <v>23</v>
      </c>
      <c r="D1349" s="4">
        <v>44868</v>
      </c>
      <c r="E1349" s="4">
        <v>45493</v>
      </c>
      <c r="F1349" s="3">
        <v>74520</v>
      </c>
      <c r="G1349" s="3">
        <v>71966.400000000009</v>
      </c>
      <c r="H1349" s="3">
        <v>47318.400000000001</v>
      </c>
      <c r="I1349" s="3">
        <v>7900.384</v>
      </c>
      <c r="J1349" s="3">
        <v>30179.248</v>
      </c>
      <c r="K1349" s="3" t="s">
        <v>37</v>
      </c>
      <c r="L1349" s="3" t="s">
        <v>38</v>
      </c>
      <c r="M1349" s="3" t="s">
        <v>18</v>
      </c>
      <c r="N1349" s="6">
        <f t="shared" si="105"/>
        <v>0.657506836523711</v>
      </c>
      <c r="O1349" s="6">
        <f t="shared" si="106"/>
        <v>0.10977878565552812</v>
      </c>
      <c r="P1349" s="6">
        <f t="shared" si="107"/>
        <v>0.16696219652397376</v>
      </c>
      <c r="Q1349" s="6">
        <f t="shared" si="108"/>
        <v>3.8199722950175587</v>
      </c>
      <c r="R1349" s="6">
        <f t="shared" si="109"/>
        <v>0.96573268921095023</v>
      </c>
    </row>
    <row r="1350" spans="1:18" ht="15.75" customHeight="1" x14ac:dyDescent="0.25">
      <c r="A1350" s="3" t="s">
        <v>1383</v>
      </c>
      <c r="B1350" s="3" t="s">
        <v>22</v>
      </c>
      <c r="C1350" s="3" t="s">
        <v>15</v>
      </c>
      <c r="D1350" s="4">
        <v>44855</v>
      </c>
      <c r="E1350" s="4">
        <v>45461</v>
      </c>
      <c r="F1350" s="3">
        <v>10763.2</v>
      </c>
      <c r="G1350" s="3">
        <v>1553.6000000000001</v>
      </c>
      <c r="H1350" s="3">
        <v>216</v>
      </c>
      <c r="I1350" s="3">
        <v>1925.3440000000001</v>
      </c>
      <c r="J1350" s="3">
        <v>2820.08</v>
      </c>
      <c r="K1350" s="3" t="s">
        <v>37</v>
      </c>
      <c r="L1350" s="3" t="s">
        <v>25</v>
      </c>
      <c r="M1350" s="3" t="s">
        <v>26</v>
      </c>
      <c r="N1350" s="6">
        <f t="shared" si="105"/>
        <v>0.13903192584963953</v>
      </c>
      <c r="O1350" s="6">
        <f t="shared" si="106"/>
        <v>1.2392790937178166</v>
      </c>
      <c r="P1350" s="6">
        <f t="shared" si="107"/>
        <v>8.9136296296296305</v>
      </c>
      <c r="Q1350" s="6">
        <f t="shared" si="108"/>
        <v>1.4647148769258895</v>
      </c>
      <c r="R1350" s="6">
        <f t="shared" si="109"/>
        <v>0.14434368960903821</v>
      </c>
    </row>
    <row r="1351" spans="1:18" ht="15.75" customHeight="1" x14ac:dyDescent="0.25">
      <c r="A1351" s="3" t="s">
        <v>1384</v>
      </c>
      <c r="B1351" s="3" t="s">
        <v>34</v>
      </c>
      <c r="C1351" s="3" t="s">
        <v>35</v>
      </c>
      <c r="D1351" s="4">
        <v>44765</v>
      </c>
      <c r="E1351" s="4">
        <v>45394</v>
      </c>
      <c r="F1351" s="3">
        <v>65345.600000000006</v>
      </c>
      <c r="G1351" s="3">
        <v>56944</v>
      </c>
      <c r="H1351" s="3">
        <v>20228.800000000003</v>
      </c>
      <c r="I1351" s="3">
        <v>3526.4</v>
      </c>
      <c r="J1351" s="3">
        <v>13926.08</v>
      </c>
      <c r="K1351" s="3" t="s">
        <v>24</v>
      </c>
      <c r="L1351" s="3" t="s">
        <v>44</v>
      </c>
      <c r="M1351" s="3" t="s">
        <v>26</v>
      </c>
      <c r="N1351" s="6">
        <f t="shared" si="105"/>
        <v>0.35524023602135435</v>
      </c>
      <c r="O1351" s="6">
        <f t="shared" si="106"/>
        <v>6.1927507726889576E-2</v>
      </c>
      <c r="P1351" s="6">
        <f t="shared" si="107"/>
        <v>0.17432571383374196</v>
      </c>
      <c r="Q1351" s="6">
        <f t="shared" si="108"/>
        <v>3.9490925589836658</v>
      </c>
      <c r="R1351" s="6">
        <f t="shared" si="109"/>
        <v>0.87142822164001854</v>
      </c>
    </row>
    <row r="1352" spans="1:18" ht="15.75" customHeight="1" x14ac:dyDescent="0.25">
      <c r="A1352" s="3" t="s">
        <v>1385</v>
      </c>
      <c r="B1352" s="3" t="s">
        <v>41</v>
      </c>
      <c r="C1352" s="3" t="s">
        <v>15</v>
      </c>
      <c r="D1352" s="4">
        <v>44719</v>
      </c>
      <c r="E1352" s="4">
        <v>45336</v>
      </c>
      <c r="F1352" s="3">
        <v>67729.600000000006</v>
      </c>
      <c r="G1352" s="3">
        <v>14113.6</v>
      </c>
      <c r="H1352" s="3">
        <v>2992</v>
      </c>
      <c r="I1352" s="3">
        <v>7287.44</v>
      </c>
      <c r="J1352" s="3">
        <v>27028.768</v>
      </c>
      <c r="K1352" s="3" t="s">
        <v>32</v>
      </c>
      <c r="L1352" s="3" t="s">
        <v>38</v>
      </c>
      <c r="M1352" s="3" t="s">
        <v>26</v>
      </c>
      <c r="N1352" s="6">
        <f t="shared" si="105"/>
        <v>0.21199410497675999</v>
      </c>
      <c r="O1352" s="6">
        <f t="shared" si="106"/>
        <v>0.51634168461625662</v>
      </c>
      <c r="P1352" s="6">
        <f t="shared" si="107"/>
        <v>2.4356417112299464</v>
      </c>
      <c r="Q1352" s="6">
        <f t="shared" si="108"/>
        <v>3.7089523893164129</v>
      </c>
      <c r="R1352" s="6">
        <f t="shared" si="109"/>
        <v>0.20838156433819185</v>
      </c>
    </row>
    <row r="1353" spans="1:18" ht="15.75" customHeight="1" x14ac:dyDescent="0.25">
      <c r="A1353" s="3" t="s">
        <v>1386</v>
      </c>
      <c r="B1353" s="3" t="s">
        <v>20</v>
      </c>
      <c r="C1353" s="3" t="s">
        <v>23</v>
      </c>
      <c r="D1353" s="4">
        <v>44833</v>
      </c>
      <c r="E1353" s="4">
        <v>45448</v>
      </c>
      <c r="F1353" s="3">
        <v>33372.800000000003</v>
      </c>
      <c r="G1353" s="3">
        <v>28868.800000000003</v>
      </c>
      <c r="H1353" s="3">
        <v>15051.2</v>
      </c>
      <c r="I1353" s="3">
        <v>1151.3280000000002</v>
      </c>
      <c r="J1353" s="3">
        <v>3984.4639999999999</v>
      </c>
      <c r="K1353" s="3" t="s">
        <v>16</v>
      </c>
      <c r="L1353" s="3" t="s">
        <v>25</v>
      </c>
      <c r="M1353" s="3" t="s">
        <v>18</v>
      </c>
      <c r="N1353" s="6">
        <f t="shared" si="105"/>
        <v>0.52136562655877627</v>
      </c>
      <c r="O1353" s="6">
        <f t="shared" si="106"/>
        <v>3.9881394446599792E-2</v>
      </c>
      <c r="P1353" s="6">
        <f t="shared" si="107"/>
        <v>7.6494100138194965E-2</v>
      </c>
      <c r="Q1353" s="6">
        <f t="shared" si="108"/>
        <v>3.4607548847939067</v>
      </c>
      <c r="R1353" s="6">
        <f t="shared" si="109"/>
        <v>0.86503979288522392</v>
      </c>
    </row>
    <row r="1354" spans="1:18" ht="15.75" customHeight="1" x14ac:dyDescent="0.25">
      <c r="A1354" s="3" t="s">
        <v>1387</v>
      </c>
      <c r="B1354" s="3" t="s">
        <v>28</v>
      </c>
      <c r="C1354" s="3" t="s">
        <v>15</v>
      </c>
      <c r="D1354" s="4">
        <v>44877</v>
      </c>
      <c r="E1354" s="4">
        <v>45500</v>
      </c>
      <c r="F1354" s="3">
        <v>77150.400000000009</v>
      </c>
      <c r="G1354" s="3">
        <v>69019.199999999997</v>
      </c>
      <c r="H1354" s="3">
        <v>56304</v>
      </c>
      <c r="I1354" s="3">
        <v>4909.0559999999996</v>
      </c>
      <c r="J1354" s="3">
        <v>18890.64</v>
      </c>
      <c r="K1354" s="3" t="s">
        <v>16</v>
      </c>
      <c r="L1354" s="3" t="s">
        <v>44</v>
      </c>
      <c r="M1354" s="3" t="s">
        <v>26</v>
      </c>
      <c r="N1354" s="6">
        <f t="shared" si="105"/>
        <v>0.81577300229501359</v>
      </c>
      <c r="O1354" s="6">
        <f t="shared" si="106"/>
        <v>7.1125947562417413E-2</v>
      </c>
      <c r="P1354" s="6">
        <f t="shared" si="107"/>
        <v>8.7188405797101437E-2</v>
      </c>
      <c r="Q1354" s="6">
        <f t="shared" si="108"/>
        <v>3.8481206977471842</v>
      </c>
      <c r="R1354" s="6">
        <f t="shared" si="109"/>
        <v>0.89460586076028104</v>
      </c>
    </row>
    <row r="1355" spans="1:18" ht="15.75" customHeight="1" x14ac:dyDescent="0.25">
      <c r="A1355" s="3" t="s">
        <v>1388</v>
      </c>
      <c r="B1355" s="3" t="s">
        <v>20</v>
      </c>
      <c r="C1355" s="3" t="s">
        <v>23</v>
      </c>
      <c r="D1355" s="4">
        <v>44897</v>
      </c>
      <c r="E1355" s="4">
        <v>45524</v>
      </c>
      <c r="F1355" s="3">
        <v>76529.600000000006</v>
      </c>
      <c r="G1355" s="3">
        <v>36033.599999999999</v>
      </c>
      <c r="H1355" s="3">
        <v>9201.6</v>
      </c>
      <c r="I1355" s="3">
        <v>1356.48</v>
      </c>
      <c r="J1355" s="3">
        <v>4550.6400000000003</v>
      </c>
      <c r="K1355" s="3" t="s">
        <v>24</v>
      </c>
      <c r="L1355" s="3" t="s">
        <v>17</v>
      </c>
      <c r="M1355" s="3" t="s">
        <v>26</v>
      </c>
      <c r="N1355" s="6">
        <f t="shared" si="105"/>
        <v>0.25536166244838154</v>
      </c>
      <c r="O1355" s="6">
        <f t="shared" si="106"/>
        <v>3.764486479286E-2</v>
      </c>
      <c r="P1355" s="6">
        <f t="shared" si="107"/>
        <v>0.14741784037558686</v>
      </c>
      <c r="Q1355" s="6">
        <f t="shared" si="108"/>
        <v>3.354741684359519</v>
      </c>
      <c r="R1355" s="6">
        <f t="shared" si="109"/>
        <v>0.47084526771340757</v>
      </c>
    </row>
    <row r="1356" spans="1:18" ht="15.75" customHeight="1" x14ac:dyDescent="0.25">
      <c r="A1356" s="3" t="s">
        <v>1389</v>
      </c>
      <c r="B1356" s="3" t="s">
        <v>34</v>
      </c>
      <c r="C1356" s="3" t="s">
        <v>35</v>
      </c>
      <c r="D1356" s="4">
        <v>44929</v>
      </c>
      <c r="E1356" s="4">
        <v>45544</v>
      </c>
      <c r="F1356" s="3">
        <v>14993.6</v>
      </c>
      <c r="G1356" s="3">
        <v>6260.8</v>
      </c>
      <c r="H1356" s="3">
        <v>1433.6000000000001</v>
      </c>
      <c r="I1356" s="3">
        <v>7238.7360000000008</v>
      </c>
      <c r="J1356" s="3">
        <v>21683.648000000001</v>
      </c>
      <c r="K1356" s="3" t="s">
        <v>24</v>
      </c>
      <c r="L1356" s="3" t="s">
        <v>38</v>
      </c>
      <c r="M1356" s="3" t="s">
        <v>26</v>
      </c>
      <c r="N1356" s="6">
        <f t="shared" si="105"/>
        <v>0.22898032200357785</v>
      </c>
      <c r="O1356" s="6">
        <f t="shared" si="106"/>
        <v>1.156199846664963</v>
      </c>
      <c r="P1356" s="6">
        <f t="shared" si="107"/>
        <v>5.049341517857143</v>
      </c>
      <c r="Q1356" s="6">
        <f t="shared" si="108"/>
        <v>2.9955019771407603</v>
      </c>
      <c r="R1356" s="6">
        <f t="shared" si="109"/>
        <v>0.41756482765980152</v>
      </c>
    </row>
    <row r="1357" spans="1:18" ht="15.75" customHeight="1" x14ac:dyDescent="0.25">
      <c r="A1357" s="3" t="s">
        <v>1390</v>
      </c>
      <c r="B1357" s="3" t="s">
        <v>41</v>
      </c>
      <c r="C1357" s="3" t="s">
        <v>35</v>
      </c>
      <c r="D1357" s="4">
        <v>44730</v>
      </c>
      <c r="E1357" s="4">
        <v>45358</v>
      </c>
      <c r="F1357" s="3">
        <v>52081.600000000006</v>
      </c>
      <c r="G1357" s="3">
        <v>50691.200000000004</v>
      </c>
      <c r="H1357" s="3">
        <v>40448</v>
      </c>
      <c r="I1357" s="3">
        <v>2848.48</v>
      </c>
      <c r="J1357" s="3">
        <v>3511.5680000000002</v>
      </c>
      <c r="K1357" s="3" t="s">
        <v>32</v>
      </c>
      <c r="L1357" s="3" t="s">
        <v>38</v>
      </c>
      <c r="M1357" s="3" t="s">
        <v>26</v>
      </c>
      <c r="N1357" s="6">
        <f t="shared" si="105"/>
        <v>0.79792942364749697</v>
      </c>
      <c r="O1357" s="6">
        <f t="shared" si="106"/>
        <v>5.6192790859162928E-2</v>
      </c>
      <c r="P1357" s="6">
        <f t="shared" si="107"/>
        <v>7.0423259493670884E-2</v>
      </c>
      <c r="Q1357" s="6">
        <f t="shared" si="108"/>
        <v>1.2327866089984834</v>
      </c>
      <c r="R1357" s="6">
        <f t="shared" si="109"/>
        <v>0.97330343153820154</v>
      </c>
    </row>
    <row r="1358" spans="1:18" ht="15.75" customHeight="1" x14ac:dyDescent="0.25">
      <c r="A1358" s="3" t="s">
        <v>1391</v>
      </c>
      <c r="B1358" s="3" t="s">
        <v>20</v>
      </c>
      <c r="C1358" s="3" t="s">
        <v>35</v>
      </c>
      <c r="D1358" s="4">
        <v>44751</v>
      </c>
      <c r="E1358" s="4">
        <v>45364</v>
      </c>
      <c r="F1358" s="3">
        <v>77056</v>
      </c>
      <c r="G1358" s="3">
        <v>16592</v>
      </c>
      <c r="H1358" s="3">
        <v>5430.4000000000005</v>
      </c>
      <c r="I1358" s="3">
        <v>1336.1120000000001</v>
      </c>
      <c r="J1358" s="3">
        <v>4344</v>
      </c>
      <c r="K1358" s="3" t="s">
        <v>16</v>
      </c>
      <c r="L1358" s="3" t="s">
        <v>17</v>
      </c>
      <c r="M1358" s="3" t="s">
        <v>26</v>
      </c>
      <c r="N1358" s="6">
        <f t="shared" si="105"/>
        <v>0.32729026036644171</v>
      </c>
      <c r="O1358" s="6">
        <f t="shared" si="106"/>
        <v>8.0527483124397309E-2</v>
      </c>
      <c r="P1358" s="6">
        <f t="shared" si="107"/>
        <v>0.24604301708898055</v>
      </c>
      <c r="Q1358" s="6">
        <f t="shared" si="108"/>
        <v>3.2512244482498471</v>
      </c>
      <c r="R1358" s="6">
        <f t="shared" si="109"/>
        <v>0.21532392026578073</v>
      </c>
    </row>
    <row r="1359" spans="1:18" ht="15.75" customHeight="1" x14ac:dyDescent="0.25">
      <c r="A1359" s="3" t="s">
        <v>1392</v>
      </c>
      <c r="B1359" s="3" t="s">
        <v>34</v>
      </c>
      <c r="C1359" s="3" t="s">
        <v>23</v>
      </c>
      <c r="D1359" s="4">
        <v>44938</v>
      </c>
      <c r="E1359" s="4">
        <v>45559</v>
      </c>
      <c r="F1359" s="3">
        <v>64891.200000000004</v>
      </c>
      <c r="G1359" s="3">
        <v>6529.6</v>
      </c>
      <c r="H1359" s="3">
        <v>945.6</v>
      </c>
      <c r="I1359" s="3">
        <v>4669.3760000000002</v>
      </c>
      <c r="J1359" s="3">
        <v>17108.112000000001</v>
      </c>
      <c r="K1359" s="3" t="s">
        <v>59</v>
      </c>
      <c r="L1359" s="3" t="s">
        <v>29</v>
      </c>
      <c r="M1359" s="3" t="s">
        <v>18</v>
      </c>
      <c r="N1359" s="6">
        <f t="shared" si="105"/>
        <v>0.14481744670423916</v>
      </c>
      <c r="O1359" s="6">
        <f t="shared" si="106"/>
        <v>0.71510904190149471</v>
      </c>
      <c r="P1359" s="6">
        <f t="shared" si="107"/>
        <v>4.9380033840947544</v>
      </c>
      <c r="Q1359" s="6">
        <f t="shared" si="108"/>
        <v>3.6638968461738783</v>
      </c>
      <c r="R1359" s="6">
        <f t="shared" si="109"/>
        <v>0.10062381339842691</v>
      </c>
    </row>
    <row r="1360" spans="1:18" ht="15.75" customHeight="1" x14ac:dyDescent="0.25">
      <c r="A1360" s="3" t="s">
        <v>1393</v>
      </c>
      <c r="B1360" s="3" t="s">
        <v>41</v>
      </c>
      <c r="C1360" s="3" t="s">
        <v>23</v>
      </c>
      <c r="D1360" s="4">
        <v>44744</v>
      </c>
      <c r="E1360" s="4">
        <v>45366</v>
      </c>
      <c r="F1360" s="3">
        <v>2171.2000000000003</v>
      </c>
      <c r="G1360" s="3">
        <v>347.20000000000005</v>
      </c>
      <c r="H1360" s="3">
        <v>236.8</v>
      </c>
      <c r="I1360" s="3">
        <v>7755.5360000000001</v>
      </c>
      <c r="J1360" s="3">
        <v>22905.088000000003</v>
      </c>
      <c r="K1360" s="3" t="s">
        <v>37</v>
      </c>
      <c r="L1360" s="3" t="s">
        <v>44</v>
      </c>
      <c r="M1360" s="3" t="s">
        <v>26</v>
      </c>
      <c r="N1360" s="6">
        <f t="shared" si="105"/>
        <v>0.68202764976958519</v>
      </c>
      <c r="O1360" s="6">
        <f t="shared" si="106"/>
        <v>22.337373271889398</v>
      </c>
      <c r="P1360" s="6">
        <f t="shared" si="107"/>
        <v>32.751418918918915</v>
      </c>
      <c r="Q1360" s="6">
        <f t="shared" si="108"/>
        <v>2.9533855558145823</v>
      </c>
      <c r="R1360" s="6">
        <f t="shared" si="109"/>
        <v>0.15991156963890937</v>
      </c>
    </row>
    <row r="1361" spans="1:18" ht="15.75" customHeight="1" x14ac:dyDescent="0.25">
      <c r="A1361" s="3" t="s">
        <v>1394</v>
      </c>
      <c r="B1361" s="3" t="s">
        <v>14</v>
      </c>
      <c r="C1361" s="3" t="s">
        <v>23</v>
      </c>
      <c r="D1361" s="4">
        <v>44948</v>
      </c>
      <c r="E1361" s="4">
        <v>45552</v>
      </c>
      <c r="F1361" s="3">
        <v>43382.400000000001</v>
      </c>
      <c r="G1361" s="3">
        <v>27476.800000000003</v>
      </c>
      <c r="H1361" s="3">
        <v>6678.4000000000005</v>
      </c>
      <c r="I1361" s="3">
        <v>1126.144</v>
      </c>
      <c r="J1361" s="3">
        <v>4287.2</v>
      </c>
      <c r="K1361" s="3" t="s">
        <v>16</v>
      </c>
      <c r="L1361" s="3" t="s">
        <v>17</v>
      </c>
      <c r="M1361" s="3" t="s">
        <v>26</v>
      </c>
      <c r="N1361" s="6">
        <f t="shared" si="105"/>
        <v>0.24305595993711057</v>
      </c>
      <c r="O1361" s="6">
        <f t="shared" si="106"/>
        <v>4.0985267571187325E-2</v>
      </c>
      <c r="P1361" s="6">
        <f t="shared" si="107"/>
        <v>0.1686248203162434</v>
      </c>
      <c r="Q1361" s="6">
        <f t="shared" si="108"/>
        <v>3.8069731757217546</v>
      </c>
      <c r="R1361" s="6">
        <f t="shared" si="109"/>
        <v>0.63336283838607366</v>
      </c>
    </row>
    <row r="1362" spans="1:18" ht="15.75" customHeight="1" x14ac:dyDescent="0.25">
      <c r="A1362" s="3" t="s">
        <v>1395</v>
      </c>
      <c r="B1362" s="3" t="s">
        <v>41</v>
      </c>
      <c r="C1362" s="3" t="s">
        <v>35</v>
      </c>
      <c r="D1362" s="4">
        <v>44954</v>
      </c>
      <c r="E1362" s="4">
        <v>45570</v>
      </c>
      <c r="F1362" s="3">
        <v>26968</v>
      </c>
      <c r="G1362" s="3">
        <v>4219.2</v>
      </c>
      <c r="H1362" s="3">
        <v>1960</v>
      </c>
      <c r="I1362" s="3">
        <v>654.88000000000011</v>
      </c>
      <c r="J1362" s="3">
        <v>1629.8879999999999</v>
      </c>
      <c r="K1362" s="3" t="s">
        <v>37</v>
      </c>
      <c r="L1362" s="3" t="s">
        <v>44</v>
      </c>
      <c r="M1362" s="3" t="s">
        <v>18</v>
      </c>
      <c r="N1362" s="6">
        <f t="shared" si="105"/>
        <v>0.46454304133485025</v>
      </c>
      <c r="O1362" s="6">
        <f t="shared" si="106"/>
        <v>0.15521425862722793</v>
      </c>
      <c r="P1362" s="6">
        <f t="shared" si="107"/>
        <v>0.33412244897959187</v>
      </c>
      <c r="Q1362" s="6">
        <f t="shared" si="108"/>
        <v>2.4888345956511113</v>
      </c>
      <c r="R1362" s="6">
        <f t="shared" si="109"/>
        <v>0.1564520913675467</v>
      </c>
    </row>
    <row r="1363" spans="1:18" ht="15.75" customHeight="1" x14ac:dyDescent="0.25">
      <c r="A1363" s="3" t="s">
        <v>1396</v>
      </c>
      <c r="B1363" s="3" t="s">
        <v>14</v>
      </c>
      <c r="C1363" s="3" t="s">
        <v>23</v>
      </c>
      <c r="D1363" s="4">
        <v>44976</v>
      </c>
      <c r="E1363" s="4">
        <v>45582</v>
      </c>
      <c r="F1363" s="3">
        <v>7651.2000000000007</v>
      </c>
      <c r="G1363" s="3">
        <v>716.80000000000007</v>
      </c>
      <c r="H1363" s="3">
        <v>222.4</v>
      </c>
      <c r="I1363" s="3">
        <v>4948.6400000000003</v>
      </c>
      <c r="J1363" s="3">
        <v>14280.272000000001</v>
      </c>
      <c r="K1363" s="3" t="s">
        <v>24</v>
      </c>
      <c r="L1363" s="3" t="s">
        <v>38</v>
      </c>
      <c r="M1363" s="3" t="s">
        <v>26</v>
      </c>
      <c r="N1363" s="6">
        <f t="shared" si="105"/>
        <v>0.3102678571428571</v>
      </c>
      <c r="O1363" s="6">
        <f t="shared" si="106"/>
        <v>6.9037946428571431</v>
      </c>
      <c r="P1363" s="6">
        <f t="shared" si="107"/>
        <v>22.251079136690649</v>
      </c>
      <c r="Q1363" s="6">
        <f t="shared" si="108"/>
        <v>2.8856962721070838</v>
      </c>
      <c r="R1363" s="6">
        <f t="shared" si="109"/>
        <v>9.3684650773734834E-2</v>
      </c>
    </row>
    <row r="1364" spans="1:18" ht="15.75" customHeight="1" x14ac:dyDescent="0.25">
      <c r="A1364" s="3" t="s">
        <v>1397</v>
      </c>
      <c r="B1364" s="3" t="s">
        <v>14</v>
      </c>
      <c r="C1364" s="3" t="s">
        <v>23</v>
      </c>
      <c r="D1364" s="4">
        <v>44766</v>
      </c>
      <c r="E1364" s="4">
        <v>45375</v>
      </c>
      <c r="F1364" s="3">
        <v>19688</v>
      </c>
      <c r="G1364" s="3">
        <v>12793.6</v>
      </c>
      <c r="H1364" s="3">
        <v>9833.6</v>
      </c>
      <c r="I1364" s="3">
        <v>7737.4240000000009</v>
      </c>
      <c r="J1364" s="3">
        <v>16833.712</v>
      </c>
      <c r="K1364" s="3" t="s">
        <v>59</v>
      </c>
      <c r="L1364" s="3" t="s">
        <v>29</v>
      </c>
      <c r="M1364" s="3" t="s">
        <v>18</v>
      </c>
      <c r="N1364" s="6">
        <f t="shared" si="105"/>
        <v>0.76863431715857933</v>
      </c>
      <c r="O1364" s="6">
        <f t="shared" si="106"/>
        <v>0.60478864432216117</v>
      </c>
      <c r="P1364" s="6">
        <f t="shared" si="107"/>
        <v>0.78683534005857469</v>
      </c>
      <c r="Q1364" s="6">
        <f t="shared" si="108"/>
        <v>2.1756222742866358</v>
      </c>
      <c r="R1364" s="6">
        <f t="shared" si="109"/>
        <v>0.64981714750101582</v>
      </c>
    </row>
    <row r="1365" spans="1:18" ht="15.75" customHeight="1" x14ac:dyDescent="0.25">
      <c r="A1365" s="3" t="s">
        <v>1398</v>
      </c>
      <c r="B1365" s="3" t="s">
        <v>20</v>
      </c>
      <c r="C1365" s="3" t="s">
        <v>15</v>
      </c>
      <c r="D1365" s="4">
        <v>44885</v>
      </c>
      <c r="E1365" s="4">
        <v>45510</v>
      </c>
      <c r="F1365" s="3">
        <v>33713.599999999999</v>
      </c>
      <c r="G1365" s="3">
        <v>11772.800000000001</v>
      </c>
      <c r="H1365" s="3">
        <v>1382.4</v>
      </c>
      <c r="I1365" s="3">
        <v>1813.5360000000001</v>
      </c>
      <c r="J1365" s="3">
        <v>3862.8960000000002</v>
      </c>
      <c r="K1365" s="3" t="s">
        <v>59</v>
      </c>
      <c r="L1365" s="3" t="s">
        <v>29</v>
      </c>
      <c r="M1365" s="3" t="s">
        <v>26</v>
      </c>
      <c r="N1365" s="6">
        <f t="shared" si="105"/>
        <v>0.11742321282957326</v>
      </c>
      <c r="O1365" s="6">
        <f t="shared" si="106"/>
        <v>0.15404457733079641</v>
      </c>
      <c r="P1365" s="6">
        <f t="shared" si="107"/>
        <v>1.3118749999999999</v>
      </c>
      <c r="Q1365" s="6">
        <f t="shared" si="108"/>
        <v>2.1300354666243186</v>
      </c>
      <c r="R1365" s="6">
        <f t="shared" si="109"/>
        <v>0.34920032271842821</v>
      </c>
    </row>
    <row r="1366" spans="1:18" ht="15.75" customHeight="1" x14ac:dyDescent="0.25">
      <c r="A1366" s="3" t="s">
        <v>1399</v>
      </c>
      <c r="B1366" s="3" t="s">
        <v>28</v>
      </c>
      <c r="C1366" s="3" t="s">
        <v>35</v>
      </c>
      <c r="D1366" s="4">
        <v>44747</v>
      </c>
      <c r="E1366" s="4">
        <v>45362</v>
      </c>
      <c r="F1366" s="3">
        <v>74907.199999999997</v>
      </c>
      <c r="G1366" s="3">
        <v>43456</v>
      </c>
      <c r="H1366" s="3">
        <v>15606.400000000001</v>
      </c>
      <c r="I1366" s="3">
        <v>5487.5680000000002</v>
      </c>
      <c r="J1366" s="3">
        <v>19042.784</v>
      </c>
      <c r="K1366" s="3" t="s">
        <v>16</v>
      </c>
      <c r="L1366" s="3" t="s">
        <v>25</v>
      </c>
      <c r="M1366" s="3" t="s">
        <v>26</v>
      </c>
      <c r="N1366" s="6">
        <f t="shared" si="105"/>
        <v>0.35913107511045661</v>
      </c>
      <c r="O1366" s="6">
        <f t="shared" si="106"/>
        <v>0.12627871870397644</v>
      </c>
      <c r="P1366" s="6">
        <f t="shared" si="107"/>
        <v>0.35162292392864464</v>
      </c>
      <c r="Q1366" s="6">
        <f t="shared" si="108"/>
        <v>3.4701682056605039</v>
      </c>
      <c r="R1366" s="6">
        <f t="shared" si="109"/>
        <v>0.58013114894162376</v>
      </c>
    </row>
    <row r="1367" spans="1:18" ht="15.75" customHeight="1" x14ac:dyDescent="0.25">
      <c r="A1367" s="3" t="s">
        <v>1400</v>
      </c>
      <c r="B1367" s="3" t="s">
        <v>14</v>
      </c>
      <c r="C1367" s="3" t="s">
        <v>23</v>
      </c>
      <c r="D1367" s="4">
        <v>44839</v>
      </c>
      <c r="E1367" s="4">
        <v>45446</v>
      </c>
      <c r="F1367" s="3">
        <v>24470.400000000001</v>
      </c>
      <c r="G1367" s="3">
        <v>10801.6</v>
      </c>
      <c r="H1367" s="3">
        <v>10248</v>
      </c>
      <c r="I1367" s="3">
        <v>3958.0160000000005</v>
      </c>
      <c r="J1367" s="3">
        <v>7905.5360000000001</v>
      </c>
      <c r="K1367" s="3" t="s">
        <v>16</v>
      </c>
      <c r="L1367" s="3" t="s">
        <v>29</v>
      </c>
      <c r="M1367" s="3" t="s">
        <v>26</v>
      </c>
      <c r="N1367" s="6">
        <f t="shared" si="105"/>
        <v>0.94874833358021027</v>
      </c>
      <c r="O1367" s="6">
        <f t="shared" si="106"/>
        <v>0.36642867723300254</v>
      </c>
      <c r="P1367" s="6">
        <f t="shared" si="107"/>
        <v>0.38622326307572213</v>
      </c>
      <c r="Q1367" s="6">
        <f t="shared" si="108"/>
        <v>1.9973481663540518</v>
      </c>
      <c r="R1367" s="6">
        <f t="shared" si="109"/>
        <v>0.44141493396103043</v>
      </c>
    </row>
    <row r="1368" spans="1:18" ht="15.75" customHeight="1" x14ac:dyDescent="0.25">
      <c r="A1368" s="3" t="s">
        <v>1401</v>
      </c>
      <c r="B1368" s="3" t="s">
        <v>14</v>
      </c>
      <c r="C1368" s="3" t="s">
        <v>23</v>
      </c>
      <c r="D1368" s="4">
        <v>44970</v>
      </c>
      <c r="E1368" s="4">
        <v>45574</v>
      </c>
      <c r="F1368" s="3">
        <v>73718.400000000009</v>
      </c>
      <c r="G1368" s="3">
        <v>16784</v>
      </c>
      <c r="H1368" s="3">
        <v>4352</v>
      </c>
      <c r="I1368" s="3">
        <v>6532.2720000000008</v>
      </c>
      <c r="J1368" s="3">
        <v>15040.976000000002</v>
      </c>
      <c r="K1368" s="3" t="s">
        <v>37</v>
      </c>
      <c r="L1368" s="3" t="s">
        <v>29</v>
      </c>
      <c r="M1368" s="3" t="s">
        <v>18</v>
      </c>
      <c r="N1368" s="6">
        <f t="shared" si="105"/>
        <v>0.25929456625357483</v>
      </c>
      <c r="O1368" s="6">
        <f t="shared" si="106"/>
        <v>0.38919637750238328</v>
      </c>
      <c r="P1368" s="6">
        <f t="shared" si="107"/>
        <v>1.500981617647059</v>
      </c>
      <c r="Q1368" s="6">
        <f t="shared" si="108"/>
        <v>2.3025642532950252</v>
      </c>
      <c r="R1368" s="6">
        <f t="shared" si="109"/>
        <v>0.22767721491513648</v>
      </c>
    </row>
    <row r="1369" spans="1:18" ht="15.75" customHeight="1" x14ac:dyDescent="0.25">
      <c r="A1369" s="3" t="s">
        <v>1402</v>
      </c>
      <c r="B1369" s="3" t="s">
        <v>22</v>
      </c>
      <c r="C1369" s="3" t="s">
        <v>23</v>
      </c>
      <c r="D1369" s="4">
        <v>44817</v>
      </c>
      <c r="E1369" s="4">
        <v>45436</v>
      </c>
      <c r="F1369" s="3">
        <v>40833.600000000006</v>
      </c>
      <c r="G1369" s="3">
        <v>28204.800000000003</v>
      </c>
      <c r="H1369" s="3">
        <v>13068.800000000001</v>
      </c>
      <c r="I1369" s="3">
        <v>387.87200000000001</v>
      </c>
      <c r="J1369" s="3">
        <v>1273.088</v>
      </c>
      <c r="K1369" s="3" t="s">
        <v>24</v>
      </c>
      <c r="L1369" s="3" t="s">
        <v>44</v>
      </c>
      <c r="M1369" s="3" t="s">
        <v>26</v>
      </c>
      <c r="N1369" s="6">
        <f t="shared" si="105"/>
        <v>0.46335375538915363</v>
      </c>
      <c r="O1369" s="6">
        <f t="shared" si="106"/>
        <v>1.3751985477649194E-2</v>
      </c>
      <c r="P1369" s="6">
        <f t="shared" si="107"/>
        <v>2.9679236043095004E-2</v>
      </c>
      <c r="Q1369" s="6">
        <f t="shared" si="108"/>
        <v>3.282237439155185</v>
      </c>
      <c r="R1369" s="6">
        <f t="shared" si="109"/>
        <v>0.69072528505936281</v>
      </c>
    </row>
    <row r="1370" spans="1:18" ht="15.75" customHeight="1" x14ac:dyDescent="0.25">
      <c r="A1370" s="3" t="s">
        <v>1403</v>
      </c>
      <c r="B1370" s="3" t="s">
        <v>28</v>
      </c>
      <c r="C1370" s="3" t="s">
        <v>23</v>
      </c>
      <c r="D1370" s="4">
        <v>44721</v>
      </c>
      <c r="E1370" s="4">
        <v>45336</v>
      </c>
      <c r="F1370" s="3">
        <v>11558.400000000001</v>
      </c>
      <c r="G1370" s="3">
        <v>448</v>
      </c>
      <c r="H1370" s="3">
        <v>176</v>
      </c>
      <c r="I1370" s="3">
        <v>652.89600000000007</v>
      </c>
      <c r="J1370" s="3">
        <v>1692.5119999999999</v>
      </c>
      <c r="K1370" s="3" t="s">
        <v>32</v>
      </c>
      <c r="L1370" s="3" t="s">
        <v>38</v>
      </c>
      <c r="M1370" s="3" t="s">
        <v>26</v>
      </c>
      <c r="N1370" s="6">
        <f t="shared" si="105"/>
        <v>0.39285714285714285</v>
      </c>
      <c r="O1370" s="6">
        <f t="shared" si="106"/>
        <v>1.457357142857143</v>
      </c>
      <c r="P1370" s="6">
        <f t="shared" si="107"/>
        <v>3.7096363636363638</v>
      </c>
      <c r="Q1370" s="6">
        <f t="shared" si="108"/>
        <v>2.5923148556584814</v>
      </c>
      <c r="R1370" s="6">
        <f t="shared" si="109"/>
        <v>3.8759689922480613E-2</v>
      </c>
    </row>
    <row r="1371" spans="1:18" ht="15.75" customHeight="1" x14ac:dyDescent="0.25">
      <c r="A1371" s="3" t="s">
        <v>1404</v>
      </c>
      <c r="B1371" s="3" t="s">
        <v>34</v>
      </c>
      <c r="C1371" s="3" t="s">
        <v>15</v>
      </c>
      <c r="D1371" s="4">
        <v>44744</v>
      </c>
      <c r="E1371" s="4">
        <v>45362</v>
      </c>
      <c r="F1371" s="3">
        <v>55401.600000000006</v>
      </c>
      <c r="G1371" s="3">
        <v>12969.6</v>
      </c>
      <c r="H1371" s="3">
        <v>12598.400000000001</v>
      </c>
      <c r="I1371" s="3">
        <v>3355.4720000000002</v>
      </c>
      <c r="J1371" s="3">
        <v>11472.112000000001</v>
      </c>
      <c r="K1371" s="3" t="s">
        <v>16</v>
      </c>
      <c r="L1371" s="3" t="s">
        <v>44</v>
      </c>
      <c r="M1371" s="3" t="s">
        <v>18</v>
      </c>
      <c r="N1371" s="6">
        <f t="shared" si="105"/>
        <v>0.97137922526523568</v>
      </c>
      <c r="O1371" s="6">
        <f t="shared" si="106"/>
        <v>0.25871823340735256</v>
      </c>
      <c r="P1371" s="6">
        <f t="shared" si="107"/>
        <v>0.26634112268224536</v>
      </c>
      <c r="Q1371" s="6">
        <f t="shared" si="108"/>
        <v>3.4189264580363061</v>
      </c>
      <c r="R1371" s="6">
        <f t="shared" si="109"/>
        <v>0.23410154219372725</v>
      </c>
    </row>
    <row r="1372" spans="1:18" ht="15.75" customHeight="1" x14ac:dyDescent="0.25">
      <c r="A1372" s="3" t="s">
        <v>1405</v>
      </c>
      <c r="B1372" s="3" t="s">
        <v>20</v>
      </c>
      <c r="C1372" s="3" t="s">
        <v>23</v>
      </c>
      <c r="D1372" s="4">
        <v>44972</v>
      </c>
      <c r="E1372" s="4">
        <v>45578</v>
      </c>
      <c r="F1372" s="3">
        <v>60132.800000000003</v>
      </c>
      <c r="G1372" s="3">
        <v>30747.200000000001</v>
      </c>
      <c r="H1372" s="3">
        <v>3438.4</v>
      </c>
      <c r="I1372" s="3">
        <v>1873.664</v>
      </c>
      <c r="J1372" s="3">
        <v>6192.9920000000002</v>
      </c>
      <c r="K1372" s="3" t="s">
        <v>59</v>
      </c>
      <c r="L1372" s="3" t="s">
        <v>29</v>
      </c>
      <c r="M1372" s="3" t="s">
        <v>18</v>
      </c>
      <c r="N1372" s="6">
        <f t="shared" si="105"/>
        <v>0.11182806889733049</v>
      </c>
      <c r="O1372" s="6">
        <f t="shared" si="106"/>
        <v>6.0937711401363372E-2</v>
      </c>
      <c r="P1372" s="6">
        <f t="shared" si="107"/>
        <v>0.54492322010237315</v>
      </c>
      <c r="Q1372" s="6">
        <f t="shared" si="108"/>
        <v>3.3052841918294851</v>
      </c>
      <c r="R1372" s="6">
        <f t="shared" si="109"/>
        <v>0.51132160817390837</v>
      </c>
    </row>
    <row r="1373" spans="1:18" ht="15.75" customHeight="1" x14ac:dyDescent="0.25">
      <c r="A1373" s="3" t="s">
        <v>1406</v>
      </c>
      <c r="B1373" s="3" t="s">
        <v>34</v>
      </c>
      <c r="C1373" s="3" t="s">
        <v>15</v>
      </c>
      <c r="D1373" s="4">
        <v>44703</v>
      </c>
      <c r="E1373" s="4">
        <v>45332</v>
      </c>
      <c r="F1373" s="3">
        <v>59014.400000000001</v>
      </c>
      <c r="G1373" s="3">
        <v>56057.600000000006</v>
      </c>
      <c r="H1373" s="3">
        <v>15510.400000000001</v>
      </c>
      <c r="I1373" s="3">
        <v>4527.8720000000003</v>
      </c>
      <c r="J1373" s="3">
        <v>13292.832000000002</v>
      </c>
      <c r="K1373" s="3" t="s">
        <v>37</v>
      </c>
      <c r="L1373" s="3" t="s">
        <v>38</v>
      </c>
      <c r="M1373" s="3" t="s">
        <v>26</v>
      </c>
      <c r="N1373" s="6">
        <f t="shared" si="105"/>
        <v>0.27668683639684893</v>
      </c>
      <c r="O1373" s="6">
        <f t="shared" si="106"/>
        <v>8.077177760018267E-2</v>
      </c>
      <c r="P1373" s="6">
        <f t="shared" si="107"/>
        <v>0.29192490200123788</v>
      </c>
      <c r="Q1373" s="6">
        <f t="shared" si="108"/>
        <v>2.9357791032962064</v>
      </c>
      <c r="R1373" s="6">
        <f t="shared" si="109"/>
        <v>0.94989697429779862</v>
      </c>
    </row>
    <row r="1374" spans="1:18" ht="15.75" customHeight="1" x14ac:dyDescent="0.25">
      <c r="A1374" s="3" t="s">
        <v>1407</v>
      </c>
      <c r="B1374" s="3" t="s">
        <v>34</v>
      </c>
      <c r="C1374" s="3" t="s">
        <v>15</v>
      </c>
      <c r="D1374" s="4">
        <v>44697</v>
      </c>
      <c r="E1374" s="4">
        <v>45304</v>
      </c>
      <c r="F1374" s="3">
        <v>14761.6</v>
      </c>
      <c r="G1374" s="3">
        <v>10020.800000000001</v>
      </c>
      <c r="H1374" s="3">
        <v>2486.4</v>
      </c>
      <c r="I1374" s="3">
        <v>1304.768</v>
      </c>
      <c r="J1374" s="3">
        <v>5166.16</v>
      </c>
      <c r="K1374" s="3" t="s">
        <v>59</v>
      </c>
      <c r="L1374" s="3" t="s">
        <v>29</v>
      </c>
      <c r="M1374" s="3" t="s">
        <v>26</v>
      </c>
      <c r="N1374" s="6">
        <f t="shared" si="105"/>
        <v>0.24812390228325082</v>
      </c>
      <c r="O1374" s="6">
        <f t="shared" si="106"/>
        <v>0.13020597157911543</v>
      </c>
      <c r="P1374" s="6">
        <f t="shared" si="107"/>
        <v>0.52476190476190476</v>
      </c>
      <c r="Q1374" s="6">
        <f t="shared" si="108"/>
        <v>3.9594471967430223</v>
      </c>
      <c r="R1374" s="6">
        <f t="shared" si="109"/>
        <v>0.67884240190765233</v>
      </c>
    </row>
    <row r="1375" spans="1:18" ht="15.75" customHeight="1" x14ac:dyDescent="0.25">
      <c r="A1375" s="3" t="s">
        <v>1408</v>
      </c>
      <c r="B1375" s="3" t="s">
        <v>41</v>
      </c>
      <c r="C1375" s="3" t="s">
        <v>35</v>
      </c>
      <c r="D1375" s="4">
        <v>44892</v>
      </c>
      <c r="E1375" s="4">
        <v>45496</v>
      </c>
      <c r="F1375" s="3">
        <v>45928</v>
      </c>
      <c r="G1375" s="3">
        <v>13681.6</v>
      </c>
      <c r="H1375" s="3">
        <v>675.2</v>
      </c>
      <c r="I1375" s="3">
        <v>665.2</v>
      </c>
      <c r="J1375" s="3">
        <v>1101.5840000000001</v>
      </c>
      <c r="K1375" s="3" t="s">
        <v>37</v>
      </c>
      <c r="L1375" s="3" t="s">
        <v>25</v>
      </c>
      <c r="M1375" s="3" t="s">
        <v>26</v>
      </c>
      <c r="N1375" s="6">
        <f t="shared" si="105"/>
        <v>4.9350953104900015E-2</v>
      </c>
      <c r="O1375" s="6">
        <f t="shared" si="106"/>
        <v>4.8620044439246876E-2</v>
      </c>
      <c r="P1375" s="6">
        <f t="shared" si="107"/>
        <v>0.9851895734597157</v>
      </c>
      <c r="Q1375" s="6">
        <f t="shared" si="108"/>
        <v>1.6560192423331328</v>
      </c>
      <c r="R1375" s="6">
        <f t="shared" si="109"/>
        <v>0.297892353248563</v>
      </c>
    </row>
    <row r="1376" spans="1:18" ht="15.75" customHeight="1" x14ac:dyDescent="0.25">
      <c r="A1376" s="3" t="s">
        <v>1409</v>
      </c>
      <c r="B1376" s="3" t="s">
        <v>34</v>
      </c>
      <c r="C1376" s="3" t="s">
        <v>23</v>
      </c>
      <c r="D1376" s="4">
        <v>44902</v>
      </c>
      <c r="E1376" s="4">
        <v>45503</v>
      </c>
      <c r="F1376" s="3">
        <v>20900.800000000003</v>
      </c>
      <c r="G1376" s="3">
        <v>4796.8</v>
      </c>
      <c r="H1376" s="3">
        <v>2985.6000000000004</v>
      </c>
      <c r="I1376" s="3">
        <v>6360.0800000000008</v>
      </c>
      <c r="J1376" s="3">
        <v>15467.184000000001</v>
      </c>
      <c r="K1376" s="3" t="s">
        <v>37</v>
      </c>
      <c r="L1376" s="3" t="s">
        <v>44</v>
      </c>
      <c r="M1376" s="3" t="s">
        <v>26</v>
      </c>
      <c r="N1376" s="6">
        <f t="shared" si="105"/>
        <v>0.62241494329553038</v>
      </c>
      <c r="O1376" s="6">
        <f t="shared" si="106"/>
        <v>1.3259006004002669</v>
      </c>
      <c r="P1376" s="6">
        <f t="shared" si="107"/>
        <v>2.1302518756698823</v>
      </c>
      <c r="Q1376" s="6">
        <f t="shared" si="108"/>
        <v>2.4319165796656645</v>
      </c>
      <c r="R1376" s="6">
        <f t="shared" si="109"/>
        <v>0.22950317691188851</v>
      </c>
    </row>
    <row r="1377" spans="1:18" ht="15.75" customHeight="1" x14ac:dyDescent="0.25">
      <c r="A1377" s="3" t="s">
        <v>1410</v>
      </c>
      <c r="B1377" s="3" t="s">
        <v>14</v>
      </c>
      <c r="C1377" s="3" t="s">
        <v>23</v>
      </c>
      <c r="D1377" s="4">
        <v>44866</v>
      </c>
      <c r="E1377" s="4">
        <v>45470</v>
      </c>
      <c r="F1377" s="3">
        <v>36185.599999999999</v>
      </c>
      <c r="G1377" s="3">
        <v>20883.2</v>
      </c>
      <c r="H1377" s="3">
        <v>6584</v>
      </c>
      <c r="I1377" s="3">
        <v>827.93600000000015</v>
      </c>
      <c r="J1377" s="3">
        <v>3026.9760000000001</v>
      </c>
      <c r="K1377" s="3" t="s">
        <v>32</v>
      </c>
      <c r="L1377" s="3" t="s">
        <v>44</v>
      </c>
      <c r="M1377" s="3" t="s">
        <v>26</v>
      </c>
      <c r="N1377" s="6">
        <f t="shared" si="105"/>
        <v>0.31527735212994173</v>
      </c>
      <c r="O1377" s="6">
        <f t="shared" si="106"/>
        <v>3.964603125957708E-2</v>
      </c>
      <c r="P1377" s="6">
        <f t="shared" si="107"/>
        <v>0.12574969623329285</v>
      </c>
      <c r="Q1377" s="6">
        <f t="shared" si="108"/>
        <v>3.6560507092335635</v>
      </c>
      <c r="R1377" s="6">
        <f t="shared" si="109"/>
        <v>0.5771135479306686</v>
      </c>
    </row>
    <row r="1378" spans="1:18" ht="15.75" customHeight="1" x14ac:dyDescent="0.25">
      <c r="A1378" s="3" t="s">
        <v>1411</v>
      </c>
      <c r="B1378" s="3" t="s">
        <v>20</v>
      </c>
      <c r="C1378" s="3" t="s">
        <v>23</v>
      </c>
      <c r="D1378" s="4">
        <v>44902</v>
      </c>
      <c r="E1378" s="4">
        <v>45521</v>
      </c>
      <c r="F1378" s="3">
        <v>16763.2</v>
      </c>
      <c r="G1378" s="3">
        <v>4920</v>
      </c>
      <c r="H1378" s="3">
        <v>4307.2</v>
      </c>
      <c r="I1378" s="3">
        <v>1266.2719999999999</v>
      </c>
      <c r="J1378" s="3">
        <v>3074.6560000000004</v>
      </c>
      <c r="K1378" s="3" t="s">
        <v>37</v>
      </c>
      <c r="L1378" s="3" t="s">
        <v>25</v>
      </c>
      <c r="M1378" s="3" t="s">
        <v>18</v>
      </c>
      <c r="N1378" s="6">
        <f t="shared" si="105"/>
        <v>0.87544715447154464</v>
      </c>
      <c r="O1378" s="6">
        <f t="shared" si="106"/>
        <v>0.25737235772357725</v>
      </c>
      <c r="P1378" s="6">
        <f t="shared" si="107"/>
        <v>0.29398959881129272</v>
      </c>
      <c r="Q1378" s="6">
        <f t="shared" si="108"/>
        <v>2.4281165499987369</v>
      </c>
      <c r="R1378" s="6">
        <f t="shared" si="109"/>
        <v>0.29350004772358496</v>
      </c>
    </row>
    <row r="1379" spans="1:18" ht="15.75" customHeight="1" x14ac:dyDescent="0.25">
      <c r="A1379" s="3" t="s">
        <v>1412</v>
      </c>
      <c r="B1379" s="3" t="s">
        <v>28</v>
      </c>
      <c r="C1379" s="3" t="s">
        <v>15</v>
      </c>
      <c r="D1379" s="4">
        <v>44909</v>
      </c>
      <c r="E1379" s="4">
        <v>45515</v>
      </c>
      <c r="F1379" s="3">
        <v>46841.600000000006</v>
      </c>
      <c r="G1379" s="3">
        <v>18835.2</v>
      </c>
      <c r="H1379" s="3">
        <v>15960</v>
      </c>
      <c r="I1379" s="3">
        <v>3335.12</v>
      </c>
      <c r="J1379" s="3">
        <v>11191.52</v>
      </c>
      <c r="K1379" s="3" t="s">
        <v>32</v>
      </c>
      <c r="L1379" s="3" t="s">
        <v>38</v>
      </c>
      <c r="M1379" s="3" t="s">
        <v>26</v>
      </c>
      <c r="N1379" s="6">
        <f t="shared" si="105"/>
        <v>0.84734964322120288</v>
      </c>
      <c r="O1379" s="6">
        <f t="shared" si="106"/>
        <v>0.1770684675501189</v>
      </c>
      <c r="P1379" s="6">
        <f t="shared" si="107"/>
        <v>0.20896741854636591</v>
      </c>
      <c r="Q1379" s="6">
        <f t="shared" si="108"/>
        <v>3.3556573676509394</v>
      </c>
      <c r="R1379" s="6">
        <f t="shared" si="109"/>
        <v>0.40210411258368628</v>
      </c>
    </row>
    <row r="1380" spans="1:18" ht="15.75" customHeight="1" x14ac:dyDescent="0.25">
      <c r="A1380" s="3" t="s">
        <v>1413</v>
      </c>
      <c r="B1380" s="3" t="s">
        <v>22</v>
      </c>
      <c r="C1380" s="3" t="s">
        <v>42</v>
      </c>
      <c r="D1380" s="4">
        <v>44807</v>
      </c>
      <c r="E1380" s="4">
        <v>45429</v>
      </c>
      <c r="F1380" s="3">
        <v>72811.199999999997</v>
      </c>
      <c r="G1380" s="3">
        <v>31665.600000000002</v>
      </c>
      <c r="H1380" s="3">
        <v>5057.6000000000004</v>
      </c>
      <c r="I1380" s="3">
        <v>7782.6080000000002</v>
      </c>
      <c r="J1380" s="3">
        <v>27812.256000000001</v>
      </c>
      <c r="K1380" s="3" t="s">
        <v>24</v>
      </c>
      <c r="L1380" s="3" t="s">
        <v>44</v>
      </c>
      <c r="M1380" s="3" t="s">
        <v>18</v>
      </c>
      <c r="N1380" s="6">
        <f t="shared" si="105"/>
        <v>0.1597190642211106</v>
      </c>
      <c r="O1380" s="6">
        <f t="shared" si="106"/>
        <v>0.2457748471527462</v>
      </c>
      <c r="P1380" s="6">
        <f t="shared" si="107"/>
        <v>1.5387946852261942</v>
      </c>
      <c r="Q1380" s="6">
        <f t="shared" si="108"/>
        <v>3.5736421518339356</v>
      </c>
      <c r="R1380" s="6">
        <f t="shared" si="109"/>
        <v>0.43490012525545524</v>
      </c>
    </row>
    <row r="1381" spans="1:18" ht="15.75" customHeight="1" x14ac:dyDescent="0.25">
      <c r="A1381" s="3" t="s">
        <v>1414</v>
      </c>
      <c r="B1381" s="3" t="s">
        <v>22</v>
      </c>
      <c r="C1381" s="3" t="s">
        <v>42</v>
      </c>
      <c r="D1381" s="4">
        <v>44713</v>
      </c>
      <c r="E1381" s="4">
        <v>45327</v>
      </c>
      <c r="F1381" s="3">
        <v>63577.600000000006</v>
      </c>
      <c r="G1381" s="3">
        <v>45974.400000000001</v>
      </c>
      <c r="H1381" s="3">
        <v>31947.200000000001</v>
      </c>
      <c r="I1381" s="3">
        <v>1129.1360000000002</v>
      </c>
      <c r="J1381" s="3">
        <v>2686.2240000000002</v>
      </c>
      <c r="K1381" s="3" t="s">
        <v>24</v>
      </c>
      <c r="L1381" s="3" t="s">
        <v>29</v>
      </c>
      <c r="M1381" s="3" t="s">
        <v>26</v>
      </c>
      <c r="N1381" s="6">
        <f t="shared" si="105"/>
        <v>0.69489106981276538</v>
      </c>
      <c r="O1381" s="6">
        <f t="shared" si="106"/>
        <v>2.4560103013851191E-2</v>
      </c>
      <c r="P1381" s="6">
        <f t="shared" si="107"/>
        <v>3.53438172985426E-2</v>
      </c>
      <c r="Q1381" s="6">
        <f t="shared" si="108"/>
        <v>2.3790083745447843</v>
      </c>
      <c r="R1381" s="6">
        <f t="shared" si="109"/>
        <v>0.72312260922085758</v>
      </c>
    </row>
    <row r="1382" spans="1:18" ht="15.75" customHeight="1" x14ac:dyDescent="0.25">
      <c r="A1382" s="3" t="s">
        <v>1415</v>
      </c>
      <c r="B1382" s="3" t="s">
        <v>34</v>
      </c>
      <c r="C1382" s="3" t="s">
        <v>23</v>
      </c>
      <c r="D1382" s="4">
        <v>44938</v>
      </c>
      <c r="E1382" s="4">
        <v>45546</v>
      </c>
      <c r="F1382" s="3">
        <v>46452.800000000003</v>
      </c>
      <c r="G1382" s="3">
        <v>44832</v>
      </c>
      <c r="H1382" s="3">
        <v>11825.6</v>
      </c>
      <c r="I1382" s="3">
        <v>1331.424</v>
      </c>
      <c r="J1382" s="3">
        <v>2746.0640000000003</v>
      </c>
      <c r="K1382" s="3" t="s">
        <v>16</v>
      </c>
      <c r="L1382" s="3" t="s">
        <v>17</v>
      </c>
      <c r="M1382" s="3" t="s">
        <v>26</v>
      </c>
      <c r="N1382" s="6">
        <f t="shared" si="105"/>
        <v>0.26377587437544614</v>
      </c>
      <c r="O1382" s="6">
        <f t="shared" si="106"/>
        <v>2.9698072805139187E-2</v>
      </c>
      <c r="P1382" s="6">
        <f t="shared" si="107"/>
        <v>0.11258828304694898</v>
      </c>
      <c r="Q1382" s="6">
        <f t="shared" si="108"/>
        <v>2.0625015021510804</v>
      </c>
      <c r="R1382" s="6">
        <f t="shared" si="109"/>
        <v>0.96510866944511409</v>
      </c>
    </row>
    <row r="1383" spans="1:18" ht="15.75" customHeight="1" x14ac:dyDescent="0.25">
      <c r="A1383" s="3" t="s">
        <v>1416</v>
      </c>
      <c r="B1383" s="3" t="s">
        <v>14</v>
      </c>
      <c r="C1383" s="3" t="s">
        <v>23</v>
      </c>
      <c r="D1383" s="4">
        <v>44724</v>
      </c>
      <c r="E1383" s="4">
        <v>45326</v>
      </c>
      <c r="F1383" s="3">
        <v>58017.600000000006</v>
      </c>
      <c r="G1383" s="3">
        <v>9913.6</v>
      </c>
      <c r="H1383" s="3">
        <v>876.80000000000007</v>
      </c>
      <c r="I1383" s="3">
        <v>7812.0160000000005</v>
      </c>
      <c r="J1383" s="3">
        <v>16300.960000000001</v>
      </c>
      <c r="K1383" s="3" t="s">
        <v>37</v>
      </c>
      <c r="L1383" s="3" t="s">
        <v>38</v>
      </c>
      <c r="M1383" s="3" t="s">
        <v>26</v>
      </c>
      <c r="N1383" s="6">
        <f t="shared" si="105"/>
        <v>8.8444157520981281E-2</v>
      </c>
      <c r="O1383" s="6">
        <f t="shared" si="106"/>
        <v>0.7880100064557779</v>
      </c>
      <c r="P1383" s="6">
        <f t="shared" si="107"/>
        <v>8.909689781021898</v>
      </c>
      <c r="Q1383" s="6">
        <f t="shared" si="108"/>
        <v>2.0866521522741377</v>
      </c>
      <c r="R1383" s="6">
        <f t="shared" si="109"/>
        <v>0.17087228703014257</v>
      </c>
    </row>
    <row r="1384" spans="1:18" ht="15.75" customHeight="1" x14ac:dyDescent="0.25">
      <c r="A1384" s="3" t="s">
        <v>1417</v>
      </c>
      <c r="B1384" s="3" t="s">
        <v>22</v>
      </c>
      <c r="C1384" s="3" t="s">
        <v>15</v>
      </c>
      <c r="D1384" s="4">
        <v>44910</v>
      </c>
      <c r="E1384" s="4">
        <v>45535</v>
      </c>
      <c r="F1384" s="3">
        <v>47728</v>
      </c>
      <c r="G1384" s="3">
        <v>2892.8</v>
      </c>
      <c r="H1384" s="3">
        <v>812.80000000000007</v>
      </c>
      <c r="I1384" s="3">
        <v>877.53600000000006</v>
      </c>
      <c r="J1384" s="3">
        <v>1562.848</v>
      </c>
      <c r="K1384" s="3" t="s">
        <v>16</v>
      </c>
      <c r="L1384" s="3" t="s">
        <v>38</v>
      </c>
      <c r="M1384" s="3" t="s">
        <v>26</v>
      </c>
      <c r="N1384" s="6">
        <f t="shared" si="105"/>
        <v>0.28097345132743362</v>
      </c>
      <c r="O1384" s="6">
        <f t="shared" si="106"/>
        <v>0.30335176991150442</v>
      </c>
      <c r="P1384" s="6">
        <f t="shared" si="107"/>
        <v>1.0796456692913385</v>
      </c>
      <c r="Q1384" s="6">
        <f t="shared" si="108"/>
        <v>1.7809502971957845</v>
      </c>
      <c r="R1384" s="6">
        <f t="shared" si="109"/>
        <v>6.0610124036205165E-2</v>
      </c>
    </row>
    <row r="1385" spans="1:18" ht="15.75" customHeight="1" x14ac:dyDescent="0.25">
      <c r="A1385" s="3" t="s">
        <v>1418</v>
      </c>
      <c r="B1385" s="3" t="s">
        <v>22</v>
      </c>
      <c r="C1385" s="3" t="s">
        <v>23</v>
      </c>
      <c r="D1385" s="4">
        <v>44714</v>
      </c>
      <c r="E1385" s="4">
        <v>45321</v>
      </c>
      <c r="F1385" s="3">
        <v>54793.600000000006</v>
      </c>
      <c r="G1385" s="3">
        <v>17696</v>
      </c>
      <c r="H1385" s="3">
        <v>521.6</v>
      </c>
      <c r="I1385" s="3">
        <v>6088.4800000000005</v>
      </c>
      <c r="J1385" s="3">
        <v>19578.72</v>
      </c>
      <c r="K1385" s="3" t="s">
        <v>16</v>
      </c>
      <c r="L1385" s="3" t="s">
        <v>25</v>
      </c>
      <c r="M1385" s="3" t="s">
        <v>26</v>
      </c>
      <c r="N1385" s="6">
        <f t="shared" si="105"/>
        <v>2.9475587703435807E-2</v>
      </c>
      <c r="O1385" s="6">
        <f t="shared" si="106"/>
        <v>0.34405967450271252</v>
      </c>
      <c r="P1385" s="6">
        <f t="shared" si="107"/>
        <v>11.672699386503067</v>
      </c>
      <c r="Q1385" s="6">
        <f t="shared" si="108"/>
        <v>3.2156991564397024</v>
      </c>
      <c r="R1385" s="6">
        <f t="shared" si="109"/>
        <v>0.32295742568475144</v>
      </c>
    </row>
    <row r="1386" spans="1:18" ht="15.75" customHeight="1" x14ac:dyDescent="0.25">
      <c r="A1386" s="3" t="s">
        <v>1419</v>
      </c>
      <c r="B1386" s="3" t="s">
        <v>41</v>
      </c>
      <c r="C1386" s="3" t="s">
        <v>35</v>
      </c>
      <c r="D1386" s="4">
        <v>44697</v>
      </c>
      <c r="E1386" s="4">
        <v>45299</v>
      </c>
      <c r="F1386" s="3">
        <v>68334.400000000009</v>
      </c>
      <c r="G1386" s="3">
        <v>12899.2</v>
      </c>
      <c r="H1386" s="3">
        <v>9849.6</v>
      </c>
      <c r="I1386" s="3">
        <v>2579.6640000000002</v>
      </c>
      <c r="J1386" s="3">
        <v>6179.3600000000006</v>
      </c>
      <c r="K1386" s="3" t="s">
        <v>16</v>
      </c>
      <c r="L1386" s="3" t="s">
        <v>29</v>
      </c>
      <c r="M1386" s="3" t="s">
        <v>26</v>
      </c>
      <c r="N1386" s="6">
        <f t="shared" si="105"/>
        <v>0.76358223765814937</v>
      </c>
      <c r="O1386" s="6">
        <f t="shared" si="106"/>
        <v>0.19998635574299181</v>
      </c>
      <c r="P1386" s="6">
        <f t="shared" si="107"/>
        <v>0.26190545808966864</v>
      </c>
      <c r="Q1386" s="6">
        <f t="shared" si="108"/>
        <v>2.3954127359221977</v>
      </c>
      <c r="R1386" s="6">
        <f t="shared" si="109"/>
        <v>0.18876583389917814</v>
      </c>
    </row>
    <row r="1387" spans="1:18" ht="15.75" customHeight="1" x14ac:dyDescent="0.25">
      <c r="A1387" s="3" t="s">
        <v>1420</v>
      </c>
      <c r="B1387" s="3" t="s">
        <v>14</v>
      </c>
      <c r="C1387" s="3" t="s">
        <v>15</v>
      </c>
      <c r="D1387" s="4">
        <v>44782</v>
      </c>
      <c r="E1387" s="4">
        <v>45384</v>
      </c>
      <c r="F1387" s="3">
        <v>28892.800000000003</v>
      </c>
      <c r="G1387" s="3">
        <v>25203.200000000001</v>
      </c>
      <c r="H1387" s="3">
        <v>13521.6</v>
      </c>
      <c r="I1387" s="3">
        <v>3058.768</v>
      </c>
      <c r="J1387" s="3">
        <v>9789.6320000000014</v>
      </c>
      <c r="K1387" s="3" t="s">
        <v>37</v>
      </c>
      <c r="L1387" s="3" t="s">
        <v>25</v>
      </c>
      <c r="M1387" s="3" t="s">
        <v>26</v>
      </c>
      <c r="N1387" s="6">
        <f t="shared" si="105"/>
        <v>0.53650330116810563</v>
      </c>
      <c r="O1387" s="6">
        <f t="shared" si="106"/>
        <v>0.12136427120365667</v>
      </c>
      <c r="P1387" s="6">
        <f t="shared" si="107"/>
        <v>0.22621346586202815</v>
      </c>
      <c r="Q1387" s="6">
        <f t="shared" si="108"/>
        <v>3.2005147170364019</v>
      </c>
      <c r="R1387" s="6">
        <f t="shared" si="109"/>
        <v>0.87230036548897993</v>
      </c>
    </row>
    <row r="1388" spans="1:18" ht="15.75" customHeight="1" x14ac:dyDescent="0.25">
      <c r="A1388" s="3" t="s">
        <v>1421</v>
      </c>
      <c r="B1388" s="3" t="s">
        <v>22</v>
      </c>
      <c r="C1388" s="3" t="s">
        <v>23</v>
      </c>
      <c r="D1388" s="4">
        <v>44885</v>
      </c>
      <c r="E1388" s="4">
        <v>45506</v>
      </c>
      <c r="F1388" s="3">
        <v>47393.600000000006</v>
      </c>
      <c r="G1388" s="3">
        <v>24086.400000000001</v>
      </c>
      <c r="H1388" s="3">
        <v>17899.2</v>
      </c>
      <c r="I1388" s="3">
        <v>2054.864</v>
      </c>
      <c r="J1388" s="3">
        <v>3219.6000000000004</v>
      </c>
      <c r="K1388" s="3" t="s">
        <v>59</v>
      </c>
      <c r="L1388" s="3" t="s">
        <v>25</v>
      </c>
      <c r="M1388" s="3" t="s">
        <v>18</v>
      </c>
      <c r="N1388" s="6">
        <f t="shared" si="105"/>
        <v>0.74312475089677166</v>
      </c>
      <c r="O1388" s="6">
        <f t="shared" si="106"/>
        <v>8.5312209379566892E-2</v>
      </c>
      <c r="P1388" s="6">
        <f t="shared" si="107"/>
        <v>0.11480200232412621</v>
      </c>
      <c r="Q1388" s="6">
        <f t="shared" si="108"/>
        <v>1.5668190206261827</v>
      </c>
      <c r="R1388" s="6">
        <f t="shared" si="109"/>
        <v>0.50822051922622458</v>
      </c>
    </row>
    <row r="1389" spans="1:18" ht="15.75" customHeight="1" x14ac:dyDescent="0.25">
      <c r="A1389" s="3" t="s">
        <v>1422</v>
      </c>
      <c r="B1389" s="3" t="s">
        <v>34</v>
      </c>
      <c r="C1389" s="3" t="s">
        <v>42</v>
      </c>
      <c r="D1389" s="4">
        <v>44835</v>
      </c>
      <c r="E1389" s="4">
        <v>45446</v>
      </c>
      <c r="F1389" s="3">
        <v>38424</v>
      </c>
      <c r="G1389" s="3">
        <v>27043.200000000001</v>
      </c>
      <c r="H1389" s="3">
        <v>1030.4000000000001</v>
      </c>
      <c r="I1389" s="3">
        <v>2574.5920000000001</v>
      </c>
      <c r="J1389" s="3">
        <v>3255.5040000000004</v>
      </c>
      <c r="K1389" s="3" t="s">
        <v>16</v>
      </c>
      <c r="L1389" s="3" t="s">
        <v>25</v>
      </c>
      <c r="M1389" s="3" t="s">
        <v>18</v>
      </c>
      <c r="N1389" s="6">
        <f t="shared" si="105"/>
        <v>3.8101999763341617E-2</v>
      </c>
      <c r="O1389" s="6">
        <f t="shared" si="106"/>
        <v>9.5202934563956926E-2</v>
      </c>
      <c r="P1389" s="6">
        <f t="shared" si="107"/>
        <v>2.4986335403726705</v>
      </c>
      <c r="Q1389" s="6">
        <f t="shared" si="108"/>
        <v>1.2644737496271254</v>
      </c>
      <c r="R1389" s="6">
        <f t="shared" si="109"/>
        <v>0.70381011867582766</v>
      </c>
    </row>
    <row r="1390" spans="1:18" ht="15.75" customHeight="1" x14ac:dyDescent="0.25">
      <c r="A1390" s="3" t="s">
        <v>1423</v>
      </c>
      <c r="B1390" s="3" t="s">
        <v>22</v>
      </c>
      <c r="C1390" s="3" t="s">
        <v>15</v>
      </c>
      <c r="D1390" s="4">
        <v>44858</v>
      </c>
      <c r="E1390" s="4">
        <v>45473</v>
      </c>
      <c r="F1390" s="3">
        <v>67764.800000000003</v>
      </c>
      <c r="G1390" s="3">
        <v>3912</v>
      </c>
      <c r="H1390" s="3">
        <v>3107.2000000000003</v>
      </c>
      <c r="I1390" s="3">
        <v>5561.76</v>
      </c>
      <c r="J1390" s="3">
        <v>8589.2960000000003</v>
      </c>
      <c r="K1390" s="3" t="s">
        <v>32</v>
      </c>
      <c r="L1390" s="3" t="s">
        <v>17</v>
      </c>
      <c r="M1390" s="3" t="s">
        <v>18</v>
      </c>
      <c r="N1390" s="6">
        <f t="shared" si="105"/>
        <v>0.79427402862985697</v>
      </c>
      <c r="O1390" s="6">
        <f t="shared" si="106"/>
        <v>1.421717791411043</v>
      </c>
      <c r="P1390" s="6">
        <f t="shared" si="107"/>
        <v>1.7899588053553037</v>
      </c>
      <c r="Q1390" s="6">
        <f t="shared" si="108"/>
        <v>1.5443485515376427</v>
      </c>
      <c r="R1390" s="6">
        <f t="shared" si="109"/>
        <v>5.7729086487379878E-2</v>
      </c>
    </row>
    <row r="1391" spans="1:18" ht="15.75" customHeight="1" x14ac:dyDescent="0.25">
      <c r="A1391" s="3" t="s">
        <v>1424</v>
      </c>
      <c r="B1391" s="3" t="s">
        <v>34</v>
      </c>
      <c r="C1391" s="3" t="s">
        <v>15</v>
      </c>
      <c r="D1391" s="4">
        <v>44695</v>
      </c>
      <c r="E1391" s="4">
        <v>45311</v>
      </c>
      <c r="F1391" s="3">
        <v>77028.800000000003</v>
      </c>
      <c r="G1391" s="3">
        <v>43857.600000000006</v>
      </c>
      <c r="H1391" s="3">
        <v>12155.2</v>
      </c>
      <c r="I1391" s="3">
        <v>5007.0720000000001</v>
      </c>
      <c r="J1391" s="3">
        <v>13988.864000000001</v>
      </c>
      <c r="K1391" s="3" t="s">
        <v>24</v>
      </c>
      <c r="L1391" s="3" t="s">
        <v>29</v>
      </c>
      <c r="M1391" s="3" t="s">
        <v>26</v>
      </c>
      <c r="N1391" s="6">
        <f t="shared" si="105"/>
        <v>0.27715150851847797</v>
      </c>
      <c r="O1391" s="6">
        <f t="shared" si="106"/>
        <v>0.11416657546240559</v>
      </c>
      <c r="P1391" s="6">
        <f t="shared" si="107"/>
        <v>0.4119283927866263</v>
      </c>
      <c r="Q1391" s="6">
        <f t="shared" si="108"/>
        <v>2.7938212192674685</v>
      </c>
      <c r="R1391" s="6">
        <f t="shared" si="109"/>
        <v>0.56936626300812165</v>
      </c>
    </row>
    <row r="1392" spans="1:18" ht="15.75" customHeight="1" x14ac:dyDescent="0.25">
      <c r="A1392" s="3" t="s">
        <v>1425</v>
      </c>
      <c r="B1392" s="3" t="s">
        <v>20</v>
      </c>
      <c r="C1392" s="3" t="s">
        <v>35</v>
      </c>
      <c r="D1392" s="4">
        <v>44796</v>
      </c>
      <c r="E1392" s="4">
        <v>45423</v>
      </c>
      <c r="F1392" s="3">
        <v>76734.400000000009</v>
      </c>
      <c r="G1392" s="3">
        <v>22595.200000000001</v>
      </c>
      <c r="H1392" s="3">
        <v>5694.4000000000005</v>
      </c>
      <c r="I1392" s="3">
        <v>3038.944</v>
      </c>
      <c r="J1392" s="3">
        <v>6571.2479999999996</v>
      </c>
      <c r="K1392" s="3" t="s">
        <v>37</v>
      </c>
      <c r="L1392" s="3" t="s">
        <v>38</v>
      </c>
      <c r="M1392" s="3" t="s">
        <v>18</v>
      </c>
      <c r="N1392" s="6">
        <f t="shared" si="105"/>
        <v>0.25201812774394561</v>
      </c>
      <c r="O1392" s="6">
        <f t="shared" si="106"/>
        <v>0.13449511400651465</v>
      </c>
      <c r="P1392" s="6">
        <f t="shared" si="107"/>
        <v>0.53367237988198923</v>
      </c>
      <c r="Q1392" s="6">
        <f t="shared" si="108"/>
        <v>2.1623458675118723</v>
      </c>
      <c r="R1392" s="6">
        <f t="shared" si="109"/>
        <v>0.29445985112283407</v>
      </c>
    </row>
    <row r="1393" spans="1:18" ht="15.75" customHeight="1" x14ac:dyDescent="0.25">
      <c r="A1393" s="3" t="s">
        <v>1426</v>
      </c>
      <c r="B1393" s="3" t="s">
        <v>34</v>
      </c>
      <c r="C1393" s="3" t="s">
        <v>42</v>
      </c>
      <c r="D1393" s="4">
        <v>44936</v>
      </c>
      <c r="E1393" s="4">
        <v>45554</v>
      </c>
      <c r="F1393" s="3">
        <v>45400</v>
      </c>
      <c r="G1393" s="3">
        <v>40339.200000000004</v>
      </c>
      <c r="H1393" s="3">
        <v>23963.200000000001</v>
      </c>
      <c r="I1393" s="3">
        <v>4141.3919999999998</v>
      </c>
      <c r="J1393" s="3">
        <v>6255.3600000000006</v>
      </c>
      <c r="K1393" s="3" t="s">
        <v>59</v>
      </c>
      <c r="L1393" s="3" t="s">
        <v>44</v>
      </c>
      <c r="M1393" s="3" t="s">
        <v>26</v>
      </c>
      <c r="N1393" s="6">
        <f t="shared" si="105"/>
        <v>0.5940425194351896</v>
      </c>
      <c r="O1393" s="6">
        <f t="shared" si="106"/>
        <v>0.10266420752022845</v>
      </c>
      <c r="P1393" s="6">
        <f t="shared" si="107"/>
        <v>0.17282299525939773</v>
      </c>
      <c r="Q1393" s="6">
        <f t="shared" si="108"/>
        <v>1.510448660740157</v>
      </c>
      <c r="R1393" s="6">
        <f t="shared" si="109"/>
        <v>0.88852863436123353</v>
      </c>
    </row>
    <row r="1394" spans="1:18" ht="15.75" customHeight="1" x14ac:dyDescent="0.25">
      <c r="A1394" s="3" t="s">
        <v>1427</v>
      </c>
      <c r="B1394" s="3" t="s">
        <v>22</v>
      </c>
      <c r="C1394" s="3" t="s">
        <v>35</v>
      </c>
      <c r="D1394" s="4">
        <v>44743</v>
      </c>
      <c r="E1394" s="4">
        <v>45371</v>
      </c>
      <c r="F1394" s="3">
        <v>76708.800000000003</v>
      </c>
      <c r="G1394" s="3">
        <v>56822.400000000001</v>
      </c>
      <c r="H1394" s="3">
        <v>20892.800000000003</v>
      </c>
      <c r="I1394" s="3">
        <v>446.49600000000004</v>
      </c>
      <c r="J1394" s="3">
        <v>1480.7040000000002</v>
      </c>
      <c r="K1394" s="3" t="s">
        <v>37</v>
      </c>
      <c r="L1394" s="3" t="s">
        <v>25</v>
      </c>
      <c r="M1394" s="3" t="s">
        <v>18</v>
      </c>
      <c r="N1394" s="6">
        <f t="shared" si="105"/>
        <v>0.36768598299262267</v>
      </c>
      <c r="O1394" s="6">
        <f t="shared" si="106"/>
        <v>7.8577462409190751E-3</v>
      </c>
      <c r="P1394" s="6">
        <f t="shared" si="107"/>
        <v>2.1370807168019604E-2</v>
      </c>
      <c r="Q1394" s="6">
        <f t="shared" si="108"/>
        <v>3.3162760696624383</v>
      </c>
      <c r="R1394" s="6">
        <f t="shared" si="109"/>
        <v>0.74075464614229392</v>
      </c>
    </row>
    <row r="1395" spans="1:18" ht="15.75" customHeight="1" x14ac:dyDescent="0.25">
      <c r="A1395" s="3" t="s">
        <v>1428</v>
      </c>
      <c r="B1395" s="3" t="s">
        <v>28</v>
      </c>
      <c r="C1395" s="3" t="s">
        <v>23</v>
      </c>
      <c r="D1395" s="4">
        <v>44792</v>
      </c>
      <c r="E1395" s="4">
        <v>45415</v>
      </c>
      <c r="F1395" s="3">
        <v>27548.800000000003</v>
      </c>
      <c r="G1395" s="3">
        <v>5611.2000000000007</v>
      </c>
      <c r="H1395" s="3">
        <v>5516.8</v>
      </c>
      <c r="I1395" s="3">
        <v>306.22399999999999</v>
      </c>
      <c r="J1395" s="3">
        <v>565.024</v>
      </c>
      <c r="K1395" s="3" t="s">
        <v>59</v>
      </c>
      <c r="L1395" s="3" t="s">
        <v>29</v>
      </c>
      <c r="M1395" s="3" t="s">
        <v>26</v>
      </c>
      <c r="N1395" s="6">
        <f t="shared" si="105"/>
        <v>0.9831765041345879</v>
      </c>
      <c r="O1395" s="6">
        <f t="shared" si="106"/>
        <v>5.4573709723410316E-2</v>
      </c>
      <c r="P1395" s="6">
        <f t="shared" si="107"/>
        <v>5.5507540603248258E-2</v>
      </c>
      <c r="Q1395" s="6">
        <f t="shared" si="108"/>
        <v>1.8451329745545746</v>
      </c>
      <c r="R1395" s="6">
        <f t="shared" si="109"/>
        <v>0.20368219305378094</v>
      </c>
    </row>
    <row r="1396" spans="1:18" ht="15.75" customHeight="1" x14ac:dyDescent="0.25">
      <c r="A1396" s="3" t="s">
        <v>1429</v>
      </c>
      <c r="B1396" s="3" t="s">
        <v>22</v>
      </c>
      <c r="C1396" s="3" t="s">
        <v>35</v>
      </c>
      <c r="D1396" s="4">
        <v>44826</v>
      </c>
      <c r="E1396" s="4">
        <v>45456</v>
      </c>
      <c r="F1396" s="3">
        <v>55094.400000000001</v>
      </c>
      <c r="G1396" s="3">
        <v>33321.599999999999</v>
      </c>
      <c r="H1396" s="3">
        <v>31729.600000000002</v>
      </c>
      <c r="I1396" s="3">
        <v>6815.6320000000014</v>
      </c>
      <c r="J1396" s="3">
        <v>12344.800000000001</v>
      </c>
      <c r="K1396" s="3" t="s">
        <v>32</v>
      </c>
      <c r="L1396" s="3" t="s">
        <v>38</v>
      </c>
      <c r="M1396" s="3" t="s">
        <v>26</v>
      </c>
      <c r="N1396" s="6">
        <f t="shared" si="105"/>
        <v>0.95222318256026128</v>
      </c>
      <c r="O1396" s="6">
        <f t="shared" si="106"/>
        <v>0.20454095841736297</v>
      </c>
      <c r="P1396" s="6">
        <f t="shared" si="107"/>
        <v>0.21480359033835916</v>
      </c>
      <c r="Q1396" s="6">
        <f t="shared" si="108"/>
        <v>1.8112480251281171</v>
      </c>
      <c r="R1396" s="6">
        <f t="shared" si="109"/>
        <v>0.60480920020909557</v>
      </c>
    </row>
    <row r="1397" spans="1:18" ht="15.75" customHeight="1" x14ac:dyDescent="0.25">
      <c r="A1397" s="3" t="s">
        <v>1430</v>
      </c>
      <c r="B1397" s="3" t="s">
        <v>34</v>
      </c>
      <c r="C1397" s="3" t="s">
        <v>15</v>
      </c>
      <c r="D1397" s="4">
        <v>44802</v>
      </c>
      <c r="E1397" s="4">
        <v>45430</v>
      </c>
      <c r="F1397" s="3">
        <v>79515.200000000012</v>
      </c>
      <c r="G1397" s="3">
        <v>23324.800000000003</v>
      </c>
      <c r="H1397" s="3">
        <v>5603.2000000000007</v>
      </c>
      <c r="I1397" s="3">
        <v>7847.8559999999998</v>
      </c>
      <c r="J1397" s="3">
        <v>9651.4240000000009</v>
      </c>
      <c r="K1397" s="3" t="s">
        <v>32</v>
      </c>
      <c r="L1397" s="3" t="s">
        <v>25</v>
      </c>
      <c r="M1397" s="3" t="s">
        <v>18</v>
      </c>
      <c r="N1397" s="6">
        <f t="shared" si="105"/>
        <v>0.24022499657017424</v>
      </c>
      <c r="O1397" s="6">
        <f t="shared" si="106"/>
        <v>0.33645973384552058</v>
      </c>
      <c r="P1397" s="6">
        <f t="shared" si="107"/>
        <v>1.4006025128497999</v>
      </c>
      <c r="Q1397" s="6">
        <f t="shared" si="108"/>
        <v>1.2298166531088237</v>
      </c>
      <c r="R1397" s="6">
        <f t="shared" si="109"/>
        <v>0.29333762601364266</v>
      </c>
    </row>
    <row r="1398" spans="1:18" ht="15.75" customHeight="1" x14ac:dyDescent="0.25">
      <c r="A1398" s="3" t="s">
        <v>1431</v>
      </c>
      <c r="B1398" s="3" t="s">
        <v>34</v>
      </c>
      <c r="C1398" s="3" t="s">
        <v>35</v>
      </c>
      <c r="D1398" s="4">
        <v>44791</v>
      </c>
      <c r="E1398" s="4">
        <v>45405</v>
      </c>
      <c r="F1398" s="3">
        <v>68536</v>
      </c>
      <c r="G1398" s="3">
        <v>62372.800000000003</v>
      </c>
      <c r="H1398" s="3">
        <v>1566.4</v>
      </c>
      <c r="I1398" s="3">
        <v>768.56000000000006</v>
      </c>
      <c r="J1398" s="3">
        <v>2287.2000000000003</v>
      </c>
      <c r="K1398" s="3" t="s">
        <v>37</v>
      </c>
      <c r="L1398" s="3" t="s">
        <v>38</v>
      </c>
      <c r="M1398" s="3" t="s">
        <v>18</v>
      </c>
      <c r="N1398" s="6">
        <f t="shared" si="105"/>
        <v>2.5113511017623068E-2</v>
      </c>
      <c r="O1398" s="6">
        <f t="shared" si="106"/>
        <v>1.2322037811353668E-2</v>
      </c>
      <c r="P1398" s="6">
        <f t="shared" si="107"/>
        <v>0.49065372829417775</v>
      </c>
      <c r="Q1398" s="6">
        <f t="shared" si="108"/>
        <v>2.9759550327885917</v>
      </c>
      <c r="R1398" s="6">
        <f t="shared" si="109"/>
        <v>0.91007353799463064</v>
      </c>
    </row>
    <row r="1399" spans="1:18" ht="15.75" customHeight="1" x14ac:dyDescent="0.25">
      <c r="A1399" s="3" t="s">
        <v>1432</v>
      </c>
      <c r="B1399" s="3" t="s">
        <v>41</v>
      </c>
      <c r="C1399" s="3" t="s">
        <v>35</v>
      </c>
      <c r="D1399" s="4">
        <v>44854</v>
      </c>
      <c r="E1399" s="4">
        <v>45473</v>
      </c>
      <c r="F1399" s="3">
        <v>24668.800000000003</v>
      </c>
      <c r="G1399" s="3">
        <v>8598.4</v>
      </c>
      <c r="H1399" s="3">
        <v>1716.8000000000002</v>
      </c>
      <c r="I1399" s="3">
        <v>5072.8160000000007</v>
      </c>
      <c r="J1399" s="3">
        <v>13476.176000000001</v>
      </c>
      <c r="K1399" s="3" t="s">
        <v>24</v>
      </c>
      <c r="L1399" s="3" t="s">
        <v>44</v>
      </c>
      <c r="M1399" s="3" t="s">
        <v>26</v>
      </c>
      <c r="N1399" s="6">
        <f t="shared" si="105"/>
        <v>0.19966505396352813</v>
      </c>
      <c r="O1399" s="6">
        <f t="shared" si="106"/>
        <v>0.58997208783029409</v>
      </c>
      <c r="P1399" s="6">
        <f t="shared" si="107"/>
        <v>2.9548089468779124</v>
      </c>
      <c r="Q1399" s="6">
        <f t="shared" si="108"/>
        <v>2.656547369350672</v>
      </c>
      <c r="R1399" s="6">
        <f t="shared" si="109"/>
        <v>0.34855363860422878</v>
      </c>
    </row>
    <row r="1400" spans="1:18" ht="15.75" customHeight="1" x14ac:dyDescent="0.25">
      <c r="A1400" s="3" t="s">
        <v>1433</v>
      </c>
      <c r="B1400" s="3" t="s">
        <v>41</v>
      </c>
      <c r="C1400" s="3" t="s">
        <v>23</v>
      </c>
      <c r="D1400" s="4">
        <v>44852</v>
      </c>
      <c r="E1400" s="4">
        <v>45458</v>
      </c>
      <c r="F1400" s="3">
        <v>60430.400000000001</v>
      </c>
      <c r="G1400" s="3">
        <v>37401.599999999999</v>
      </c>
      <c r="H1400" s="3">
        <v>3876.8</v>
      </c>
      <c r="I1400" s="3">
        <v>885.12000000000012</v>
      </c>
      <c r="J1400" s="3">
        <v>1620.768</v>
      </c>
      <c r="K1400" s="3" t="s">
        <v>59</v>
      </c>
      <c r="L1400" s="3" t="s">
        <v>25</v>
      </c>
      <c r="M1400" s="3" t="s">
        <v>18</v>
      </c>
      <c r="N1400" s="6">
        <f t="shared" si="105"/>
        <v>0.10365331964407941</v>
      </c>
      <c r="O1400" s="6">
        <f t="shared" si="106"/>
        <v>2.3665297741273104E-2</v>
      </c>
      <c r="P1400" s="6">
        <f t="shared" si="107"/>
        <v>0.22831200990507639</v>
      </c>
      <c r="Q1400" s="6">
        <f t="shared" si="108"/>
        <v>1.8311279826464206</v>
      </c>
      <c r="R1400" s="6">
        <f t="shared" si="109"/>
        <v>0.61892027853530673</v>
      </c>
    </row>
    <row r="1401" spans="1:18" ht="15.75" customHeight="1" x14ac:dyDescent="0.25">
      <c r="A1401" s="3" t="s">
        <v>1434</v>
      </c>
      <c r="B1401" s="3" t="s">
        <v>34</v>
      </c>
      <c r="C1401" s="3" t="s">
        <v>23</v>
      </c>
      <c r="D1401" s="4">
        <v>44939</v>
      </c>
      <c r="E1401" s="4">
        <v>45546</v>
      </c>
      <c r="F1401" s="3">
        <v>26187.200000000001</v>
      </c>
      <c r="G1401" s="3">
        <v>15964.800000000001</v>
      </c>
      <c r="H1401" s="3">
        <v>9115.2000000000007</v>
      </c>
      <c r="I1401" s="3">
        <v>5234.32</v>
      </c>
      <c r="J1401" s="3">
        <v>18648.320000000003</v>
      </c>
      <c r="K1401" s="3" t="s">
        <v>59</v>
      </c>
      <c r="L1401" s="3" t="s">
        <v>29</v>
      </c>
      <c r="M1401" s="3" t="s">
        <v>18</v>
      </c>
      <c r="N1401" s="6">
        <f t="shared" si="105"/>
        <v>0.57095610342754055</v>
      </c>
      <c r="O1401" s="6">
        <f t="shared" si="106"/>
        <v>0.32786630587292037</v>
      </c>
      <c r="P1401" s="6">
        <f t="shared" si="107"/>
        <v>0.57424082850623126</v>
      </c>
      <c r="Q1401" s="6">
        <f t="shared" si="108"/>
        <v>3.5627015543566318</v>
      </c>
      <c r="R1401" s="6">
        <f t="shared" si="109"/>
        <v>0.60964135149996945</v>
      </c>
    </row>
    <row r="1402" spans="1:18" ht="15.75" customHeight="1" x14ac:dyDescent="0.25">
      <c r="A1402" s="3" t="s">
        <v>1435</v>
      </c>
      <c r="B1402" s="3" t="s">
        <v>20</v>
      </c>
      <c r="C1402" s="3" t="s">
        <v>15</v>
      </c>
      <c r="D1402" s="4">
        <v>44986</v>
      </c>
      <c r="E1402" s="4">
        <v>45597</v>
      </c>
      <c r="F1402" s="3">
        <v>3137.6000000000004</v>
      </c>
      <c r="G1402" s="3">
        <v>1038.4000000000001</v>
      </c>
      <c r="H1402" s="3">
        <v>158.4</v>
      </c>
      <c r="I1402" s="3">
        <v>6531.76</v>
      </c>
      <c r="J1402" s="3">
        <v>18793.392000000003</v>
      </c>
      <c r="K1402" s="3" t="s">
        <v>16</v>
      </c>
      <c r="L1402" s="3" t="s">
        <v>25</v>
      </c>
      <c r="M1402" s="3" t="s">
        <v>18</v>
      </c>
      <c r="N1402" s="6">
        <f t="shared" si="105"/>
        <v>0.15254237288135591</v>
      </c>
      <c r="O1402" s="6">
        <f t="shared" si="106"/>
        <v>6.2902157164869026</v>
      </c>
      <c r="P1402" s="6">
        <f t="shared" si="107"/>
        <v>41.235858585858587</v>
      </c>
      <c r="Q1402" s="6">
        <f t="shared" si="108"/>
        <v>2.8772324763922743</v>
      </c>
      <c r="R1402" s="6">
        <f t="shared" si="109"/>
        <v>0.33095359510453848</v>
      </c>
    </row>
    <row r="1403" spans="1:18" ht="15.75" customHeight="1" x14ac:dyDescent="0.25">
      <c r="A1403" s="3" t="s">
        <v>1436</v>
      </c>
      <c r="B1403" s="3" t="s">
        <v>28</v>
      </c>
      <c r="C1403" s="3" t="s">
        <v>42</v>
      </c>
      <c r="D1403" s="4">
        <v>44929</v>
      </c>
      <c r="E1403" s="4">
        <v>45555</v>
      </c>
      <c r="F1403" s="3">
        <v>68449.600000000006</v>
      </c>
      <c r="G1403" s="3">
        <v>23216</v>
      </c>
      <c r="H1403" s="3">
        <v>17062.400000000001</v>
      </c>
      <c r="I1403" s="3">
        <v>1616.1760000000002</v>
      </c>
      <c r="J1403" s="3">
        <v>5481.2960000000003</v>
      </c>
      <c r="K1403" s="3" t="s">
        <v>37</v>
      </c>
      <c r="L1403" s="3" t="s">
        <v>17</v>
      </c>
      <c r="M1403" s="3" t="s">
        <v>26</v>
      </c>
      <c r="N1403" s="6">
        <f t="shared" si="105"/>
        <v>0.7349414197105445</v>
      </c>
      <c r="O1403" s="6">
        <f t="shared" si="106"/>
        <v>6.9614748449345287E-2</v>
      </c>
      <c r="P1403" s="6">
        <f t="shared" si="107"/>
        <v>9.4721492873218308E-2</v>
      </c>
      <c r="Q1403" s="6">
        <f t="shared" si="108"/>
        <v>3.3915217154567321</v>
      </c>
      <c r="R1403" s="6">
        <f t="shared" si="109"/>
        <v>0.33916925738061288</v>
      </c>
    </row>
    <row r="1404" spans="1:18" ht="15.75" customHeight="1" x14ac:dyDescent="0.25">
      <c r="A1404" s="3" t="s">
        <v>1437</v>
      </c>
      <c r="B1404" s="3" t="s">
        <v>20</v>
      </c>
      <c r="C1404" s="3" t="s">
        <v>42</v>
      </c>
      <c r="D1404" s="4">
        <v>44757</v>
      </c>
      <c r="E1404" s="4">
        <v>45374</v>
      </c>
      <c r="F1404" s="3">
        <v>23388.800000000003</v>
      </c>
      <c r="G1404" s="3">
        <v>5697.6</v>
      </c>
      <c r="H1404" s="3">
        <v>2360</v>
      </c>
      <c r="I1404" s="3">
        <v>6114.768</v>
      </c>
      <c r="J1404" s="3">
        <v>14295.264000000003</v>
      </c>
      <c r="K1404" s="3" t="s">
        <v>59</v>
      </c>
      <c r="L1404" s="3" t="s">
        <v>17</v>
      </c>
      <c r="M1404" s="3" t="s">
        <v>26</v>
      </c>
      <c r="N1404" s="6">
        <f t="shared" si="105"/>
        <v>0.41420949171581012</v>
      </c>
      <c r="O1404" s="6">
        <f t="shared" si="106"/>
        <v>1.073218197135636</v>
      </c>
      <c r="P1404" s="6">
        <f t="shared" si="107"/>
        <v>2.5910033898305085</v>
      </c>
      <c r="Q1404" s="6">
        <f t="shared" si="108"/>
        <v>2.33782606306568</v>
      </c>
      <c r="R1404" s="6">
        <f t="shared" si="109"/>
        <v>0.24360377616637022</v>
      </c>
    </row>
    <row r="1405" spans="1:18" ht="15.75" customHeight="1" x14ac:dyDescent="0.25">
      <c r="A1405" s="3" t="s">
        <v>1438</v>
      </c>
      <c r="B1405" s="3" t="s">
        <v>34</v>
      </c>
      <c r="C1405" s="3" t="s">
        <v>23</v>
      </c>
      <c r="D1405" s="4">
        <v>44699</v>
      </c>
      <c r="E1405" s="4">
        <v>45319</v>
      </c>
      <c r="F1405" s="3">
        <v>10105.6</v>
      </c>
      <c r="G1405" s="3">
        <v>544</v>
      </c>
      <c r="H1405" s="3">
        <v>380.8</v>
      </c>
      <c r="I1405" s="3">
        <v>3248.6080000000002</v>
      </c>
      <c r="J1405" s="3">
        <v>11434.032000000001</v>
      </c>
      <c r="K1405" s="3" t="s">
        <v>59</v>
      </c>
      <c r="L1405" s="3" t="s">
        <v>17</v>
      </c>
      <c r="M1405" s="3" t="s">
        <v>26</v>
      </c>
      <c r="N1405" s="6">
        <f t="shared" si="105"/>
        <v>0.70000000000000007</v>
      </c>
      <c r="O1405" s="6">
        <f t="shared" si="106"/>
        <v>5.9717058823529419</v>
      </c>
      <c r="P1405" s="6">
        <f t="shared" si="107"/>
        <v>8.5310084033613443</v>
      </c>
      <c r="Q1405" s="6">
        <f t="shared" si="108"/>
        <v>3.5196711945547139</v>
      </c>
      <c r="R1405" s="6">
        <f t="shared" si="109"/>
        <v>5.3831538948701706E-2</v>
      </c>
    </row>
    <row r="1406" spans="1:18" ht="15.75" customHeight="1" x14ac:dyDescent="0.25">
      <c r="A1406" s="3" t="s">
        <v>1439</v>
      </c>
      <c r="B1406" s="3" t="s">
        <v>41</v>
      </c>
      <c r="C1406" s="3" t="s">
        <v>42</v>
      </c>
      <c r="D1406" s="4">
        <v>44705</v>
      </c>
      <c r="E1406" s="4">
        <v>45319</v>
      </c>
      <c r="F1406" s="3">
        <v>70475.199999999997</v>
      </c>
      <c r="G1406" s="3">
        <v>51452.800000000003</v>
      </c>
      <c r="H1406" s="3">
        <v>12766.400000000001</v>
      </c>
      <c r="I1406" s="3">
        <v>4171.4400000000005</v>
      </c>
      <c r="J1406" s="3">
        <v>13345.120000000003</v>
      </c>
      <c r="K1406" s="3" t="s">
        <v>16</v>
      </c>
      <c r="L1406" s="3" t="s">
        <v>44</v>
      </c>
      <c r="M1406" s="3" t="s">
        <v>18</v>
      </c>
      <c r="N1406" s="6">
        <f t="shared" si="105"/>
        <v>0.2481186640960259</v>
      </c>
      <c r="O1406" s="6">
        <f t="shared" si="106"/>
        <v>8.1073138876795819E-2</v>
      </c>
      <c r="P1406" s="6">
        <f t="shared" si="107"/>
        <v>0.32675147261561599</v>
      </c>
      <c r="Q1406" s="6">
        <f t="shared" si="108"/>
        <v>3.1991638379072938</v>
      </c>
      <c r="R1406" s="6">
        <f t="shared" si="109"/>
        <v>0.73008377415033943</v>
      </c>
    </row>
    <row r="1407" spans="1:18" ht="15.75" customHeight="1" x14ac:dyDescent="0.25">
      <c r="A1407" s="3" t="s">
        <v>1440</v>
      </c>
      <c r="B1407" s="3" t="s">
        <v>41</v>
      </c>
      <c r="C1407" s="3" t="s">
        <v>15</v>
      </c>
      <c r="D1407" s="4">
        <v>44871</v>
      </c>
      <c r="E1407" s="4">
        <v>45479</v>
      </c>
      <c r="F1407" s="3">
        <v>27430.400000000001</v>
      </c>
      <c r="G1407" s="3">
        <v>3931.2000000000003</v>
      </c>
      <c r="H1407" s="3">
        <v>3238.4</v>
      </c>
      <c r="I1407" s="3">
        <v>309.68000000000006</v>
      </c>
      <c r="J1407" s="3">
        <v>1114.5120000000002</v>
      </c>
      <c r="K1407" s="3" t="s">
        <v>37</v>
      </c>
      <c r="L1407" s="3" t="s">
        <v>38</v>
      </c>
      <c r="M1407" s="3" t="s">
        <v>26</v>
      </c>
      <c r="N1407" s="6">
        <f t="shared" si="105"/>
        <v>0.82376882376882377</v>
      </c>
      <c r="O1407" s="6">
        <f t="shared" si="106"/>
        <v>7.8774928774928782E-2</v>
      </c>
      <c r="P1407" s="6">
        <f t="shared" si="107"/>
        <v>9.5627470355731242E-2</v>
      </c>
      <c r="Q1407" s="6">
        <f t="shared" si="108"/>
        <v>3.5989150090415913</v>
      </c>
      <c r="R1407" s="6">
        <f t="shared" si="109"/>
        <v>0.14331544563695753</v>
      </c>
    </row>
    <row r="1408" spans="1:18" ht="15.75" customHeight="1" x14ac:dyDescent="0.25">
      <c r="A1408" s="3" t="s">
        <v>1441</v>
      </c>
      <c r="B1408" s="3" t="s">
        <v>28</v>
      </c>
      <c r="C1408" s="3" t="s">
        <v>42</v>
      </c>
      <c r="D1408" s="4">
        <v>44737</v>
      </c>
      <c r="E1408" s="4">
        <v>45347</v>
      </c>
      <c r="F1408" s="3">
        <v>2332.8000000000002</v>
      </c>
      <c r="G1408" s="3">
        <v>444.8</v>
      </c>
      <c r="H1408" s="3">
        <v>252.8</v>
      </c>
      <c r="I1408" s="3">
        <v>4961.12</v>
      </c>
      <c r="J1408" s="3">
        <v>12189.792000000001</v>
      </c>
      <c r="K1408" s="3" t="s">
        <v>37</v>
      </c>
      <c r="L1408" s="3" t="s">
        <v>29</v>
      </c>
      <c r="M1408" s="3" t="s">
        <v>18</v>
      </c>
      <c r="N1408" s="6">
        <f t="shared" si="105"/>
        <v>0.56834532374100721</v>
      </c>
      <c r="O1408" s="6">
        <f t="shared" si="106"/>
        <v>11.153597122302157</v>
      </c>
      <c r="P1408" s="6">
        <f t="shared" si="107"/>
        <v>19.624683544303796</v>
      </c>
      <c r="Q1408" s="6">
        <f t="shared" si="108"/>
        <v>2.4570645338149455</v>
      </c>
      <c r="R1408" s="6">
        <f t="shared" si="109"/>
        <v>0.19067215363511658</v>
      </c>
    </row>
    <row r="1409" spans="1:18" ht="15.75" customHeight="1" x14ac:dyDescent="0.25">
      <c r="A1409" s="3" t="s">
        <v>1442</v>
      </c>
      <c r="B1409" s="3" t="s">
        <v>20</v>
      </c>
      <c r="C1409" s="3" t="s">
        <v>23</v>
      </c>
      <c r="D1409" s="4">
        <v>44964</v>
      </c>
      <c r="E1409" s="4">
        <v>45566</v>
      </c>
      <c r="F1409" s="3">
        <v>63017.600000000006</v>
      </c>
      <c r="G1409" s="3">
        <v>5667.2000000000007</v>
      </c>
      <c r="H1409" s="3">
        <v>3352</v>
      </c>
      <c r="I1409" s="3">
        <v>2136.2240000000002</v>
      </c>
      <c r="J1409" s="3">
        <v>5994.4480000000003</v>
      </c>
      <c r="K1409" s="3" t="s">
        <v>24</v>
      </c>
      <c r="L1409" s="3" t="s">
        <v>17</v>
      </c>
      <c r="M1409" s="3" t="s">
        <v>26</v>
      </c>
      <c r="N1409" s="6">
        <f t="shared" si="105"/>
        <v>0.59147374364765659</v>
      </c>
      <c r="O1409" s="6">
        <f t="shared" si="106"/>
        <v>0.37694522868435909</v>
      </c>
      <c r="P1409" s="6">
        <f t="shared" si="107"/>
        <v>0.63729832935560859</v>
      </c>
      <c r="Q1409" s="6">
        <f t="shared" si="108"/>
        <v>2.8060952409485149</v>
      </c>
      <c r="R1409" s="6">
        <f t="shared" si="109"/>
        <v>8.9930432133245322E-2</v>
      </c>
    </row>
    <row r="1410" spans="1:18" ht="15.75" customHeight="1" x14ac:dyDescent="0.25">
      <c r="A1410" s="3" t="s">
        <v>1443</v>
      </c>
      <c r="B1410" s="3" t="s">
        <v>34</v>
      </c>
      <c r="C1410" s="3" t="s">
        <v>15</v>
      </c>
      <c r="D1410" s="4">
        <v>44829</v>
      </c>
      <c r="E1410" s="4">
        <v>45434</v>
      </c>
      <c r="F1410" s="3">
        <v>59452.800000000003</v>
      </c>
      <c r="G1410" s="3">
        <v>1534.4</v>
      </c>
      <c r="H1410" s="3">
        <v>1312</v>
      </c>
      <c r="I1410" s="3">
        <v>6201.7120000000004</v>
      </c>
      <c r="J1410" s="3">
        <v>8395.4560000000001</v>
      </c>
      <c r="K1410" s="3" t="s">
        <v>16</v>
      </c>
      <c r="L1410" s="3" t="s">
        <v>25</v>
      </c>
      <c r="M1410" s="3" t="s">
        <v>26</v>
      </c>
      <c r="N1410" s="6">
        <f t="shared" si="105"/>
        <v>0.85505735140771633</v>
      </c>
      <c r="O1410" s="6">
        <f t="shared" si="106"/>
        <v>4.0417831074035453</v>
      </c>
      <c r="P1410" s="6">
        <f t="shared" si="107"/>
        <v>4.7269146341463415</v>
      </c>
      <c r="Q1410" s="6">
        <f t="shared" si="108"/>
        <v>1.3537320017440344</v>
      </c>
      <c r="R1410" s="6">
        <f t="shared" si="109"/>
        <v>2.5808708757198987E-2</v>
      </c>
    </row>
    <row r="1411" spans="1:18" ht="15.75" customHeight="1" x14ac:dyDescent="0.25">
      <c r="A1411" s="3" t="s">
        <v>1444</v>
      </c>
      <c r="B1411" s="3" t="s">
        <v>28</v>
      </c>
      <c r="C1411" s="3" t="s">
        <v>42</v>
      </c>
      <c r="D1411" s="4">
        <v>44808</v>
      </c>
      <c r="E1411" s="4">
        <v>45429</v>
      </c>
      <c r="F1411" s="3">
        <v>48843.200000000004</v>
      </c>
      <c r="G1411" s="3">
        <v>36976</v>
      </c>
      <c r="H1411" s="3">
        <v>21481.600000000002</v>
      </c>
      <c r="I1411" s="3">
        <v>1530.1440000000002</v>
      </c>
      <c r="J1411" s="3">
        <v>5243.8559999999998</v>
      </c>
      <c r="K1411" s="3" t="s">
        <v>24</v>
      </c>
      <c r="L1411" s="3" t="s">
        <v>38</v>
      </c>
      <c r="M1411" s="3" t="s">
        <v>26</v>
      </c>
      <c r="N1411" s="6">
        <f t="shared" ref="N1411:N1474" si="110">(H1411/G1411)</f>
        <v>0.58096062310688024</v>
      </c>
      <c r="O1411" s="6">
        <f t="shared" ref="O1411:O1474" si="111">I1411/ G1411</f>
        <v>4.1382085677196027E-2</v>
      </c>
      <c r="P1411" s="6">
        <f t="shared" ref="P1411:P1474" si="112" xml:space="preserve"> I1411 / H1411</f>
        <v>7.1230448383733061E-2</v>
      </c>
      <c r="Q1411" s="6">
        <f t="shared" ref="Q1411:Q1474" si="113" xml:space="preserve"> J1411 / I1411</f>
        <v>3.4270343183386656</v>
      </c>
      <c r="R1411" s="6">
        <f t="shared" ref="R1411:R1474" si="114">G1411 / F1411</f>
        <v>0.75703475611753523</v>
      </c>
    </row>
    <row r="1412" spans="1:18" ht="15.75" customHeight="1" x14ac:dyDescent="0.25">
      <c r="A1412" s="3" t="s">
        <v>1445</v>
      </c>
      <c r="B1412" s="3" t="s">
        <v>14</v>
      </c>
      <c r="C1412" s="3" t="s">
        <v>42</v>
      </c>
      <c r="D1412" s="4">
        <v>44888</v>
      </c>
      <c r="E1412" s="4">
        <v>45518</v>
      </c>
      <c r="F1412" s="3">
        <v>11177.6</v>
      </c>
      <c r="G1412" s="3">
        <v>1464</v>
      </c>
      <c r="H1412" s="3">
        <v>1160</v>
      </c>
      <c r="I1412" s="3">
        <v>7999.6640000000007</v>
      </c>
      <c r="J1412" s="3">
        <v>31609.728000000003</v>
      </c>
      <c r="K1412" s="3" t="s">
        <v>59</v>
      </c>
      <c r="L1412" s="3" t="s">
        <v>38</v>
      </c>
      <c r="M1412" s="3" t="s">
        <v>26</v>
      </c>
      <c r="N1412" s="6">
        <f t="shared" si="110"/>
        <v>0.79234972677595628</v>
      </c>
      <c r="O1412" s="6">
        <f t="shared" si="111"/>
        <v>5.4642513661202194</v>
      </c>
      <c r="P1412" s="6">
        <f t="shared" si="112"/>
        <v>6.8962620689655179</v>
      </c>
      <c r="Q1412" s="6">
        <f t="shared" si="113"/>
        <v>3.9513819580422376</v>
      </c>
      <c r="R1412" s="6">
        <f t="shared" si="114"/>
        <v>0.13097623819066703</v>
      </c>
    </row>
    <row r="1413" spans="1:18" ht="15.75" customHeight="1" x14ac:dyDescent="0.25">
      <c r="A1413" s="3" t="s">
        <v>1446</v>
      </c>
      <c r="B1413" s="3" t="s">
        <v>14</v>
      </c>
      <c r="C1413" s="3" t="s">
        <v>35</v>
      </c>
      <c r="D1413" s="4">
        <v>44756</v>
      </c>
      <c r="E1413" s="4">
        <v>45376</v>
      </c>
      <c r="F1413" s="3">
        <v>25713.600000000002</v>
      </c>
      <c r="G1413" s="3">
        <v>16419.2</v>
      </c>
      <c r="H1413" s="3">
        <v>7081.6</v>
      </c>
      <c r="I1413" s="3">
        <v>6741.8080000000009</v>
      </c>
      <c r="J1413" s="3">
        <v>24631.567999999999</v>
      </c>
      <c r="K1413" s="3" t="s">
        <v>16</v>
      </c>
      <c r="L1413" s="3" t="s">
        <v>44</v>
      </c>
      <c r="M1413" s="3" t="s">
        <v>26</v>
      </c>
      <c r="N1413" s="6">
        <f t="shared" si="110"/>
        <v>0.43129994153186513</v>
      </c>
      <c r="O1413" s="6">
        <f t="shared" si="111"/>
        <v>0.41060514519586827</v>
      </c>
      <c r="P1413" s="6">
        <f t="shared" si="112"/>
        <v>0.95201762313601457</v>
      </c>
      <c r="Q1413" s="6">
        <f t="shared" si="113"/>
        <v>3.6535552480877529</v>
      </c>
      <c r="R1413" s="6">
        <f t="shared" si="114"/>
        <v>0.63854147221703683</v>
      </c>
    </row>
    <row r="1414" spans="1:18" ht="15.75" customHeight="1" x14ac:dyDescent="0.25">
      <c r="A1414" s="3" t="s">
        <v>1447</v>
      </c>
      <c r="B1414" s="3" t="s">
        <v>28</v>
      </c>
      <c r="C1414" s="3" t="s">
        <v>42</v>
      </c>
      <c r="D1414" s="4">
        <v>44949</v>
      </c>
      <c r="E1414" s="4">
        <v>45557</v>
      </c>
      <c r="F1414" s="3">
        <v>72753.600000000006</v>
      </c>
      <c r="G1414" s="3">
        <v>4017.6000000000004</v>
      </c>
      <c r="H1414" s="3">
        <v>2796.8</v>
      </c>
      <c r="I1414" s="3">
        <v>1868.8000000000002</v>
      </c>
      <c r="J1414" s="3">
        <v>5779.6640000000007</v>
      </c>
      <c r="K1414" s="3" t="s">
        <v>24</v>
      </c>
      <c r="L1414" s="3" t="s">
        <v>25</v>
      </c>
      <c r="M1414" s="3" t="s">
        <v>26</v>
      </c>
      <c r="N1414" s="6">
        <f t="shared" si="110"/>
        <v>0.69613699721226596</v>
      </c>
      <c r="O1414" s="6">
        <f t="shared" si="111"/>
        <v>0.46515332536837911</v>
      </c>
      <c r="P1414" s="6">
        <f t="shared" si="112"/>
        <v>0.66819221967963394</v>
      </c>
      <c r="Q1414" s="6">
        <f t="shared" si="113"/>
        <v>3.0927140410958907</v>
      </c>
      <c r="R1414" s="6">
        <f t="shared" si="114"/>
        <v>5.5222009632513031E-2</v>
      </c>
    </row>
    <row r="1415" spans="1:18" ht="15.75" customHeight="1" x14ac:dyDescent="0.25">
      <c r="A1415" s="3" t="s">
        <v>1448</v>
      </c>
      <c r="B1415" s="3" t="s">
        <v>34</v>
      </c>
      <c r="C1415" s="3" t="s">
        <v>23</v>
      </c>
      <c r="D1415" s="4">
        <v>44702</v>
      </c>
      <c r="E1415" s="4">
        <v>45307</v>
      </c>
      <c r="F1415" s="3">
        <v>76643.199999999997</v>
      </c>
      <c r="G1415" s="3">
        <v>9353.6</v>
      </c>
      <c r="H1415" s="3">
        <v>6016</v>
      </c>
      <c r="I1415" s="3">
        <v>6080.8</v>
      </c>
      <c r="J1415" s="3">
        <v>19984.48</v>
      </c>
      <c r="K1415" s="3" t="s">
        <v>59</v>
      </c>
      <c r="L1415" s="3" t="s">
        <v>44</v>
      </c>
      <c r="M1415" s="3" t="s">
        <v>26</v>
      </c>
      <c r="N1415" s="6">
        <f t="shared" si="110"/>
        <v>0.64317482039001028</v>
      </c>
      <c r="O1415" s="6">
        <f t="shared" si="111"/>
        <v>0.65010263427984949</v>
      </c>
      <c r="P1415" s="6">
        <f t="shared" si="112"/>
        <v>1.0107712765957446</v>
      </c>
      <c r="Q1415" s="6">
        <f t="shared" si="113"/>
        <v>3.2864886199184316</v>
      </c>
      <c r="R1415" s="6">
        <f t="shared" si="114"/>
        <v>0.1220408333681266</v>
      </c>
    </row>
    <row r="1416" spans="1:18" ht="15.75" customHeight="1" x14ac:dyDescent="0.25">
      <c r="A1416" s="3" t="s">
        <v>1449</v>
      </c>
      <c r="B1416" s="3" t="s">
        <v>14</v>
      </c>
      <c r="C1416" s="3" t="s">
        <v>15</v>
      </c>
      <c r="D1416" s="4">
        <v>44879</v>
      </c>
      <c r="E1416" s="4">
        <v>45497</v>
      </c>
      <c r="F1416" s="3">
        <v>68534.400000000009</v>
      </c>
      <c r="G1416" s="3">
        <v>50358.400000000001</v>
      </c>
      <c r="H1416" s="3">
        <v>21720</v>
      </c>
      <c r="I1416" s="3">
        <v>6452.0160000000005</v>
      </c>
      <c r="J1416" s="3">
        <v>12629.472000000002</v>
      </c>
      <c r="K1416" s="3" t="s">
        <v>37</v>
      </c>
      <c r="L1416" s="3" t="s">
        <v>25</v>
      </c>
      <c r="M1416" s="3" t="s">
        <v>18</v>
      </c>
      <c r="N1416" s="6">
        <f t="shared" si="110"/>
        <v>0.43130838152125561</v>
      </c>
      <c r="O1416" s="6">
        <f t="shared" si="111"/>
        <v>0.12812194192031517</v>
      </c>
      <c r="P1416" s="6">
        <f t="shared" si="112"/>
        <v>0.29705414364640886</v>
      </c>
      <c r="Q1416" s="6">
        <f t="shared" si="113"/>
        <v>1.9574458587827432</v>
      </c>
      <c r="R1416" s="6">
        <f t="shared" si="114"/>
        <v>0.73479011999813226</v>
      </c>
    </row>
    <row r="1417" spans="1:18" ht="15.75" customHeight="1" x14ac:dyDescent="0.25">
      <c r="A1417" s="3" t="s">
        <v>1450</v>
      </c>
      <c r="B1417" s="3" t="s">
        <v>20</v>
      </c>
      <c r="C1417" s="3" t="s">
        <v>23</v>
      </c>
      <c r="D1417" s="4">
        <v>44952</v>
      </c>
      <c r="E1417" s="4">
        <v>45561</v>
      </c>
      <c r="F1417" s="3">
        <v>40214.400000000001</v>
      </c>
      <c r="G1417" s="3">
        <v>20121.600000000002</v>
      </c>
      <c r="H1417" s="3">
        <v>15280</v>
      </c>
      <c r="I1417" s="3">
        <v>3322.0320000000002</v>
      </c>
      <c r="J1417" s="3">
        <v>8608.5120000000006</v>
      </c>
      <c r="K1417" s="3" t="s">
        <v>37</v>
      </c>
      <c r="L1417" s="3" t="s">
        <v>17</v>
      </c>
      <c r="M1417" s="3" t="s">
        <v>18</v>
      </c>
      <c r="N1417" s="6">
        <f t="shared" si="110"/>
        <v>0.75938295165394398</v>
      </c>
      <c r="O1417" s="6">
        <f t="shared" si="111"/>
        <v>0.16509780534351143</v>
      </c>
      <c r="P1417" s="6">
        <f t="shared" si="112"/>
        <v>0.21741047120418849</v>
      </c>
      <c r="Q1417" s="6">
        <f t="shared" si="113"/>
        <v>2.5913392766836685</v>
      </c>
      <c r="R1417" s="6">
        <f t="shared" si="114"/>
        <v>0.50035808068751497</v>
      </c>
    </row>
    <row r="1418" spans="1:18" ht="15.75" customHeight="1" x14ac:dyDescent="0.25">
      <c r="A1418" s="3" t="s">
        <v>1451</v>
      </c>
      <c r="B1418" s="3" t="s">
        <v>34</v>
      </c>
      <c r="C1418" s="3" t="s">
        <v>35</v>
      </c>
      <c r="D1418" s="4">
        <v>44882</v>
      </c>
      <c r="E1418" s="4">
        <v>45501</v>
      </c>
      <c r="F1418" s="3">
        <v>30540.800000000003</v>
      </c>
      <c r="G1418" s="3">
        <v>19996.800000000003</v>
      </c>
      <c r="H1418" s="3">
        <v>12788.800000000001</v>
      </c>
      <c r="I1418" s="3">
        <v>4251.92</v>
      </c>
      <c r="J1418" s="3">
        <v>9879.8559999999998</v>
      </c>
      <c r="K1418" s="3" t="s">
        <v>59</v>
      </c>
      <c r="L1418" s="3" t="s">
        <v>25</v>
      </c>
      <c r="M1418" s="3" t="s">
        <v>18</v>
      </c>
      <c r="N1418" s="6">
        <f t="shared" si="110"/>
        <v>0.63954232677228351</v>
      </c>
      <c r="O1418" s="6">
        <f t="shared" si="111"/>
        <v>0.21263002080332852</v>
      </c>
      <c r="P1418" s="6">
        <f t="shared" si="112"/>
        <v>0.33247216314274991</v>
      </c>
      <c r="Q1418" s="6">
        <f t="shared" si="113"/>
        <v>2.3236222694688515</v>
      </c>
      <c r="R1418" s="6">
        <f t="shared" si="114"/>
        <v>0.65475691533948033</v>
      </c>
    </row>
    <row r="1419" spans="1:18" ht="15.75" customHeight="1" x14ac:dyDescent="0.25">
      <c r="A1419" s="3" t="s">
        <v>1452</v>
      </c>
      <c r="B1419" s="3" t="s">
        <v>22</v>
      </c>
      <c r="C1419" s="3" t="s">
        <v>35</v>
      </c>
      <c r="D1419" s="4">
        <v>44977</v>
      </c>
      <c r="E1419" s="4">
        <v>45596</v>
      </c>
      <c r="F1419" s="3">
        <v>45107.200000000004</v>
      </c>
      <c r="G1419" s="3">
        <v>11953.6</v>
      </c>
      <c r="H1419" s="3">
        <v>10790.400000000001</v>
      </c>
      <c r="I1419" s="3">
        <v>897.77600000000007</v>
      </c>
      <c r="J1419" s="3">
        <v>2046.4960000000001</v>
      </c>
      <c r="K1419" s="3" t="s">
        <v>16</v>
      </c>
      <c r="L1419" s="3" t="s">
        <v>44</v>
      </c>
      <c r="M1419" s="3" t="s">
        <v>26</v>
      </c>
      <c r="N1419" s="6">
        <f t="shared" si="110"/>
        <v>0.9026904028911793</v>
      </c>
      <c r="O1419" s="6">
        <f t="shared" si="111"/>
        <v>7.5105072948735113E-2</v>
      </c>
      <c r="P1419" s="6">
        <f t="shared" si="112"/>
        <v>8.3201364175563453E-2</v>
      </c>
      <c r="Q1419" s="6">
        <f t="shared" si="113"/>
        <v>2.2795173851829409</v>
      </c>
      <c r="R1419" s="6">
        <f t="shared" si="114"/>
        <v>0.2650042565266742</v>
      </c>
    </row>
    <row r="1420" spans="1:18" ht="15.75" customHeight="1" x14ac:dyDescent="0.25">
      <c r="A1420" s="3" t="s">
        <v>1453</v>
      </c>
      <c r="B1420" s="3" t="s">
        <v>34</v>
      </c>
      <c r="C1420" s="3" t="s">
        <v>15</v>
      </c>
      <c r="D1420" s="4">
        <v>44848</v>
      </c>
      <c r="E1420" s="4">
        <v>45466</v>
      </c>
      <c r="F1420" s="3">
        <v>60022.400000000001</v>
      </c>
      <c r="G1420" s="3">
        <v>43868.800000000003</v>
      </c>
      <c r="H1420" s="3">
        <v>36580.800000000003</v>
      </c>
      <c r="I1420" s="3">
        <v>2782.48</v>
      </c>
      <c r="J1420" s="3">
        <v>10291.664000000001</v>
      </c>
      <c r="K1420" s="3" t="s">
        <v>32</v>
      </c>
      <c r="L1420" s="3" t="s">
        <v>25</v>
      </c>
      <c r="M1420" s="3" t="s">
        <v>26</v>
      </c>
      <c r="N1420" s="6">
        <f t="shared" si="110"/>
        <v>0.83386826172587347</v>
      </c>
      <c r="O1420" s="6">
        <f t="shared" si="111"/>
        <v>6.3427310525931868E-2</v>
      </c>
      <c r="P1420" s="6">
        <f t="shared" si="112"/>
        <v>7.6063946113808331E-2</v>
      </c>
      <c r="Q1420" s="6">
        <f t="shared" si="113"/>
        <v>3.698737816624019</v>
      </c>
      <c r="R1420" s="6">
        <f t="shared" si="114"/>
        <v>0.73087380711201155</v>
      </c>
    </row>
    <row r="1421" spans="1:18" ht="15.75" customHeight="1" x14ac:dyDescent="0.25">
      <c r="A1421" s="3" t="s">
        <v>1454</v>
      </c>
      <c r="B1421" s="3" t="s">
        <v>22</v>
      </c>
      <c r="C1421" s="3" t="s">
        <v>15</v>
      </c>
      <c r="D1421" s="4">
        <v>44935</v>
      </c>
      <c r="E1421" s="4">
        <v>45565</v>
      </c>
      <c r="F1421" s="3">
        <v>25246.400000000001</v>
      </c>
      <c r="G1421" s="3">
        <v>24924.800000000003</v>
      </c>
      <c r="H1421" s="3">
        <v>19982.400000000001</v>
      </c>
      <c r="I1421" s="3">
        <v>497.87200000000007</v>
      </c>
      <c r="J1421" s="3">
        <v>1518.432</v>
      </c>
      <c r="K1421" s="3" t="s">
        <v>32</v>
      </c>
      <c r="L1421" s="3" t="s">
        <v>29</v>
      </c>
      <c r="M1421" s="3" t="s">
        <v>26</v>
      </c>
      <c r="N1421" s="6">
        <f t="shared" si="110"/>
        <v>0.80170753626909741</v>
      </c>
      <c r="O1421" s="6">
        <f t="shared" si="111"/>
        <v>1.9974964693798947E-2</v>
      </c>
      <c r="P1421" s="6">
        <f t="shared" si="112"/>
        <v>2.4915525662583076E-2</v>
      </c>
      <c r="Q1421" s="6">
        <f t="shared" si="113"/>
        <v>3.0498441366455631</v>
      </c>
      <c r="R1421" s="6">
        <f t="shared" si="114"/>
        <v>0.98726155016160722</v>
      </c>
    </row>
    <row r="1422" spans="1:18" ht="15.75" customHeight="1" x14ac:dyDescent="0.25">
      <c r="A1422" s="3" t="s">
        <v>1455</v>
      </c>
      <c r="B1422" s="3" t="s">
        <v>22</v>
      </c>
      <c r="C1422" s="3" t="s">
        <v>35</v>
      </c>
      <c r="D1422" s="4">
        <v>44732</v>
      </c>
      <c r="E1422" s="4">
        <v>45344</v>
      </c>
      <c r="F1422" s="3">
        <v>35716.800000000003</v>
      </c>
      <c r="G1422" s="3">
        <v>18203.2</v>
      </c>
      <c r="H1422" s="3">
        <v>17979.2</v>
      </c>
      <c r="I1422" s="3">
        <v>5118.3040000000001</v>
      </c>
      <c r="J1422" s="3">
        <v>17727.664000000001</v>
      </c>
      <c r="K1422" s="3" t="s">
        <v>37</v>
      </c>
      <c r="L1422" s="3" t="s">
        <v>44</v>
      </c>
      <c r="M1422" s="3" t="s">
        <v>26</v>
      </c>
      <c r="N1422" s="6">
        <f t="shared" si="110"/>
        <v>0.98769447130174914</v>
      </c>
      <c r="O1422" s="6">
        <f t="shared" si="111"/>
        <v>0.28117605695701853</v>
      </c>
      <c r="P1422" s="6">
        <f t="shared" si="112"/>
        <v>0.28467918483581028</v>
      </c>
      <c r="Q1422" s="6">
        <f t="shared" si="113"/>
        <v>3.4635816864336313</v>
      </c>
      <c r="R1422" s="6">
        <f t="shared" si="114"/>
        <v>0.50965372037808532</v>
      </c>
    </row>
    <row r="1423" spans="1:18" ht="15.75" customHeight="1" x14ac:dyDescent="0.25">
      <c r="A1423" s="3" t="s">
        <v>1456</v>
      </c>
      <c r="B1423" s="3" t="s">
        <v>41</v>
      </c>
      <c r="C1423" s="3" t="s">
        <v>35</v>
      </c>
      <c r="D1423" s="4">
        <v>44766</v>
      </c>
      <c r="E1423" s="4">
        <v>45370</v>
      </c>
      <c r="F1423" s="3">
        <v>68550.400000000009</v>
      </c>
      <c r="G1423" s="3">
        <v>59884.800000000003</v>
      </c>
      <c r="H1423" s="3">
        <v>46432</v>
      </c>
      <c r="I1423" s="3">
        <v>3778.192</v>
      </c>
      <c r="J1423" s="3">
        <v>7504.768</v>
      </c>
      <c r="K1423" s="3" t="s">
        <v>32</v>
      </c>
      <c r="L1423" s="3" t="s">
        <v>38</v>
      </c>
      <c r="M1423" s="3" t="s">
        <v>26</v>
      </c>
      <c r="N1423" s="6">
        <f t="shared" si="110"/>
        <v>0.77535534893662494</v>
      </c>
      <c r="O1423" s="6">
        <f t="shared" si="111"/>
        <v>6.3091001389334184E-2</v>
      </c>
      <c r="P1423" s="6">
        <f t="shared" si="112"/>
        <v>8.1370434183321849E-2</v>
      </c>
      <c r="Q1423" s="6">
        <f t="shared" si="113"/>
        <v>1.9863384391264394</v>
      </c>
      <c r="R1423" s="6">
        <f t="shared" si="114"/>
        <v>0.87358790028942201</v>
      </c>
    </row>
    <row r="1424" spans="1:18" ht="15.75" customHeight="1" x14ac:dyDescent="0.25">
      <c r="A1424" s="3" t="s">
        <v>1457</v>
      </c>
      <c r="B1424" s="3" t="s">
        <v>20</v>
      </c>
      <c r="C1424" s="3" t="s">
        <v>35</v>
      </c>
      <c r="D1424" s="4">
        <v>44936</v>
      </c>
      <c r="E1424" s="4">
        <v>45552</v>
      </c>
      <c r="F1424" s="3">
        <v>35672</v>
      </c>
      <c r="G1424" s="3">
        <v>10979.2</v>
      </c>
      <c r="H1424" s="3">
        <v>4099.2</v>
      </c>
      <c r="I1424" s="3">
        <v>2940.32</v>
      </c>
      <c r="J1424" s="3">
        <v>9984.4480000000003</v>
      </c>
      <c r="K1424" s="3" t="s">
        <v>32</v>
      </c>
      <c r="L1424" s="3" t="s">
        <v>44</v>
      </c>
      <c r="M1424" s="3" t="s">
        <v>26</v>
      </c>
      <c r="N1424" s="6">
        <f t="shared" si="110"/>
        <v>0.37336053628679683</v>
      </c>
      <c r="O1424" s="6">
        <f t="shared" si="111"/>
        <v>0.26780821917808217</v>
      </c>
      <c r="P1424" s="6">
        <f t="shared" si="112"/>
        <v>0.71729117876658866</v>
      </c>
      <c r="Q1424" s="6">
        <f t="shared" si="113"/>
        <v>3.3957011481743482</v>
      </c>
      <c r="R1424" s="6">
        <f t="shared" si="114"/>
        <v>0.30778201390446291</v>
      </c>
    </row>
    <row r="1425" spans="1:18" ht="15.75" customHeight="1" x14ac:dyDescent="0.25">
      <c r="A1425" s="3" t="s">
        <v>1458</v>
      </c>
      <c r="B1425" s="3" t="s">
        <v>28</v>
      </c>
      <c r="C1425" s="3" t="s">
        <v>15</v>
      </c>
      <c r="D1425" s="4">
        <v>44743</v>
      </c>
      <c r="E1425" s="4">
        <v>45361</v>
      </c>
      <c r="F1425" s="3">
        <v>45950.400000000001</v>
      </c>
      <c r="G1425" s="3">
        <v>29403.200000000001</v>
      </c>
      <c r="H1425" s="3">
        <v>4497.6000000000004</v>
      </c>
      <c r="I1425" s="3">
        <v>4969.9680000000008</v>
      </c>
      <c r="J1425" s="3">
        <v>19816.128000000001</v>
      </c>
      <c r="K1425" s="3" t="s">
        <v>37</v>
      </c>
      <c r="L1425" s="3" t="s">
        <v>38</v>
      </c>
      <c r="M1425" s="3" t="s">
        <v>18</v>
      </c>
      <c r="N1425" s="6">
        <f t="shared" si="110"/>
        <v>0.15296294280894598</v>
      </c>
      <c r="O1425" s="6">
        <f t="shared" si="111"/>
        <v>0.16902813299232738</v>
      </c>
      <c r="P1425" s="6">
        <f t="shared" si="112"/>
        <v>1.1050266808964782</v>
      </c>
      <c r="Q1425" s="6">
        <f t="shared" si="113"/>
        <v>3.9871741628919941</v>
      </c>
      <c r="R1425" s="6">
        <f t="shared" si="114"/>
        <v>0.63988996831365996</v>
      </c>
    </row>
    <row r="1426" spans="1:18" ht="15.75" customHeight="1" x14ac:dyDescent="0.25">
      <c r="A1426" s="3" t="s">
        <v>1459</v>
      </c>
      <c r="B1426" s="3" t="s">
        <v>28</v>
      </c>
      <c r="C1426" s="3" t="s">
        <v>35</v>
      </c>
      <c r="D1426" s="4">
        <v>44694</v>
      </c>
      <c r="E1426" s="4">
        <v>45307</v>
      </c>
      <c r="F1426" s="3">
        <v>74648</v>
      </c>
      <c r="G1426" s="3">
        <v>67025.600000000006</v>
      </c>
      <c r="H1426" s="3">
        <v>63571.200000000004</v>
      </c>
      <c r="I1426" s="3">
        <v>6887.0240000000013</v>
      </c>
      <c r="J1426" s="3">
        <v>12615.28</v>
      </c>
      <c r="K1426" s="3" t="s">
        <v>16</v>
      </c>
      <c r="L1426" s="3" t="s">
        <v>29</v>
      </c>
      <c r="M1426" s="3" t="s">
        <v>18</v>
      </c>
      <c r="N1426" s="6">
        <f t="shared" si="110"/>
        <v>0.94846148337351699</v>
      </c>
      <c r="O1426" s="6">
        <f t="shared" si="111"/>
        <v>0.10275214246496862</v>
      </c>
      <c r="P1426" s="6">
        <f t="shared" si="112"/>
        <v>0.10833559851001713</v>
      </c>
      <c r="Q1426" s="6">
        <f t="shared" si="113"/>
        <v>1.8317461940019373</v>
      </c>
      <c r="R1426" s="6">
        <f t="shared" si="114"/>
        <v>0.89788875790376177</v>
      </c>
    </row>
    <row r="1427" spans="1:18" ht="15.75" customHeight="1" x14ac:dyDescent="0.25">
      <c r="A1427" s="3" t="s">
        <v>1460</v>
      </c>
      <c r="B1427" s="3" t="s">
        <v>14</v>
      </c>
      <c r="C1427" s="3" t="s">
        <v>23</v>
      </c>
      <c r="D1427" s="4">
        <v>44912</v>
      </c>
      <c r="E1427" s="4">
        <v>45514</v>
      </c>
      <c r="F1427" s="3">
        <v>69980.800000000003</v>
      </c>
      <c r="G1427" s="3">
        <v>58568</v>
      </c>
      <c r="H1427" s="3">
        <v>15224</v>
      </c>
      <c r="I1427" s="3">
        <v>3949.1680000000001</v>
      </c>
      <c r="J1427" s="3">
        <v>5673.5519999999997</v>
      </c>
      <c r="K1427" s="3" t="s">
        <v>16</v>
      </c>
      <c r="L1427" s="3" t="s">
        <v>38</v>
      </c>
      <c r="M1427" s="3" t="s">
        <v>18</v>
      </c>
      <c r="N1427" s="6">
        <f t="shared" si="110"/>
        <v>0.2599371670536812</v>
      </c>
      <c r="O1427" s="6">
        <f t="shared" si="111"/>
        <v>6.7428766561945089E-2</v>
      </c>
      <c r="P1427" s="6">
        <f t="shared" si="112"/>
        <v>0.25940409879138204</v>
      </c>
      <c r="Q1427" s="6">
        <f t="shared" si="113"/>
        <v>1.4366448831753929</v>
      </c>
      <c r="R1427" s="6">
        <f t="shared" si="114"/>
        <v>0.83691526818784578</v>
      </c>
    </row>
    <row r="1428" spans="1:18" ht="15.75" customHeight="1" x14ac:dyDescent="0.25">
      <c r="A1428" s="3" t="s">
        <v>1461</v>
      </c>
      <c r="B1428" s="3" t="s">
        <v>22</v>
      </c>
      <c r="C1428" s="3" t="s">
        <v>23</v>
      </c>
      <c r="D1428" s="4">
        <v>44887</v>
      </c>
      <c r="E1428" s="4">
        <v>45517</v>
      </c>
      <c r="F1428" s="3">
        <v>2609.6000000000004</v>
      </c>
      <c r="G1428" s="3">
        <v>1747.2</v>
      </c>
      <c r="H1428" s="3">
        <v>1715.2</v>
      </c>
      <c r="I1428" s="3">
        <v>696.81600000000003</v>
      </c>
      <c r="J1428" s="3">
        <v>1074.5120000000002</v>
      </c>
      <c r="K1428" s="3" t="s">
        <v>37</v>
      </c>
      <c r="L1428" s="3" t="s">
        <v>17</v>
      </c>
      <c r="M1428" s="3" t="s">
        <v>26</v>
      </c>
      <c r="N1428" s="6">
        <f t="shared" si="110"/>
        <v>0.98168498168498164</v>
      </c>
      <c r="O1428" s="6">
        <f t="shared" si="111"/>
        <v>0.39881868131868131</v>
      </c>
      <c r="P1428" s="6">
        <f t="shared" si="112"/>
        <v>0.40625932835820894</v>
      </c>
      <c r="Q1428" s="6">
        <f t="shared" si="113"/>
        <v>1.5420311818327939</v>
      </c>
      <c r="R1428" s="6">
        <f t="shared" si="114"/>
        <v>0.66952789699570803</v>
      </c>
    </row>
    <row r="1429" spans="1:18" ht="15.75" customHeight="1" x14ac:dyDescent="0.25">
      <c r="A1429" s="3" t="s">
        <v>1462</v>
      </c>
      <c r="B1429" s="3" t="s">
        <v>28</v>
      </c>
      <c r="C1429" s="3" t="s">
        <v>42</v>
      </c>
      <c r="D1429" s="4">
        <v>44903</v>
      </c>
      <c r="E1429" s="4">
        <v>45506</v>
      </c>
      <c r="F1429" s="3">
        <v>46603.200000000004</v>
      </c>
      <c r="G1429" s="3">
        <v>33563.200000000004</v>
      </c>
      <c r="H1429" s="3">
        <v>12081.6</v>
      </c>
      <c r="I1429" s="3">
        <v>4070</v>
      </c>
      <c r="J1429" s="3">
        <v>6697.8559999999998</v>
      </c>
      <c r="K1429" s="3" t="s">
        <v>37</v>
      </c>
      <c r="L1429" s="3" t="s">
        <v>25</v>
      </c>
      <c r="M1429" s="3" t="s">
        <v>26</v>
      </c>
      <c r="N1429" s="6">
        <f t="shared" si="110"/>
        <v>0.35996567669352142</v>
      </c>
      <c r="O1429" s="6">
        <f t="shared" si="111"/>
        <v>0.12126376507603565</v>
      </c>
      <c r="P1429" s="6">
        <f t="shared" si="112"/>
        <v>0.33687591047543369</v>
      </c>
      <c r="Q1429" s="6">
        <f t="shared" si="113"/>
        <v>1.6456648648648649</v>
      </c>
      <c r="R1429" s="6">
        <f t="shared" si="114"/>
        <v>0.72019088817935251</v>
      </c>
    </row>
    <row r="1430" spans="1:18" ht="15.75" customHeight="1" x14ac:dyDescent="0.25">
      <c r="A1430" s="3" t="s">
        <v>1463</v>
      </c>
      <c r="B1430" s="3" t="s">
        <v>34</v>
      </c>
      <c r="C1430" s="3" t="s">
        <v>15</v>
      </c>
      <c r="D1430" s="4">
        <v>44870</v>
      </c>
      <c r="E1430" s="4">
        <v>45500</v>
      </c>
      <c r="F1430" s="3">
        <v>5200</v>
      </c>
      <c r="G1430" s="3">
        <v>2009.6000000000001</v>
      </c>
      <c r="H1430" s="3">
        <v>251.20000000000002</v>
      </c>
      <c r="I1430" s="3">
        <v>989.2</v>
      </c>
      <c r="J1430" s="3">
        <v>3609.5680000000002</v>
      </c>
      <c r="K1430" s="3" t="s">
        <v>59</v>
      </c>
      <c r="L1430" s="3" t="s">
        <v>38</v>
      </c>
      <c r="M1430" s="3" t="s">
        <v>26</v>
      </c>
      <c r="N1430" s="6">
        <f t="shared" si="110"/>
        <v>0.125</v>
      </c>
      <c r="O1430" s="6">
        <f t="shared" si="111"/>
        <v>0.4922372611464968</v>
      </c>
      <c r="P1430" s="6">
        <f t="shared" si="112"/>
        <v>3.9378980891719744</v>
      </c>
      <c r="Q1430" s="6">
        <f t="shared" si="113"/>
        <v>3.6489769510715728</v>
      </c>
      <c r="R1430" s="6">
        <f t="shared" si="114"/>
        <v>0.38646153846153847</v>
      </c>
    </row>
    <row r="1431" spans="1:18" ht="15.75" customHeight="1" x14ac:dyDescent="0.25">
      <c r="A1431" s="3" t="s">
        <v>1464</v>
      </c>
      <c r="B1431" s="3" t="s">
        <v>14</v>
      </c>
      <c r="C1431" s="3" t="s">
        <v>42</v>
      </c>
      <c r="D1431" s="4">
        <v>44880</v>
      </c>
      <c r="E1431" s="4">
        <v>45505</v>
      </c>
      <c r="F1431" s="3">
        <v>61899.200000000004</v>
      </c>
      <c r="G1431" s="3">
        <v>42504</v>
      </c>
      <c r="H1431" s="3">
        <v>3374.4</v>
      </c>
      <c r="I1431" s="3">
        <v>6208.880000000001</v>
      </c>
      <c r="J1431" s="3">
        <v>19346.912</v>
      </c>
      <c r="K1431" s="3" t="s">
        <v>32</v>
      </c>
      <c r="L1431" s="3" t="s">
        <v>44</v>
      </c>
      <c r="M1431" s="3" t="s">
        <v>18</v>
      </c>
      <c r="N1431" s="6">
        <f t="shared" si="110"/>
        <v>7.9390175042348951E-2</v>
      </c>
      <c r="O1431" s="6">
        <f t="shared" si="111"/>
        <v>0.14607754564276307</v>
      </c>
      <c r="P1431" s="6">
        <f t="shared" si="112"/>
        <v>1.8399952584163113</v>
      </c>
      <c r="Q1431" s="6">
        <f t="shared" si="113"/>
        <v>3.1160067516202594</v>
      </c>
      <c r="R1431" s="6">
        <f t="shared" si="114"/>
        <v>0.68666477111174296</v>
      </c>
    </row>
    <row r="1432" spans="1:18" ht="15.75" customHeight="1" x14ac:dyDescent="0.25">
      <c r="A1432" s="3" t="s">
        <v>1465</v>
      </c>
      <c r="B1432" s="3" t="s">
        <v>14</v>
      </c>
      <c r="C1432" s="3" t="s">
        <v>15</v>
      </c>
      <c r="D1432" s="4">
        <v>44871</v>
      </c>
      <c r="E1432" s="4">
        <v>45479</v>
      </c>
      <c r="F1432" s="3">
        <v>61846.400000000001</v>
      </c>
      <c r="G1432" s="3">
        <v>3152</v>
      </c>
      <c r="H1432" s="3">
        <v>3097.6000000000004</v>
      </c>
      <c r="I1432" s="3">
        <v>1653.1200000000001</v>
      </c>
      <c r="J1432" s="3">
        <v>3794.5760000000005</v>
      </c>
      <c r="K1432" s="3" t="s">
        <v>24</v>
      </c>
      <c r="L1432" s="3" t="s">
        <v>38</v>
      </c>
      <c r="M1432" s="3" t="s">
        <v>26</v>
      </c>
      <c r="N1432" s="6">
        <f t="shared" si="110"/>
        <v>0.98274111675126918</v>
      </c>
      <c r="O1432" s="6">
        <f t="shared" si="111"/>
        <v>0.52446700507614219</v>
      </c>
      <c r="P1432" s="6">
        <f t="shared" si="112"/>
        <v>0.53367768595041321</v>
      </c>
      <c r="Q1432" s="6">
        <f t="shared" si="113"/>
        <v>2.2954026325977548</v>
      </c>
      <c r="R1432" s="6">
        <f t="shared" si="114"/>
        <v>5.0964971283696384E-2</v>
      </c>
    </row>
    <row r="1433" spans="1:18" ht="15.75" customHeight="1" x14ac:dyDescent="0.25">
      <c r="A1433" s="3" t="s">
        <v>1466</v>
      </c>
      <c r="B1433" s="3" t="s">
        <v>14</v>
      </c>
      <c r="C1433" s="3" t="s">
        <v>35</v>
      </c>
      <c r="D1433" s="4">
        <v>44831</v>
      </c>
      <c r="E1433" s="4">
        <v>45457</v>
      </c>
      <c r="F1433" s="3">
        <v>51499.200000000004</v>
      </c>
      <c r="G1433" s="3">
        <v>11542.400000000001</v>
      </c>
      <c r="H1433" s="3">
        <v>200</v>
      </c>
      <c r="I1433" s="3">
        <v>7763.8880000000008</v>
      </c>
      <c r="J1433" s="3">
        <v>19212.560000000001</v>
      </c>
      <c r="K1433" s="3" t="s">
        <v>24</v>
      </c>
      <c r="L1433" s="3" t="s">
        <v>44</v>
      </c>
      <c r="M1433" s="3" t="s">
        <v>26</v>
      </c>
      <c r="N1433" s="6">
        <f t="shared" si="110"/>
        <v>1.7327418907679509E-2</v>
      </c>
      <c r="O1433" s="6">
        <f t="shared" si="111"/>
        <v>0.67264069864153031</v>
      </c>
      <c r="P1433" s="6">
        <f t="shared" si="112"/>
        <v>38.819440000000007</v>
      </c>
      <c r="Q1433" s="6">
        <f t="shared" si="113"/>
        <v>2.4746055069315784</v>
      </c>
      <c r="R1433" s="6">
        <f t="shared" si="114"/>
        <v>0.22412775344083016</v>
      </c>
    </row>
    <row r="1434" spans="1:18" ht="15.75" customHeight="1" x14ac:dyDescent="0.25">
      <c r="A1434" s="3" t="s">
        <v>1467</v>
      </c>
      <c r="B1434" s="3" t="s">
        <v>20</v>
      </c>
      <c r="C1434" s="3" t="s">
        <v>23</v>
      </c>
      <c r="D1434" s="4">
        <v>44812</v>
      </c>
      <c r="E1434" s="4">
        <v>45429</v>
      </c>
      <c r="F1434" s="3">
        <v>49836.800000000003</v>
      </c>
      <c r="G1434" s="3">
        <v>8424</v>
      </c>
      <c r="H1434" s="3">
        <v>6361.6</v>
      </c>
      <c r="I1434" s="3">
        <v>5976.9279999999999</v>
      </c>
      <c r="J1434" s="3">
        <v>10040.544000000002</v>
      </c>
      <c r="K1434" s="3" t="s">
        <v>37</v>
      </c>
      <c r="L1434" s="3" t="s">
        <v>38</v>
      </c>
      <c r="M1434" s="3" t="s">
        <v>26</v>
      </c>
      <c r="N1434" s="6">
        <f t="shared" si="110"/>
        <v>0.75517568850902184</v>
      </c>
      <c r="O1434" s="6">
        <f t="shared" si="111"/>
        <v>0.70951187084520417</v>
      </c>
      <c r="P1434" s="6">
        <f t="shared" si="112"/>
        <v>0.93953219315895364</v>
      </c>
      <c r="Q1434" s="6">
        <f t="shared" si="113"/>
        <v>1.6798837128370965</v>
      </c>
      <c r="R1434" s="6">
        <f t="shared" si="114"/>
        <v>0.16903171953255425</v>
      </c>
    </row>
    <row r="1435" spans="1:18" ht="15.75" customHeight="1" x14ac:dyDescent="0.25">
      <c r="A1435" s="3" t="s">
        <v>1468</v>
      </c>
      <c r="B1435" s="3" t="s">
        <v>41</v>
      </c>
      <c r="C1435" s="3" t="s">
        <v>42</v>
      </c>
      <c r="D1435" s="4">
        <v>44806</v>
      </c>
      <c r="E1435" s="4">
        <v>45414</v>
      </c>
      <c r="F1435" s="3">
        <v>44115.200000000004</v>
      </c>
      <c r="G1435" s="3">
        <v>41406.400000000001</v>
      </c>
      <c r="H1435" s="3">
        <v>37118.400000000001</v>
      </c>
      <c r="I1435" s="3">
        <v>1721.6959999999999</v>
      </c>
      <c r="J1435" s="3">
        <v>6115.8559999999998</v>
      </c>
      <c r="K1435" s="3" t="s">
        <v>37</v>
      </c>
      <c r="L1435" s="3" t="s">
        <v>17</v>
      </c>
      <c r="M1435" s="3" t="s">
        <v>18</v>
      </c>
      <c r="N1435" s="6">
        <f t="shared" si="110"/>
        <v>0.89644112987364277</v>
      </c>
      <c r="O1435" s="6">
        <f t="shared" si="111"/>
        <v>4.1580432010510447E-2</v>
      </c>
      <c r="P1435" s="6">
        <f t="shared" si="112"/>
        <v>4.6383895857580064E-2</v>
      </c>
      <c r="Q1435" s="6">
        <f t="shared" si="113"/>
        <v>3.5522275709532924</v>
      </c>
      <c r="R1435" s="6">
        <f t="shared" si="114"/>
        <v>0.93859712752067304</v>
      </c>
    </row>
    <row r="1436" spans="1:18" ht="15.75" customHeight="1" x14ac:dyDescent="0.25">
      <c r="A1436" s="3" t="s">
        <v>1469</v>
      </c>
      <c r="B1436" s="3" t="s">
        <v>14</v>
      </c>
      <c r="C1436" s="3" t="s">
        <v>23</v>
      </c>
      <c r="D1436" s="4">
        <v>44771</v>
      </c>
      <c r="E1436" s="4">
        <v>45393</v>
      </c>
      <c r="F1436" s="3">
        <v>44091.200000000004</v>
      </c>
      <c r="G1436" s="3">
        <v>41353.600000000006</v>
      </c>
      <c r="H1436" s="3">
        <v>36214.400000000001</v>
      </c>
      <c r="I1436" s="3">
        <v>4885.4080000000004</v>
      </c>
      <c r="J1436" s="3">
        <v>14340.864000000001</v>
      </c>
      <c r="K1436" s="3" t="s">
        <v>32</v>
      </c>
      <c r="L1436" s="3" t="s">
        <v>29</v>
      </c>
      <c r="M1436" s="3" t="s">
        <v>26</v>
      </c>
      <c r="N1436" s="6">
        <f t="shared" si="110"/>
        <v>0.87572545074673058</v>
      </c>
      <c r="O1436" s="6">
        <f t="shared" si="111"/>
        <v>0.11813742938946065</v>
      </c>
      <c r="P1436" s="6">
        <f t="shared" si="112"/>
        <v>0.13490235928249536</v>
      </c>
      <c r="Q1436" s="6">
        <f t="shared" si="113"/>
        <v>2.9354485848469567</v>
      </c>
      <c r="R1436" s="6">
        <f t="shared" si="114"/>
        <v>0.93791051275537984</v>
      </c>
    </row>
    <row r="1437" spans="1:18" ht="15.75" customHeight="1" x14ac:dyDescent="0.25">
      <c r="A1437" s="3" t="s">
        <v>1470</v>
      </c>
      <c r="B1437" s="3" t="s">
        <v>28</v>
      </c>
      <c r="C1437" s="3" t="s">
        <v>23</v>
      </c>
      <c r="D1437" s="4">
        <v>44904</v>
      </c>
      <c r="E1437" s="4">
        <v>45531</v>
      </c>
      <c r="F1437" s="3">
        <v>29961.600000000002</v>
      </c>
      <c r="G1437" s="3">
        <v>22027.200000000001</v>
      </c>
      <c r="H1437" s="3">
        <v>14155.2</v>
      </c>
      <c r="I1437" s="3">
        <v>416.048</v>
      </c>
      <c r="J1437" s="3">
        <v>1127.8240000000001</v>
      </c>
      <c r="K1437" s="3" t="s">
        <v>24</v>
      </c>
      <c r="L1437" s="3" t="s">
        <v>29</v>
      </c>
      <c r="M1437" s="3" t="s">
        <v>18</v>
      </c>
      <c r="N1437" s="6">
        <f t="shared" si="110"/>
        <v>0.64262366528655479</v>
      </c>
      <c r="O1437" s="6">
        <f t="shared" si="111"/>
        <v>1.8887920389336819E-2</v>
      </c>
      <c r="P1437" s="6">
        <f t="shared" si="112"/>
        <v>2.9391884254549562E-2</v>
      </c>
      <c r="Q1437" s="6">
        <f t="shared" si="113"/>
        <v>2.7108025997000347</v>
      </c>
      <c r="R1437" s="6">
        <f t="shared" si="114"/>
        <v>0.73518103172060234</v>
      </c>
    </row>
    <row r="1438" spans="1:18" ht="15.75" customHeight="1" x14ac:dyDescent="0.25">
      <c r="A1438" s="3" t="s">
        <v>1471</v>
      </c>
      <c r="B1438" s="3" t="s">
        <v>28</v>
      </c>
      <c r="C1438" s="3" t="s">
        <v>23</v>
      </c>
      <c r="D1438" s="4">
        <v>44706</v>
      </c>
      <c r="E1438" s="4">
        <v>45335</v>
      </c>
      <c r="F1438" s="3">
        <v>13686.400000000001</v>
      </c>
      <c r="G1438" s="3">
        <v>7993.6</v>
      </c>
      <c r="H1438" s="3">
        <v>7956.8</v>
      </c>
      <c r="I1438" s="3">
        <v>7321.1360000000004</v>
      </c>
      <c r="J1438" s="3">
        <v>9793.5360000000001</v>
      </c>
      <c r="K1438" s="3" t="s">
        <v>24</v>
      </c>
      <c r="L1438" s="3" t="s">
        <v>44</v>
      </c>
      <c r="M1438" s="3" t="s">
        <v>26</v>
      </c>
      <c r="N1438" s="6">
        <f t="shared" si="110"/>
        <v>0.99539631705364284</v>
      </c>
      <c r="O1438" s="6">
        <f t="shared" si="111"/>
        <v>0.91587469975980784</v>
      </c>
      <c r="P1438" s="6">
        <f t="shared" si="112"/>
        <v>0.92011059722501509</v>
      </c>
      <c r="Q1438" s="6">
        <f t="shared" si="113"/>
        <v>1.3377071536439153</v>
      </c>
      <c r="R1438" s="6">
        <f t="shared" si="114"/>
        <v>0.58405424362871172</v>
      </c>
    </row>
    <row r="1439" spans="1:18" ht="15.75" customHeight="1" x14ac:dyDescent="0.25">
      <c r="A1439" s="3" t="s">
        <v>1472</v>
      </c>
      <c r="B1439" s="3" t="s">
        <v>41</v>
      </c>
      <c r="C1439" s="3" t="s">
        <v>35</v>
      </c>
      <c r="D1439" s="4">
        <v>44734</v>
      </c>
      <c r="E1439" s="4">
        <v>45364</v>
      </c>
      <c r="F1439" s="3">
        <v>2651.2000000000003</v>
      </c>
      <c r="G1439" s="3">
        <v>1555.2</v>
      </c>
      <c r="H1439" s="3">
        <v>409.6</v>
      </c>
      <c r="I1439" s="3">
        <v>6562.7839999999997</v>
      </c>
      <c r="J1439" s="3">
        <v>10826.032000000001</v>
      </c>
      <c r="K1439" s="3" t="s">
        <v>37</v>
      </c>
      <c r="L1439" s="3" t="s">
        <v>29</v>
      </c>
      <c r="M1439" s="3" t="s">
        <v>26</v>
      </c>
      <c r="N1439" s="6">
        <f t="shared" si="110"/>
        <v>0.26337448559670784</v>
      </c>
      <c r="O1439" s="6">
        <f t="shared" si="111"/>
        <v>4.2198971193415638</v>
      </c>
      <c r="P1439" s="6">
        <f t="shared" si="112"/>
        <v>16.022421874999999</v>
      </c>
      <c r="Q1439" s="6">
        <f t="shared" si="113"/>
        <v>1.6496096778440372</v>
      </c>
      <c r="R1439" s="6">
        <f t="shared" si="114"/>
        <v>0.58660229330114666</v>
      </c>
    </row>
    <row r="1440" spans="1:18" ht="15.75" customHeight="1" x14ac:dyDescent="0.25">
      <c r="A1440" s="3" t="s">
        <v>1473</v>
      </c>
      <c r="B1440" s="3" t="s">
        <v>28</v>
      </c>
      <c r="C1440" s="3" t="s">
        <v>35</v>
      </c>
      <c r="D1440" s="4">
        <v>44905</v>
      </c>
      <c r="E1440" s="4">
        <v>45513</v>
      </c>
      <c r="F1440" s="3">
        <v>72889.600000000006</v>
      </c>
      <c r="G1440" s="3">
        <v>31016</v>
      </c>
      <c r="H1440" s="3">
        <v>24628.800000000003</v>
      </c>
      <c r="I1440" s="3">
        <v>1397.088</v>
      </c>
      <c r="J1440" s="3">
        <v>5116.9760000000006</v>
      </c>
      <c r="K1440" s="3" t="s">
        <v>16</v>
      </c>
      <c r="L1440" s="3" t="s">
        <v>44</v>
      </c>
      <c r="M1440" s="3" t="s">
        <v>18</v>
      </c>
      <c r="N1440" s="6">
        <f t="shared" si="110"/>
        <v>0.79406757802424566</v>
      </c>
      <c r="O1440" s="6">
        <f t="shared" si="111"/>
        <v>4.5044106267732781E-2</v>
      </c>
      <c r="P1440" s="6">
        <f t="shared" si="112"/>
        <v>5.672578444747612E-2</v>
      </c>
      <c r="Q1440" s="6">
        <f t="shared" si="113"/>
        <v>3.6626010673629725</v>
      </c>
      <c r="R1440" s="6">
        <f t="shared" si="114"/>
        <v>0.42552023882693824</v>
      </c>
    </row>
    <row r="1441" spans="1:18" ht="15.75" customHeight="1" x14ac:dyDescent="0.25">
      <c r="A1441" s="3" t="s">
        <v>1474</v>
      </c>
      <c r="B1441" s="3" t="s">
        <v>14</v>
      </c>
      <c r="C1441" s="3" t="s">
        <v>15</v>
      </c>
      <c r="D1441" s="4">
        <v>44746</v>
      </c>
      <c r="E1441" s="4">
        <v>45357</v>
      </c>
      <c r="F1441" s="3">
        <v>71910.400000000009</v>
      </c>
      <c r="G1441" s="3">
        <v>40806.400000000001</v>
      </c>
      <c r="H1441" s="3">
        <v>20009.600000000002</v>
      </c>
      <c r="I1441" s="3">
        <v>6279.6</v>
      </c>
      <c r="J1441" s="3">
        <v>24628.864000000001</v>
      </c>
      <c r="K1441" s="3" t="s">
        <v>24</v>
      </c>
      <c r="L1441" s="3" t="s">
        <v>38</v>
      </c>
      <c r="M1441" s="3" t="s">
        <v>18</v>
      </c>
      <c r="N1441" s="6">
        <f t="shared" si="110"/>
        <v>0.49035445420326229</v>
      </c>
      <c r="O1441" s="6">
        <f t="shared" si="111"/>
        <v>0.15388762547051443</v>
      </c>
      <c r="P1441" s="6">
        <f t="shared" si="112"/>
        <v>0.31382936190628496</v>
      </c>
      <c r="Q1441" s="6">
        <f t="shared" si="113"/>
        <v>3.9220434422574688</v>
      </c>
      <c r="R1441" s="6">
        <f t="shared" si="114"/>
        <v>0.56746173015307932</v>
      </c>
    </row>
    <row r="1442" spans="1:18" ht="15.75" customHeight="1" x14ac:dyDescent="0.25">
      <c r="A1442" s="3" t="s">
        <v>1475</v>
      </c>
      <c r="B1442" s="3" t="s">
        <v>28</v>
      </c>
      <c r="C1442" s="3" t="s">
        <v>23</v>
      </c>
      <c r="D1442" s="4">
        <v>44705</v>
      </c>
      <c r="E1442" s="4">
        <v>45331</v>
      </c>
      <c r="F1442" s="3">
        <v>66547.199999999997</v>
      </c>
      <c r="G1442" s="3">
        <v>8792</v>
      </c>
      <c r="H1442" s="3">
        <v>580.80000000000007</v>
      </c>
      <c r="I1442" s="3">
        <v>5801.3120000000008</v>
      </c>
      <c r="J1442" s="3">
        <v>8606</v>
      </c>
      <c r="K1442" s="3" t="s">
        <v>16</v>
      </c>
      <c r="L1442" s="3" t="s">
        <v>17</v>
      </c>
      <c r="M1442" s="3" t="s">
        <v>26</v>
      </c>
      <c r="N1442" s="6">
        <f t="shared" si="110"/>
        <v>6.6060054595086445E-2</v>
      </c>
      <c r="O1442" s="6">
        <f t="shared" si="111"/>
        <v>0.65983985441310289</v>
      </c>
      <c r="P1442" s="6">
        <f t="shared" si="112"/>
        <v>9.9884848484848483</v>
      </c>
      <c r="Q1442" s="6">
        <f t="shared" si="113"/>
        <v>1.4834575351230892</v>
      </c>
      <c r="R1442" s="6">
        <f t="shared" si="114"/>
        <v>0.13211675322177344</v>
      </c>
    </row>
    <row r="1443" spans="1:18" ht="15.75" customHeight="1" x14ac:dyDescent="0.25">
      <c r="A1443" s="3" t="s">
        <v>1476</v>
      </c>
      <c r="B1443" s="3" t="s">
        <v>14</v>
      </c>
      <c r="C1443" s="3" t="s">
        <v>42</v>
      </c>
      <c r="D1443" s="4">
        <v>44900</v>
      </c>
      <c r="E1443" s="4">
        <v>45519</v>
      </c>
      <c r="F1443" s="3">
        <v>72684.800000000003</v>
      </c>
      <c r="G1443" s="3">
        <v>23833.600000000002</v>
      </c>
      <c r="H1443" s="3">
        <v>2113.6</v>
      </c>
      <c r="I1443" s="3">
        <v>626.22400000000005</v>
      </c>
      <c r="J1443" s="3">
        <v>2023.8720000000003</v>
      </c>
      <c r="K1443" s="3" t="s">
        <v>37</v>
      </c>
      <c r="L1443" s="3" t="s">
        <v>44</v>
      </c>
      <c r="M1443" s="3" t="s">
        <v>26</v>
      </c>
      <c r="N1443" s="6">
        <f t="shared" si="110"/>
        <v>8.8681525241675607E-2</v>
      </c>
      <c r="O1443" s="6">
        <f t="shared" si="111"/>
        <v>2.6274838882921588E-2</v>
      </c>
      <c r="P1443" s="6">
        <f t="shared" si="112"/>
        <v>0.2962831188493566</v>
      </c>
      <c r="Q1443" s="6">
        <f t="shared" si="113"/>
        <v>3.2318659137944254</v>
      </c>
      <c r="R1443" s="6">
        <f t="shared" si="114"/>
        <v>0.3279034956414546</v>
      </c>
    </row>
    <row r="1444" spans="1:18" ht="15.75" customHeight="1" x14ac:dyDescent="0.25">
      <c r="A1444" s="3" t="s">
        <v>1477</v>
      </c>
      <c r="B1444" s="3" t="s">
        <v>20</v>
      </c>
      <c r="C1444" s="3" t="s">
        <v>23</v>
      </c>
      <c r="D1444" s="4">
        <v>44762</v>
      </c>
      <c r="E1444" s="4">
        <v>45370</v>
      </c>
      <c r="F1444" s="3">
        <v>2688</v>
      </c>
      <c r="G1444" s="3">
        <v>628.80000000000007</v>
      </c>
      <c r="H1444" s="3">
        <v>500.8</v>
      </c>
      <c r="I1444" s="3">
        <v>1499.5680000000002</v>
      </c>
      <c r="J1444" s="3">
        <v>3110.8320000000003</v>
      </c>
      <c r="K1444" s="3" t="s">
        <v>59</v>
      </c>
      <c r="L1444" s="3" t="s">
        <v>38</v>
      </c>
      <c r="M1444" s="3" t="s">
        <v>26</v>
      </c>
      <c r="N1444" s="6">
        <f t="shared" si="110"/>
        <v>0.79643765903307884</v>
      </c>
      <c r="O1444" s="6">
        <f t="shared" si="111"/>
        <v>2.3848091603053434</v>
      </c>
      <c r="P1444" s="6">
        <f t="shared" si="112"/>
        <v>2.9943450479233231</v>
      </c>
      <c r="Q1444" s="6">
        <f t="shared" si="113"/>
        <v>2.0744854518101215</v>
      </c>
      <c r="R1444" s="6">
        <f t="shared" si="114"/>
        <v>0.23392857142857146</v>
      </c>
    </row>
    <row r="1445" spans="1:18" ht="15.75" customHeight="1" x14ac:dyDescent="0.25">
      <c r="A1445" s="3" t="s">
        <v>1478</v>
      </c>
      <c r="B1445" s="3" t="s">
        <v>20</v>
      </c>
      <c r="C1445" s="3" t="s">
        <v>23</v>
      </c>
      <c r="D1445" s="4">
        <v>44939</v>
      </c>
      <c r="E1445" s="4">
        <v>45542</v>
      </c>
      <c r="F1445" s="3">
        <v>34704</v>
      </c>
      <c r="G1445" s="3">
        <v>31571.200000000001</v>
      </c>
      <c r="H1445" s="3">
        <v>30976</v>
      </c>
      <c r="I1445" s="3">
        <v>2430.8000000000002</v>
      </c>
      <c r="J1445" s="3">
        <v>7722.9600000000009</v>
      </c>
      <c r="K1445" s="3" t="s">
        <v>59</v>
      </c>
      <c r="L1445" s="3" t="s">
        <v>17</v>
      </c>
      <c r="M1445" s="3" t="s">
        <v>18</v>
      </c>
      <c r="N1445" s="6">
        <f t="shared" si="110"/>
        <v>0.98114737482262315</v>
      </c>
      <c r="O1445" s="6">
        <f t="shared" si="111"/>
        <v>7.6994222582606936E-2</v>
      </c>
      <c r="P1445" s="6">
        <f t="shared" si="112"/>
        <v>7.8473657024793392E-2</v>
      </c>
      <c r="Q1445" s="6">
        <f t="shared" si="113"/>
        <v>3.1771268718117494</v>
      </c>
      <c r="R1445" s="6">
        <f t="shared" si="114"/>
        <v>0.90972798524665743</v>
      </c>
    </row>
    <row r="1446" spans="1:18" ht="15.75" customHeight="1" x14ac:dyDescent="0.25">
      <c r="A1446" s="3" t="s">
        <v>1479</v>
      </c>
      <c r="B1446" s="3" t="s">
        <v>34</v>
      </c>
      <c r="C1446" s="3" t="s">
        <v>15</v>
      </c>
      <c r="D1446" s="4">
        <v>44806</v>
      </c>
      <c r="E1446" s="4">
        <v>45431</v>
      </c>
      <c r="F1446" s="3">
        <v>29571.200000000001</v>
      </c>
      <c r="G1446" s="3">
        <v>25280</v>
      </c>
      <c r="H1446" s="3">
        <v>14368</v>
      </c>
      <c r="I1446" s="3">
        <v>1660.1120000000001</v>
      </c>
      <c r="J1446" s="3">
        <v>3922.752</v>
      </c>
      <c r="K1446" s="3" t="s">
        <v>32</v>
      </c>
      <c r="L1446" s="3" t="s">
        <v>29</v>
      </c>
      <c r="M1446" s="3" t="s">
        <v>26</v>
      </c>
      <c r="N1446" s="6">
        <f t="shared" si="110"/>
        <v>0.56835443037974687</v>
      </c>
      <c r="O1446" s="6">
        <f t="shared" si="111"/>
        <v>6.566898734177215E-2</v>
      </c>
      <c r="P1446" s="6">
        <f t="shared" si="112"/>
        <v>0.1155423162583519</v>
      </c>
      <c r="Q1446" s="6">
        <f t="shared" si="113"/>
        <v>2.362944186898233</v>
      </c>
      <c r="R1446" s="6">
        <f t="shared" si="114"/>
        <v>0.85488583486635639</v>
      </c>
    </row>
    <row r="1447" spans="1:18" ht="15.75" customHeight="1" x14ac:dyDescent="0.25">
      <c r="A1447" s="3" t="s">
        <v>1480</v>
      </c>
      <c r="B1447" s="3" t="s">
        <v>28</v>
      </c>
      <c r="C1447" s="3" t="s">
        <v>15</v>
      </c>
      <c r="D1447" s="4">
        <v>44810</v>
      </c>
      <c r="E1447" s="4">
        <v>45427</v>
      </c>
      <c r="F1447" s="3">
        <v>44412.800000000003</v>
      </c>
      <c r="G1447" s="3">
        <v>2030.4</v>
      </c>
      <c r="H1447" s="3">
        <v>1643.2</v>
      </c>
      <c r="I1447" s="3">
        <v>6793.3280000000004</v>
      </c>
      <c r="J1447" s="3">
        <v>20166.240000000002</v>
      </c>
      <c r="K1447" s="3" t="s">
        <v>16</v>
      </c>
      <c r="L1447" s="3" t="s">
        <v>17</v>
      </c>
      <c r="M1447" s="3" t="s">
        <v>18</v>
      </c>
      <c r="N1447" s="6">
        <f t="shared" si="110"/>
        <v>0.8092986603624901</v>
      </c>
      <c r="O1447" s="6">
        <f t="shared" si="111"/>
        <v>3.3458077226162333</v>
      </c>
      <c r="P1447" s="6">
        <f t="shared" si="112"/>
        <v>4.1342064264849077</v>
      </c>
      <c r="Q1447" s="6">
        <f t="shared" si="113"/>
        <v>2.9685361872708045</v>
      </c>
      <c r="R1447" s="6">
        <f t="shared" si="114"/>
        <v>4.5716550183730817E-2</v>
      </c>
    </row>
    <row r="1448" spans="1:18" ht="15.75" customHeight="1" x14ac:dyDescent="0.25">
      <c r="A1448" s="3" t="s">
        <v>1481</v>
      </c>
      <c r="B1448" s="3" t="s">
        <v>22</v>
      </c>
      <c r="C1448" s="3" t="s">
        <v>42</v>
      </c>
      <c r="D1448" s="4">
        <v>44786</v>
      </c>
      <c r="E1448" s="4">
        <v>45408</v>
      </c>
      <c r="F1448" s="3">
        <v>47608</v>
      </c>
      <c r="G1448" s="3">
        <v>36616</v>
      </c>
      <c r="H1448" s="3">
        <v>34996.800000000003</v>
      </c>
      <c r="I1448" s="3">
        <v>443.39200000000005</v>
      </c>
      <c r="J1448" s="3">
        <v>659.12</v>
      </c>
      <c r="K1448" s="3" t="s">
        <v>37</v>
      </c>
      <c r="L1448" s="3" t="s">
        <v>17</v>
      </c>
      <c r="M1448" s="3" t="s">
        <v>26</v>
      </c>
      <c r="N1448" s="6">
        <f t="shared" si="110"/>
        <v>0.95577889447236186</v>
      </c>
      <c r="O1448" s="6">
        <f t="shared" si="111"/>
        <v>1.2109241861481322E-2</v>
      </c>
      <c r="P1448" s="6">
        <f t="shared" si="112"/>
        <v>1.2669501211539341E-2</v>
      </c>
      <c r="Q1448" s="6">
        <f t="shared" si="113"/>
        <v>1.486540127020785</v>
      </c>
      <c r="R1448" s="6">
        <f t="shared" si="114"/>
        <v>0.76911443454881534</v>
      </c>
    </row>
    <row r="1449" spans="1:18" ht="15.75" customHeight="1" x14ac:dyDescent="0.25">
      <c r="A1449" s="3" t="s">
        <v>1482</v>
      </c>
      <c r="B1449" s="3" t="s">
        <v>20</v>
      </c>
      <c r="C1449" s="3" t="s">
        <v>35</v>
      </c>
      <c r="D1449" s="4">
        <v>44865</v>
      </c>
      <c r="E1449" s="4">
        <v>45472</v>
      </c>
      <c r="F1449" s="3">
        <v>72676.800000000003</v>
      </c>
      <c r="G1449" s="3">
        <v>25252.800000000003</v>
      </c>
      <c r="H1449" s="3">
        <v>20856</v>
      </c>
      <c r="I1449" s="3">
        <v>4467.7760000000007</v>
      </c>
      <c r="J1449" s="3">
        <v>14466.992000000002</v>
      </c>
      <c r="K1449" s="3" t="s">
        <v>24</v>
      </c>
      <c r="L1449" s="3" t="s">
        <v>29</v>
      </c>
      <c r="M1449" s="3" t="s">
        <v>18</v>
      </c>
      <c r="N1449" s="6">
        <f t="shared" si="110"/>
        <v>0.82588861433187599</v>
      </c>
      <c r="O1449" s="6">
        <f t="shared" si="111"/>
        <v>0.17692200468858899</v>
      </c>
      <c r="P1449" s="6">
        <f t="shared" si="112"/>
        <v>0.21422017644802457</v>
      </c>
      <c r="Q1449" s="6">
        <f t="shared" si="113"/>
        <v>3.2380746035611452</v>
      </c>
      <c r="R1449" s="6">
        <f t="shared" si="114"/>
        <v>0.34746714219668451</v>
      </c>
    </row>
    <row r="1450" spans="1:18" ht="15.75" customHeight="1" x14ac:dyDescent="0.25">
      <c r="A1450" s="3" t="s">
        <v>1483</v>
      </c>
      <c r="B1450" s="3" t="s">
        <v>20</v>
      </c>
      <c r="C1450" s="3" t="s">
        <v>15</v>
      </c>
      <c r="D1450" s="4">
        <v>44692</v>
      </c>
      <c r="E1450" s="4">
        <v>45317</v>
      </c>
      <c r="F1450" s="3">
        <v>13123.2</v>
      </c>
      <c r="G1450" s="3">
        <v>10008</v>
      </c>
      <c r="H1450" s="3">
        <v>5294.4000000000005</v>
      </c>
      <c r="I1450" s="3">
        <v>5906.0320000000002</v>
      </c>
      <c r="J1450" s="3">
        <v>13613.279999999999</v>
      </c>
      <c r="K1450" s="3" t="s">
        <v>24</v>
      </c>
      <c r="L1450" s="3" t="s">
        <v>25</v>
      </c>
      <c r="M1450" s="3" t="s">
        <v>26</v>
      </c>
      <c r="N1450" s="6">
        <f t="shared" si="110"/>
        <v>0.52901678657074347</v>
      </c>
      <c r="O1450" s="6">
        <f t="shared" si="111"/>
        <v>0.59013109512390094</v>
      </c>
      <c r="P1450" s="6">
        <f t="shared" si="112"/>
        <v>1.1155243275914173</v>
      </c>
      <c r="Q1450" s="6">
        <f t="shared" si="113"/>
        <v>2.3049790451524812</v>
      </c>
      <c r="R1450" s="6">
        <f t="shared" si="114"/>
        <v>0.76261887344550106</v>
      </c>
    </row>
    <row r="1451" spans="1:18" ht="15.75" customHeight="1" x14ac:dyDescent="0.25">
      <c r="A1451" s="3" t="s">
        <v>1484</v>
      </c>
      <c r="B1451" s="3" t="s">
        <v>34</v>
      </c>
      <c r="C1451" s="3" t="s">
        <v>23</v>
      </c>
      <c r="D1451" s="4">
        <v>44764</v>
      </c>
      <c r="E1451" s="4">
        <v>45386</v>
      </c>
      <c r="F1451" s="3">
        <v>75817.600000000006</v>
      </c>
      <c r="G1451" s="3">
        <v>3291.2000000000003</v>
      </c>
      <c r="H1451" s="3">
        <v>2872</v>
      </c>
      <c r="I1451" s="3">
        <v>2408.9119999999998</v>
      </c>
      <c r="J1451" s="3">
        <v>7185.8559999999998</v>
      </c>
      <c r="K1451" s="3" t="s">
        <v>37</v>
      </c>
      <c r="L1451" s="3" t="s">
        <v>25</v>
      </c>
      <c r="M1451" s="3" t="s">
        <v>18</v>
      </c>
      <c r="N1451" s="6">
        <f t="shared" si="110"/>
        <v>0.87263004375303832</v>
      </c>
      <c r="O1451" s="6">
        <f t="shared" si="111"/>
        <v>0.73192513368983947</v>
      </c>
      <c r="P1451" s="6">
        <f t="shared" si="112"/>
        <v>0.83875766016713083</v>
      </c>
      <c r="Q1451" s="6">
        <f t="shared" si="113"/>
        <v>2.9830296831100513</v>
      </c>
      <c r="R1451" s="6">
        <f t="shared" si="114"/>
        <v>4.340944582788165E-2</v>
      </c>
    </row>
    <row r="1452" spans="1:18" ht="15.75" customHeight="1" x14ac:dyDescent="0.25">
      <c r="A1452" s="3" t="s">
        <v>1485</v>
      </c>
      <c r="B1452" s="3" t="s">
        <v>34</v>
      </c>
      <c r="C1452" s="3" t="s">
        <v>42</v>
      </c>
      <c r="D1452" s="4">
        <v>44917</v>
      </c>
      <c r="E1452" s="4">
        <v>45523</v>
      </c>
      <c r="F1452" s="3">
        <v>64696</v>
      </c>
      <c r="G1452" s="3">
        <v>5011.2000000000007</v>
      </c>
      <c r="H1452" s="3">
        <v>3886.4</v>
      </c>
      <c r="I1452" s="3">
        <v>7225.152000000001</v>
      </c>
      <c r="J1452" s="3">
        <v>9936.3040000000001</v>
      </c>
      <c r="K1452" s="3" t="s">
        <v>37</v>
      </c>
      <c r="L1452" s="3" t="s">
        <v>29</v>
      </c>
      <c r="M1452" s="3" t="s">
        <v>26</v>
      </c>
      <c r="N1452" s="6">
        <f t="shared" si="110"/>
        <v>0.77554278416347378</v>
      </c>
      <c r="O1452" s="6">
        <f t="shared" si="111"/>
        <v>1.4418007662835248</v>
      </c>
      <c r="P1452" s="6">
        <f t="shared" si="112"/>
        <v>1.8590860436393579</v>
      </c>
      <c r="Q1452" s="6">
        <f t="shared" si="113"/>
        <v>1.375238057275473</v>
      </c>
      <c r="R1452" s="6">
        <f t="shared" si="114"/>
        <v>7.7457648077160893E-2</v>
      </c>
    </row>
    <row r="1453" spans="1:18" ht="15.75" customHeight="1" x14ac:dyDescent="0.25">
      <c r="A1453" s="3" t="s">
        <v>1486</v>
      </c>
      <c r="B1453" s="3" t="s">
        <v>34</v>
      </c>
      <c r="C1453" s="3" t="s">
        <v>42</v>
      </c>
      <c r="D1453" s="4">
        <v>44853</v>
      </c>
      <c r="E1453" s="4">
        <v>45479</v>
      </c>
      <c r="F1453" s="3">
        <v>11945.6</v>
      </c>
      <c r="G1453" s="3">
        <v>4660.8</v>
      </c>
      <c r="H1453" s="3">
        <v>3272</v>
      </c>
      <c r="I1453" s="3">
        <v>5325.5360000000001</v>
      </c>
      <c r="J1453" s="3">
        <v>11581.664000000001</v>
      </c>
      <c r="K1453" s="3" t="s">
        <v>37</v>
      </c>
      <c r="L1453" s="3" t="s">
        <v>44</v>
      </c>
      <c r="M1453" s="3" t="s">
        <v>18</v>
      </c>
      <c r="N1453" s="6">
        <f t="shared" si="110"/>
        <v>0.70202540336422925</v>
      </c>
      <c r="O1453" s="6">
        <f t="shared" si="111"/>
        <v>1.142622725712324</v>
      </c>
      <c r="P1453" s="6">
        <f t="shared" si="112"/>
        <v>1.6276088019559902</v>
      </c>
      <c r="Q1453" s="6">
        <f t="shared" si="113"/>
        <v>2.1747414720321112</v>
      </c>
      <c r="R1453" s="6">
        <f t="shared" si="114"/>
        <v>0.39016876506830966</v>
      </c>
    </row>
    <row r="1454" spans="1:18" ht="15.75" customHeight="1" x14ac:dyDescent="0.25">
      <c r="A1454" s="3" t="s">
        <v>1487</v>
      </c>
      <c r="B1454" s="3" t="s">
        <v>34</v>
      </c>
      <c r="C1454" s="3" t="s">
        <v>15</v>
      </c>
      <c r="D1454" s="4">
        <v>44886</v>
      </c>
      <c r="E1454" s="4">
        <v>45502</v>
      </c>
      <c r="F1454" s="3">
        <v>45068.800000000003</v>
      </c>
      <c r="G1454" s="3">
        <v>30827.200000000001</v>
      </c>
      <c r="H1454" s="3">
        <v>3142.4</v>
      </c>
      <c r="I1454" s="3">
        <v>5386.5920000000006</v>
      </c>
      <c r="J1454" s="3">
        <v>9401.9679999999989</v>
      </c>
      <c r="K1454" s="3" t="s">
        <v>37</v>
      </c>
      <c r="L1454" s="3" t="s">
        <v>25</v>
      </c>
      <c r="M1454" s="3" t="s">
        <v>18</v>
      </c>
      <c r="N1454" s="6">
        <f t="shared" si="110"/>
        <v>0.1019359526651788</v>
      </c>
      <c r="O1454" s="6">
        <f t="shared" si="111"/>
        <v>0.17473503918617325</v>
      </c>
      <c r="P1454" s="6">
        <f t="shared" si="112"/>
        <v>1.714164969450102</v>
      </c>
      <c r="Q1454" s="6">
        <f t="shared" si="113"/>
        <v>1.745439045689742</v>
      </c>
      <c r="R1454" s="6">
        <f t="shared" si="114"/>
        <v>0.684003124112468</v>
      </c>
    </row>
    <row r="1455" spans="1:18" ht="15.75" customHeight="1" x14ac:dyDescent="0.25">
      <c r="A1455" s="3" t="s">
        <v>1488</v>
      </c>
      <c r="B1455" s="3" t="s">
        <v>20</v>
      </c>
      <c r="C1455" s="3" t="s">
        <v>23</v>
      </c>
      <c r="D1455" s="4">
        <v>44923</v>
      </c>
      <c r="E1455" s="4">
        <v>45526</v>
      </c>
      <c r="F1455" s="3">
        <v>8136</v>
      </c>
      <c r="G1455" s="3">
        <v>6340.8</v>
      </c>
      <c r="H1455" s="3">
        <v>1528</v>
      </c>
      <c r="I1455" s="3">
        <v>3198.6560000000004</v>
      </c>
      <c r="J1455" s="3">
        <v>10904.720000000001</v>
      </c>
      <c r="K1455" s="3" t="s">
        <v>32</v>
      </c>
      <c r="L1455" s="3" t="s">
        <v>29</v>
      </c>
      <c r="M1455" s="3" t="s">
        <v>26</v>
      </c>
      <c r="N1455" s="6">
        <f t="shared" si="110"/>
        <v>0.24097905627050215</v>
      </c>
      <c r="O1455" s="6">
        <f t="shared" si="111"/>
        <v>0.50445622003532686</v>
      </c>
      <c r="P1455" s="6">
        <f t="shared" si="112"/>
        <v>2.0933612565445028</v>
      </c>
      <c r="Q1455" s="6">
        <f t="shared" si="113"/>
        <v>3.4091568458752675</v>
      </c>
      <c r="R1455" s="6">
        <f t="shared" si="114"/>
        <v>0.77935103244837756</v>
      </c>
    </row>
    <row r="1456" spans="1:18" ht="15.75" customHeight="1" x14ac:dyDescent="0.25">
      <c r="A1456" s="3" t="s">
        <v>1489</v>
      </c>
      <c r="B1456" s="3" t="s">
        <v>20</v>
      </c>
      <c r="C1456" s="3" t="s">
        <v>35</v>
      </c>
      <c r="D1456" s="4">
        <v>44922</v>
      </c>
      <c r="E1456" s="4">
        <v>45532</v>
      </c>
      <c r="F1456" s="3">
        <v>67745.600000000006</v>
      </c>
      <c r="G1456" s="3">
        <v>18166.400000000001</v>
      </c>
      <c r="H1456" s="3">
        <v>15416</v>
      </c>
      <c r="I1456" s="3">
        <v>1297.8879999999999</v>
      </c>
      <c r="J1456" s="3">
        <v>3447.6959999999999</v>
      </c>
      <c r="K1456" s="3" t="s">
        <v>32</v>
      </c>
      <c r="L1456" s="3" t="s">
        <v>38</v>
      </c>
      <c r="M1456" s="3" t="s">
        <v>26</v>
      </c>
      <c r="N1456" s="6">
        <f t="shared" si="110"/>
        <v>0.84859961247137561</v>
      </c>
      <c r="O1456" s="6">
        <f t="shared" si="111"/>
        <v>7.144442487229169E-2</v>
      </c>
      <c r="P1456" s="6">
        <f t="shared" si="112"/>
        <v>8.4190970420342501E-2</v>
      </c>
      <c r="Q1456" s="6">
        <f t="shared" si="113"/>
        <v>2.656389457333761</v>
      </c>
      <c r="R1456" s="6">
        <f t="shared" si="114"/>
        <v>0.26815616069530712</v>
      </c>
    </row>
    <row r="1457" spans="1:18" ht="15.75" customHeight="1" x14ac:dyDescent="0.25">
      <c r="A1457" s="3" t="s">
        <v>1490</v>
      </c>
      <c r="B1457" s="3" t="s">
        <v>28</v>
      </c>
      <c r="C1457" s="3" t="s">
        <v>23</v>
      </c>
      <c r="D1457" s="4">
        <v>44960</v>
      </c>
      <c r="E1457" s="4">
        <v>45565</v>
      </c>
      <c r="F1457" s="3">
        <v>10593.6</v>
      </c>
      <c r="G1457" s="3">
        <v>5792</v>
      </c>
      <c r="H1457" s="3">
        <v>2708.8</v>
      </c>
      <c r="I1457" s="3">
        <v>6375.2640000000001</v>
      </c>
      <c r="J1457" s="3">
        <v>24729.040000000001</v>
      </c>
      <c r="K1457" s="3" t="s">
        <v>32</v>
      </c>
      <c r="L1457" s="3" t="s">
        <v>25</v>
      </c>
      <c r="M1457" s="3" t="s">
        <v>26</v>
      </c>
      <c r="N1457" s="6">
        <f t="shared" si="110"/>
        <v>0.46767955801104977</v>
      </c>
      <c r="O1457" s="6">
        <f t="shared" si="111"/>
        <v>1.1007016574585635</v>
      </c>
      <c r="P1457" s="6">
        <f t="shared" si="112"/>
        <v>2.3535380980507972</v>
      </c>
      <c r="Q1457" s="6">
        <f t="shared" si="113"/>
        <v>3.8789044657601632</v>
      </c>
      <c r="R1457" s="6">
        <f t="shared" si="114"/>
        <v>0.54674520465186527</v>
      </c>
    </row>
    <row r="1458" spans="1:18" ht="15.75" customHeight="1" x14ac:dyDescent="0.25">
      <c r="A1458" s="3" t="s">
        <v>1491</v>
      </c>
      <c r="B1458" s="3" t="s">
        <v>28</v>
      </c>
      <c r="C1458" s="3" t="s">
        <v>42</v>
      </c>
      <c r="D1458" s="4">
        <v>44910</v>
      </c>
      <c r="E1458" s="4">
        <v>45527</v>
      </c>
      <c r="F1458" s="3">
        <v>3118.4</v>
      </c>
      <c r="G1458" s="3">
        <v>1932.8000000000002</v>
      </c>
      <c r="H1458" s="3">
        <v>1411.2</v>
      </c>
      <c r="I1458" s="3">
        <v>5514.4800000000005</v>
      </c>
      <c r="J1458" s="3">
        <v>8374.32</v>
      </c>
      <c r="K1458" s="3" t="s">
        <v>24</v>
      </c>
      <c r="L1458" s="3" t="s">
        <v>44</v>
      </c>
      <c r="M1458" s="3" t="s">
        <v>26</v>
      </c>
      <c r="N1458" s="6">
        <f t="shared" si="110"/>
        <v>0.73013245033112584</v>
      </c>
      <c r="O1458" s="6">
        <f t="shared" si="111"/>
        <v>2.8531043046357616</v>
      </c>
      <c r="P1458" s="6">
        <f t="shared" si="112"/>
        <v>3.9076530612244902</v>
      </c>
      <c r="Q1458" s="6">
        <f t="shared" si="113"/>
        <v>1.5186055620838228</v>
      </c>
      <c r="R1458" s="6">
        <f t="shared" si="114"/>
        <v>0.61980502821959982</v>
      </c>
    </row>
    <row r="1459" spans="1:18" ht="15.75" customHeight="1" x14ac:dyDescent="0.25">
      <c r="A1459" s="3" t="s">
        <v>1492</v>
      </c>
      <c r="B1459" s="3" t="s">
        <v>22</v>
      </c>
      <c r="C1459" s="3" t="s">
        <v>35</v>
      </c>
      <c r="D1459" s="4">
        <v>44912</v>
      </c>
      <c r="E1459" s="4">
        <v>45523</v>
      </c>
      <c r="F1459" s="3">
        <v>64430.400000000001</v>
      </c>
      <c r="G1459" s="3">
        <v>13488</v>
      </c>
      <c r="H1459" s="3">
        <v>5440</v>
      </c>
      <c r="I1459" s="3">
        <v>1949.4080000000004</v>
      </c>
      <c r="J1459" s="3">
        <v>4367.92</v>
      </c>
      <c r="K1459" s="3" t="s">
        <v>24</v>
      </c>
      <c r="L1459" s="3" t="s">
        <v>44</v>
      </c>
      <c r="M1459" s="3" t="s">
        <v>18</v>
      </c>
      <c r="N1459" s="6">
        <f t="shared" si="110"/>
        <v>0.40332147093712928</v>
      </c>
      <c r="O1459" s="6">
        <f t="shared" si="111"/>
        <v>0.14452906287069991</v>
      </c>
      <c r="P1459" s="6">
        <f t="shared" si="112"/>
        <v>0.35834705882352946</v>
      </c>
      <c r="Q1459" s="6">
        <f t="shared" si="113"/>
        <v>2.2406392094420458</v>
      </c>
      <c r="R1459" s="6">
        <f t="shared" si="114"/>
        <v>0.2093421738806526</v>
      </c>
    </row>
    <row r="1460" spans="1:18" ht="15.75" customHeight="1" x14ac:dyDescent="0.25">
      <c r="A1460" s="3" t="s">
        <v>1493</v>
      </c>
      <c r="B1460" s="3" t="s">
        <v>41</v>
      </c>
      <c r="C1460" s="3" t="s">
        <v>15</v>
      </c>
      <c r="D1460" s="4">
        <v>44785</v>
      </c>
      <c r="E1460" s="4">
        <v>45403</v>
      </c>
      <c r="F1460" s="3">
        <v>33540.800000000003</v>
      </c>
      <c r="G1460" s="3">
        <v>24609.600000000002</v>
      </c>
      <c r="H1460" s="3">
        <v>19868.800000000003</v>
      </c>
      <c r="I1460" s="3">
        <v>3941.2480000000005</v>
      </c>
      <c r="J1460" s="3">
        <v>5066.0480000000007</v>
      </c>
      <c r="K1460" s="3" t="s">
        <v>24</v>
      </c>
      <c r="L1460" s="3" t="s">
        <v>38</v>
      </c>
      <c r="M1460" s="3" t="s">
        <v>26</v>
      </c>
      <c r="N1460" s="6">
        <f t="shared" si="110"/>
        <v>0.80735972953644108</v>
      </c>
      <c r="O1460" s="6">
        <f t="shared" si="111"/>
        <v>0.16015083544632988</v>
      </c>
      <c r="P1460" s="6">
        <f t="shared" si="112"/>
        <v>0.19836366564664196</v>
      </c>
      <c r="Q1460" s="6">
        <f t="shared" si="113"/>
        <v>1.2853918352765419</v>
      </c>
      <c r="R1460" s="6">
        <f t="shared" si="114"/>
        <v>0.73372131851357159</v>
      </c>
    </row>
    <row r="1461" spans="1:18" ht="15.75" customHeight="1" x14ac:dyDescent="0.25">
      <c r="A1461" s="3" t="s">
        <v>1494</v>
      </c>
      <c r="B1461" s="3" t="s">
        <v>34</v>
      </c>
      <c r="C1461" s="3" t="s">
        <v>35</v>
      </c>
      <c r="D1461" s="4">
        <v>44880</v>
      </c>
      <c r="E1461" s="4">
        <v>45488</v>
      </c>
      <c r="F1461" s="3">
        <v>27734.400000000001</v>
      </c>
      <c r="G1461" s="3">
        <v>2208</v>
      </c>
      <c r="H1461" s="3">
        <v>1708.8000000000002</v>
      </c>
      <c r="I1461" s="3">
        <v>7604.9279999999999</v>
      </c>
      <c r="J1461" s="3">
        <v>15386.576000000001</v>
      </c>
      <c r="K1461" s="3" t="s">
        <v>37</v>
      </c>
      <c r="L1461" s="3" t="s">
        <v>25</v>
      </c>
      <c r="M1461" s="3" t="s">
        <v>18</v>
      </c>
      <c r="N1461" s="6">
        <f t="shared" si="110"/>
        <v>0.77391304347826095</v>
      </c>
      <c r="O1461" s="6">
        <f t="shared" si="111"/>
        <v>3.4442608695652175</v>
      </c>
      <c r="P1461" s="6">
        <f t="shared" si="112"/>
        <v>4.4504494382022468</v>
      </c>
      <c r="Q1461" s="6">
        <f t="shared" si="113"/>
        <v>2.0232375638533333</v>
      </c>
      <c r="R1461" s="6">
        <f t="shared" si="114"/>
        <v>7.9612322602976807E-2</v>
      </c>
    </row>
    <row r="1462" spans="1:18" ht="15.75" customHeight="1" x14ac:dyDescent="0.25">
      <c r="A1462" s="3" t="s">
        <v>1495</v>
      </c>
      <c r="B1462" s="3" t="s">
        <v>22</v>
      </c>
      <c r="C1462" s="3" t="s">
        <v>35</v>
      </c>
      <c r="D1462" s="4">
        <v>44737</v>
      </c>
      <c r="E1462" s="4">
        <v>45352</v>
      </c>
      <c r="F1462" s="3">
        <v>68619.199999999997</v>
      </c>
      <c r="G1462" s="3">
        <v>52198.400000000001</v>
      </c>
      <c r="H1462" s="3">
        <v>18694.400000000001</v>
      </c>
      <c r="I1462" s="3">
        <v>4522.4800000000005</v>
      </c>
      <c r="J1462" s="3">
        <v>15102.08</v>
      </c>
      <c r="K1462" s="3" t="s">
        <v>24</v>
      </c>
      <c r="L1462" s="3" t="s">
        <v>38</v>
      </c>
      <c r="M1462" s="3" t="s">
        <v>18</v>
      </c>
      <c r="N1462" s="6">
        <f t="shared" si="110"/>
        <v>0.35814124570868072</v>
      </c>
      <c r="O1462" s="6">
        <f t="shared" si="111"/>
        <v>8.6640203531142726E-2</v>
      </c>
      <c r="P1462" s="6">
        <f t="shared" si="112"/>
        <v>0.24191629578911333</v>
      </c>
      <c r="Q1462" s="6">
        <f t="shared" si="113"/>
        <v>3.3393359395729774</v>
      </c>
      <c r="R1462" s="6">
        <f t="shared" si="114"/>
        <v>0.76069671462214661</v>
      </c>
    </row>
    <row r="1463" spans="1:18" ht="15.75" customHeight="1" x14ac:dyDescent="0.25">
      <c r="A1463" s="3" t="s">
        <v>1496</v>
      </c>
      <c r="B1463" s="3" t="s">
        <v>41</v>
      </c>
      <c r="C1463" s="3" t="s">
        <v>15</v>
      </c>
      <c r="D1463" s="4">
        <v>44798</v>
      </c>
      <c r="E1463" s="4">
        <v>45425</v>
      </c>
      <c r="F1463" s="3">
        <v>26480</v>
      </c>
      <c r="G1463" s="3">
        <v>23928</v>
      </c>
      <c r="H1463" s="3">
        <v>2332.8000000000002</v>
      </c>
      <c r="I1463" s="3">
        <v>5419.5519999999997</v>
      </c>
      <c r="J1463" s="3">
        <v>21016.128000000001</v>
      </c>
      <c r="K1463" s="3" t="s">
        <v>32</v>
      </c>
      <c r="L1463" s="3" t="s">
        <v>38</v>
      </c>
      <c r="M1463" s="3" t="s">
        <v>18</v>
      </c>
      <c r="N1463" s="6">
        <f t="shared" si="110"/>
        <v>9.7492477432296901E-2</v>
      </c>
      <c r="O1463" s="6">
        <f t="shared" si="111"/>
        <v>0.22649414911400867</v>
      </c>
      <c r="P1463" s="6">
        <f t="shared" si="112"/>
        <v>2.3231961591220847</v>
      </c>
      <c r="Q1463" s="6">
        <f t="shared" si="113"/>
        <v>3.8778349206724103</v>
      </c>
      <c r="R1463" s="6">
        <f t="shared" si="114"/>
        <v>0.90362537764350448</v>
      </c>
    </row>
    <row r="1464" spans="1:18" ht="15.75" customHeight="1" x14ac:dyDescent="0.25">
      <c r="A1464" s="3" t="s">
        <v>1497</v>
      </c>
      <c r="B1464" s="3" t="s">
        <v>22</v>
      </c>
      <c r="C1464" s="3" t="s">
        <v>42</v>
      </c>
      <c r="D1464" s="4">
        <v>44821</v>
      </c>
      <c r="E1464" s="4">
        <v>45445</v>
      </c>
      <c r="F1464" s="3">
        <v>32252.800000000003</v>
      </c>
      <c r="G1464" s="3">
        <v>28080</v>
      </c>
      <c r="H1464" s="3">
        <v>27808</v>
      </c>
      <c r="I1464" s="3">
        <v>1897.0080000000003</v>
      </c>
      <c r="J1464" s="3">
        <v>7372.2880000000005</v>
      </c>
      <c r="K1464" s="3" t="s">
        <v>24</v>
      </c>
      <c r="L1464" s="3" t="s">
        <v>17</v>
      </c>
      <c r="M1464" s="3" t="s">
        <v>18</v>
      </c>
      <c r="N1464" s="6">
        <f t="shared" si="110"/>
        <v>0.99031339031339027</v>
      </c>
      <c r="O1464" s="6">
        <f t="shared" si="111"/>
        <v>6.7557264957264967E-2</v>
      </c>
      <c r="P1464" s="6">
        <f t="shared" si="112"/>
        <v>6.821806674338321E-2</v>
      </c>
      <c r="Q1464" s="6">
        <f t="shared" si="113"/>
        <v>3.8862714337525195</v>
      </c>
      <c r="R1464" s="6">
        <f t="shared" si="114"/>
        <v>0.87062208552435749</v>
      </c>
    </row>
    <row r="1465" spans="1:18" ht="15.75" customHeight="1" x14ac:dyDescent="0.25">
      <c r="A1465" s="3" t="s">
        <v>1498</v>
      </c>
      <c r="B1465" s="3" t="s">
        <v>34</v>
      </c>
      <c r="C1465" s="3" t="s">
        <v>35</v>
      </c>
      <c r="D1465" s="4">
        <v>44875</v>
      </c>
      <c r="E1465" s="4">
        <v>45488</v>
      </c>
      <c r="F1465" s="3">
        <v>50060.800000000003</v>
      </c>
      <c r="G1465" s="3">
        <v>29204.800000000003</v>
      </c>
      <c r="H1465" s="3">
        <v>13764.800000000001</v>
      </c>
      <c r="I1465" s="3">
        <v>3901.1360000000004</v>
      </c>
      <c r="J1465" s="3">
        <v>14990.335999999999</v>
      </c>
      <c r="K1465" s="3" t="s">
        <v>24</v>
      </c>
      <c r="L1465" s="3" t="s">
        <v>38</v>
      </c>
      <c r="M1465" s="3" t="s">
        <v>26</v>
      </c>
      <c r="N1465" s="6">
        <f t="shared" si="110"/>
        <v>0.47131978304936173</v>
      </c>
      <c r="O1465" s="6">
        <f t="shared" si="111"/>
        <v>0.13357858982085136</v>
      </c>
      <c r="P1465" s="6">
        <f t="shared" si="112"/>
        <v>0.28341392537486926</v>
      </c>
      <c r="Q1465" s="6">
        <f t="shared" si="113"/>
        <v>3.8425566296586426</v>
      </c>
      <c r="R1465" s="6">
        <f t="shared" si="114"/>
        <v>0.58338660189209923</v>
      </c>
    </row>
    <row r="1466" spans="1:18" ht="15.75" customHeight="1" x14ac:dyDescent="0.25">
      <c r="A1466" s="3" t="s">
        <v>1499</v>
      </c>
      <c r="B1466" s="3" t="s">
        <v>41</v>
      </c>
      <c r="C1466" s="3" t="s">
        <v>23</v>
      </c>
      <c r="D1466" s="4">
        <v>44742</v>
      </c>
      <c r="E1466" s="4">
        <v>45360</v>
      </c>
      <c r="F1466" s="3">
        <v>54227.200000000004</v>
      </c>
      <c r="G1466" s="3">
        <v>5603.2000000000007</v>
      </c>
      <c r="H1466" s="3">
        <v>2915.2000000000003</v>
      </c>
      <c r="I1466" s="3">
        <v>5450.9920000000002</v>
      </c>
      <c r="J1466" s="3">
        <v>11467.952000000001</v>
      </c>
      <c r="K1466" s="3" t="s">
        <v>59</v>
      </c>
      <c r="L1466" s="3" t="s">
        <v>25</v>
      </c>
      <c r="M1466" s="3" t="s">
        <v>26</v>
      </c>
      <c r="N1466" s="6">
        <f t="shared" si="110"/>
        <v>0.52027412906910331</v>
      </c>
      <c r="O1466" s="6">
        <f t="shared" si="111"/>
        <v>0.97283552255853789</v>
      </c>
      <c r="P1466" s="6">
        <f t="shared" si="112"/>
        <v>1.8698518111964872</v>
      </c>
      <c r="Q1466" s="6">
        <f t="shared" si="113"/>
        <v>2.1038284407682126</v>
      </c>
      <c r="R1466" s="6">
        <f t="shared" si="114"/>
        <v>0.10332821904874308</v>
      </c>
    </row>
    <row r="1467" spans="1:18" ht="15.75" customHeight="1" x14ac:dyDescent="0.25">
      <c r="A1467" s="3" t="s">
        <v>1500</v>
      </c>
      <c r="B1467" s="3" t="s">
        <v>28</v>
      </c>
      <c r="C1467" s="3" t="s">
        <v>23</v>
      </c>
      <c r="D1467" s="4">
        <v>44840</v>
      </c>
      <c r="E1467" s="4">
        <v>45448</v>
      </c>
      <c r="F1467" s="3">
        <v>69848</v>
      </c>
      <c r="G1467" s="3">
        <v>2876.8</v>
      </c>
      <c r="H1467" s="3">
        <v>329.6</v>
      </c>
      <c r="I1467" s="3">
        <v>5536.64</v>
      </c>
      <c r="J1467" s="3">
        <v>21875.168000000001</v>
      </c>
      <c r="K1467" s="3" t="s">
        <v>24</v>
      </c>
      <c r="L1467" s="3" t="s">
        <v>44</v>
      </c>
      <c r="M1467" s="3" t="s">
        <v>18</v>
      </c>
      <c r="N1467" s="6">
        <f t="shared" si="110"/>
        <v>0.11457174638487208</v>
      </c>
      <c r="O1467" s="6">
        <f t="shared" si="111"/>
        <v>1.9245828698553948</v>
      </c>
      <c r="P1467" s="6">
        <f t="shared" si="112"/>
        <v>16.798058252427186</v>
      </c>
      <c r="Q1467" s="6">
        <f t="shared" si="113"/>
        <v>3.9509825453704774</v>
      </c>
      <c r="R1467" s="6">
        <f t="shared" si="114"/>
        <v>4.1186576566258161E-2</v>
      </c>
    </row>
    <row r="1468" spans="1:18" ht="15.75" customHeight="1" x14ac:dyDescent="0.25">
      <c r="A1468" s="3" t="s">
        <v>1501</v>
      </c>
      <c r="B1468" s="3" t="s">
        <v>28</v>
      </c>
      <c r="C1468" s="3" t="s">
        <v>42</v>
      </c>
      <c r="D1468" s="4">
        <v>44876</v>
      </c>
      <c r="E1468" s="4">
        <v>45486</v>
      </c>
      <c r="F1468" s="3">
        <v>17817.600000000002</v>
      </c>
      <c r="G1468" s="3">
        <v>1217.6000000000001</v>
      </c>
      <c r="H1468" s="3">
        <v>684.80000000000007</v>
      </c>
      <c r="I1468" s="3">
        <v>2482.3040000000001</v>
      </c>
      <c r="J1468" s="3">
        <v>3644.1760000000004</v>
      </c>
      <c r="K1468" s="3" t="s">
        <v>24</v>
      </c>
      <c r="L1468" s="3" t="s">
        <v>44</v>
      </c>
      <c r="M1468" s="3" t="s">
        <v>18</v>
      </c>
      <c r="N1468" s="6">
        <f t="shared" si="110"/>
        <v>0.5624178712220762</v>
      </c>
      <c r="O1468" s="6">
        <f t="shared" si="111"/>
        <v>2.0386859395532193</v>
      </c>
      <c r="P1468" s="6">
        <f t="shared" si="112"/>
        <v>3.6248598130841119</v>
      </c>
      <c r="Q1468" s="6">
        <f t="shared" si="113"/>
        <v>1.4680619295622133</v>
      </c>
      <c r="R1468" s="6">
        <f t="shared" si="114"/>
        <v>6.8336925287356326E-2</v>
      </c>
    </row>
    <row r="1469" spans="1:18" ht="15.75" customHeight="1" x14ac:dyDescent="0.25">
      <c r="A1469" s="3" t="s">
        <v>1502</v>
      </c>
      <c r="B1469" s="3" t="s">
        <v>22</v>
      </c>
      <c r="C1469" s="3" t="s">
        <v>42</v>
      </c>
      <c r="D1469" s="4">
        <v>44783</v>
      </c>
      <c r="E1469" s="4">
        <v>45397</v>
      </c>
      <c r="F1469" s="3">
        <v>48425.600000000006</v>
      </c>
      <c r="G1469" s="3">
        <v>10702.400000000001</v>
      </c>
      <c r="H1469" s="3">
        <v>2972.8</v>
      </c>
      <c r="I1469" s="3">
        <v>4077.6800000000003</v>
      </c>
      <c r="J1469" s="3">
        <v>15118.048000000003</v>
      </c>
      <c r="K1469" s="3" t="s">
        <v>24</v>
      </c>
      <c r="L1469" s="3" t="s">
        <v>25</v>
      </c>
      <c r="M1469" s="3" t="s">
        <v>18</v>
      </c>
      <c r="N1469" s="6">
        <f t="shared" si="110"/>
        <v>0.2777694722679025</v>
      </c>
      <c r="O1469" s="6">
        <f t="shared" si="111"/>
        <v>0.38100612946628792</v>
      </c>
      <c r="P1469" s="6">
        <f t="shared" si="112"/>
        <v>1.3716630785791173</v>
      </c>
      <c r="Q1469" s="6">
        <f t="shared" si="113"/>
        <v>3.7075121147319066</v>
      </c>
      <c r="R1469" s="6">
        <f t="shared" si="114"/>
        <v>0.22100707064032249</v>
      </c>
    </row>
    <row r="1470" spans="1:18" ht="15.75" customHeight="1" x14ac:dyDescent="0.25">
      <c r="A1470" s="3" t="s">
        <v>1503</v>
      </c>
      <c r="B1470" s="3" t="s">
        <v>41</v>
      </c>
      <c r="C1470" s="3" t="s">
        <v>23</v>
      </c>
      <c r="D1470" s="4">
        <v>44715</v>
      </c>
      <c r="E1470" s="4">
        <v>45344</v>
      </c>
      <c r="F1470" s="3">
        <v>43779.200000000004</v>
      </c>
      <c r="G1470" s="3">
        <v>33862.400000000001</v>
      </c>
      <c r="H1470" s="3">
        <v>32396.800000000003</v>
      </c>
      <c r="I1470" s="3">
        <v>5168.9760000000006</v>
      </c>
      <c r="J1470" s="3">
        <v>15688.784</v>
      </c>
      <c r="K1470" s="3" t="s">
        <v>16</v>
      </c>
      <c r="L1470" s="3" t="s">
        <v>29</v>
      </c>
      <c r="M1470" s="3" t="s">
        <v>26</v>
      </c>
      <c r="N1470" s="6">
        <f t="shared" si="110"/>
        <v>0.95671895671895679</v>
      </c>
      <c r="O1470" s="6">
        <f t="shared" si="111"/>
        <v>0.15264647514647517</v>
      </c>
      <c r="P1470" s="6">
        <f t="shared" si="112"/>
        <v>0.15955205452390359</v>
      </c>
      <c r="Q1470" s="6">
        <f t="shared" si="113"/>
        <v>3.0351822101708343</v>
      </c>
      <c r="R1470" s="6">
        <f t="shared" si="114"/>
        <v>0.77348147065272999</v>
      </c>
    </row>
    <row r="1471" spans="1:18" ht="15.75" customHeight="1" x14ac:dyDescent="0.25">
      <c r="A1471" s="3" t="s">
        <v>1504</v>
      </c>
      <c r="B1471" s="3" t="s">
        <v>28</v>
      </c>
      <c r="C1471" s="3" t="s">
        <v>23</v>
      </c>
      <c r="D1471" s="4">
        <v>44708</v>
      </c>
      <c r="E1471" s="4">
        <v>45321</v>
      </c>
      <c r="F1471" s="3">
        <v>2977.6000000000004</v>
      </c>
      <c r="G1471" s="3">
        <v>2187.2000000000003</v>
      </c>
      <c r="H1471" s="3">
        <v>843.2</v>
      </c>
      <c r="I1471" s="3">
        <v>3099.5200000000004</v>
      </c>
      <c r="J1471" s="3">
        <v>12240.432000000001</v>
      </c>
      <c r="K1471" s="3" t="s">
        <v>32</v>
      </c>
      <c r="L1471" s="3" t="s">
        <v>25</v>
      </c>
      <c r="M1471" s="3" t="s">
        <v>26</v>
      </c>
      <c r="N1471" s="6">
        <f t="shared" si="110"/>
        <v>0.38551572787125088</v>
      </c>
      <c r="O1471" s="6">
        <f t="shared" si="111"/>
        <v>1.4171177761521581</v>
      </c>
      <c r="P1471" s="6">
        <f t="shared" si="112"/>
        <v>3.6759013282732451</v>
      </c>
      <c r="Q1471" s="6">
        <f t="shared" si="113"/>
        <v>3.9491379310344823</v>
      </c>
      <c r="R1471" s="6">
        <f t="shared" si="114"/>
        <v>0.73455131649650729</v>
      </c>
    </row>
    <row r="1472" spans="1:18" ht="15.75" customHeight="1" x14ac:dyDescent="0.25">
      <c r="A1472" s="3" t="s">
        <v>1505</v>
      </c>
      <c r="B1472" s="3" t="s">
        <v>14</v>
      </c>
      <c r="C1472" s="3" t="s">
        <v>42</v>
      </c>
      <c r="D1472" s="4">
        <v>44738</v>
      </c>
      <c r="E1472" s="4">
        <v>45363</v>
      </c>
      <c r="F1472" s="3">
        <v>55876.800000000003</v>
      </c>
      <c r="G1472" s="3">
        <v>40484.800000000003</v>
      </c>
      <c r="H1472" s="3">
        <v>36091.200000000004</v>
      </c>
      <c r="I1472" s="3">
        <v>7171.0720000000001</v>
      </c>
      <c r="J1472" s="3">
        <v>18650.223999999998</v>
      </c>
      <c r="K1472" s="3" t="s">
        <v>59</v>
      </c>
      <c r="L1472" s="3" t="s">
        <v>29</v>
      </c>
      <c r="M1472" s="3" t="s">
        <v>26</v>
      </c>
      <c r="N1472" s="6">
        <f t="shared" si="110"/>
        <v>0.89147531913211875</v>
      </c>
      <c r="O1472" s="6">
        <f t="shared" si="111"/>
        <v>0.17712998458680787</v>
      </c>
      <c r="P1472" s="6">
        <f t="shared" si="112"/>
        <v>0.19869308861994056</v>
      </c>
      <c r="Q1472" s="6">
        <f t="shared" si="113"/>
        <v>2.6007581572183347</v>
      </c>
      <c r="R1472" s="6">
        <f t="shared" si="114"/>
        <v>0.72453683818686831</v>
      </c>
    </row>
    <row r="1473" spans="1:18" ht="15.75" customHeight="1" x14ac:dyDescent="0.25">
      <c r="A1473" s="3" t="s">
        <v>1506</v>
      </c>
      <c r="B1473" s="3" t="s">
        <v>20</v>
      </c>
      <c r="C1473" s="3" t="s">
        <v>23</v>
      </c>
      <c r="D1473" s="4">
        <v>44852</v>
      </c>
      <c r="E1473" s="4">
        <v>45469</v>
      </c>
      <c r="F1473" s="3">
        <v>74672</v>
      </c>
      <c r="G1473" s="3">
        <v>13990.400000000001</v>
      </c>
      <c r="H1473" s="3">
        <v>7008</v>
      </c>
      <c r="I1473" s="3">
        <v>6383.9840000000004</v>
      </c>
      <c r="J1473" s="3">
        <v>10062.896000000001</v>
      </c>
      <c r="K1473" s="3" t="s">
        <v>59</v>
      </c>
      <c r="L1473" s="3" t="s">
        <v>25</v>
      </c>
      <c r="M1473" s="3" t="s">
        <v>26</v>
      </c>
      <c r="N1473" s="6">
        <f t="shared" si="110"/>
        <v>0.50091491308325709</v>
      </c>
      <c r="O1473" s="6">
        <f t="shared" si="111"/>
        <v>0.45631175663311985</v>
      </c>
      <c r="P1473" s="6">
        <f t="shared" si="112"/>
        <v>0.91095662100456631</v>
      </c>
      <c r="Q1473" s="6">
        <f t="shared" si="113"/>
        <v>1.5762721209827593</v>
      </c>
      <c r="R1473" s="6">
        <f t="shared" si="114"/>
        <v>0.18735804585386759</v>
      </c>
    </row>
    <row r="1474" spans="1:18" ht="15.75" customHeight="1" x14ac:dyDescent="0.25">
      <c r="A1474" s="3" t="s">
        <v>1507</v>
      </c>
      <c r="B1474" s="3" t="s">
        <v>14</v>
      </c>
      <c r="C1474" s="3" t="s">
        <v>15</v>
      </c>
      <c r="D1474" s="4">
        <v>44718</v>
      </c>
      <c r="E1474" s="4">
        <v>45326</v>
      </c>
      <c r="F1474" s="3">
        <v>5774.4000000000005</v>
      </c>
      <c r="G1474" s="3">
        <v>582.4</v>
      </c>
      <c r="H1474" s="3">
        <v>508.8</v>
      </c>
      <c r="I1474" s="3">
        <v>2100.0480000000002</v>
      </c>
      <c r="J1474" s="3">
        <v>3477.7760000000003</v>
      </c>
      <c r="K1474" s="3" t="s">
        <v>16</v>
      </c>
      <c r="L1474" s="3" t="s">
        <v>38</v>
      </c>
      <c r="M1474" s="3" t="s">
        <v>26</v>
      </c>
      <c r="N1474" s="6">
        <f t="shared" si="110"/>
        <v>0.87362637362637363</v>
      </c>
      <c r="O1474" s="6">
        <f t="shared" si="111"/>
        <v>3.6058516483516487</v>
      </c>
      <c r="P1474" s="6">
        <f t="shared" si="112"/>
        <v>4.1274528301886795</v>
      </c>
      <c r="Q1474" s="6">
        <f t="shared" si="113"/>
        <v>1.6560459570447914</v>
      </c>
      <c r="R1474" s="6">
        <f t="shared" si="114"/>
        <v>0.10085896370185646</v>
      </c>
    </row>
    <row r="1475" spans="1:18" ht="15.75" customHeight="1" x14ac:dyDescent="0.25">
      <c r="A1475" s="3" t="s">
        <v>1508</v>
      </c>
      <c r="B1475" s="3" t="s">
        <v>22</v>
      </c>
      <c r="C1475" s="3" t="s">
        <v>23</v>
      </c>
      <c r="D1475" s="4">
        <v>44735</v>
      </c>
      <c r="E1475" s="4">
        <v>45349</v>
      </c>
      <c r="F1475" s="3">
        <v>72566.400000000009</v>
      </c>
      <c r="G1475" s="3">
        <v>66899.199999999997</v>
      </c>
      <c r="H1475" s="3">
        <v>38816</v>
      </c>
      <c r="I1475" s="3">
        <v>5010.96</v>
      </c>
      <c r="J1475" s="3">
        <v>12418.032000000001</v>
      </c>
      <c r="K1475" s="3" t="s">
        <v>37</v>
      </c>
      <c r="L1475" s="3" t="s">
        <v>17</v>
      </c>
      <c r="M1475" s="3" t="s">
        <v>26</v>
      </c>
      <c r="N1475" s="6">
        <f t="shared" ref="N1475:N1538" si="115">(H1475/G1475)</f>
        <v>0.58021620587391187</v>
      </c>
      <c r="O1475" s="6">
        <f t="shared" ref="O1475:O1538" si="116">I1475/ G1475</f>
        <v>7.49031378551612E-2</v>
      </c>
      <c r="P1475" s="6">
        <f t="shared" ref="P1475:P1538" si="117" xml:space="preserve"> I1475 / H1475</f>
        <v>0.12909521846661171</v>
      </c>
      <c r="Q1475" s="6">
        <f t="shared" ref="Q1475:Q1538" si="118" xml:space="preserve"> J1475 / I1475</f>
        <v>2.4781742420614017</v>
      </c>
      <c r="R1475" s="6">
        <f t="shared" ref="R1475:R1538" si="119">G1475 / F1475</f>
        <v>0.92190324998897544</v>
      </c>
    </row>
    <row r="1476" spans="1:18" ht="15.75" customHeight="1" x14ac:dyDescent="0.25">
      <c r="A1476" s="3" t="s">
        <v>1509</v>
      </c>
      <c r="B1476" s="3" t="s">
        <v>41</v>
      </c>
      <c r="C1476" s="3" t="s">
        <v>15</v>
      </c>
      <c r="D1476" s="4">
        <v>44833</v>
      </c>
      <c r="E1476" s="4">
        <v>45463</v>
      </c>
      <c r="F1476" s="3">
        <v>21086.400000000001</v>
      </c>
      <c r="G1476" s="3">
        <v>6531.2000000000007</v>
      </c>
      <c r="H1476" s="3">
        <v>1766.4</v>
      </c>
      <c r="I1476" s="3">
        <v>6813.04</v>
      </c>
      <c r="J1476" s="3">
        <v>22248.576000000001</v>
      </c>
      <c r="K1476" s="3" t="s">
        <v>59</v>
      </c>
      <c r="L1476" s="3" t="s">
        <v>29</v>
      </c>
      <c r="M1476" s="3" t="s">
        <v>18</v>
      </c>
      <c r="N1476" s="6">
        <f t="shared" si="115"/>
        <v>0.27045565899069079</v>
      </c>
      <c r="O1476" s="6">
        <f t="shared" si="116"/>
        <v>1.0431528662420382</v>
      </c>
      <c r="P1476" s="6">
        <f t="shared" si="117"/>
        <v>3.8570199275362316</v>
      </c>
      <c r="Q1476" s="6">
        <f t="shared" si="118"/>
        <v>3.2655871681363973</v>
      </c>
      <c r="R1476" s="6">
        <f t="shared" si="119"/>
        <v>0.30973518476363915</v>
      </c>
    </row>
    <row r="1477" spans="1:18" ht="15.75" customHeight="1" x14ac:dyDescent="0.25">
      <c r="A1477" s="3" t="s">
        <v>1510</v>
      </c>
      <c r="B1477" s="3" t="s">
        <v>22</v>
      </c>
      <c r="C1477" s="3" t="s">
        <v>15</v>
      </c>
      <c r="D1477" s="4">
        <v>44865</v>
      </c>
      <c r="E1477" s="4">
        <v>45487</v>
      </c>
      <c r="F1477" s="3">
        <v>11292.800000000001</v>
      </c>
      <c r="G1477" s="3">
        <v>10137.6</v>
      </c>
      <c r="H1477" s="3">
        <v>3936</v>
      </c>
      <c r="I1477" s="3">
        <v>4024.8480000000004</v>
      </c>
      <c r="J1477" s="3">
        <v>8445.84</v>
      </c>
      <c r="K1477" s="3" t="s">
        <v>24</v>
      </c>
      <c r="L1477" s="3" t="s">
        <v>44</v>
      </c>
      <c r="M1477" s="3" t="s">
        <v>26</v>
      </c>
      <c r="N1477" s="6">
        <f t="shared" si="115"/>
        <v>0.38825757575757575</v>
      </c>
      <c r="O1477" s="6">
        <f t="shared" si="116"/>
        <v>0.39702178030303031</v>
      </c>
      <c r="P1477" s="6">
        <f t="shared" si="117"/>
        <v>1.0225731707317074</v>
      </c>
      <c r="Q1477" s="6">
        <f t="shared" si="118"/>
        <v>2.0984245864688553</v>
      </c>
      <c r="R1477" s="6">
        <f t="shared" si="119"/>
        <v>0.89770473221875879</v>
      </c>
    </row>
    <row r="1478" spans="1:18" ht="15.75" customHeight="1" x14ac:dyDescent="0.25">
      <c r="A1478" s="3" t="s">
        <v>1511</v>
      </c>
      <c r="B1478" s="3" t="s">
        <v>28</v>
      </c>
      <c r="C1478" s="3" t="s">
        <v>23</v>
      </c>
      <c r="D1478" s="4">
        <v>44799</v>
      </c>
      <c r="E1478" s="4">
        <v>45408</v>
      </c>
      <c r="F1478" s="3">
        <v>25200</v>
      </c>
      <c r="G1478" s="3">
        <v>4921.6000000000004</v>
      </c>
      <c r="H1478" s="3">
        <v>2931.2000000000003</v>
      </c>
      <c r="I1478" s="3">
        <v>3370.4480000000003</v>
      </c>
      <c r="J1478" s="3">
        <v>8488.7360000000008</v>
      </c>
      <c r="K1478" s="3" t="s">
        <v>24</v>
      </c>
      <c r="L1478" s="3" t="s">
        <v>38</v>
      </c>
      <c r="M1478" s="3" t="s">
        <v>26</v>
      </c>
      <c r="N1478" s="6">
        <f t="shared" si="115"/>
        <v>0.59557867360208061</v>
      </c>
      <c r="O1478" s="6">
        <f t="shared" si="116"/>
        <v>0.68482769830949286</v>
      </c>
      <c r="P1478" s="6">
        <f t="shared" si="117"/>
        <v>1.1498526200873362</v>
      </c>
      <c r="Q1478" s="6">
        <f t="shared" si="118"/>
        <v>2.5185779457211623</v>
      </c>
      <c r="R1478" s="6">
        <f t="shared" si="119"/>
        <v>0.19530158730158731</v>
      </c>
    </row>
    <row r="1479" spans="1:18" ht="15.75" customHeight="1" x14ac:dyDescent="0.25">
      <c r="A1479" s="3" t="s">
        <v>1512</v>
      </c>
      <c r="B1479" s="3" t="s">
        <v>22</v>
      </c>
      <c r="C1479" s="3" t="s">
        <v>23</v>
      </c>
      <c r="D1479" s="4">
        <v>44960</v>
      </c>
      <c r="E1479" s="4">
        <v>45588</v>
      </c>
      <c r="F1479" s="3">
        <v>55419.200000000004</v>
      </c>
      <c r="G1479" s="3">
        <v>43776</v>
      </c>
      <c r="H1479" s="3">
        <v>7174.4000000000005</v>
      </c>
      <c r="I1479" s="3">
        <v>7052.72</v>
      </c>
      <c r="J1479" s="3">
        <v>18684.608</v>
      </c>
      <c r="K1479" s="3" t="s">
        <v>32</v>
      </c>
      <c r="L1479" s="3" t="s">
        <v>38</v>
      </c>
      <c r="M1479" s="3" t="s">
        <v>18</v>
      </c>
      <c r="N1479" s="6">
        <f t="shared" si="115"/>
        <v>0.16388888888888889</v>
      </c>
      <c r="O1479" s="6">
        <f t="shared" si="116"/>
        <v>0.16110928362573099</v>
      </c>
      <c r="P1479" s="6">
        <f t="shared" si="117"/>
        <v>0.98303969669937552</v>
      </c>
      <c r="Q1479" s="6">
        <f t="shared" si="118"/>
        <v>2.6492768747376898</v>
      </c>
      <c r="R1479" s="6">
        <f t="shared" si="119"/>
        <v>0.78990674712013154</v>
      </c>
    </row>
    <row r="1480" spans="1:18" ht="15.75" customHeight="1" x14ac:dyDescent="0.25">
      <c r="A1480" s="3" t="s">
        <v>1513</v>
      </c>
      <c r="B1480" s="3" t="s">
        <v>28</v>
      </c>
      <c r="C1480" s="3" t="s">
        <v>15</v>
      </c>
      <c r="D1480" s="4">
        <v>44962</v>
      </c>
      <c r="E1480" s="4">
        <v>45581</v>
      </c>
      <c r="F1480" s="3">
        <v>26675.200000000001</v>
      </c>
      <c r="G1480" s="3">
        <v>598.4</v>
      </c>
      <c r="H1480" s="3">
        <v>369.6</v>
      </c>
      <c r="I1480" s="3">
        <v>3324.4639999999999</v>
      </c>
      <c r="J1480" s="3">
        <v>9670.6080000000002</v>
      </c>
      <c r="K1480" s="3" t="s">
        <v>32</v>
      </c>
      <c r="L1480" s="3" t="s">
        <v>44</v>
      </c>
      <c r="M1480" s="3" t="s">
        <v>26</v>
      </c>
      <c r="N1480" s="6">
        <f t="shared" si="115"/>
        <v>0.61764705882352944</v>
      </c>
      <c r="O1480" s="6">
        <f t="shared" si="116"/>
        <v>5.5555882352941177</v>
      </c>
      <c r="P1480" s="6">
        <f t="shared" si="117"/>
        <v>8.9947619047619032</v>
      </c>
      <c r="Q1480" s="6">
        <f t="shared" si="118"/>
        <v>2.9089224608839199</v>
      </c>
      <c r="R1480" s="6">
        <f t="shared" si="119"/>
        <v>2.2432821497120919E-2</v>
      </c>
    </row>
    <row r="1481" spans="1:18" ht="15.75" customHeight="1" x14ac:dyDescent="0.25">
      <c r="A1481" s="3" t="s">
        <v>1514</v>
      </c>
      <c r="B1481" s="3" t="s">
        <v>22</v>
      </c>
      <c r="C1481" s="3" t="s">
        <v>35</v>
      </c>
      <c r="D1481" s="4">
        <v>44814</v>
      </c>
      <c r="E1481" s="4">
        <v>45428</v>
      </c>
      <c r="F1481" s="3">
        <v>12700.800000000001</v>
      </c>
      <c r="G1481" s="3">
        <v>7859.2000000000007</v>
      </c>
      <c r="H1481" s="3">
        <v>1964.8000000000002</v>
      </c>
      <c r="I1481" s="3">
        <v>4412.2240000000002</v>
      </c>
      <c r="J1481" s="3">
        <v>14705.104000000001</v>
      </c>
      <c r="K1481" s="3" t="s">
        <v>32</v>
      </c>
      <c r="L1481" s="3" t="s">
        <v>44</v>
      </c>
      <c r="M1481" s="3" t="s">
        <v>18</v>
      </c>
      <c r="N1481" s="6">
        <f t="shared" si="115"/>
        <v>0.25</v>
      </c>
      <c r="O1481" s="6">
        <f t="shared" si="116"/>
        <v>0.56140879478827355</v>
      </c>
      <c r="P1481" s="6">
        <f t="shared" si="117"/>
        <v>2.2456351791530942</v>
      </c>
      <c r="Q1481" s="6">
        <f t="shared" si="118"/>
        <v>3.3328099389332908</v>
      </c>
      <c r="R1481" s="6">
        <f t="shared" si="119"/>
        <v>0.61879566641471406</v>
      </c>
    </row>
    <row r="1482" spans="1:18" ht="15.75" customHeight="1" x14ac:dyDescent="0.25">
      <c r="A1482" s="3" t="s">
        <v>1515</v>
      </c>
      <c r="B1482" s="3" t="s">
        <v>41</v>
      </c>
      <c r="C1482" s="3" t="s">
        <v>35</v>
      </c>
      <c r="D1482" s="4">
        <v>44788</v>
      </c>
      <c r="E1482" s="4">
        <v>45397</v>
      </c>
      <c r="F1482" s="3">
        <v>42696</v>
      </c>
      <c r="G1482" s="3">
        <v>628.80000000000007</v>
      </c>
      <c r="H1482" s="3">
        <v>222.4</v>
      </c>
      <c r="I1482" s="3">
        <v>2514.08</v>
      </c>
      <c r="J1482" s="3">
        <v>8159.6480000000001</v>
      </c>
      <c r="K1482" s="3" t="s">
        <v>59</v>
      </c>
      <c r="L1482" s="3" t="s">
        <v>25</v>
      </c>
      <c r="M1482" s="3" t="s">
        <v>26</v>
      </c>
      <c r="N1482" s="6">
        <f t="shared" si="115"/>
        <v>0.35368956743002544</v>
      </c>
      <c r="O1482" s="6">
        <f t="shared" si="116"/>
        <v>3.9982188295165391</v>
      </c>
      <c r="P1482" s="6">
        <f t="shared" si="117"/>
        <v>11.304316546762589</v>
      </c>
      <c r="Q1482" s="6">
        <f t="shared" si="118"/>
        <v>3.2455800929166934</v>
      </c>
      <c r="R1482" s="6">
        <f t="shared" si="119"/>
        <v>1.4727374929735809E-2</v>
      </c>
    </row>
    <row r="1483" spans="1:18" ht="15.75" customHeight="1" x14ac:dyDescent="0.25">
      <c r="A1483" s="3" t="s">
        <v>1516</v>
      </c>
      <c r="B1483" s="3" t="s">
        <v>28</v>
      </c>
      <c r="C1483" s="3" t="s">
        <v>15</v>
      </c>
      <c r="D1483" s="4">
        <v>44953</v>
      </c>
      <c r="E1483" s="4">
        <v>45579</v>
      </c>
      <c r="F1483" s="3">
        <v>26702.400000000001</v>
      </c>
      <c r="G1483" s="3">
        <v>25656</v>
      </c>
      <c r="H1483" s="3">
        <v>11544</v>
      </c>
      <c r="I1483" s="3">
        <v>3944.3360000000002</v>
      </c>
      <c r="J1483" s="3">
        <v>9184.7839999999997</v>
      </c>
      <c r="K1483" s="3" t="s">
        <v>59</v>
      </c>
      <c r="L1483" s="3" t="s">
        <v>44</v>
      </c>
      <c r="M1483" s="3" t="s">
        <v>26</v>
      </c>
      <c r="N1483" s="6">
        <f t="shared" si="115"/>
        <v>0.44995322731524789</v>
      </c>
      <c r="O1483" s="6">
        <f t="shared" si="116"/>
        <v>0.15373932023698161</v>
      </c>
      <c r="P1483" s="6">
        <f t="shared" si="117"/>
        <v>0.34167844767844768</v>
      </c>
      <c r="Q1483" s="6">
        <f t="shared" si="118"/>
        <v>2.3286008088560406</v>
      </c>
      <c r="R1483" s="6">
        <f t="shared" si="119"/>
        <v>0.96081251123494515</v>
      </c>
    </row>
    <row r="1484" spans="1:18" ht="15.75" customHeight="1" x14ac:dyDescent="0.25">
      <c r="A1484" s="3" t="s">
        <v>1517</v>
      </c>
      <c r="B1484" s="3" t="s">
        <v>34</v>
      </c>
      <c r="C1484" s="3" t="s">
        <v>23</v>
      </c>
      <c r="D1484" s="4">
        <v>44903</v>
      </c>
      <c r="E1484" s="4">
        <v>45520</v>
      </c>
      <c r="F1484" s="3">
        <v>26987.200000000001</v>
      </c>
      <c r="G1484" s="3">
        <v>18841.600000000002</v>
      </c>
      <c r="H1484" s="3">
        <v>6524.8</v>
      </c>
      <c r="I1484" s="3">
        <v>4889.04</v>
      </c>
      <c r="J1484" s="3">
        <v>11476.832000000002</v>
      </c>
      <c r="K1484" s="3" t="s">
        <v>24</v>
      </c>
      <c r="L1484" s="3" t="s">
        <v>25</v>
      </c>
      <c r="M1484" s="3" t="s">
        <v>18</v>
      </c>
      <c r="N1484" s="6">
        <f t="shared" si="115"/>
        <v>0.34629755434782605</v>
      </c>
      <c r="O1484" s="6">
        <f t="shared" si="116"/>
        <v>0.25948114809782608</v>
      </c>
      <c r="P1484" s="6">
        <f t="shared" si="117"/>
        <v>0.74930112800392346</v>
      </c>
      <c r="Q1484" s="6">
        <f t="shared" si="118"/>
        <v>2.3474612602883189</v>
      </c>
      <c r="R1484" s="6">
        <f t="shared" si="119"/>
        <v>0.69816802039485393</v>
      </c>
    </row>
    <row r="1485" spans="1:18" ht="15.75" customHeight="1" x14ac:dyDescent="0.25">
      <c r="A1485" s="3" t="s">
        <v>1518</v>
      </c>
      <c r="B1485" s="3" t="s">
        <v>28</v>
      </c>
      <c r="C1485" s="3" t="s">
        <v>35</v>
      </c>
      <c r="D1485" s="4">
        <v>44849</v>
      </c>
      <c r="E1485" s="4">
        <v>45457</v>
      </c>
      <c r="F1485" s="3">
        <v>44974.400000000001</v>
      </c>
      <c r="G1485" s="3">
        <v>20808</v>
      </c>
      <c r="H1485" s="3">
        <v>4086.4</v>
      </c>
      <c r="I1485" s="3">
        <v>6120.3519999999999</v>
      </c>
      <c r="J1485" s="3">
        <v>19510</v>
      </c>
      <c r="K1485" s="3" t="s">
        <v>37</v>
      </c>
      <c r="L1485" s="3" t="s">
        <v>38</v>
      </c>
      <c r="M1485" s="3" t="s">
        <v>26</v>
      </c>
      <c r="N1485" s="6">
        <f t="shared" si="115"/>
        <v>0.19638600538254519</v>
      </c>
      <c r="O1485" s="6">
        <f t="shared" si="116"/>
        <v>0.29413456362937329</v>
      </c>
      <c r="P1485" s="6">
        <f t="shared" si="117"/>
        <v>1.4977368833202818</v>
      </c>
      <c r="Q1485" s="6">
        <f t="shared" si="118"/>
        <v>3.1877251504488631</v>
      </c>
      <c r="R1485" s="6">
        <f t="shared" si="119"/>
        <v>0.46266320395602828</v>
      </c>
    </row>
    <row r="1486" spans="1:18" ht="15.75" customHeight="1" x14ac:dyDescent="0.25">
      <c r="A1486" s="3" t="s">
        <v>1519</v>
      </c>
      <c r="B1486" s="3" t="s">
        <v>14</v>
      </c>
      <c r="C1486" s="3" t="s">
        <v>42</v>
      </c>
      <c r="D1486" s="4">
        <v>44699</v>
      </c>
      <c r="E1486" s="4">
        <v>45326</v>
      </c>
      <c r="F1486" s="3">
        <v>28659.200000000001</v>
      </c>
      <c r="G1486" s="3">
        <v>24414.400000000001</v>
      </c>
      <c r="H1486" s="3">
        <v>10116.800000000001</v>
      </c>
      <c r="I1486" s="3">
        <v>7058.5440000000008</v>
      </c>
      <c r="J1486" s="3">
        <v>22003.407999999999</v>
      </c>
      <c r="K1486" s="3" t="s">
        <v>59</v>
      </c>
      <c r="L1486" s="3" t="s">
        <v>38</v>
      </c>
      <c r="M1486" s="3" t="s">
        <v>18</v>
      </c>
      <c r="N1486" s="6">
        <f t="shared" si="115"/>
        <v>0.41437839963300349</v>
      </c>
      <c r="O1486" s="6">
        <f t="shared" si="116"/>
        <v>0.28911396552854057</v>
      </c>
      <c r="P1486" s="6">
        <f t="shared" si="117"/>
        <v>0.69770520322631657</v>
      </c>
      <c r="Q1486" s="6">
        <f t="shared" si="118"/>
        <v>3.117272910673929</v>
      </c>
      <c r="R1486" s="6">
        <f t="shared" si="119"/>
        <v>0.85188700312639576</v>
      </c>
    </row>
    <row r="1487" spans="1:18" ht="15.75" customHeight="1" x14ac:dyDescent="0.25">
      <c r="A1487" s="3" t="s">
        <v>1520</v>
      </c>
      <c r="B1487" s="3" t="s">
        <v>41</v>
      </c>
      <c r="C1487" s="3" t="s">
        <v>35</v>
      </c>
      <c r="D1487" s="4">
        <v>44767</v>
      </c>
      <c r="E1487" s="4">
        <v>45378</v>
      </c>
      <c r="F1487" s="3">
        <v>41409.600000000006</v>
      </c>
      <c r="G1487" s="3">
        <v>21585.600000000002</v>
      </c>
      <c r="H1487" s="3">
        <v>19788.800000000003</v>
      </c>
      <c r="I1487" s="3">
        <v>4284.5600000000004</v>
      </c>
      <c r="J1487" s="3">
        <v>10462.592000000001</v>
      </c>
      <c r="K1487" s="3" t="s">
        <v>32</v>
      </c>
      <c r="L1487" s="3" t="s">
        <v>38</v>
      </c>
      <c r="M1487" s="3" t="s">
        <v>26</v>
      </c>
      <c r="N1487" s="6">
        <f t="shared" si="115"/>
        <v>0.91675932102883406</v>
      </c>
      <c r="O1487" s="6">
        <f t="shared" si="116"/>
        <v>0.1984915869839152</v>
      </c>
      <c r="P1487" s="6">
        <f t="shared" si="117"/>
        <v>0.21651439197930142</v>
      </c>
      <c r="Q1487" s="6">
        <f t="shared" si="118"/>
        <v>2.4419291595869819</v>
      </c>
      <c r="R1487" s="6">
        <f t="shared" si="119"/>
        <v>0.5212704300452069</v>
      </c>
    </row>
    <row r="1488" spans="1:18" ht="15.75" customHeight="1" x14ac:dyDescent="0.25">
      <c r="A1488" s="3" t="s">
        <v>1521</v>
      </c>
      <c r="B1488" s="3" t="s">
        <v>41</v>
      </c>
      <c r="C1488" s="3" t="s">
        <v>42</v>
      </c>
      <c r="D1488" s="4">
        <v>44978</v>
      </c>
      <c r="E1488" s="4">
        <v>45583</v>
      </c>
      <c r="F1488" s="3">
        <v>11864</v>
      </c>
      <c r="G1488" s="3">
        <v>1537.6000000000001</v>
      </c>
      <c r="H1488" s="3">
        <v>992</v>
      </c>
      <c r="I1488" s="3">
        <v>3731.5040000000004</v>
      </c>
      <c r="J1488" s="3">
        <v>8919.84</v>
      </c>
      <c r="K1488" s="3" t="s">
        <v>32</v>
      </c>
      <c r="L1488" s="3" t="s">
        <v>17</v>
      </c>
      <c r="M1488" s="3" t="s">
        <v>26</v>
      </c>
      <c r="N1488" s="6">
        <f t="shared" si="115"/>
        <v>0.64516129032258063</v>
      </c>
      <c r="O1488" s="6">
        <f t="shared" si="116"/>
        <v>2.4268366285119667</v>
      </c>
      <c r="P1488" s="6">
        <f t="shared" si="117"/>
        <v>3.7615967741935488</v>
      </c>
      <c r="Q1488" s="6">
        <f t="shared" si="118"/>
        <v>2.3904141600812969</v>
      </c>
      <c r="R1488" s="6">
        <f t="shared" si="119"/>
        <v>0.12960215778826703</v>
      </c>
    </row>
    <row r="1489" spans="1:18" ht="15.75" customHeight="1" x14ac:dyDescent="0.25">
      <c r="A1489" s="3" t="s">
        <v>1522</v>
      </c>
      <c r="B1489" s="3" t="s">
        <v>41</v>
      </c>
      <c r="C1489" s="3" t="s">
        <v>15</v>
      </c>
      <c r="D1489" s="4">
        <v>44815</v>
      </c>
      <c r="E1489" s="4">
        <v>45440</v>
      </c>
      <c r="F1489" s="3">
        <v>14958.400000000001</v>
      </c>
      <c r="G1489" s="3">
        <v>2932.8</v>
      </c>
      <c r="H1489" s="3">
        <v>137.6</v>
      </c>
      <c r="I1489" s="3">
        <v>4990.8960000000006</v>
      </c>
      <c r="J1489" s="3">
        <v>19440.288</v>
      </c>
      <c r="K1489" s="3" t="s">
        <v>59</v>
      </c>
      <c r="L1489" s="3" t="s">
        <v>38</v>
      </c>
      <c r="M1489" s="3" t="s">
        <v>18</v>
      </c>
      <c r="N1489" s="6">
        <f t="shared" si="115"/>
        <v>4.6917621385706487E-2</v>
      </c>
      <c r="O1489" s="6">
        <f t="shared" si="116"/>
        <v>1.7017512274959086</v>
      </c>
      <c r="P1489" s="6">
        <f t="shared" si="117"/>
        <v>36.271046511627915</v>
      </c>
      <c r="Q1489" s="6">
        <f t="shared" si="118"/>
        <v>3.8951498889177412</v>
      </c>
      <c r="R1489" s="6">
        <f t="shared" si="119"/>
        <v>0.19606375013370414</v>
      </c>
    </row>
    <row r="1490" spans="1:18" ht="15.75" customHeight="1" x14ac:dyDescent="0.25">
      <c r="A1490" s="3" t="s">
        <v>1523</v>
      </c>
      <c r="B1490" s="3" t="s">
        <v>20</v>
      </c>
      <c r="C1490" s="3" t="s">
        <v>15</v>
      </c>
      <c r="D1490" s="4">
        <v>44937</v>
      </c>
      <c r="E1490" s="4">
        <v>45547</v>
      </c>
      <c r="F1490" s="3">
        <v>46148.800000000003</v>
      </c>
      <c r="G1490" s="3">
        <v>23526.400000000001</v>
      </c>
      <c r="H1490" s="3">
        <v>12862.400000000001</v>
      </c>
      <c r="I1490" s="3">
        <v>4633.0559999999996</v>
      </c>
      <c r="J1490" s="3">
        <v>16736.48</v>
      </c>
      <c r="K1490" s="3" t="s">
        <v>24</v>
      </c>
      <c r="L1490" s="3" t="s">
        <v>25</v>
      </c>
      <c r="M1490" s="3" t="s">
        <v>26</v>
      </c>
      <c r="N1490" s="6">
        <f t="shared" si="115"/>
        <v>0.54672198041349296</v>
      </c>
      <c r="O1490" s="6">
        <f t="shared" si="116"/>
        <v>0.19693008705114251</v>
      </c>
      <c r="P1490" s="6">
        <f t="shared" si="117"/>
        <v>0.36020151760169167</v>
      </c>
      <c r="Q1490" s="6">
        <f t="shared" si="118"/>
        <v>3.6124061526560443</v>
      </c>
      <c r="R1490" s="6">
        <f t="shared" si="119"/>
        <v>0.50979440418819122</v>
      </c>
    </row>
    <row r="1491" spans="1:18" ht="15.75" customHeight="1" x14ac:dyDescent="0.25">
      <c r="A1491" s="3" t="s">
        <v>1524</v>
      </c>
      <c r="B1491" s="3" t="s">
        <v>41</v>
      </c>
      <c r="C1491" s="3" t="s">
        <v>23</v>
      </c>
      <c r="D1491" s="4">
        <v>44892</v>
      </c>
      <c r="E1491" s="4">
        <v>45521</v>
      </c>
      <c r="F1491" s="3">
        <v>79118.400000000009</v>
      </c>
      <c r="G1491" s="3">
        <v>62288</v>
      </c>
      <c r="H1491" s="3">
        <v>15715.2</v>
      </c>
      <c r="I1491" s="3">
        <v>4034.7839999999997</v>
      </c>
      <c r="J1491" s="3">
        <v>5837.3919999999998</v>
      </c>
      <c r="K1491" s="3" t="s">
        <v>32</v>
      </c>
      <c r="L1491" s="3" t="s">
        <v>38</v>
      </c>
      <c r="M1491" s="3" t="s">
        <v>26</v>
      </c>
      <c r="N1491" s="6">
        <f t="shared" si="115"/>
        <v>0.25229899820190088</v>
      </c>
      <c r="O1491" s="6">
        <f t="shared" si="116"/>
        <v>6.4776265091189306E-2</v>
      </c>
      <c r="P1491" s="6">
        <f t="shared" si="117"/>
        <v>0.25674404398289552</v>
      </c>
      <c r="Q1491" s="6">
        <f t="shared" si="118"/>
        <v>1.4467669149079605</v>
      </c>
      <c r="R1491" s="6">
        <f t="shared" si="119"/>
        <v>0.78727577908552238</v>
      </c>
    </row>
    <row r="1492" spans="1:18" ht="15.75" customHeight="1" x14ac:dyDescent="0.25">
      <c r="A1492" s="3" t="s">
        <v>1525</v>
      </c>
      <c r="B1492" s="3" t="s">
        <v>34</v>
      </c>
      <c r="C1492" s="3" t="s">
        <v>15</v>
      </c>
      <c r="D1492" s="4">
        <v>44701</v>
      </c>
      <c r="E1492" s="4">
        <v>45317</v>
      </c>
      <c r="F1492" s="3">
        <v>55550.400000000001</v>
      </c>
      <c r="G1492" s="3">
        <v>45075.200000000004</v>
      </c>
      <c r="H1492" s="3">
        <v>33972.800000000003</v>
      </c>
      <c r="I1492" s="3">
        <v>7030.880000000001</v>
      </c>
      <c r="J1492" s="3">
        <v>20039.856</v>
      </c>
      <c r="K1492" s="3" t="s">
        <v>32</v>
      </c>
      <c r="L1492" s="3" t="s">
        <v>44</v>
      </c>
      <c r="M1492" s="3" t="s">
        <v>18</v>
      </c>
      <c r="N1492" s="6">
        <f t="shared" si="115"/>
        <v>0.75369160868947893</v>
      </c>
      <c r="O1492" s="6">
        <f t="shared" si="116"/>
        <v>0.15598111600170383</v>
      </c>
      <c r="P1492" s="6">
        <f t="shared" si="117"/>
        <v>0.2069561531578204</v>
      </c>
      <c r="Q1492" s="6">
        <f t="shared" si="118"/>
        <v>2.8502628404979173</v>
      </c>
      <c r="R1492" s="6">
        <f t="shared" si="119"/>
        <v>0.81142890060197592</v>
      </c>
    </row>
    <row r="1493" spans="1:18" ht="15.75" customHeight="1" x14ac:dyDescent="0.25">
      <c r="A1493" s="3" t="s">
        <v>1526</v>
      </c>
      <c r="B1493" s="3" t="s">
        <v>20</v>
      </c>
      <c r="C1493" s="3" t="s">
        <v>23</v>
      </c>
      <c r="D1493" s="4">
        <v>44705</v>
      </c>
      <c r="E1493" s="4">
        <v>45313</v>
      </c>
      <c r="F1493" s="3">
        <v>4347.2</v>
      </c>
      <c r="G1493" s="3">
        <v>1180.8</v>
      </c>
      <c r="H1493" s="3">
        <v>73.600000000000009</v>
      </c>
      <c r="I1493" s="3">
        <v>7390.576</v>
      </c>
      <c r="J1493" s="3">
        <v>15706.88</v>
      </c>
      <c r="K1493" s="3" t="s">
        <v>32</v>
      </c>
      <c r="L1493" s="3" t="s">
        <v>17</v>
      </c>
      <c r="M1493" s="3" t="s">
        <v>26</v>
      </c>
      <c r="N1493" s="6">
        <f t="shared" si="115"/>
        <v>6.2330623306233075E-2</v>
      </c>
      <c r="O1493" s="6">
        <f t="shared" si="116"/>
        <v>6.2589566395663958</v>
      </c>
      <c r="P1493" s="6">
        <f t="shared" si="117"/>
        <v>100.41543478260868</v>
      </c>
      <c r="Q1493" s="6">
        <f t="shared" si="118"/>
        <v>2.1252578960016106</v>
      </c>
      <c r="R1493" s="6">
        <f t="shared" si="119"/>
        <v>0.27162311372837689</v>
      </c>
    </row>
    <row r="1494" spans="1:18" ht="15.75" customHeight="1" x14ac:dyDescent="0.25">
      <c r="A1494" s="3" t="s">
        <v>1527</v>
      </c>
      <c r="B1494" s="3" t="s">
        <v>41</v>
      </c>
      <c r="C1494" s="3" t="s">
        <v>42</v>
      </c>
      <c r="D1494" s="4">
        <v>44798</v>
      </c>
      <c r="E1494" s="4">
        <v>45419</v>
      </c>
      <c r="F1494" s="3">
        <v>70232</v>
      </c>
      <c r="G1494" s="3">
        <v>14787.2</v>
      </c>
      <c r="H1494" s="3">
        <v>1598.4</v>
      </c>
      <c r="I1494" s="3">
        <v>4616.2080000000005</v>
      </c>
      <c r="J1494" s="3">
        <v>14076.144</v>
      </c>
      <c r="K1494" s="3" t="s">
        <v>32</v>
      </c>
      <c r="L1494" s="3" t="s">
        <v>38</v>
      </c>
      <c r="M1494" s="3" t="s">
        <v>26</v>
      </c>
      <c r="N1494" s="6">
        <f t="shared" si="115"/>
        <v>0.10809348625838563</v>
      </c>
      <c r="O1494" s="6">
        <f t="shared" si="116"/>
        <v>0.31217593594460075</v>
      </c>
      <c r="P1494" s="6">
        <f t="shared" si="117"/>
        <v>2.8880180180180184</v>
      </c>
      <c r="Q1494" s="6">
        <f t="shared" si="118"/>
        <v>3.0492872071622421</v>
      </c>
      <c r="R1494" s="6">
        <f t="shared" si="119"/>
        <v>0.21054789839389454</v>
      </c>
    </row>
    <row r="1495" spans="1:18" ht="15.75" customHeight="1" x14ac:dyDescent="0.25">
      <c r="A1495" s="3" t="s">
        <v>1528</v>
      </c>
      <c r="B1495" s="3" t="s">
        <v>41</v>
      </c>
      <c r="C1495" s="3" t="s">
        <v>35</v>
      </c>
      <c r="D1495" s="4">
        <v>44754</v>
      </c>
      <c r="E1495" s="4">
        <v>45376</v>
      </c>
      <c r="F1495" s="3">
        <v>44331.200000000004</v>
      </c>
      <c r="G1495" s="3">
        <v>32656</v>
      </c>
      <c r="H1495" s="3">
        <v>4816</v>
      </c>
      <c r="I1495" s="3">
        <v>7749.152000000001</v>
      </c>
      <c r="J1495" s="3">
        <v>13245.792000000001</v>
      </c>
      <c r="K1495" s="3" t="s">
        <v>24</v>
      </c>
      <c r="L1495" s="3" t="s">
        <v>29</v>
      </c>
      <c r="M1495" s="3" t="s">
        <v>18</v>
      </c>
      <c r="N1495" s="6">
        <f t="shared" si="115"/>
        <v>0.1474767270945615</v>
      </c>
      <c r="O1495" s="6">
        <f t="shared" si="116"/>
        <v>0.23729642332190107</v>
      </c>
      <c r="P1495" s="6">
        <f t="shared" si="117"/>
        <v>1.6090431893687709</v>
      </c>
      <c r="Q1495" s="6">
        <f t="shared" si="118"/>
        <v>1.7093214844669455</v>
      </c>
      <c r="R1495" s="6">
        <f t="shared" si="119"/>
        <v>0.73663695095102311</v>
      </c>
    </row>
    <row r="1496" spans="1:18" ht="15.75" customHeight="1" x14ac:dyDescent="0.25">
      <c r="A1496" s="3" t="s">
        <v>1529</v>
      </c>
      <c r="B1496" s="3" t="s">
        <v>28</v>
      </c>
      <c r="C1496" s="3" t="s">
        <v>15</v>
      </c>
      <c r="D1496" s="4">
        <v>44934</v>
      </c>
      <c r="E1496" s="4">
        <v>45545</v>
      </c>
      <c r="F1496" s="3">
        <v>74048</v>
      </c>
      <c r="G1496" s="3">
        <v>58864</v>
      </c>
      <c r="H1496" s="3">
        <v>52942.400000000001</v>
      </c>
      <c r="I1496" s="3">
        <v>1921.376</v>
      </c>
      <c r="J1496" s="3">
        <v>2625.8080000000004</v>
      </c>
      <c r="K1496" s="3" t="s">
        <v>16</v>
      </c>
      <c r="L1496" s="3" t="s">
        <v>38</v>
      </c>
      <c r="M1496" s="3" t="s">
        <v>26</v>
      </c>
      <c r="N1496" s="6">
        <f t="shared" si="115"/>
        <v>0.89940201141614573</v>
      </c>
      <c r="O1496" s="6">
        <f t="shared" si="116"/>
        <v>3.2640935036694754E-2</v>
      </c>
      <c r="P1496" s="6">
        <f t="shared" si="117"/>
        <v>3.6291819033515665E-2</v>
      </c>
      <c r="Q1496" s="6">
        <f t="shared" si="118"/>
        <v>1.3666289159435741</v>
      </c>
      <c r="R1496" s="6">
        <f t="shared" si="119"/>
        <v>0.7949438202247191</v>
      </c>
    </row>
    <row r="1497" spans="1:18" ht="15.75" customHeight="1" x14ac:dyDescent="0.25">
      <c r="A1497" s="3" t="s">
        <v>1530</v>
      </c>
      <c r="B1497" s="3" t="s">
        <v>28</v>
      </c>
      <c r="C1497" s="3" t="s">
        <v>35</v>
      </c>
      <c r="D1497" s="4">
        <v>44822</v>
      </c>
      <c r="E1497" s="4">
        <v>45427</v>
      </c>
      <c r="F1497" s="3">
        <v>3326.4</v>
      </c>
      <c r="G1497" s="3">
        <v>1745.6000000000001</v>
      </c>
      <c r="H1497" s="3">
        <v>219.20000000000002</v>
      </c>
      <c r="I1497" s="3">
        <v>3891.0400000000004</v>
      </c>
      <c r="J1497" s="3">
        <v>14738.544000000002</v>
      </c>
      <c r="K1497" s="3" t="s">
        <v>24</v>
      </c>
      <c r="L1497" s="3" t="s">
        <v>38</v>
      </c>
      <c r="M1497" s="3" t="s">
        <v>26</v>
      </c>
      <c r="N1497" s="6">
        <f t="shared" si="115"/>
        <v>0.12557286892758937</v>
      </c>
      <c r="O1497" s="6">
        <f t="shared" si="116"/>
        <v>2.229055912007333</v>
      </c>
      <c r="P1497" s="6">
        <f t="shared" si="117"/>
        <v>17.751094890510949</v>
      </c>
      <c r="Q1497" s="6">
        <f t="shared" si="118"/>
        <v>3.7878161108598216</v>
      </c>
      <c r="R1497" s="6">
        <f t="shared" si="119"/>
        <v>0.52477152477152478</v>
      </c>
    </row>
    <row r="1498" spans="1:18" ht="15.75" customHeight="1" x14ac:dyDescent="0.25">
      <c r="A1498" s="3" t="s">
        <v>1531</v>
      </c>
      <c r="B1498" s="3" t="s">
        <v>34</v>
      </c>
      <c r="C1498" s="3" t="s">
        <v>15</v>
      </c>
      <c r="D1498" s="4">
        <v>44728</v>
      </c>
      <c r="E1498" s="4">
        <v>45358</v>
      </c>
      <c r="F1498" s="3">
        <v>38398.400000000001</v>
      </c>
      <c r="G1498" s="3">
        <v>10856</v>
      </c>
      <c r="H1498" s="3">
        <v>1945.6000000000001</v>
      </c>
      <c r="I1498" s="3">
        <v>2673.6959999999999</v>
      </c>
      <c r="J1498" s="3">
        <v>7989.7600000000011</v>
      </c>
      <c r="K1498" s="3" t="s">
        <v>16</v>
      </c>
      <c r="L1498" s="3" t="s">
        <v>25</v>
      </c>
      <c r="M1498" s="3" t="s">
        <v>26</v>
      </c>
      <c r="N1498" s="6">
        <f t="shared" si="115"/>
        <v>0.17921886514369936</v>
      </c>
      <c r="O1498" s="6">
        <f t="shared" si="116"/>
        <v>0.24628739867354457</v>
      </c>
      <c r="P1498" s="6">
        <f t="shared" si="117"/>
        <v>1.3742269736842103</v>
      </c>
      <c r="Q1498" s="6">
        <f t="shared" si="118"/>
        <v>2.988282886311683</v>
      </c>
      <c r="R1498" s="6">
        <f t="shared" si="119"/>
        <v>0.28272011333805575</v>
      </c>
    </row>
    <row r="1499" spans="1:18" ht="15.75" customHeight="1" x14ac:dyDescent="0.25">
      <c r="A1499" s="3" t="s">
        <v>1532</v>
      </c>
      <c r="B1499" s="3" t="s">
        <v>22</v>
      </c>
      <c r="C1499" s="3" t="s">
        <v>15</v>
      </c>
      <c r="D1499" s="4">
        <v>44706</v>
      </c>
      <c r="E1499" s="4">
        <v>45331</v>
      </c>
      <c r="F1499" s="3">
        <v>36876.800000000003</v>
      </c>
      <c r="G1499" s="3">
        <v>9467.2000000000007</v>
      </c>
      <c r="H1499" s="3">
        <v>8360</v>
      </c>
      <c r="I1499" s="3">
        <v>7416.5119999999997</v>
      </c>
      <c r="J1499" s="3">
        <v>11721.152000000002</v>
      </c>
      <c r="K1499" s="3" t="s">
        <v>16</v>
      </c>
      <c r="L1499" s="3" t="s">
        <v>25</v>
      </c>
      <c r="M1499" s="3" t="s">
        <v>26</v>
      </c>
      <c r="N1499" s="6">
        <f t="shared" si="115"/>
        <v>0.88304884231874259</v>
      </c>
      <c r="O1499" s="6">
        <f t="shared" si="116"/>
        <v>0.78339023153625142</v>
      </c>
      <c r="P1499" s="6">
        <f t="shared" si="117"/>
        <v>0.88714258373205734</v>
      </c>
      <c r="Q1499" s="6">
        <f t="shared" si="118"/>
        <v>1.5804130027700356</v>
      </c>
      <c r="R1499" s="6">
        <f t="shared" si="119"/>
        <v>0.25672509545296773</v>
      </c>
    </row>
    <row r="1500" spans="1:18" ht="15.75" customHeight="1" x14ac:dyDescent="0.25">
      <c r="A1500" s="3" t="s">
        <v>1533</v>
      </c>
      <c r="B1500" s="3" t="s">
        <v>28</v>
      </c>
      <c r="C1500" s="3" t="s">
        <v>35</v>
      </c>
      <c r="D1500" s="4">
        <v>44711</v>
      </c>
      <c r="E1500" s="4">
        <v>45341</v>
      </c>
      <c r="F1500" s="3">
        <v>6600</v>
      </c>
      <c r="G1500" s="3">
        <v>3003.2000000000003</v>
      </c>
      <c r="H1500" s="3">
        <v>1556.8000000000002</v>
      </c>
      <c r="I1500" s="3">
        <v>1206.576</v>
      </c>
      <c r="J1500" s="3">
        <v>3548.3040000000001</v>
      </c>
      <c r="K1500" s="3" t="s">
        <v>32</v>
      </c>
      <c r="L1500" s="3" t="s">
        <v>44</v>
      </c>
      <c r="M1500" s="3" t="s">
        <v>26</v>
      </c>
      <c r="N1500" s="6">
        <f t="shared" si="115"/>
        <v>0.51838039424613747</v>
      </c>
      <c r="O1500" s="6">
        <f t="shared" si="116"/>
        <v>0.40176345231752791</v>
      </c>
      <c r="P1500" s="6">
        <f t="shared" si="117"/>
        <v>0.77503597122302148</v>
      </c>
      <c r="Q1500" s="6">
        <f t="shared" si="118"/>
        <v>2.9408043919322115</v>
      </c>
      <c r="R1500" s="6">
        <f t="shared" si="119"/>
        <v>0.45503030303030306</v>
      </c>
    </row>
    <row r="1501" spans="1:18" ht="15.75" customHeight="1" x14ac:dyDescent="0.25">
      <c r="A1501" s="3" t="s">
        <v>1534</v>
      </c>
      <c r="B1501" s="3" t="s">
        <v>34</v>
      </c>
      <c r="C1501" s="3" t="s">
        <v>42</v>
      </c>
      <c r="D1501" s="4">
        <v>44699</v>
      </c>
      <c r="E1501" s="4">
        <v>45325</v>
      </c>
      <c r="F1501" s="3">
        <v>19334.400000000001</v>
      </c>
      <c r="G1501" s="3">
        <v>13012.800000000001</v>
      </c>
      <c r="H1501" s="3">
        <v>12377.6</v>
      </c>
      <c r="I1501" s="3">
        <v>1738.3680000000002</v>
      </c>
      <c r="J1501" s="3">
        <v>3633.3919999999998</v>
      </c>
      <c r="K1501" s="3" t="s">
        <v>16</v>
      </c>
      <c r="L1501" s="3" t="s">
        <v>38</v>
      </c>
      <c r="M1501" s="3" t="s">
        <v>26</v>
      </c>
      <c r="N1501" s="6">
        <f t="shared" si="115"/>
        <v>0.95118652403787041</v>
      </c>
      <c r="O1501" s="6">
        <f t="shared" si="116"/>
        <v>0.13358908151973442</v>
      </c>
      <c r="P1501" s="6">
        <f t="shared" si="117"/>
        <v>0.14044467425025853</v>
      </c>
      <c r="Q1501" s="6">
        <f t="shared" si="118"/>
        <v>2.0901167071644204</v>
      </c>
      <c r="R1501" s="6">
        <f t="shared" si="119"/>
        <v>0.67303872889771599</v>
      </c>
    </row>
    <row r="1502" spans="1:18" ht="15.75" customHeight="1" x14ac:dyDescent="0.25">
      <c r="A1502" s="3" t="s">
        <v>1535</v>
      </c>
      <c r="B1502" s="3" t="s">
        <v>22</v>
      </c>
      <c r="C1502" s="3" t="s">
        <v>15</v>
      </c>
      <c r="D1502" s="4">
        <v>44987</v>
      </c>
      <c r="E1502" s="4">
        <v>45601</v>
      </c>
      <c r="F1502" s="3">
        <v>41996.800000000003</v>
      </c>
      <c r="G1502" s="3">
        <v>22476.800000000003</v>
      </c>
      <c r="H1502" s="3">
        <v>14369.6</v>
      </c>
      <c r="I1502" s="3">
        <v>816.16000000000008</v>
      </c>
      <c r="J1502" s="3">
        <v>2459.0240000000003</v>
      </c>
      <c r="K1502" s="3" t="s">
        <v>24</v>
      </c>
      <c r="L1502" s="3" t="s">
        <v>17</v>
      </c>
      <c r="M1502" s="3" t="s">
        <v>26</v>
      </c>
      <c r="N1502" s="6">
        <f t="shared" si="115"/>
        <v>0.63930808656036442</v>
      </c>
      <c r="O1502" s="6">
        <f t="shared" si="116"/>
        <v>3.6311218678815489E-2</v>
      </c>
      <c r="P1502" s="6">
        <f t="shared" si="117"/>
        <v>5.6797683999554621E-2</v>
      </c>
      <c r="Q1502" s="6">
        <f t="shared" si="118"/>
        <v>3.0129190354832387</v>
      </c>
      <c r="R1502" s="6">
        <f t="shared" si="119"/>
        <v>0.53520268210911315</v>
      </c>
    </row>
    <row r="1503" spans="1:18" ht="15.75" customHeight="1" x14ac:dyDescent="0.25">
      <c r="A1503" s="3" t="s">
        <v>1536</v>
      </c>
      <c r="B1503" s="3" t="s">
        <v>20</v>
      </c>
      <c r="C1503" s="3" t="s">
        <v>23</v>
      </c>
      <c r="D1503" s="4">
        <v>44799</v>
      </c>
      <c r="E1503" s="4">
        <v>45424</v>
      </c>
      <c r="F1503" s="3">
        <v>38865.599999999999</v>
      </c>
      <c r="G1503" s="3">
        <v>35179.200000000004</v>
      </c>
      <c r="H1503" s="3">
        <v>5436.8</v>
      </c>
      <c r="I1503" s="3">
        <v>5389.8080000000009</v>
      </c>
      <c r="J1503" s="3">
        <v>16734.495999999999</v>
      </c>
      <c r="K1503" s="3" t="s">
        <v>24</v>
      </c>
      <c r="L1503" s="3" t="s">
        <v>29</v>
      </c>
      <c r="M1503" s="3" t="s">
        <v>26</v>
      </c>
      <c r="N1503" s="6">
        <f t="shared" si="115"/>
        <v>0.1545458680129167</v>
      </c>
      <c r="O1503" s="6">
        <f t="shared" si="116"/>
        <v>0.15321007868285805</v>
      </c>
      <c r="P1503" s="6">
        <f t="shared" si="117"/>
        <v>0.99135668040023561</v>
      </c>
      <c r="Q1503" s="6">
        <f t="shared" si="118"/>
        <v>3.1048408403416219</v>
      </c>
      <c r="R1503" s="6">
        <f t="shared" si="119"/>
        <v>0.90515005557613948</v>
      </c>
    </row>
    <row r="1504" spans="1:18" ht="15.75" customHeight="1" x14ac:dyDescent="0.25">
      <c r="A1504" s="3" t="s">
        <v>1537</v>
      </c>
      <c r="B1504" s="3" t="s">
        <v>34</v>
      </c>
      <c r="C1504" s="3" t="s">
        <v>23</v>
      </c>
      <c r="D1504" s="4">
        <v>44920</v>
      </c>
      <c r="E1504" s="4">
        <v>45531</v>
      </c>
      <c r="F1504" s="3">
        <v>12024</v>
      </c>
      <c r="G1504" s="3">
        <v>3289.6000000000004</v>
      </c>
      <c r="H1504" s="3">
        <v>1339.2</v>
      </c>
      <c r="I1504" s="3">
        <v>276.91199999999998</v>
      </c>
      <c r="J1504" s="3">
        <v>1031.3920000000001</v>
      </c>
      <c r="K1504" s="3" t="s">
        <v>16</v>
      </c>
      <c r="L1504" s="3" t="s">
        <v>44</v>
      </c>
      <c r="M1504" s="3" t="s">
        <v>26</v>
      </c>
      <c r="N1504" s="6">
        <f t="shared" si="115"/>
        <v>0.40710116731517504</v>
      </c>
      <c r="O1504" s="6">
        <f t="shared" si="116"/>
        <v>8.4178015564202319E-2</v>
      </c>
      <c r="P1504" s="6">
        <f t="shared" si="117"/>
        <v>0.20677419354838708</v>
      </c>
      <c r="Q1504" s="6">
        <f t="shared" si="118"/>
        <v>3.7246200959149482</v>
      </c>
      <c r="R1504" s="6">
        <f t="shared" si="119"/>
        <v>0.27358616101131072</v>
      </c>
    </row>
    <row r="1505" spans="1:18" ht="15.75" customHeight="1" x14ac:dyDescent="0.25">
      <c r="A1505" s="3" t="s">
        <v>1538</v>
      </c>
      <c r="B1505" s="3" t="s">
        <v>28</v>
      </c>
      <c r="C1505" s="3" t="s">
        <v>23</v>
      </c>
      <c r="D1505" s="4">
        <v>44975</v>
      </c>
      <c r="E1505" s="4">
        <v>45600</v>
      </c>
      <c r="F1505" s="3">
        <v>12980.800000000001</v>
      </c>
      <c r="G1505" s="3">
        <v>9025.6</v>
      </c>
      <c r="H1505" s="3">
        <v>606.4</v>
      </c>
      <c r="I1505" s="3">
        <v>2926.0160000000001</v>
      </c>
      <c r="J1505" s="3">
        <v>9035.7440000000006</v>
      </c>
      <c r="K1505" s="3" t="s">
        <v>59</v>
      </c>
      <c r="L1505" s="3" t="s">
        <v>29</v>
      </c>
      <c r="M1505" s="3" t="s">
        <v>26</v>
      </c>
      <c r="N1505" s="6">
        <f t="shared" si="115"/>
        <v>6.718666903031377E-2</v>
      </c>
      <c r="O1505" s="6">
        <f t="shared" si="116"/>
        <v>0.32419074632157419</v>
      </c>
      <c r="P1505" s="6">
        <f t="shared" si="117"/>
        <v>4.8252242744063327</v>
      </c>
      <c r="Q1505" s="6">
        <f t="shared" si="118"/>
        <v>3.0880706052188369</v>
      </c>
      <c r="R1505" s="6">
        <f t="shared" si="119"/>
        <v>0.69530383335387647</v>
      </c>
    </row>
    <row r="1506" spans="1:18" ht="15.75" customHeight="1" x14ac:dyDescent="0.25">
      <c r="A1506" s="3" t="s">
        <v>1539</v>
      </c>
      <c r="B1506" s="3" t="s">
        <v>22</v>
      </c>
      <c r="C1506" s="3" t="s">
        <v>42</v>
      </c>
      <c r="D1506" s="4">
        <v>44941</v>
      </c>
      <c r="E1506" s="4">
        <v>45555</v>
      </c>
      <c r="F1506" s="3">
        <v>12721.6</v>
      </c>
      <c r="G1506" s="3">
        <v>7417.6</v>
      </c>
      <c r="H1506" s="3">
        <v>5033.6000000000004</v>
      </c>
      <c r="I1506" s="3">
        <v>7534.72</v>
      </c>
      <c r="J1506" s="3">
        <v>9974.4800000000014</v>
      </c>
      <c r="K1506" s="3" t="s">
        <v>59</v>
      </c>
      <c r="L1506" s="3" t="s">
        <v>29</v>
      </c>
      <c r="M1506" s="3" t="s">
        <v>26</v>
      </c>
      <c r="N1506" s="6">
        <f t="shared" si="115"/>
        <v>0.67860224331320107</v>
      </c>
      <c r="O1506" s="6">
        <f t="shared" si="116"/>
        <v>1.0157894736842106</v>
      </c>
      <c r="P1506" s="6">
        <f t="shared" si="117"/>
        <v>1.4968849332485696</v>
      </c>
      <c r="Q1506" s="6">
        <f t="shared" si="118"/>
        <v>1.3238023443472353</v>
      </c>
      <c r="R1506" s="6">
        <f t="shared" si="119"/>
        <v>0.58307131178468119</v>
      </c>
    </row>
    <row r="1507" spans="1:18" ht="15.75" customHeight="1" x14ac:dyDescent="0.25">
      <c r="A1507" s="3" t="s">
        <v>1540</v>
      </c>
      <c r="B1507" s="3" t="s">
        <v>14</v>
      </c>
      <c r="C1507" s="3" t="s">
        <v>15</v>
      </c>
      <c r="D1507" s="4">
        <v>44701</v>
      </c>
      <c r="E1507" s="4">
        <v>45327</v>
      </c>
      <c r="F1507" s="3">
        <v>75574.400000000009</v>
      </c>
      <c r="G1507" s="3">
        <v>58856</v>
      </c>
      <c r="H1507" s="3">
        <v>33312</v>
      </c>
      <c r="I1507" s="3">
        <v>3092.08</v>
      </c>
      <c r="J1507" s="3">
        <v>10902.224000000002</v>
      </c>
      <c r="K1507" s="3" t="s">
        <v>59</v>
      </c>
      <c r="L1507" s="3" t="s">
        <v>38</v>
      </c>
      <c r="M1507" s="3" t="s">
        <v>26</v>
      </c>
      <c r="N1507" s="6">
        <f t="shared" si="115"/>
        <v>0.56599157265189615</v>
      </c>
      <c r="O1507" s="6">
        <f t="shared" si="116"/>
        <v>5.2536359929319015E-2</v>
      </c>
      <c r="P1507" s="6">
        <f t="shared" si="117"/>
        <v>9.2821805955811715E-2</v>
      </c>
      <c r="Q1507" s="6">
        <f t="shared" si="118"/>
        <v>3.5258544410235189</v>
      </c>
      <c r="R1507" s="6">
        <f t="shared" si="119"/>
        <v>0.7787822331371469</v>
      </c>
    </row>
    <row r="1508" spans="1:18" ht="15.75" customHeight="1" x14ac:dyDescent="0.25">
      <c r="A1508" s="3" t="s">
        <v>1541</v>
      </c>
      <c r="B1508" s="3" t="s">
        <v>28</v>
      </c>
      <c r="C1508" s="3" t="s">
        <v>23</v>
      </c>
      <c r="D1508" s="4">
        <v>44924</v>
      </c>
      <c r="E1508" s="4">
        <v>45527</v>
      </c>
      <c r="F1508" s="3">
        <v>37284.800000000003</v>
      </c>
      <c r="G1508" s="3">
        <v>15443.2</v>
      </c>
      <c r="H1508" s="3">
        <v>9590.4</v>
      </c>
      <c r="I1508" s="3">
        <v>7972.8640000000005</v>
      </c>
      <c r="J1508" s="3">
        <v>26594.16</v>
      </c>
      <c r="K1508" s="3" t="s">
        <v>24</v>
      </c>
      <c r="L1508" s="3" t="s">
        <v>29</v>
      </c>
      <c r="M1508" s="3" t="s">
        <v>18</v>
      </c>
      <c r="N1508" s="6">
        <f t="shared" si="115"/>
        <v>0.6210111893907998</v>
      </c>
      <c r="O1508" s="6">
        <f t="shared" si="116"/>
        <v>0.51627020306672189</v>
      </c>
      <c r="P1508" s="6">
        <f t="shared" si="117"/>
        <v>0.83133800467133812</v>
      </c>
      <c r="Q1508" s="6">
        <f t="shared" si="118"/>
        <v>3.3355843019522218</v>
      </c>
      <c r="R1508" s="6">
        <f t="shared" si="119"/>
        <v>0.4141955971334163</v>
      </c>
    </row>
    <row r="1509" spans="1:18" ht="15.75" customHeight="1" x14ac:dyDescent="0.25">
      <c r="A1509" s="3" t="s">
        <v>1542</v>
      </c>
      <c r="B1509" s="3" t="s">
        <v>22</v>
      </c>
      <c r="C1509" s="3" t="s">
        <v>35</v>
      </c>
      <c r="D1509" s="4">
        <v>44777</v>
      </c>
      <c r="E1509" s="4">
        <v>45392</v>
      </c>
      <c r="F1509" s="3">
        <v>50489.600000000006</v>
      </c>
      <c r="G1509" s="3">
        <v>39390.400000000001</v>
      </c>
      <c r="H1509" s="3">
        <v>38492.800000000003</v>
      </c>
      <c r="I1509" s="3">
        <v>3060.3680000000004</v>
      </c>
      <c r="J1509" s="3">
        <v>8048.0640000000003</v>
      </c>
      <c r="K1509" s="3" t="s">
        <v>37</v>
      </c>
      <c r="L1509" s="3" t="s">
        <v>44</v>
      </c>
      <c r="M1509" s="3" t="s">
        <v>18</v>
      </c>
      <c r="N1509" s="6">
        <f t="shared" si="115"/>
        <v>0.97721272188147368</v>
      </c>
      <c r="O1509" s="6">
        <f t="shared" si="116"/>
        <v>7.7693245054632612E-2</v>
      </c>
      <c r="P1509" s="6">
        <f t="shared" si="117"/>
        <v>7.9504946379582678E-2</v>
      </c>
      <c r="Q1509" s="6">
        <f t="shared" si="118"/>
        <v>2.6297700145864811</v>
      </c>
      <c r="R1509" s="6">
        <f t="shared" si="119"/>
        <v>0.78016858917480025</v>
      </c>
    </row>
    <row r="1510" spans="1:18" ht="15.75" customHeight="1" x14ac:dyDescent="0.25">
      <c r="A1510" s="3" t="s">
        <v>1543</v>
      </c>
      <c r="B1510" s="3" t="s">
        <v>22</v>
      </c>
      <c r="C1510" s="3" t="s">
        <v>15</v>
      </c>
      <c r="D1510" s="4">
        <v>44714</v>
      </c>
      <c r="E1510" s="4">
        <v>45335</v>
      </c>
      <c r="F1510" s="3">
        <v>13574.400000000001</v>
      </c>
      <c r="G1510" s="3">
        <v>8262.4</v>
      </c>
      <c r="H1510" s="3">
        <v>5606.4000000000005</v>
      </c>
      <c r="I1510" s="3">
        <v>1170.1600000000001</v>
      </c>
      <c r="J1510" s="3">
        <v>4356.4960000000001</v>
      </c>
      <c r="K1510" s="3" t="s">
        <v>32</v>
      </c>
      <c r="L1510" s="3" t="s">
        <v>44</v>
      </c>
      <c r="M1510" s="3" t="s">
        <v>18</v>
      </c>
      <c r="N1510" s="6">
        <f t="shared" si="115"/>
        <v>0.67854376452362519</v>
      </c>
      <c r="O1510" s="6">
        <f t="shared" si="116"/>
        <v>0.14162470952749809</v>
      </c>
      <c r="P1510" s="6">
        <f t="shared" si="117"/>
        <v>0.20871860730593605</v>
      </c>
      <c r="Q1510" s="6">
        <f t="shared" si="118"/>
        <v>3.722991727626991</v>
      </c>
      <c r="R1510" s="6">
        <f t="shared" si="119"/>
        <v>0.60867515322960863</v>
      </c>
    </row>
    <row r="1511" spans="1:18" ht="15.75" customHeight="1" x14ac:dyDescent="0.25">
      <c r="A1511" s="3" t="s">
        <v>1544</v>
      </c>
      <c r="B1511" s="3" t="s">
        <v>28</v>
      </c>
      <c r="C1511" s="3" t="s">
        <v>42</v>
      </c>
      <c r="D1511" s="4">
        <v>44884</v>
      </c>
      <c r="E1511" s="4">
        <v>45509</v>
      </c>
      <c r="F1511" s="3">
        <v>35008</v>
      </c>
      <c r="G1511" s="3">
        <v>14491.2</v>
      </c>
      <c r="H1511" s="3">
        <v>13913.6</v>
      </c>
      <c r="I1511" s="3">
        <v>1313.04</v>
      </c>
      <c r="J1511" s="3">
        <v>4011.1360000000004</v>
      </c>
      <c r="K1511" s="3" t="s">
        <v>59</v>
      </c>
      <c r="L1511" s="3" t="s">
        <v>25</v>
      </c>
      <c r="M1511" s="3" t="s">
        <v>26</v>
      </c>
      <c r="N1511" s="6">
        <f t="shared" si="115"/>
        <v>0.96014132715027045</v>
      </c>
      <c r="O1511" s="6">
        <f t="shared" si="116"/>
        <v>9.0609473335541563E-2</v>
      </c>
      <c r="P1511" s="6">
        <f t="shared" si="117"/>
        <v>9.4370975160993562E-2</v>
      </c>
      <c r="Q1511" s="6">
        <f t="shared" si="118"/>
        <v>3.0548467678060081</v>
      </c>
      <c r="R1511" s="6">
        <f t="shared" si="119"/>
        <v>0.41393967093235834</v>
      </c>
    </row>
    <row r="1512" spans="1:18" ht="15.75" customHeight="1" x14ac:dyDescent="0.25">
      <c r="A1512" s="3" t="s">
        <v>1545</v>
      </c>
      <c r="B1512" s="3" t="s">
        <v>14</v>
      </c>
      <c r="C1512" s="3" t="s">
        <v>35</v>
      </c>
      <c r="D1512" s="4">
        <v>44745</v>
      </c>
      <c r="E1512" s="4">
        <v>45348</v>
      </c>
      <c r="F1512" s="3">
        <v>47171.200000000004</v>
      </c>
      <c r="G1512" s="3">
        <v>5390.4000000000005</v>
      </c>
      <c r="H1512" s="3">
        <v>1454.4</v>
      </c>
      <c r="I1512" s="3">
        <v>4932.384</v>
      </c>
      <c r="J1512" s="3">
        <v>9418.0480000000007</v>
      </c>
      <c r="K1512" s="3" t="s">
        <v>37</v>
      </c>
      <c r="L1512" s="3" t="s">
        <v>44</v>
      </c>
      <c r="M1512" s="3" t="s">
        <v>26</v>
      </c>
      <c r="N1512" s="6">
        <f t="shared" si="115"/>
        <v>0.26981300089047194</v>
      </c>
      <c r="O1512" s="6">
        <f t="shared" si="116"/>
        <v>0.91503116651825456</v>
      </c>
      <c r="P1512" s="6">
        <f t="shared" si="117"/>
        <v>3.3913531353135311</v>
      </c>
      <c r="Q1512" s="6">
        <f t="shared" si="118"/>
        <v>1.9094312202780646</v>
      </c>
      <c r="R1512" s="6">
        <f t="shared" si="119"/>
        <v>0.11427311579947086</v>
      </c>
    </row>
    <row r="1513" spans="1:18" ht="15.75" customHeight="1" x14ac:dyDescent="0.25">
      <c r="A1513" s="3" t="s">
        <v>1546</v>
      </c>
      <c r="B1513" s="3" t="s">
        <v>41</v>
      </c>
      <c r="C1513" s="3" t="s">
        <v>42</v>
      </c>
      <c r="D1513" s="4">
        <v>44846</v>
      </c>
      <c r="E1513" s="4">
        <v>45459</v>
      </c>
      <c r="F1513" s="3">
        <v>59625.600000000006</v>
      </c>
      <c r="G1513" s="3">
        <v>10000</v>
      </c>
      <c r="H1513" s="3">
        <v>1024</v>
      </c>
      <c r="I1513" s="3">
        <v>4593.424</v>
      </c>
      <c r="J1513" s="3">
        <v>12761.424000000001</v>
      </c>
      <c r="K1513" s="3" t="s">
        <v>32</v>
      </c>
      <c r="L1513" s="3" t="s">
        <v>38</v>
      </c>
      <c r="M1513" s="3" t="s">
        <v>26</v>
      </c>
      <c r="N1513" s="6">
        <f t="shared" si="115"/>
        <v>0.1024</v>
      </c>
      <c r="O1513" s="6">
        <f t="shared" si="116"/>
        <v>0.45934239999999998</v>
      </c>
      <c r="P1513" s="6">
        <f t="shared" si="117"/>
        <v>4.485765625</v>
      </c>
      <c r="Q1513" s="6">
        <f t="shared" si="118"/>
        <v>2.7781942185176027</v>
      </c>
      <c r="R1513" s="6">
        <f t="shared" si="119"/>
        <v>0.16771319701604678</v>
      </c>
    </row>
    <row r="1514" spans="1:18" ht="15.75" customHeight="1" x14ac:dyDescent="0.25">
      <c r="A1514" s="3" t="s">
        <v>1547</v>
      </c>
      <c r="B1514" s="3" t="s">
        <v>20</v>
      </c>
      <c r="C1514" s="3" t="s">
        <v>23</v>
      </c>
      <c r="D1514" s="4">
        <v>44979</v>
      </c>
      <c r="E1514" s="4">
        <v>45609</v>
      </c>
      <c r="F1514" s="3">
        <v>33243.200000000004</v>
      </c>
      <c r="G1514" s="3">
        <v>4585.6000000000004</v>
      </c>
      <c r="H1514" s="3">
        <v>4361.6000000000004</v>
      </c>
      <c r="I1514" s="3">
        <v>7128.5119999999997</v>
      </c>
      <c r="J1514" s="3">
        <v>17977.600000000002</v>
      </c>
      <c r="K1514" s="3" t="s">
        <v>32</v>
      </c>
      <c r="L1514" s="3" t="s">
        <v>44</v>
      </c>
      <c r="M1514" s="3" t="s">
        <v>26</v>
      </c>
      <c r="N1514" s="6">
        <f t="shared" si="115"/>
        <v>0.95115143056524776</v>
      </c>
      <c r="O1514" s="6">
        <f t="shared" si="116"/>
        <v>1.5545429169574319</v>
      </c>
      <c r="P1514" s="6">
        <f t="shared" si="117"/>
        <v>1.6343800440205427</v>
      </c>
      <c r="Q1514" s="6">
        <f t="shared" si="118"/>
        <v>2.5219288401282065</v>
      </c>
      <c r="R1514" s="6">
        <f t="shared" si="119"/>
        <v>0.13794099244356739</v>
      </c>
    </row>
    <row r="1515" spans="1:18" ht="15.75" customHeight="1" x14ac:dyDescent="0.25">
      <c r="A1515" s="3" t="s">
        <v>1548</v>
      </c>
      <c r="B1515" s="3" t="s">
        <v>41</v>
      </c>
      <c r="C1515" s="3" t="s">
        <v>35</v>
      </c>
      <c r="D1515" s="4">
        <v>44712</v>
      </c>
      <c r="E1515" s="4">
        <v>45342</v>
      </c>
      <c r="F1515" s="3">
        <v>5766.4000000000005</v>
      </c>
      <c r="G1515" s="3">
        <v>929.6</v>
      </c>
      <c r="H1515" s="3">
        <v>798.40000000000009</v>
      </c>
      <c r="I1515" s="3">
        <v>1391.5680000000002</v>
      </c>
      <c r="J1515" s="3">
        <v>2184.0320000000002</v>
      </c>
      <c r="K1515" s="3" t="s">
        <v>16</v>
      </c>
      <c r="L1515" s="3" t="s">
        <v>44</v>
      </c>
      <c r="M1515" s="3" t="s">
        <v>26</v>
      </c>
      <c r="N1515" s="6">
        <f t="shared" si="115"/>
        <v>0.85886402753872637</v>
      </c>
      <c r="O1515" s="6">
        <f t="shared" si="116"/>
        <v>1.4969535283993116</v>
      </c>
      <c r="P1515" s="6">
        <f t="shared" si="117"/>
        <v>1.7429458917835672</v>
      </c>
      <c r="Q1515" s="6">
        <f t="shared" si="118"/>
        <v>1.5694755843767605</v>
      </c>
      <c r="R1515" s="6">
        <f t="shared" si="119"/>
        <v>0.16120976692563818</v>
      </c>
    </row>
    <row r="1516" spans="1:18" ht="15.75" customHeight="1" x14ac:dyDescent="0.25">
      <c r="A1516" s="3" t="s">
        <v>1549</v>
      </c>
      <c r="B1516" s="3" t="s">
        <v>22</v>
      </c>
      <c r="C1516" s="3" t="s">
        <v>35</v>
      </c>
      <c r="D1516" s="4">
        <v>44949</v>
      </c>
      <c r="E1516" s="4">
        <v>45556</v>
      </c>
      <c r="F1516" s="3">
        <v>44961.600000000006</v>
      </c>
      <c r="G1516" s="3">
        <v>27715.200000000001</v>
      </c>
      <c r="H1516" s="3">
        <v>17459.2</v>
      </c>
      <c r="I1516" s="3">
        <v>6442.9279999999999</v>
      </c>
      <c r="J1516" s="3">
        <v>18619.744000000002</v>
      </c>
      <c r="K1516" s="3" t="s">
        <v>16</v>
      </c>
      <c r="L1516" s="3" t="s">
        <v>38</v>
      </c>
      <c r="M1516" s="3" t="s">
        <v>26</v>
      </c>
      <c r="N1516" s="6">
        <f t="shared" si="115"/>
        <v>0.62995035215333106</v>
      </c>
      <c r="O1516" s="6">
        <f t="shared" si="116"/>
        <v>0.23246911442096754</v>
      </c>
      <c r="P1516" s="6">
        <f t="shared" si="117"/>
        <v>0.36902767595307917</v>
      </c>
      <c r="Q1516" s="6">
        <f t="shared" si="118"/>
        <v>2.8899506559750479</v>
      </c>
      <c r="R1516" s="6">
        <f t="shared" si="119"/>
        <v>0.61641934450731284</v>
      </c>
    </row>
    <row r="1517" spans="1:18" ht="15.75" customHeight="1" x14ac:dyDescent="0.25">
      <c r="A1517" s="3" t="s">
        <v>1550</v>
      </c>
      <c r="B1517" s="3" t="s">
        <v>41</v>
      </c>
      <c r="C1517" s="3" t="s">
        <v>42</v>
      </c>
      <c r="D1517" s="4">
        <v>44920</v>
      </c>
      <c r="E1517" s="4">
        <v>45533</v>
      </c>
      <c r="F1517" s="3">
        <v>65163.200000000004</v>
      </c>
      <c r="G1517" s="3">
        <v>36620.800000000003</v>
      </c>
      <c r="H1517" s="3">
        <v>19024</v>
      </c>
      <c r="I1517" s="3">
        <v>6745.5039999999999</v>
      </c>
      <c r="J1517" s="3">
        <v>22769.456000000002</v>
      </c>
      <c r="K1517" s="3" t="s">
        <v>59</v>
      </c>
      <c r="L1517" s="3" t="s">
        <v>17</v>
      </c>
      <c r="M1517" s="3" t="s">
        <v>26</v>
      </c>
      <c r="N1517" s="6">
        <f t="shared" si="115"/>
        <v>0.51948619363858783</v>
      </c>
      <c r="O1517" s="6">
        <f t="shared" si="116"/>
        <v>0.18419870674589303</v>
      </c>
      <c r="P1517" s="6">
        <f t="shared" si="117"/>
        <v>0.35457863751051305</v>
      </c>
      <c r="Q1517" s="6">
        <f t="shared" si="118"/>
        <v>3.3755010744934704</v>
      </c>
      <c r="R1517" s="6">
        <f t="shared" si="119"/>
        <v>0.56198590615562161</v>
      </c>
    </row>
    <row r="1518" spans="1:18" ht="15.75" customHeight="1" x14ac:dyDescent="0.25">
      <c r="A1518" s="3" t="s">
        <v>1551</v>
      </c>
      <c r="B1518" s="3" t="s">
        <v>41</v>
      </c>
      <c r="C1518" s="3" t="s">
        <v>15</v>
      </c>
      <c r="D1518" s="4">
        <v>44708</v>
      </c>
      <c r="E1518" s="4">
        <v>45326</v>
      </c>
      <c r="F1518" s="3">
        <v>40192</v>
      </c>
      <c r="G1518" s="3">
        <v>32472</v>
      </c>
      <c r="H1518" s="3">
        <v>18761.600000000002</v>
      </c>
      <c r="I1518" s="3">
        <v>5521.9040000000005</v>
      </c>
      <c r="J1518" s="3">
        <v>19384.335999999999</v>
      </c>
      <c r="K1518" s="3" t="s">
        <v>24</v>
      </c>
      <c r="L1518" s="3" t="s">
        <v>38</v>
      </c>
      <c r="M1518" s="3" t="s">
        <v>18</v>
      </c>
      <c r="N1518" s="6">
        <f t="shared" si="115"/>
        <v>0.57777777777777783</v>
      </c>
      <c r="O1518" s="6">
        <f t="shared" si="116"/>
        <v>0.17005124414880513</v>
      </c>
      <c r="P1518" s="6">
        <f t="shared" si="117"/>
        <v>0.29431946102677808</v>
      </c>
      <c r="Q1518" s="6">
        <f t="shared" si="118"/>
        <v>3.5104442235866467</v>
      </c>
      <c r="R1518" s="6">
        <f t="shared" si="119"/>
        <v>0.80792197452229297</v>
      </c>
    </row>
    <row r="1519" spans="1:18" ht="15.75" customHeight="1" x14ac:dyDescent="0.25">
      <c r="A1519" s="3" t="s">
        <v>1552</v>
      </c>
      <c r="B1519" s="3" t="s">
        <v>20</v>
      </c>
      <c r="C1519" s="3" t="s">
        <v>42</v>
      </c>
      <c r="D1519" s="4">
        <v>44761</v>
      </c>
      <c r="E1519" s="4">
        <v>45369</v>
      </c>
      <c r="F1519" s="3">
        <v>31875.200000000001</v>
      </c>
      <c r="G1519" s="3">
        <v>17574.400000000001</v>
      </c>
      <c r="H1519" s="3">
        <v>7473.6</v>
      </c>
      <c r="I1519" s="3">
        <v>2851.4080000000004</v>
      </c>
      <c r="J1519" s="3">
        <v>9856.6240000000016</v>
      </c>
      <c r="K1519" s="3" t="s">
        <v>24</v>
      </c>
      <c r="L1519" s="3" t="s">
        <v>25</v>
      </c>
      <c r="M1519" s="3" t="s">
        <v>26</v>
      </c>
      <c r="N1519" s="6">
        <f t="shared" si="115"/>
        <v>0.42525491624180622</v>
      </c>
      <c r="O1519" s="6">
        <f t="shared" si="116"/>
        <v>0.16224781500364166</v>
      </c>
      <c r="P1519" s="6">
        <f t="shared" si="117"/>
        <v>0.38153072147291806</v>
      </c>
      <c r="Q1519" s="6">
        <f t="shared" si="118"/>
        <v>3.4567568022534831</v>
      </c>
      <c r="R1519" s="6">
        <f t="shared" si="119"/>
        <v>0.55135026603754644</v>
      </c>
    </row>
    <row r="1520" spans="1:18" ht="15.75" customHeight="1" x14ac:dyDescent="0.25">
      <c r="A1520" s="3" t="s">
        <v>1553</v>
      </c>
      <c r="B1520" s="3" t="s">
        <v>41</v>
      </c>
      <c r="C1520" s="3" t="s">
        <v>35</v>
      </c>
      <c r="D1520" s="4">
        <v>44965</v>
      </c>
      <c r="E1520" s="4">
        <v>45571</v>
      </c>
      <c r="F1520" s="3">
        <v>21035.200000000001</v>
      </c>
      <c r="G1520" s="3">
        <v>9212.8000000000011</v>
      </c>
      <c r="H1520" s="3">
        <v>4849.6000000000004</v>
      </c>
      <c r="I1520" s="3">
        <v>5429.5839999999998</v>
      </c>
      <c r="J1520" s="3">
        <v>19874.704000000002</v>
      </c>
      <c r="K1520" s="3" t="s">
        <v>59</v>
      </c>
      <c r="L1520" s="3" t="s">
        <v>38</v>
      </c>
      <c r="M1520" s="3" t="s">
        <v>18</v>
      </c>
      <c r="N1520" s="6">
        <f t="shared" si="115"/>
        <v>0.52639805488016667</v>
      </c>
      <c r="O1520" s="6">
        <f t="shared" si="116"/>
        <v>0.58935220562695367</v>
      </c>
      <c r="P1520" s="6">
        <f t="shared" si="117"/>
        <v>1.1195941933355327</v>
      </c>
      <c r="Q1520" s="6">
        <f t="shared" si="118"/>
        <v>3.660446914533416</v>
      </c>
      <c r="R1520" s="6">
        <f t="shared" si="119"/>
        <v>0.4379706396896631</v>
      </c>
    </row>
    <row r="1521" spans="1:18" ht="15.75" customHeight="1" x14ac:dyDescent="0.25">
      <c r="A1521" s="3" t="s">
        <v>1554</v>
      </c>
      <c r="B1521" s="3" t="s">
        <v>34</v>
      </c>
      <c r="C1521" s="3" t="s">
        <v>23</v>
      </c>
      <c r="D1521" s="4">
        <v>44844</v>
      </c>
      <c r="E1521" s="4">
        <v>45474</v>
      </c>
      <c r="F1521" s="3">
        <v>18281.600000000002</v>
      </c>
      <c r="G1521" s="3">
        <v>2635.2000000000003</v>
      </c>
      <c r="H1521" s="3">
        <v>2064</v>
      </c>
      <c r="I1521" s="3">
        <v>6093.68</v>
      </c>
      <c r="J1521" s="3">
        <v>15185.392000000002</v>
      </c>
      <c r="K1521" s="3" t="s">
        <v>24</v>
      </c>
      <c r="L1521" s="3" t="s">
        <v>25</v>
      </c>
      <c r="M1521" s="3" t="s">
        <v>26</v>
      </c>
      <c r="N1521" s="6">
        <f t="shared" si="115"/>
        <v>0.78324225865209463</v>
      </c>
      <c r="O1521" s="6">
        <f t="shared" si="116"/>
        <v>2.3124165148755313</v>
      </c>
      <c r="P1521" s="6">
        <f t="shared" si="117"/>
        <v>2.9523643410852713</v>
      </c>
      <c r="Q1521" s="6">
        <f t="shared" si="118"/>
        <v>2.4919903900434548</v>
      </c>
      <c r="R1521" s="6">
        <f t="shared" si="119"/>
        <v>0.14414493260983721</v>
      </c>
    </row>
    <row r="1522" spans="1:18" ht="15.75" customHeight="1" x14ac:dyDescent="0.25">
      <c r="A1522" s="3" t="s">
        <v>1555</v>
      </c>
      <c r="B1522" s="3" t="s">
        <v>14</v>
      </c>
      <c r="C1522" s="3" t="s">
        <v>23</v>
      </c>
      <c r="D1522" s="4">
        <v>44887</v>
      </c>
      <c r="E1522" s="4">
        <v>45507</v>
      </c>
      <c r="F1522" s="3">
        <v>40852.800000000003</v>
      </c>
      <c r="G1522" s="3">
        <v>372.8</v>
      </c>
      <c r="H1522" s="3">
        <v>136</v>
      </c>
      <c r="I1522" s="3">
        <v>6773.9360000000006</v>
      </c>
      <c r="J1522" s="3">
        <v>9600.1280000000006</v>
      </c>
      <c r="K1522" s="3" t="s">
        <v>24</v>
      </c>
      <c r="L1522" s="3" t="s">
        <v>38</v>
      </c>
      <c r="M1522" s="3" t="s">
        <v>18</v>
      </c>
      <c r="N1522" s="6">
        <f t="shared" si="115"/>
        <v>0.36480686695278969</v>
      </c>
      <c r="O1522" s="6">
        <f t="shared" si="116"/>
        <v>18.170429184549356</v>
      </c>
      <c r="P1522" s="6">
        <f t="shared" si="117"/>
        <v>49.808352941176473</v>
      </c>
      <c r="Q1522" s="6">
        <f t="shared" si="118"/>
        <v>1.4172156335696116</v>
      </c>
      <c r="R1522" s="6">
        <f t="shared" si="119"/>
        <v>9.1254455018995023E-3</v>
      </c>
    </row>
    <row r="1523" spans="1:18" ht="15.75" customHeight="1" x14ac:dyDescent="0.25">
      <c r="A1523" s="3" t="s">
        <v>1556</v>
      </c>
      <c r="B1523" s="3" t="s">
        <v>28</v>
      </c>
      <c r="C1523" s="3" t="s">
        <v>35</v>
      </c>
      <c r="D1523" s="4">
        <v>44852</v>
      </c>
      <c r="E1523" s="4">
        <v>45463</v>
      </c>
      <c r="F1523" s="3">
        <v>65996.800000000003</v>
      </c>
      <c r="G1523" s="3">
        <v>19923.2</v>
      </c>
      <c r="H1523" s="3">
        <v>9169.6</v>
      </c>
      <c r="I1523" s="3">
        <v>4513.04</v>
      </c>
      <c r="J1523" s="3">
        <v>13117.407999999999</v>
      </c>
      <c r="K1523" s="3" t="s">
        <v>37</v>
      </c>
      <c r="L1523" s="3" t="s">
        <v>29</v>
      </c>
      <c r="M1523" s="3" t="s">
        <v>18</v>
      </c>
      <c r="N1523" s="6">
        <f t="shared" si="115"/>
        <v>0.46024734982332155</v>
      </c>
      <c r="O1523" s="6">
        <f t="shared" si="116"/>
        <v>0.22652184388050112</v>
      </c>
      <c r="P1523" s="6">
        <f t="shared" si="117"/>
        <v>0.49217414063863196</v>
      </c>
      <c r="Q1523" s="6">
        <f t="shared" si="118"/>
        <v>2.9065569992732172</v>
      </c>
      <c r="R1523" s="6">
        <f t="shared" si="119"/>
        <v>0.30188130333591934</v>
      </c>
    </row>
    <row r="1524" spans="1:18" ht="15.75" customHeight="1" x14ac:dyDescent="0.25">
      <c r="A1524" s="3" t="s">
        <v>1557</v>
      </c>
      <c r="B1524" s="3" t="s">
        <v>41</v>
      </c>
      <c r="C1524" s="3" t="s">
        <v>42</v>
      </c>
      <c r="D1524" s="4">
        <v>44924</v>
      </c>
      <c r="E1524" s="4">
        <v>45543</v>
      </c>
      <c r="F1524" s="3">
        <v>2974.4</v>
      </c>
      <c r="G1524" s="3">
        <v>1966.4</v>
      </c>
      <c r="H1524" s="3">
        <v>1617.6000000000001</v>
      </c>
      <c r="I1524" s="3">
        <v>2196.1120000000001</v>
      </c>
      <c r="J1524" s="3">
        <v>2791.92</v>
      </c>
      <c r="K1524" s="3" t="s">
        <v>16</v>
      </c>
      <c r="L1524" s="3" t="s">
        <v>38</v>
      </c>
      <c r="M1524" s="3" t="s">
        <v>26</v>
      </c>
      <c r="N1524" s="6">
        <f t="shared" si="115"/>
        <v>0.82262001627339298</v>
      </c>
      <c r="O1524" s="6">
        <f t="shared" si="116"/>
        <v>1.1168185516680227</v>
      </c>
      <c r="P1524" s="6">
        <f t="shared" si="117"/>
        <v>1.3576360039564788</v>
      </c>
      <c r="Q1524" s="6">
        <f t="shared" si="118"/>
        <v>1.2713012815375537</v>
      </c>
      <c r="R1524" s="6">
        <f t="shared" si="119"/>
        <v>0.66110812264658425</v>
      </c>
    </row>
    <row r="1525" spans="1:18" ht="15.75" customHeight="1" x14ac:dyDescent="0.25">
      <c r="A1525" s="3" t="s">
        <v>1558</v>
      </c>
      <c r="B1525" s="3" t="s">
        <v>20</v>
      </c>
      <c r="C1525" s="3" t="s">
        <v>35</v>
      </c>
      <c r="D1525" s="4">
        <v>44863</v>
      </c>
      <c r="E1525" s="4">
        <v>45482</v>
      </c>
      <c r="F1525" s="3">
        <v>68918.400000000009</v>
      </c>
      <c r="G1525" s="3">
        <v>48484.800000000003</v>
      </c>
      <c r="H1525" s="3">
        <v>32734.400000000001</v>
      </c>
      <c r="I1525" s="3">
        <v>6446.6720000000005</v>
      </c>
      <c r="J1525" s="3">
        <v>9405.8240000000005</v>
      </c>
      <c r="K1525" s="3" t="s">
        <v>24</v>
      </c>
      <c r="L1525" s="3" t="s">
        <v>38</v>
      </c>
      <c r="M1525" s="3" t="s">
        <v>26</v>
      </c>
      <c r="N1525" s="6">
        <f t="shared" si="115"/>
        <v>0.67514767514767515</v>
      </c>
      <c r="O1525" s="6">
        <f t="shared" si="116"/>
        <v>0.13296274296274296</v>
      </c>
      <c r="P1525" s="6">
        <f t="shared" si="117"/>
        <v>0.19693875555990029</v>
      </c>
      <c r="Q1525" s="6">
        <f t="shared" si="118"/>
        <v>1.4590200959502826</v>
      </c>
      <c r="R1525" s="6">
        <f t="shared" si="119"/>
        <v>0.70351023819473457</v>
      </c>
    </row>
    <row r="1526" spans="1:18" ht="15.75" customHeight="1" x14ac:dyDescent="0.25">
      <c r="A1526" s="3" t="s">
        <v>1559</v>
      </c>
      <c r="B1526" s="3" t="s">
        <v>34</v>
      </c>
      <c r="C1526" s="3" t="s">
        <v>35</v>
      </c>
      <c r="D1526" s="4">
        <v>44802</v>
      </c>
      <c r="E1526" s="4">
        <v>45418</v>
      </c>
      <c r="F1526" s="3">
        <v>18902.400000000001</v>
      </c>
      <c r="G1526" s="3">
        <v>9838.4000000000015</v>
      </c>
      <c r="H1526" s="3">
        <v>9156.8000000000011</v>
      </c>
      <c r="I1526" s="3">
        <v>2993.152</v>
      </c>
      <c r="J1526" s="3">
        <v>4059.1680000000001</v>
      </c>
      <c r="K1526" s="3" t="s">
        <v>16</v>
      </c>
      <c r="L1526" s="3" t="s">
        <v>25</v>
      </c>
      <c r="M1526" s="3" t="s">
        <v>26</v>
      </c>
      <c r="N1526" s="6">
        <f t="shared" si="115"/>
        <v>0.93072044234834928</v>
      </c>
      <c r="O1526" s="6">
        <f t="shared" si="116"/>
        <v>0.30423158237111719</v>
      </c>
      <c r="P1526" s="6">
        <f t="shared" si="117"/>
        <v>0.32687751179451335</v>
      </c>
      <c r="Q1526" s="6">
        <f t="shared" si="118"/>
        <v>1.3561516421484776</v>
      </c>
      <c r="R1526" s="6">
        <f t="shared" si="119"/>
        <v>0.52048417132216018</v>
      </c>
    </row>
    <row r="1527" spans="1:18" ht="15.75" customHeight="1" x14ac:dyDescent="0.25">
      <c r="A1527" s="3" t="s">
        <v>1560</v>
      </c>
      <c r="B1527" s="3" t="s">
        <v>20</v>
      </c>
      <c r="C1527" s="3" t="s">
        <v>15</v>
      </c>
      <c r="D1527" s="4">
        <v>44818</v>
      </c>
      <c r="E1527" s="4">
        <v>45440</v>
      </c>
      <c r="F1527" s="3">
        <v>63278.400000000001</v>
      </c>
      <c r="G1527" s="3">
        <v>52721.600000000006</v>
      </c>
      <c r="H1527" s="3">
        <v>40548.800000000003</v>
      </c>
      <c r="I1527" s="3">
        <v>2142.864</v>
      </c>
      <c r="J1527" s="3">
        <v>3860.2720000000004</v>
      </c>
      <c r="K1527" s="3" t="s">
        <v>24</v>
      </c>
      <c r="L1527" s="3" t="s">
        <v>29</v>
      </c>
      <c r="M1527" s="3" t="s">
        <v>18</v>
      </c>
      <c r="N1527" s="6">
        <f t="shared" si="115"/>
        <v>0.76911171132894296</v>
      </c>
      <c r="O1527" s="6">
        <f t="shared" si="116"/>
        <v>4.0644896968225541E-2</v>
      </c>
      <c r="P1527" s="6">
        <f t="shared" si="117"/>
        <v>5.2846545397151085E-2</v>
      </c>
      <c r="Q1527" s="6">
        <f t="shared" si="118"/>
        <v>1.8014545020122603</v>
      </c>
      <c r="R1527" s="6">
        <f t="shared" si="119"/>
        <v>0.83316898025234531</v>
      </c>
    </row>
    <row r="1528" spans="1:18" ht="15.75" customHeight="1" x14ac:dyDescent="0.25">
      <c r="A1528" s="3" t="s">
        <v>1561</v>
      </c>
      <c r="B1528" s="3" t="s">
        <v>34</v>
      </c>
      <c r="C1528" s="3" t="s">
        <v>23</v>
      </c>
      <c r="D1528" s="4">
        <v>44839</v>
      </c>
      <c r="E1528" s="4">
        <v>45457</v>
      </c>
      <c r="F1528" s="3">
        <v>41321.600000000006</v>
      </c>
      <c r="G1528" s="3">
        <v>30694.400000000001</v>
      </c>
      <c r="H1528" s="3">
        <v>28563.200000000001</v>
      </c>
      <c r="I1528" s="3">
        <v>7910.6240000000007</v>
      </c>
      <c r="J1528" s="3">
        <v>22741.008000000002</v>
      </c>
      <c r="K1528" s="3" t="s">
        <v>32</v>
      </c>
      <c r="L1528" s="3" t="s">
        <v>38</v>
      </c>
      <c r="M1528" s="3" t="s">
        <v>26</v>
      </c>
      <c r="N1528" s="6">
        <f t="shared" si="115"/>
        <v>0.9305671392827356</v>
      </c>
      <c r="O1528" s="6">
        <f t="shared" si="116"/>
        <v>0.25772206005004172</v>
      </c>
      <c r="P1528" s="6">
        <f t="shared" si="117"/>
        <v>0.27695160206139369</v>
      </c>
      <c r="Q1528" s="6">
        <f t="shared" si="118"/>
        <v>2.874742624602054</v>
      </c>
      <c r="R1528" s="6">
        <f t="shared" si="119"/>
        <v>0.74281731588321842</v>
      </c>
    </row>
    <row r="1529" spans="1:18" ht="15.75" customHeight="1" x14ac:dyDescent="0.25">
      <c r="A1529" s="3" t="s">
        <v>1562</v>
      </c>
      <c r="B1529" s="3" t="s">
        <v>22</v>
      </c>
      <c r="C1529" s="3" t="s">
        <v>35</v>
      </c>
      <c r="D1529" s="4">
        <v>44891</v>
      </c>
      <c r="E1529" s="4">
        <v>45521</v>
      </c>
      <c r="F1529" s="3">
        <v>68364.800000000003</v>
      </c>
      <c r="G1529" s="3">
        <v>15392</v>
      </c>
      <c r="H1529" s="3">
        <v>12692.800000000001</v>
      </c>
      <c r="I1529" s="3">
        <v>7039.2800000000007</v>
      </c>
      <c r="J1529" s="3">
        <v>20983.792000000001</v>
      </c>
      <c r="K1529" s="3" t="s">
        <v>16</v>
      </c>
      <c r="L1529" s="3" t="s">
        <v>25</v>
      </c>
      <c r="M1529" s="3" t="s">
        <v>26</v>
      </c>
      <c r="N1529" s="6">
        <f t="shared" si="115"/>
        <v>0.82463617463617467</v>
      </c>
      <c r="O1529" s="6">
        <f t="shared" si="116"/>
        <v>0.4573336798336799</v>
      </c>
      <c r="P1529" s="6">
        <f t="shared" si="117"/>
        <v>0.55458842808521369</v>
      </c>
      <c r="Q1529" s="6">
        <f t="shared" si="118"/>
        <v>2.9809571433442055</v>
      </c>
      <c r="R1529" s="6">
        <f t="shared" si="119"/>
        <v>0.22514510391312487</v>
      </c>
    </row>
    <row r="1530" spans="1:18" ht="15.75" customHeight="1" x14ac:dyDescent="0.25">
      <c r="A1530" s="3" t="s">
        <v>1563</v>
      </c>
      <c r="B1530" s="3" t="s">
        <v>34</v>
      </c>
      <c r="C1530" s="3" t="s">
        <v>42</v>
      </c>
      <c r="D1530" s="4">
        <v>44746</v>
      </c>
      <c r="E1530" s="4">
        <v>45356</v>
      </c>
      <c r="F1530" s="3">
        <v>21457.600000000002</v>
      </c>
      <c r="G1530" s="3">
        <v>5755.2000000000007</v>
      </c>
      <c r="H1530" s="3">
        <v>5304</v>
      </c>
      <c r="I1530" s="3">
        <v>1175.8399999999999</v>
      </c>
      <c r="J1530" s="3">
        <v>3216.1120000000001</v>
      </c>
      <c r="K1530" s="3" t="s">
        <v>16</v>
      </c>
      <c r="L1530" s="3" t="s">
        <v>17</v>
      </c>
      <c r="M1530" s="3" t="s">
        <v>18</v>
      </c>
      <c r="N1530" s="6">
        <f t="shared" si="115"/>
        <v>0.92160133444537107</v>
      </c>
      <c r="O1530" s="6">
        <f t="shared" si="116"/>
        <v>0.20430914651098134</v>
      </c>
      <c r="P1530" s="6">
        <f t="shared" si="117"/>
        <v>0.22168929110105579</v>
      </c>
      <c r="Q1530" s="6">
        <f t="shared" si="118"/>
        <v>2.7351612464280857</v>
      </c>
      <c r="R1530" s="6">
        <f t="shared" si="119"/>
        <v>0.26821266124822907</v>
      </c>
    </row>
    <row r="1531" spans="1:18" ht="15.75" customHeight="1" x14ac:dyDescent="0.25">
      <c r="A1531" s="3" t="s">
        <v>1564</v>
      </c>
      <c r="B1531" s="3" t="s">
        <v>22</v>
      </c>
      <c r="C1531" s="3" t="s">
        <v>15</v>
      </c>
      <c r="D1531" s="4">
        <v>44699</v>
      </c>
      <c r="E1531" s="4">
        <v>45324</v>
      </c>
      <c r="F1531" s="3">
        <v>33737.599999999999</v>
      </c>
      <c r="G1531" s="3">
        <v>25988.800000000003</v>
      </c>
      <c r="H1531" s="3">
        <v>16939.2</v>
      </c>
      <c r="I1531" s="3">
        <v>1207.3920000000001</v>
      </c>
      <c r="J1531" s="3">
        <v>4768.5600000000004</v>
      </c>
      <c r="K1531" s="3" t="s">
        <v>16</v>
      </c>
      <c r="L1531" s="3" t="s">
        <v>44</v>
      </c>
      <c r="M1531" s="3" t="s">
        <v>26</v>
      </c>
      <c r="N1531" s="6">
        <f t="shared" si="115"/>
        <v>0.65178846272240343</v>
      </c>
      <c r="O1531" s="6">
        <f t="shared" si="116"/>
        <v>4.6458166594840852E-2</v>
      </c>
      <c r="P1531" s="6">
        <f t="shared" si="117"/>
        <v>7.1277982431283651E-2</v>
      </c>
      <c r="Q1531" s="6">
        <f t="shared" si="118"/>
        <v>3.949471257056532</v>
      </c>
      <c r="R1531" s="6">
        <f t="shared" si="119"/>
        <v>0.77032154035853184</v>
      </c>
    </row>
    <row r="1532" spans="1:18" ht="15.75" customHeight="1" x14ac:dyDescent="0.25">
      <c r="A1532" s="3" t="s">
        <v>1565</v>
      </c>
      <c r="B1532" s="3" t="s">
        <v>34</v>
      </c>
      <c r="C1532" s="3" t="s">
        <v>15</v>
      </c>
      <c r="D1532" s="4">
        <v>44955</v>
      </c>
      <c r="E1532" s="4">
        <v>45567</v>
      </c>
      <c r="F1532" s="3">
        <v>22304</v>
      </c>
      <c r="G1532" s="3">
        <v>6675.2000000000007</v>
      </c>
      <c r="H1532" s="3">
        <v>896</v>
      </c>
      <c r="I1532" s="3">
        <v>3698.9120000000003</v>
      </c>
      <c r="J1532" s="3">
        <v>12797.744000000001</v>
      </c>
      <c r="K1532" s="3" t="s">
        <v>37</v>
      </c>
      <c r="L1532" s="3" t="s">
        <v>44</v>
      </c>
      <c r="M1532" s="3" t="s">
        <v>26</v>
      </c>
      <c r="N1532" s="6">
        <f t="shared" si="115"/>
        <v>0.13422818791946306</v>
      </c>
      <c r="O1532" s="6">
        <f t="shared" si="116"/>
        <v>0.55412751677852345</v>
      </c>
      <c r="P1532" s="6">
        <f t="shared" si="117"/>
        <v>4.1282500000000004</v>
      </c>
      <c r="Q1532" s="6">
        <f t="shared" si="118"/>
        <v>3.4598671176821725</v>
      </c>
      <c r="R1532" s="6">
        <f t="shared" si="119"/>
        <v>0.29928263988522241</v>
      </c>
    </row>
    <row r="1533" spans="1:18" ht="15.75" customHeight="1" x14ac:dyDescent="0.25">
      <c r="A1533" s="3" t="s">
        <v>1566</v>
      </c>
      <c r="B1533" s="3" t="s">
        <v>14</v>
      </c>
      <c r="C1533" s="3" t="s">
        <v>15</v>
      </c>
      <c r="D1533" s="4">
        <v>44900</v>
      </c>
      <c r="E1533" s="4">
        <v>45521</v>
      </c>
      <c r="F1533" s="3">
        <v>28396.800000000003</v>
      </c>
      <c r="G1533" s="3">
        <v>20830.400000000001</v>
      </c>
      <c r="H1533" s="3">
        <v>9054.4</v>
      </c>
      <c r="I1533" s="3">
        <v>1917.6480000000001</v>
      </c>
      <c r="J1533" s="3">
        <v>7504.6080000000002</v>
      </c>
      <c r="K1533" s="3" t="s">
        <v>32</v>
      </c>
      <c r="L1533" s="3" t="s">
        <v>29</v>
      </c>
      <c r="M1533" s="3" t="s">
        <v>18</v>
      </c>
      <c r="N1533" s="6">
        <f t="shared" si="115"/>
        <v>0.43467240187418382</v>
      </c>
      <c r="O1533" s="6">
        <f t="shared" si="116"/>
        <v>9.2060066057300868E-2</v>
      </c>
      <c r="P1533" s="6">
        <f t="shared" si="117"/>
        <v>0.21179183601342996</v>
      </c>
      <c r="Q1533" s="6">
        <f t="shared" si="118"/>
        <v>3.9134439688618556</v>
      </c>
      <c r="R1533" s="6">
        <f t="shared" si="119"/>
        <v>0.73354744196529187</v>
      </c>
    </row>
    <row r="1534" spans="1:18" ht="15.75" customHeight="1" x14ac:dyDescent="0.25">
      <c r="A1534" s="3" t="s">
        <v>1567</v>
      </c>
      <c r="B1534" s="3" t="s">
        <v>14</v>
      </c>
      <c r="C1534" s="3" t="s">
        <v>42</v>
      </c>
      <c r="D1534" s="4">
        <v>44778</v>
      </c>
      <c r="E1534" s="4">
        <v>45399</v>
      </c>
      <c r="F1534" s="3">
        <v>9876.8000000000011</v>
      </c>
      <c r="G1534" s="3">
        <v>3742.4</v>
      </c>
      <c r="H1534" s="3">
        <v>1336</v>
      </c>
      <c r="I1534" s="3">
        <v>2988.7840000000001</v>
      </c>
      <c r="J1534" s="3">
        <v>11754.096000000001</v>
      </c>
      <c r="K1534" s="3" t="s">
        <v>16</v>
      </c>
      <c r="L1534" s="3" t="s">
        <v>17</v>
      </c>
      <c r="M1534" s="3" t="s">
        <v>26</v>
      </c>
      <c r="N1534" s="6">
        <f t="shared" si="115"/>
        <v>0.35699016673792217</v>
      </c>
      <c r="O1534" s="6">
        <f t="shared" si="116"/>
        <v>0.79862761864044463</v>
      </c>
      <c r="P1534" s="6">
        <f t="shared" si="117"/>
        <v>2.23711377245509</v>
      </c>
      <c r="Q1534" s="6">
        <f t="shared" si="118"/>
        <v>3.9327351859485331</v>
      </c>
      <c r="R1534" s="6">
        <f t="shared" si="119"/>
        <v>0.37890814838814185</v>
      </c>
    </row>
    <row r="1535" spans="1:18" ht="15.75" customHeight="1" x14ac:dyDescent="0.25">
      <c r="A1535" s="3" t="s">
        <v>1568</v>
      </c>
      <c r="B1535" s="3" t="s">
        <v>41</v>
      </c>
      <c r="C1535" s="3" t="s">
        <v>42</v>
      </c>
      <c r="D1535" s="4">
        <v>44945</v>
      </c>
      <c r="E1535" s="4">
        <v>45558</v>
      </c>
      <c r="F1535" s="3">
        <v>53940.800000000003</v>
      </c>
      <c r="G1535" s="3">
        <v>50193.600000000006</v>
      </c>
      <c r="H1535" s="3">
        <v>23307.200000000001</v>
      </c>
      <c r="I1535" s="3">
        <v>3382.8320000000003</v>
      </c>
      <c r="J1535" s="3">
        <v>11486.368</v>
      </c>
      <c r="K1535" s="3" t="s">
        <v>32</v>
      </c>
      <c r="L1535" s="3" t="s">
        <v>38</v>
      </c>
      <c r="M1535" s="3" t="s">
        <v>18</v>
      </c>
      <c r="N1535" s="6">
        <f t="shared" si="115"/>
        <v>0.46434605208632174</v>
      </c>
      <c r="O1535" s="6">
        <f t="shared" si="116"/>
        <v>6.7395683911893142E-2</v>
      </c>
      <c r="P1535" s="6">
        <f t="shared" si="117"/>
        <v>0.14514107228667536</v>
      </c>
      <c r="Q1535" s="6">
        <f t="shared" si="118"/>
        <v>3.3954887502542248</v>
      </c>
      <c r="R1535" s="6">
        <f t="shared" si="119"/>
        <v>0.93053124907305795</v>
      </c>
    </row>
    <row r="1536" spans="1:18" ht="15.75" customHeight="1" x14ac:dyDescent="0.25">
      <c r="A1536" s="3" t="s">
        <v>1569</v>
      </c>
      <c r="B1536" s="3" t="s">
        <v>14</v>
      </c>
      <c r="C1536" s="3" t="s">
        <v>23</v>
      </c>
      <c r="D1536" s="4">
        <v>44917</v>
      </c>
      <c r="E1536" s="4">
        <v>45547</v>
      </c>
      <c r="F1536" s="3">
        <v>3264</v>
      </c>
      <c r="G1536" s="3">
        <v>2897.6000000000004</v>
      </c>
      <c r="H1536" s="3">
        <v>1523.2</v>
      </c>
      <c r="I1536" s="3">
        <v>6384.0640000000003</v>
      </c>
      <c r="J1536" s="3">
        <v>19465.120000000003</v>
      </c>
      <c r="K1536" s="3" t="s">
        <v>59</v>
      </c>
      <c r="L1536" s="3" t="s">
        <v>44</v>
      </c>
      <c r="M1536" s="3" t="s">
        <v>18</v>
      </c>
      <c r="N1536" s="6">
        <f t="shared" si="115"/>
        <v>0.52567642186637209</v>
      </c>
      <c r="O1536" s="6">
        <f t="shared" si="116"/>
        <v>2.20322473771397</v>
      </c>
      <c r="P1536" s="6">
        <f t="shared" si="117"/>
        <v>4.1912184873949583</v>
      </c>
      <c r="Q1536" s="6">
        <f t="shared" si="118"/>
        <v>3.049017052460627</v>
      </c>
      <c r="R1536" s="6">
        <f t="shared" si="119"/>
        <v>0.88774509803921575</v>
      </c>
    </row>
    <row r="1537" spans="1:18" ht="15.75" customHeight="1" x14ac:dyDescent="0.25">
      <c r="A1537" s="3" t="s">
        <v>1570</v>
      </c>
      <c r="B1537" s="3" t="s">
        <v>41</v>
      </c>
      <c r="C1537" s="3" t="s">
        <v>35</v>
      </c>
      <c r="D1537" s="4">
        <v>44860</v>
      </c>
      <c r="E1537" s="4">
        <v>45467</v>
      </c>
      <c r="F1537" s="3">
        <v>40340.800000000003</v>
      </c>
      <c r="G1537" s="3">
        <v>39680</v>
      </c>
      <c r="H1537" s="3">
        <v>18958.400000000001</v>
      </c>
      <c r="I1537" s="3">
        <v>2329.3440000000001</v>
      </c>
      <c r="J1537" s="3">
        <v>4340.9120000000003</v>
      </c>
      <c r="K1537" s="3" t="s">
        <v>32</v>
      </c>
      <c r="L1537" s="3" t="s">
        <v>29</v>
      </c>
      <c r="M1537" s="3" t="s">
        <v>26</v>
      </c>
      <c r="N1537" s="6">
        <f t="shared" si="115"/>
        <v>0.47778225806451619</v>
      </c>
      <c r="O1537" s="6">
        <f t="shared" si="116"/>
        <v>5.8703225806451612E-2</v>
      </c>
      <c r="P1537" s="6">
        <f t="shared" si="117"/>
        <v>0.12286606464680563</v>
      </c>
      <c r="Q1537" s="6">
        <f t="shared" si="118"/>
        <v>1.8635770414331245</v>
      </c>
      <c r="R1537" s="6">
        <f t="shared" si="119"/>
        <v>0.98361956133740525</v>
      </c>
    </row>
    <row r="1538" spans="1:18" ht="15.75" customHeight="1" x14ac:dyDescent="0.25">
      <c r="A1538" s="3" t="s">
        <v>1571</v>
      </c>
      <c r="B1538" s="3" t="s">
        <v>34</v>
      </c>
      <c r="C1538" s="3" t="s">
        <v>15</v>
      </c>
      <c r="D1538" s="4">
        <v>44964</v>
      </c>
      <c r="E1538" s="4">
        <v>45592</v>
      </c>
      <c r="F1538" s="3">
        <v>22947.200000000001</v>
      </c>
      <c r="G1538" s="3">
        <v>13105.6</v>
      </c>
      <c r="H1538" s="3">
        <v>10620.800000000001</v>
      </c>
      <c r="I1538" s="3">
        <v>7232.6240000000007</v>
      </c>
      <c r="J1538" s="3">
        <v>27739.328000000005</v>
      </c>
      <c r="K1538" s="3" t="s">
        <v>32</v>
      </c>
      <c r="L1538" s="3" t="s">
        <v>25</v>
      </c>
      <c r="M1538" s="3" t="s">
        <v>26</v>
      </c>
      <c r="N1538" s="6">
        <f t="shared" si="115"/>
        <v>0.81040166035893058</v>
      </c>
      <c r="O1538" s="6">
        <f t="shared" si="116"/>
        <v>0.55187278720546951</v>
      </c>
      <c r="P1538" s="6">
        <f t="shared" si="117"/>
        <v>0.68098674299487794</v>
      </c>
      <c r="Q1538" s="6">
        <f t="shared" si="118"/>
        <v>3.8353062457000395</v>
      </c>
      <c r="R1538" s="6">
        <f t="shared" si="119"/>
        <v>0.57111978803514152</v>
      </c>
    </row>
    <row r="1539" spans="1:18" ht="15.75" customHeight="1" x14ac:dyDescent="0.25">
      <c r="A1539" s="3" t="s">
        <v>1572</v>
      </c>
      <c r="B1539" s="3" t="s">
        <v>41</v>
      </c>
      <c r="C1539" s="3" t="s">
        <v>23</v>
      </c>
      <c r="D1539" s="4">
        <v>44796</v>
      </c>
      <c r="E1539" s="4">
        <v>45406</v>
      </c>
      <c r="F1539" s="3">
        <v>27753.600000000002</v>
      </c>
      <c r="G1539" s="3">
        <v>11864</v>
      </c>
      <c r="H1539" s="3">
        <v>9428.8000000000011</v>
      </c>
      <c r="I1539" s="3">
        <v>7468.7039999999997</v>
      </c>
      <c r="J1539" s="3">
        <v>19702.656000000003</v>
      </c>
      <c r="K1539" s="3" t="s">
        <v>24</v>
      </c>
      <c r="L1539" s="3" t="s">
        <v>25</v>
      </c>
      <c r="M1539" s="3" t="s">
        <v>26</v>
      </c>
      <c r="N1539" s="6">
        <f t="shared" ref="N1539:N1602" si="120">(H1539/G1539)</f>
        <v>0.79474039109912353</v>
      </c>
      <c r="O1539" s="6">
        <f t="shared" ref="O1539:O1602" si="121">I1539/ G1539</f>
        <v>0.62952663519892105</v>
      </c>
      <c r="P1539" s="6">
        <f t="shared" ref="P1539:P1602" si="122" xml:space="preserve"> I1539 / H1539</f>
        <v>0.79211606991345651</v>
      </c>
      <c r="Q1539" s="6">
        <f t="shared" ref="Q1539:Q1602" si="123" xml:space="preserve"> J1539 / I1539</f>
        <v>2.6380287664365869</v>
      </c>
      <c r="R1539" s="6">
        <f t="shared" ref="R1539:R1602" si="124">G1539 / F1539</f>
        <v>0.42747607517583303</v>
      </c>
    </row>
    <row r="1540" spans="1:18" ht="15.75" customHeight="1" x14ac:dyDescent="0.25">
      <c r="A1540" s="3" t="s">
        <v>1573</v>
      </c>
      <c r="B1540" s="3" t="s">
        <v>28</v>
      </c>
      <c r="C1540" s="3" t="s">
        <v>15</v>
      </c>
      <c r="D1540" s="4">
        <v>44720</v>
      </c>
      <c r="E1540" s="4">
        <v>45343</v>
      </c>
      <c r="F1540" s="3">
        <v>16947.2</v>
      </c>
      <c r="G1540" s="3">
        <v>9246.4</v>
      </c>
      <c r="H1540" s="3">
        <v>6720</v>
      </c>
      <c r="I1540" s="3">
        <v>7751.9039999999995</v>
      </c>
      <c r="J1540" s="3">
        <v>18761.232</v>
      </c>
      <c r="K1540" s="3" t="s">
        <v>24</v>
      </c>
      <c r="L1540" s="3" t="s">
        <v>44</v>
      </c>
      <c r="M1540" s="3" t="s">
        <v>26</v>
      </c>
      <c r="N1540" s="6">
        <f t="shared" si="120"/>
        <v>0.72676933725558057</v>
      </c>
      <c r="O1540" s="6">
        <f t="shared" si="121"/>
        <v>0.83836996020072674</v>
      </c>
      <c r="P1540" s="6">
        <f t="shared" si="122"/>
        <v>1.1535571428571427</v>
      </c>
      <c r="Q1540" s="6">
        <f t="shared" si="123"/>
        <v>2.4202095381986157</v>
      </c>
      <c r="R1540" s="6">
        <f t="shared" si="124"/>
        <v>0.5456004531722054</v>
      </c>
    </row>
    <row r="1541" spans="1:18" ht="15.75" customHeight="1" x14ac:dyDescent="0.25">
      <c r="A1541" s="3" t="s">
        <v>1574</v>
      </c>
      <c r="B1541" s="3" t="s">
        <v>34</v>
      </c>
      <c r="C1541" s="3" t="s">
        <v>23</v>
      </c>
      <c r="D1541" s="4">
        <v>44926</v>
      </c>
      <c r="E1541" s="4">
        <v>45529</v>
      </c>
      <c r="F1541" s="3">
        <v>53532.800000000003</v>
      </c>
      <c r="G1541" s="3">
        <v>28633.600000000002</v>
      </c>
      <c r="H1541" s="3">
        <v>27377.600000000002</v>
      </c>
      <c r="I1541" s="3">
        <v>4474.4480000000003</v>
      </c>
      <c r="J1541" s="3">
        <v>11715.712</v>
      </c>
      <c r="K1541" s="3" t="s">
        <v>16</v>
      </c>
      <c r="L1541" s="3" t="s">
        <v>25</v>
      </c>
      <c r="M1541" s="3" t="s">
        <v>26</v>
      </c>
      <c r="N1541" s="6">
        <f t="shared" si="120"/>
        <v>0.95613544926240501</v>
      </c>
      <c r="O1541" s="6">
        <f t="shared" si="121"/>
        <v>0.15626564595440323</v>
      </c>
      <c r="P1541" s="6">
        <f t="shared" si="122"/>
        <v>0.16343463269242009</v>
      </c>
      <c r="Q1541" s="6">
        <f t="shared" si="123"/>
        <v>2.6183591808419719</v>
      </c>
      <c r="R1541" s="6">
        <f t="shared" si="124"/>
        <v>0.53487955048120028</v>
      </c>
    </row>
    <row r="1542" spans="1:18" ht="15.75" customHeight="1" x14ac:dyDescent="0.25">
      <c r="A1542" s="3" t="s">
        <v>1575</v>
      </c>
      <c r="B1542" s="3" t="s">
        <v>41</v>
      </c>
      <c r="C1542" s="3" t="s">
        <v>42</v>
      </c>
      <c r="D1542" s="4">
        <v>44977</v>
      </c>
      <c r="E1542" s="4">
        <v>45597</v>
      </c>
      <c r="F1542" s="3">
        <v>49028.800000000003</v>
      </c>
      <c r="G1542" s="3">
        <v>33820.800000000003</v>
      </c>
      <c r="H1542" s="3">
        <v>3756.8</v>
      </c>
      <c r="I1542" s="3">
        <v>1330.48</v>
      </c>
      <c r="J1542" s="3">
        <v>3975.3440000000005</v>
      </c>
      <c r="K1542" s="3" t="s">
        <v>59</v>
      </c>
      <c r="L1542" s="3" t="s">
        <v>44</v>
      </c>
      <c r="M1542" s="3" t="s">
        <v>26</v>
      </c>
      <c r="N1542" s="6">
        <f t="shared" si="120"/>
        <v>0.11107957233418488</v>
      </c>
      <c r="O1542" s="6">
        <f t="shared" si="121"/>
        <v>3.9339104929510829E-2</v>
      </c>
      <c r="P1542" s="6">
        <f t="shared" si="122"/>
        <v>0.35415247018739349</v>
      </c>
      <c r="Q1542" s="6">
        <f t="shared" si="123"/>
        <v>2.9879021105165058</v>
      </c>
      <c r="R1542" s="6">
        <f t="shared" si="124"/>
        <v>0.68981496589759494</v>
      </c>
    </row>
    <row r="1543" spans="1:18" ht="15.75" customHeight="1" x14ac:dyDescent="0.25">
      <c r="A1543" s="3" t="s">
        <v>1576</v>
      </c>
      <c r="B1543" s="3" t="s">
        <v>28</v>
      </c>
      <c r="C1543" s="3" t="s">
        <v>23</v>
      </c>
      <c r="D1543" s="4">
        <v>44956</v>
      </c>
      <c r="E1543" s="4">
        <v>45568</v>
      </c>
      <c r="F1543" s="3">
        <v>34524.800000000003</v>
      </c>
      <c r="G1543" s="3">
        <v>17272</v>
      </c>
      <c r="H1543" s="3">
        <v>8536</v>
      </c>
      <c r="I1543" s="3">
        <v>2832.0640000000003</v>
      </c>
      <c r="J1543" s="3">
        <v>6122.3519999999999</v>
      </c>
      <c r="K1543" s="3" t="s">
        <v>16</v>
      </c>
      <c r="L1543" s="3" t="s">
        <v>38</v>
      </c>
      <c r="M1543" s="3" t="s">
        <v>26</v>
      </c>
      <c r="N1543" s="6">
        <f t="shared" si="120"/>
        <v>0.49421028253821214</v>
      </c>
      <c r="O1543" s="6">
        <f t="shared" si="121"/>
        <v>0.1639685039370079</v>
      </c>
      <c r="P1543" s="6">
        <f t="shared" si="122"/>
        <v>0.33177881911902535</v>
      </c>
      <c r="Q1543" s="6">
        <f t="shared" si="123"/>
        <v>2.1617986034213912</v>
      </c>
      <c r="R1543" s="6">
        <f t="shared" si="124"/>
        <v>0.50027806098804328</v>
      </c>
    </row>
    <row r="1544" spans="1:18" ht="15.75" customHeight="1" x14ac:dyDescent="0.25">
      <c r="A1544" s="3" t="s">
        <v>1577</v>
      </c>
      <c r="B1544" s="3" t="s">
        <v>34</v>
      </c>
      <c r="C1544" s="3" t="s">
        <v>23</v>
      </c>
      <c r="D1544" s="4">
        <v>44736</v>
      </c>
      <c r="E1544" s="4">
        <v>45339</v>
      </c>
      <c r="F1544" s="3">
        <v>43721.600000000006</v>
      </c>
      <c r="G1544" s="3">
        <v>12107.2</v>
      </c>
      <c r="H1544" s="3">
        <v>2270.4</v>
      </c>
      <c r="I1544" s="3">
        <v>2789.0560000000005</v>
      </c>
      <c r="J1544" s="3">
        <v>3692.8160000000007</v>
      </c>
      <c r="K1544" s="3" t="s">
        <v>59</v>
      </c>
      <c r="L1544" s="3" t="s">
        <v>38</v>
      </c>
      <c r="M1544" s="3" t="s">
        <v>18</v>
      </c>
      <c r="N1544" s="6">
        <f t="shared" si="120"/>
        <v>0.1875247786441126</v>
      </c>
      <c r="O1544" s="6">
        <f t="shared" si="121"/>
        <v>0.23036342011365141</v>
      </c>
      <c r="P1544" s="6">
        <f t="shared" si="122"/>
        <v>1.2284425651867514</v>
      </c>
      <c r="Q1544" s="6">
        <f t="shared" si="123"/>
        <v>1.3240379540604419</v>
      </c>
      <c r="R1544" s="6">
        <f t="shared" si="124"/>
        <v>0.27691575788626216</v>
      </c>
    </row>
    <row r="1545" spans="1:18" ht="15.75" customHeight="1" x14ac:dyDescent="0.25">
      <c r="A1545" s="3" t="s">
        <v>1578</v>
      </c>
      <c r="B1545" s="3" t="s">
        <v>34</v>
      </c>
      <c r="C1545" s="3" t="s">
        <v>35</v>
      </c>
      <c r="D1545" s="4">
        <v>44757</v>
      </c>
      <c r="E1545" s="4">
        <v>45372</v>
      </c>
      <c r="F1545" s="3">
        <v>37499.200000000004</v>
      </c>
      <c r="G1545" s="3">
        <v>15208</v>
      </c>
      <c r="H1545" s="3">
        <v>2220.8000000000002</v>
      </c>
      <c r="I1545" s="3">
        <v>5713.4880000000003</v>
      </c>
      <c r="J1545" s="3">
        <v>6858.4639999999999</v>
      </c>
      <c r="K1545" s="3" t="s">
        <v>37</v>
      </c>
      <c r="L1545" s="3" t="s">
        <v>38</v>
      </c>
      <c r="M1545" s="3" t="s">
        <v>26</v>
      </c>
      <c r="N1545" s="6">
        <f t="shared" si="120"/>
        <v>0.14602840610205156</v>
      </c>
      <c r="O1545" s="6">
        <f t="shared" si="121"/>
        <v>0.37568963703314046</v>
      </c>
      <c r="P1545" s="6">
        <f t="shared" si="122"/>
        <v>2.5727161383285302</v>
      </c>
      <c r="Q1545" s="6">
        <f t="shared" si="123"/>
        <v>1.2003987756690833</v>
      </c>
      <c r="R1545" s="6">
        <f t="shared" si="124"/>
        <v>0.40555531851346155</v>
      </c>
    </row>
    <row r="1546" spans="1:18" ht="15.75" customHeight="1" x14ac:dyDescent="0.25">
      <c r="A1546" s="3" t="s">
        <v>1579</v>
      </c>
      <c r="B1546" s="3" t="s">
        <v>22</v>
      </c>
      <c r="C1546" s="3" t="s">
        <v>42</v>
      </c>
      <c r="D1546" s="4">
        <v>44842</v>
      </c>
      <c r="E1546" s="4">
        <v>45465</v>
      </c>
      <c r="F1546" s="3">
        <v>52960</v>
      </c>
      <c r="G1546" s="3">
        <v>13553.6</v>
      </c>
      <c r="H1546" s="3">
        <v>12348.800000000001</v>
      </c>
      <c r="I1546" s="3">
        <v>5497.6</v>
      </c>
      <c r="J1546" s="3">
        <v>18863.36</v>
      </c>
      <c r="K1546" s="3" t="s">
        <v>32</v>
      </c>
      <c r="L1546" s="3" t="s">
        <v>17</v>
      </c>
      <c r="M1546" s="3" t="s">
        <v>26</v>
      </c>
      <c r="N1546" s="6">
        <f t="shared" si="120"/>
        <v>0.91110848778184395</v>
      </c>
      <c r="O1546" s="6">
        <f t="shared" si="121"/>
        <v>0.40561917129028452</v>
      </c>
      <c r="P1546" s="6">
        <f t="shared" si="122"/>
        <v>0.4451930551956465</v>
      </c>
      <c r="Q1546" s="6">
        <f t="shared" si="123"/>
        <v>3.4311990686845166</v>
      </c>
      <c r="R1546" s="6">
        <f t="shared" si="124"/>
        <v>0.25592145015105738</v>
      </c>
    </row>
    <row r="1547" spans="1:18" ht="15.75" customHeight="1" x14ac:dyDescent="0.25">
      <c r="A1547" s="3" t="s">
        <v>1580</v>
      </c>
      <c r="B1547" s="3" t="s">
        <v>41</v>
      </c>
      <c r="C1547" s="3" t="s">
        <v>15</v>
      </c>
      <c r="D1547" s="4">
        <v>44965</v>
      </c>
      <c r="E1547" s="4">
        <v>45592</v>
      </c>
      <c r="F1547" s="3">
        <v>29190.400000000001</v>
      </c>
      <c r="G1547" s="3">
        <v>4944</v>
      </c>
      <c r="H1547" s="3">
        <v>1579.2</v>
      </c>
      <c r="I1547" s="3">
        <v>6561.1840000000002</v>
      </c>
      <c r="J1547" s="3">
        <v>24525.440000000002</v>
      </c>
      <c r="K1547" s="3" t="s">
        <v>24</v>
      </c>
      <c r="L1547" s="3" t="s">
        <v>44</v>
      </c>
      <c r="M1547" s="3" t="s">
        <v>26</v>
      </c>
      <c r="N1547" s="6">
        <f t="shared" si="120"/>
        <v>0.31941747572815538</v>
      </c>
      <c r="O1547" s="6">
        <f t="shared" si="121"/>
        <v>1.3271003236245955</v>
      </c>
      <c r="P1547" s="6">
        <f t="shared" si="122"/>
        <v>4.1547517730496457</v>
      </c>
      <c r="Q1547" s="6">
        <f t="shared" si="123"/>
        <v>3.7379594902383473</v>
      </c>
      <c r="R1547" s="6">
        <f t="shared" si="124"/>
        <v>0.16937075202806401</v>
      </c>
    </row>
    <row r="1548" spans="1:18" ht="15.75" customHeight="1" x14ac:dyDescent="0.25">
      <c r="A1548" s="3" t="s">
        <v>1581</v>
      </c>
      <c r="B1548" s="3" t="s">
        <v>41</v>
      </c>
      <c r="C1548" s="3" t="s">
        <v>23</v>
      </c>
      <c r="D1548" s="4">
        <v>44735</v>
      </c>
      <c r="E1548" s="4">
        <v>45350</v>
      </c>
      <c r="F1548" s="3">
        <v>67275.199999999997</v>
      </c>
      <c r="G1548" s="3">
        <v>4252.8</v>
      </c>
      <c r="H1548" s="3">
        <v>1308.8000000000002</v>
      </c>
      <c r="I1548" s="3">
        <v>2689.8720000000003</v>
      </c>
      <c r="J1548" s="3">
        <v>6497.6</v>
      </c>
      <c r="K1548" s="3" t="s">
        <v>24</v>
      </c>
      <c r="L1548" s="3" t="s">
        <v>38</v>
      </c>
      <c r="M1548" s="3" t="s">
        <v>18</v>
      </c>
      <c r="N1548" s="6">
        <f t="shared" si="120"/>
        <v>0.30775018811136196</v>
      </c>
      <c r="O1548" s="6">
        <f t="shared" si="121"/>
        <v>0.63249435665914222</v>
      </c>
      <c r="P1548" s="6">
        <f t="shared" si="122"/>
        <v>2.0552200488997556</v>
      </c>
      <c r="Q1548" s="6">
        <f t="shared" si="123"/>
        <v>2.4155796260937321</v>
      </c>
      <c r="R1548" s="6">
        <f t="shared" si="124"/>
        <v>6.3214973719884895E-2</v>
      </c>
    </row>
    <row r="1549" spans="1:18" ht="15.75" customHeight="1" x14ac:dyDescent="0.25">
      <c r="A1549" s="3" t="s">
        <v>1582</v>
      </c>
      <c r="B1549" s="3" t="s">
        <v>28</v>
      </c>
      <c r="C1549" s="3" t="s">
        <v>23</v>
      </c>
      <c r="D1549" s="4">
        <v>44836</v>
      </c>
      <c r="E1549" s="4">
        <v>45438</v>
      </c>
      <c r="F1549" s="3">
        <v>3184</v>
      </c>
      <c r="G1549" s="3">
        <v>3027.2000000000003</v>
      </c>
      <c r="H1549" s="3">
        <v>612.80000000000007</v>
      </c>
      <c r="I1549" s="3">
        <v>4207.12</v>
      </c>
      <c r="J1549" s="3">
        <v>8782.9440000000013</v>
      </c>
      <c r="K1549" s="3" t="s">
        <v>16</v>
      </c>
      <c r="L1549" s="3" t="s">
        <v>25</v>
      </c>
      <c r="M1549" s="3" t="s">
        <v>26</v>
      </c>
      <c r="N1549" s="6">
        <f t="shared" si="120"/>
        <v>0.20243128964059198</v>
      </c>
      <c r="O1549" s="6">
        <f t="shared" si="121"/>
        <v>1.3897727272727272</v>
      </c>
      <c r="P1549" s="6">
        <f t="shared" si="122"/>
        <v>6.8654046997389022</v>
      </c>
      <c r="Q1549" s="6">
        <f t="shared" si="123"/>
        <v>2.0876380992222714</v>
      </c>
      <c r="R1549" s="6">
        <f t="shared" si="124"/>
        <v>0.95075376884422114</v>
      </c>
    </row>
    <row r="1550" spans="1:18" ht="15.75" customHeight="1" x14ac:dyDescent="0.25">
      <c r="A1550" s="3" t="s">
        <v>1583</v>
      </c>
      <c r="B1550" s="3" t="s">
        <v>20</v>
      </c>
      <c r="C1550" s="3" t="s">
        <v>42</v>
      </c>
      <c r="D1550" s="4">
        <v>44960</v>
      </c>
      <c r="E1550" s="4">
        <v>45590</v>
      </c>
      <c r="F1550" s="3">
        <v>46278.400000000001</v>
      </c>
      <c r="G1550" s="3">
        <v>31134.400000000001</v>
      </c>
      <c r="H1550" s="3">
        <v>27556.800000000003</v>
      </c>
      <c r="I1550" s="3">
        <v>3474.2720000000004</v>
      </c>
      <c r="J1550" s="3">
        <v>9903.4720000000016</v>
      </c>
      <c r="K1550" s="3" t="s">
        <v>24</v>
      </c>
      <c r="L1550" s="3" t="s">
        <v>29</v>
      </c>
      <c r="M1550" s="3" t="s">
        <v>18</v>
      </c>
      <c r="N1550" s="6">
        <f t="shared" si="120"/>
        <v>0.88509173133254537</v>
      </c>
      <c r="O1550" s="6">
        <f t="shared" si="121"/>
        <v>0.11158949586309677</v>
      </c>
      <c r="P1550" s="6">
        <f t="shared" si="122"/>
        <v>0.1260767578238402</v>
      </c>
      <c r="Q1550" s="6">
        <f t="shared" si="123"/>
        <v>2.8505171730941044</v>
      </c>
      <c r="R1550" s="6">
        <f t="shared" si="124"/>
        <v>0.67276310330521372</v>
      </c>
    </row>
    <row r="1551" spans="1:18" ht="15.75" customHeight="1" x14ac:dyDescent="0.25">
      <c r="A1551" s="3" t="s">
        <v>1584</v>
      </c>
      <c r="B1551" s="3" t="s">
        <v>20</v>
      </c>
      <c r="C1551" s="3" t="s">
        <v>23</v>
      </c>
      <c r="D1551" s="4">
        <v>44965</v>
      </c>
      <c r="E1551" s="4">
        <v>45567</v>
      </c>
      <c r="F1551" s="3">
        <v>9393.6</v>
      </c>
      <c r="G1551" s="3">
        <v>7404.8</v>
      </c>
      <c r="H1551" s="3">
        <v>1364.8000000000002</v>
      </c>
      <c r="I1551" s="3">
        <v>6034.9120000000003</v>
      </c>
      <c r="J1551" s="3">
        <v>19812.784</v>
      </c>
      <c r="K1551" s="3" t="s">
        <v>24</v>
      </c>
      <c r="L1551" s="3" t="s">
        <v>25</v>
      </c>
      <c r="M1551" s="3" t="s">
        <v>18</v>
      </c>
      <c r="N1551" s="6">
        <f t="shared" si="120"/>
        <v>0.18431287813310288</v>
      </c>
      <c r="O1551" s="6">
        <f t="shared" si="121"/>
        <v>0.81500000000000006</v>
      </c>
      <c r="P1551" s="6">
        <f t="shared" si="122"/>
        <v>4.4218288393903862</v>
      </c>
      <c r="Q1551" s="6">
        <f t="shared" si="123"/>
        <v>3.2830278221124019</v>
      </c>
      <c r="R1551" s="6">
        <f t="shared" si="124"/>
        <v>0.78828138306932383</v>
      </c>
    </row>
    <row r="1552" spans="1:18" ht="15.75" customHeight="1" x14ac:dyDescent="0.25">
      <c r="A1552" s="3" t="s">
        <v>1585</v>
      </c>
      <c r="B1552" s="3" t="s">
        <v>14</v>
      </c>
      <c r="C1552" s="3" t="s">
        <v>23</v>
      </c>
      <c r="D1552" s="4">
        <v>44781</v>
      </c>
      <c r="E1552" s="4">
        <v>45391</v>
      </c>
      <c r="F1552" s="3">
        <v>59601.600000000006</v>
      </c>
      <c r="G1552" s="3">
        <v>33944</v>
      </c>
      <c r="H1552" s="3">
        <v>7307.2000000000007</v>
      </c>
      <c r="I1552" s="3">
        <v>6836.4000000000005</v>
      </c>
      <c r="J1552" s="3">
        <v>23352.720000000001</v>
      </c>
      <c r="K1552" s="3" t="s">
        <v>37</v>
      </c>
      <c r="L1552" s="3" t="s">
        <v>17</v>
      </c>
      <c r="M1552" s="3" t="s">
        <v>18</v>
      </c>
      <c r="N1552" s="6">
        <f t="shared" si="120"/>
        <v>0.21527221305679944</v>
      </c>
      <c r="O1552" s="6">
        <f t="shared" si="121"/>
        <v>0.20140230968654255</v>
      </c>
      <c r="P1552" s="6">
        <f t="shared" si="122"/>
        <v>0.93557039632143635</v>
      </c>
      <c r="Q1552" s="6">
        <f t="shared" si="123"/>
        <v>3.415938213094611</v>
      </c>
      <c r="R1552" s="6">
        <f t="shared" si="124"/>
        <v>0.56951491235134621</v>
      </c>
    </row>
    <row r="1553" spans="1:18" ht="15.75" customHeight="1" x14ac:dyDescent="0.25">
      <c r="A1553" s="3" t="s">
        <v>1586</v>
      </c>
      <c r="B1553" s="3" t="s">
        <v>22</v>
      </c>
      <c r="C1553" s="3" t="s">
        <v>23</v>
      </c>
      <c r="D1553" s="4">
        <v>44693</v>
      </c>
      <c r="E1553" s="4">
        <v>45311</v>
      </c>
      <c r="F1553" s="3">
        <v>41808</v>
      </c>
      <c r="G1553" s="3">
        <v>17217.600000000002</v>
      </c>
      <c r="H1553" s="3">
        <v>6267.2000000000007</v>
      </c>
      <c r="I1553" s="3">
        <v>743.42399999999998</v>
      </c>
      <c r="J1553" s="3">
        <v>1736.576</v>
      </c>
      <c r="K1553" s="3" t="s">
        <v>32</v>
      </c>
      <c r="L1553" s="3" t="s">
        <v>29</v>
      </c>
      <c r="M1553" s="3" t="s">
        <v>18</v>
      </c>
      <c r="N1553" s="6">
        <f t="shared" si="120"/>
        <v>0.3639996282873339</v>
      </c>
      <c r="O1553" s="6">
        <f t="shared" si="121"/>
        <v>4.3178143295232778E-2</v>
      </c>
      <c r="P1553" s="6">
        <f t="shared" si="122"/>
        <v>0.11862139392392135</v>
      </c>
      <c r="Q1553" s="6">
        <f t="shared" si="123"/>
        <v>2.3359159779614327</v>
      </c>
      <c r="R1553" s="6">
        <f t="shared" si="124"/>
        <v>0.41182548794489099</v>
      </c>
    </row>
    <row r="1554" spans="1:18" ht="15.75" customHeight="1" x14ac:dyDescent="0.25">
      <c r="A1554" s="3" t="s">
        <v>1587</v>
      </c>
      <c r="B1554" s="3" t="s">
        <v>28</v>
      </c>
      <c r="C1554" s="3" t="s">
        <v>15</v>
      </c>
      <c r="D1554" s="4">
        <v>44771</v>
      </c>
      <c r="E1554" s="4">
        <v>45388</v>
      </c>
      <c r="F1554" s="3">
        <v>24596.800000000003</v>
      </c>
      <c r="G1554" s="3">
        <v>1932.8000000000002</v>
      </c>
      <c r="H1554" s="3">
        <v>219.20000000000002</v>
      </c>
      <c r="I1554" s="3">
        <v>255.71199999999999</v>
      </c>
      <c r="J1554" s="3">
        <v>370.92800000000005</v>
      </c>
      <c r="K1554" s="3" t="s">
        <v>32</v>
      </c>
      <c r="L1554" s="3" t="s">
        <v>29</v>
      </c>
      <c r="M1554" s="3" t="s">
        <v>26</v>
      </c>
      <c r="N1554" s="6">
        <f t="shared" si="120"/>
        <v>0.11341059602649006</v>
      </c>
      <c r="O1554" s="6">
        <f t="shared" si="121"/>
        <v>0.13230132450331125</v>
      </c>
      <c r="P1554" s="6">
        <f t="shared" si="122"/>
        <v>1.1665693430656934</v>
      </c>
      <c r="Q1554" s="6">
        <f t="shared" si="123"/>
        <v>1.4505693905643853</v>
      </c>
      <c r="R1554" s="6">
        <f t="shared" si="124"/>
        <v>7.8579327392181098E-2</v>
      </c>
    </row>
    <row r="1555" spans="1:18" ht="15.75" customHeight="1" x14ac:dyDescent="0.25">
      <c r="A1555" s="3" t="s">
        <v>1588</v>
      </c>
      <c r="B1555" s="3" t="s">
        <v>34</v>
      </c>
      <c r="C1555" s="3" t="s">
        <v>15</v>
      </c>
      <c r="D1555" s="4">
        <v>44767</v>
      </c>
      <c r="E1555" s="4">
        <v>45386</v>
      </c>
      <c r="F1555" s="3">
        <v>26769.600000000002</v>
      </c>
      <c r="G1555" s="3">
        <v>20009.600000000002</v>
      </c>
      <c r="H1555" s="3">
        <v>19587.2</v>
      </c>
      <c r="I1555" s="3">
        <v>2302.864</v>
      </c>
      <c r="J1555" s="3">
        <v>4071.4080000000004</v>
      </c>
      <c r="K1555" s="3" t="s">
        <v>59</v>
      </c>
      <c r="L1555" s="3" t="s">
        <v>44</v>
      </c>
      <c r="M1555" s="3" t="s">
        <v>26</v>
      </c>
      <c r="N1555" s="6">
        <f t="shared" si="120"/>
        <v>0.97889013273628656</v>
      </c>
      <c r="O1555" s="6">
        <f t="shared" si="121"/>
        <v>0.11508795778026547</v>
      </c>
      <c r="P1555" s="6">
        <f t="shared" si="122"/>
        <v>0.1175698415291619</v>
      </c>
      <c r="Q1555" s="6">
        <f t="shared" si="123"/>
        <v>1.7679758769949074</v>
      </c>
      <c r="R1555" s="6">
        <f t="shared" si="124"/>
        <v>0.74747474747474751</v>
      </c>
    </row>
    <row r="1556" spans="1:18" ht="15.75" customHeight="1" x14ac:dyDescent="0.25">
      <c r="A1556" s="3" t="s">
        <v>1589</v>
      </c>
      <c r="B1556" s="3" t="s">
        <v>28</v>
      </c>
      <c r="C1556" s="3" t="s">
        <v>23</v>
      </c>
      <c r="D1556" s="4">
        <v>44774</v>
      </c>
      <c r="E1556" s="4">
        <v>45380</v>
      </c>
      <c r="F1556" s="3">
        <v>66320</v>
      </c>
      <c r="G1556" s="3">
        <v>33707.200000000004</v>
      </c>
      <c r="H1556" s="3">
        <v>11988.800000000001</v>
      </c>
      <c r="I1556" s="3">
        <v>5266.6239999999998</v>
      </c>
      <c r="J1556" s="3">
        <v>15725.36</v>
      </c>
      <c r="K1556" s="3" t="s">
        <v>24</v>
      </c>
      <c r="L1556" s="3" t="s">
        <v>25</v>
      </c>
      <c r="M1556" s="3" t="s">
        <v>26</v>
      </c>
      <c r="N1556" s="6">
        <f t="shared" si="120"/>
        <v>0.35567475198177245</v>
      </c>
      <c r="O1556" s="6">
        <f t="shared" si="121"/>
        <v>0.15624626192623531</v>
      </c>
      <c r="P1556" s="6">
        <f t="shared" si="122"/>
        <v>0.43929534231949813</v>
      </c>
      <c r="Q1556" s="6">
        <f t="shared" si="123"/>
        <v>2.9858520372823274</v>
      </c>
      <c r="R1556" s="6">
        <f t="shared" si="124"/>
        <v>0.50825090470446332</v>
      </c>
    </row>
    <row r="1557" spans="1:18" ht="15.75" customHeight="1" x14ac:dyDescent="0.25">
      <c r="A1557" s="3" t="s">
        <v>1590</v>
      </c>
      <c r="B1557" s="3" t="s">
        <v>14</v>
      </c>
      <c r="C1557" s="3" t="s">
        <v>42</v>
      </c>
      <c r="D1557" s="4">
        <v>44708</v>
      </c>
      <c r="E1557" s="4">
        <v>45337</v>
      </c>
      <c r="F1557" s="3">
        <v>70326.400000000009</v>
      </c>
      <c r="G1557" s="3">
        <v>11568</v>
      </c>
      <c r="H1557" s="3">
        <v>3665.6000000000004</v>
      </c>
      <c r="I1557" s="3">
        <v>3226.6720000000005</v>
      </c>
      <c r="J1557" s="3">
        <v>8644.6080000000002</v>
      </c>
      <c r="K1557" s="3" t="s">
        <v>37</v>
      </c>
      <c r="L1557" s="3" t="s">
        <v>29</v>
      </c>
      <c r="M1557" s="3" t="s">
        <v>18</v>
      </c>
      <c r="N1557" s="6">
        <f t="shared" si="120"/>
        <v>0.31687413554633476</v>
      </c>
      <c r="O1557" s="6">
        <f t="shared" si="121"/>
        <v>0.27893084370677734</v>
      </c>
      <c r="P1557" s="6">
        <f t="shared" si="122"/>
        <v>0.88025752946311664</v>
      </c>
      <c r="Q1557" s="6">
        <f t="shared" si="123"/>
        <v>2.6791096213064107</v>
      </c>
      <c r="R1557" s="6">
        <f t="shared" si="124"/>
        <v>0.16449014879191881</v>
      </c>
    </row>
    <row r="1558" spans="1:18" ht="15.75" customHeight="1" x14ac:dyDescent="0.25">
      <c r="A1558" s="3" t="s">
        <v>1591</v>
      </c>
      <c r="B1558" s="3" t="s">
        <v>34</v>
      </c>
      <c r="C1558" s="3" t="s">
        <v>23</v>
      </c>
      <c r="D1558" s="4">
        <v>44933</v>
      </c>
      <c r="E1558" s="4">
        <v>45539</v>
      </c>
      <c r="F1558" s="3">
        <v>62545.600000000006</v>
      </c>
      <c r="G1558" s="3">
        <v>8212.8000000000011</v>
      </c>
      <c r="H1558" s="3">
        <v>6500.8</v>
      </c>
      <c r="I1558" s="3">
        <v>2327.8080000000004</v>
      </c>
      <c r="J1558" s="3">
        <v>7799.4720000000007</v>
      </c>
      <c r="K1558" s="3" t="s">
        <v>16</v>
      </c>
      <c r="L1558" s="3" t="s">
        <v>38</v>
      </c>
      <c r="M1558" s="3" t="s">
        <v>18</v>
      </c>
      <c r="N1558" s="6">
        <f t="shared" si="120"/>
        <v>0.79154490551334489</v>
      </c>
      <c r="O1558" s="6">
        <f t="shared" si="121"/>
        <v>0.28343658679135009</v>
      </c>
      <c r="P1558" s="6">
        <f t="shared" si="122"/>
        <v>0.35808023627861191</v>
      </c>
      <c r="Q1558" s="6">
        <f t="shared" si="123"/>
        <v>3.3505649950511378</v>
      </c>
      <c r="R1558" s="6">
        <f t="shared" si="124"/>
        <v>0.13130899695582104</v>
      </c>
    </row>
    <row r="1559" spans="1:18" ht="15.75" customHeight="1" x14ac:dyDescent="0.25">
      <c r="A1559" s="3" t="s">
        <v>1592</v>
      </c>
      <c r="B1559" s="3" t="s">
        <v>22</v>
      </c>
      <c r="C1559" s="3" t="s">
        <v>15</v>
      </c>
      <c r="D1559" s="4">
        <v>44694</v>
      </c>
      <c r="E1559" s="4">
        <v>45309</v>
      </c>
      <c r="F1559" s="3">
        <v>35867.200000000004</v>
      </c>
      <c r="G1559" s="3">
        <v>736</v>
      </c>
      <c r="H1559" s="3">
        <v>508.8</v>
      </c>
      <c r="I1559" s="3">
        <v>6085.92</v>
      </c>
      <c r="J1559" s="3">
        <v>8442.8320000000003</v>
      </c>
      <c r="K1559" s="3" t="s">
        <v>24</v>
      </c>
      <c r="L1559" s="3" t="s">
        <v>25</v>
      </c>
      <c r="M1559" s="3" t="s">
        <v>26</v>
      </c>
      <c r="N1559" s="6">
        <f t="shared" si="120"/>
        <v>0.69130434782608696</v>
      </c>
      <c r="O1559" s="6">
        <f t="shared" si="121"/>
        <v>8.2689130434782605</v>
      </c>
      <c r="P1559" s="6">
        <f t="shared" si="122"/>
        <v>11.961320754716981</v>
      </c>
      <c r="Q1559" s="6">
        <f t="shared" si="123"/>
        <v>1.3872729184741173</v>
      </c>
      <c r="R1559" s="6">
        <f t="shared" si="124"/>
        <v>2.0520140964446622E-2</v>
      </c>
    </row>
    <row r="1560" spans="1:18" ht="15.75" customHeight="1" x14ac:dyDescent="0.25">
      <c r="A1560" s="3" t="s">
        <v>1593</v>
      </c>
      <c r="B1560" s="3" t="s">
        <v>22</v>
      </c>
      <c r="C1560" s="3" t="s">
        <v>23</v>
      </c>
      <c r="D1560" s="4">
        <v>44821</v>
      </c>
      <c r="E1560" s="4">
        <v>45426</v>
      </c>
      <c r="F1560" s="3">
        <v>41520</v>
      </c>
      <c r="G1560" s="3">
        <v>29448</v>
      </c>
      <c r="H1560" s="3">
        <v>9795.2000000000007</v>
      </c>
      <c r="I1560" s="3">
        <v>546.56000000000006</v>
      </c>
      <c r="J1560" s="3">
        <v>1864.944</v>
      </c>
      <c r="K1560" s="3" t="s">
        <v>24</v>
      </c>
      <c r="L1560" s="3" t="s">
        <v>38</v>
      </c>
      <c r="M1560" s="3" t="s">
        <v>26</v>
      </c>
      <c r="N1560" s="6">
        <f t="shared" si="120"/>
        <v>0.33262700353164903</v>
      </c>
      <c r="O1560" s="6">
        <f t="shared" si="121"/>
        <v>1.8560173865797339E-2</v>
      </c>
      <c r="P1560" s="6">
        <f t="shared" si="122"/>
        <v>5.5798758575628882E-2</v>
      </c>
      <c r="Q1560" s="6">
        <f t="shared" si="123"/>
        <v>3.4121487119437934</v>
      </c>
      <c r="R1560" s="6">
        <f t="shared" si="124"/>
        <v>0.70924855491329475</v>
      </c>
    </row>
    <row r="1561" spans="1:18" ht="15.75" customHeight="1" x14ac:dyDescent="0.25">
      <c r="A1561" s="3" t="s">
        <v>1594</v>
      </c>
      <c r="B1561" s="3" t="s">
        <v>41</v>
      </c>
      <c r="C1561" s="3" t="s">
        <v>15</v>
      </c>
      <c r="D1561" s="4">
        <v>44698</v>
      </c>
      <c r="E1561" s="4">
        <v>45315</v>
      </c>
      <c r="F1561" s="3">
        <v>76582.400000000009</v>
      </c>
      <c r="G1561" s="3">
        <v>62620.800000000003</v>
      </c>
      <c r="H1561" s="3">
        <v>34072</v>
      </c>
      <c r="I1561" s="3">
        <v>6366.4480000000003</v>
      </c>
      <c r="J1561" s="3">
        <v>16114.896000000001</v>
      </c>
      <c r="K1561" s="3" t="s">
        <v>24</v>
      </c>
      <c r="L1561" s="3" t="s">
        <v>38</v>
      </c>
      <c r="M1561" s="3" t="s">
        <v>26</v>
      </c>
      <c r="N1561" s="6">
        <f t="shared" si="120"/>
        <v>0.54410036281874385</v>
      </c>
      <c r="O1561" s="6">
        <f t="shared" si="121"/>
        <v>0.10166666666666667</v>
      </c>
      <c r="P1561" s="6">
        <f t="shared" si="122"/>
        <v>0.18685278234327307</v>
      </c>
      <c r="Q1561" s="6">
        <f t="shared" si="123"/>
        <v>2.5312224336081908</v>
      </c>
      <c r="R1561" s="6">
        <f t="shared" si="124"/>
        <v>0.81769179341467491</v>
      </c>
    </row>
    <row r="1562" spans="1:18" ht="15.75" customHeight="1" x14ac:dyDescent="0.25">
      <c r="A1562" s="3" t="s">
        <v>1595</v>
      </c>
      <c r="B1562" s="3" t="s">
        <v>34</v>
      </c>
      <c r="C1562" s="3" t="s">
        <v>35</v>
      </c>
      <c r="D1562" s="4">
        <v>44767</v>
      </c>
      <c r="E1562" s="4">
        <v>45381</v>
      </c>
      <c r="F1562" s="3">
        <v>33108.800000000003</v>
      </c>
      <c r="G1562" s="3">
        <v>15486.400000000001</v>
      </c>
      <c r="H1562" s="3">
        <v>3822.4</v>
      </c>
      <c r="I1562" s="3">
        <v>1595.5200000000002</v>
      </c>
      <c r="J1562" s="3">
        <v>2181.6480000000001</v>
      </c>
      <c r="K1562" s="3" t="s">
        <v>32</v>
      </c>
      <c r="L1562" s="3" t="s">
        <v>38</v>
      </c>
      <c r="M1562" s="3" t="s">
        <v>26</v>
      </c>
      <c r="N1562" s="6">
        <f t="shared" si="120"/>
        <v>0.24682301890691186</v>
      </c>
      <c r="O1562" s="6">
        <f t="shared" si="121"/>
        <v>0.10302717222853601</v>
      </c>
      <c r="P1562" s="6">
        <f t="shared" si="122"/>
        <v>0.41741314357471748</v>
      </c>
      <c r="Q1562" s="6">
        <f t="shared" si="123"/>
        <v>1.367358604091456</v>
      </c>
      <c r="R1562" s="6">
        <f t="shared" si="124"/>
        <v>0.46774271492775332</v>
      </c>
    </row>
    <row r="1563" spans="1:18" ht="15.75" customHeight="1" x14ac:dyDescent="0.25">
      <c r="A1563" s="3" t="s">
        <v>1596</v>
      </c>
      <c r="B1563" s="3" t="s">
        <v>20</v>
      </c>
      <c r="C1563" s="3" t="s">
        <v>15</v>
      </c>
      <c r="D1563" s="4">
        <v>44958</v>
      </c>
      <c r="E1563" s="4">
        <v>45566</v>
      </c>
      <c r="F1563" s="3">
        <v>20022.400000000001</v>
      </c>
      <c r="G1563" s="3">
        <v>2078.4</v>
      </c>
      <c r="H1563" s="3">
        <v>614.40000000000009</v>
      </c>
      <c r="I1563" s="3">
        <v>6155.0720000000001</v>
      </c>
      <c r="J1563" s="3">
        <v>8183.2320000000009</v>
      </c>
      <c r="K1563" s="3" t="s">
        <v>16</v>
      </c>
      <c r="L1563" s="3" t="s">
        <v>25</v>
      </c>
      <c r="M1563" s="3" t="s">
        <v>18</v>
      </c>
      <c r="N1563" s="6">
        <f t="shared" si="120"/>
        <v>0.29561200923787534</v>
      </c>
      <c r="O1563" s="6">
        <f t="shared" si="121"/>
        <v>2.9614472671285603</v>
      </c>
      <c r="P1563" s="6">
        <f t="shared" si="122"/>
        <v>10.018020833333331</v>
      </c>
      <c r="Q1563" s="6">
        <f t="shared" si="123"/>
        <v>1.3295103615359822</v>
      </c>
      <c r="R1563" s="6">
        <f t="shared" si="124"/>
        <v>0.10380373981141122</v>
      </c>
    </row>
    <row r="1564" spans="1:18" ht="15.75" customHeight="1" x14ac:dyDescent="0.25">
      <c r="A1564" s="3" t="s">
        <v>1597</v>
      </c>
      <c r="B1564" s="3" t="s">
        <v>41</v>
      </c>
      <c r="C1564" s="3" t="s">
        <v>35</v>
      </c>
      <c r="D1564" s="4">
        <v>44976</v>
      </c>
      <c r="E1564" s="4">
        <v>45584</v>
      </c>
      <c r="F1564" s="3">
        <v>7646.4000000000005</v>
      </c>
      <c r="G1564" s="3">
        <v>4136</v>
      </c>
      <c r="H1564" s="3">
        <v>236.8</v>
      </c>
      <c r="I1564" s="3">
        <v>7967.4720000000007</v>
      </c>
      <c r="J1564" s="3">
        <v>10057.488000000001</v>
      </c>
      <c r="K1564" s="3" t="s">
        <v>37</v>
      </c>
      <c r="L1564" s="3" t="s">
        <v>44</v>
      </c>
      <c r="M1564" s="3" t="s">
        <v>18</v>
      </c>
      <c r="N1564" s="6">
        <f t="shared" si="120"/>
        <v>5.7253384912959386E-2</v>
      </c>
      <c r="O1564" s="6">
        <f t="shared" si="121"/>
        <v>1.9263713733075436</v>
      </c>
      <c r="P1564" s="6">
        <f t="shared" si="122"/>
        <v>33.646418918918918</v>
      </c>
      <c r="Q1564" s="6">
        <f t="shared" si="123"/>
        <v>1.2623185873762719</v>
      </c>
      <c r="R1564" s="6">
        <f t="shared" si="124"/>
        <v>0.54090813977819618</v>
      </c>
    </row>
    <row r="1565" spans="1:18" ht="15.75" customHeight="1" x14ac:dyDescent="0.25">
      <c r="A1565" s="3" t="s">
        <v>1598</v>
      </c>
      <c r="B1565" s="3" t="s">
        <v>14</v>
      </c>
      <c r="C1565" s="3" t="s">
        <v>42</v>
      </c>
      <c r="D1565" s="4">
        <v>44711</v>
      </c>
      <c r="E1565" s="4">
        <v>45318</v>
      </c>
      <c r="F1565" s="3">
        <v>22422.400000000001</v>
      </c>
      <c r="G1565" s="3">
        <v>20795.2</v>
      </c>
      <c r="H1565" s="3">
        <v>3764.8</v>
      </c>
      <c r="I1565" s="3">
        <v>4431.8559999999998</v>
      </c>
      <c r="J1565" s="3">
        <v>7426.72</v>
      </c>
      <c r="K1565" s="3" t="s">
        <v>24</v>
      </c>
      <c r="L1565" s="3" t="s">
        <v>29</v>
      </c>
      <c r="M1565" s="3" t="s">
        <v>26</v>
      </c>
      <c r="N1565" s="6">
        <f t="shared" si="120"/>
        <v>0.18104177887204739</v>
      </c>
      <c r="O1565" s="6">
        <f t="shared" si="121"/>
        <v>0.21311918134954219</v>
      </c>
      <c r="P1565" s="6">
        <f t="shared" si="122"/>
        <v>1.1771823204419889</v>
      </c>
      <c r="Q1565" s="6">
        <f t="shared" si="123"/>
        <v>1.6757584181435499</v>
      </c>
      <c r="R1565" s="6">
        <f t="shared" si="124"/>
        <v>0.9274297131439988</v>
      </c>
    </row>
    <row r="1566" spans="1:18" ht="15.75" customHeight="1" x14ac:dyDescent="0.25">
      <c r="A1566" s="3" t="s">
        <v>1599</v>
      </c>
      <c r="B1566" s="3" t="s">
        <v>20</v>
      </c>
      <c r="C1566" s="3" t="s">
        <v>15</v>
      </c>
      <c r="D1566" s="4">
        <v>44695</v>
      </c>
      <c r="E1566" s="4">
        <v>45307</v>
      </c>
      <c r="F1566" s="3">
        <v>65915.199999999997</v>
      </c>
      <c r="G1566" s="3">
        <v>12521.6</v>
      </c>
      <c r="H1566" s="3">
        <v>8547.2000000000007</v>
      </c>
      <c r="I1566" s="3">
        <v>2755.2000000000003</v>
      </c>
      <c r="J1566" s="3">
        <v>5762.8640000000005</v>
      </c>
      <c r="K1566" s="3" t="s">
        <v>32</v>
      </c>
      <c r="L1566" s="3" t="s">
        <v>44</v>
      </c>
      <c r="M1566" s="3" t="s">
        <v>26</v>
      </c>
      <c r="N1566" s="6">
        <f t="shared" si="120"/>
        <v>0.68259647329414774</v>
      </c>
      <c r="O1566" s="6">
        <f t="shared" si="121"/>
        <v>0.22003577817531308</v>
      </c>
      <c r="P1566" s="6">
        <f t="shared" si="122"/>
        <v>0.32235117933358293</v>
      </c>
      <c r="Q1566" s="6">
        <f t="shared" si="123"/>
        <v>2.0916318234610918</v>
      </c>
      <c r="R1566" s="6">
        <f t="shared" si="124"/>
        <v>0.1899652887346166</v>
      </c>
    </row>
    <row r="1567" spans="1:18" ht="15.75" customHeight="1" x14ac:dyDescent="0.25">
      <c r="A1567" s="3" t="s">
        <v>1600</v>
      </c>
      <c r="B1567" s="3" t="s">
        <v>22</v>
      </c>
      <c r="C1567" s="3" t="s">
        <v>35</v>
      </c>
      <c r="D1567" s="4">
        <v>44777</v>
      </c>
      <c r="E1567" s="4">
        <v>45395</v>
      </c>
      <c r="F1567" s="3">
        <v>51419.200000000004</v>
      </c>
      <c r="G1567" s="3">
        <v>38398.400000000001</v>
      </c>
      <c r="H1567" s="3">
        <v>37440</v>
      </c>
      <c r="I1567" s="3">
        <v>4108.4480000000003</v>
      </c>
      <c r="J1567" s="3">
        <v>14846.016000000001</v>
      </c>
      <c r="K1567" s="3" t="s">
        <v>37</v>
      </c>
      <c r="L1567" s="3" t="s">
        <v>44</v>
      </c>
      <c r="M1567" s="3" t="s">
        <v>26</v>
      </c>
      <c r="N1567" s="6">
        <f t="shared" si="120"/>
        <v>0.9750406266927788</v>
      </c>
      <c r="O1567" s="6">
        <f t="shared" si="121"/>
        <v>0.10699529147047794</v>
      </c>
      <c r="P1567" s="6">
        <f t="shared" si="122"/>
        <v>0.10973418803418804</v>
      </c>
      <c r="Q1567" s="6">
        <f t="shared" si="123"/>
        <v>3.613533869724042</v>
      </c>
      <c r="R1567" s="6">
        <f t="shared" si="124"/>
        <v>0.74677163394218493</v>
      </c>
    </row>
    <row r="1568" spans="1:18" ht="15.75" customHeight="1" x14ac:dyDescent="0.25">
      <c r="A1568" s="3" t="s">
        <v>1601</v>
      </c>
      <c r="B1568" s="3" t="s">
        <v>14</v>
      </c>
      <c r="C1568" s="3" t="s">
        <v>15</v>
      </c>
      <c r="D1568" s="4">
        <v>44908</v>
      </c>
      <c r="E1568" s="4">
        <v>45510</v>
      </c>
      <c r="F1568" s="3">
        <v>56233.600000000006</v>
      </c>
      <c r="G1568" s="3">
        <v>4865.6000000000004</v>
      </c>
      <c r="H1568" s="3">
        <v>1385.6000000000001</v>
      </c>
      <c r="I1568" s="3">
        <v>5141.92</v>
      </c>
      <c r="J1568" s="3">
        <v>11603.456</v>
      </c>
      <c r="K1568" s="3" t="s">
        <v>24</v>
      </c>
      <c r="L1568" s="3" t="s">
        <v>25</v>
      </c>
      <c r="M1568" s="3" t="s">
        <v>26</v>
      </c>
      <c r="N1568" s="6">
        <f t="shared" si="120"/>
        <v>0.28477474514962187</v>
      </c>
      <c r="O1568" s="6">
        <f t="shared" si="121"/>
        <v>1.0567905294311082</v>
      </c>
      <c r="P1568" s="6">
        <f t="shared" si="122"/>
        <v>3.7109699769053113</v>
      </c>
      <c r="Q1568" s="6">
        <f t="shared" si="123"/>
        <v>2.2566387652861186</v>
      </c>
      <c r="R1568" s="6">
        <f t="shared" si="124"/>
        <v>8.6524782336539E-2</v>
      </c>
    </row>
    <row r="1569" spans="1:18" ht="15.75" customHeight="1" x14ac:dyDescent="0.25">
      <c r="A1569" s="3" t="s">
        <v>1602</v>
      </c>
      <c r="B1569" s="3" t="s">
        <v>41</v>
      </c>
      <c r="C1569" s="3" t="s">
        <v>15</v>
      </c>
      <c r="D1569" s="4">
        <v>44850</v>
      </c>
      <c r="E1569" s="4">
        <v>45456</v>
      </c>
      <c r="F1569" s="3">
        <v>28353.600000000002</v>
      </c>
      <c r="G1569" s="3">
        <v>24987.200000000001</v>
      </c>
      <c r="H1569" s="3">
        <v>3059.2000000000003</v>
      </c>
      <c r="I1569" s="3">
        <v>7717.9679999999998</v>
      </c>
      <c r="J1569" s="3">
        <v>9609.9520000000011</v>
      </c>
      <c r="K1569" s="3" t="s">
        <v>37</v>
      </c>
      <c r="L1569" s="3" t="s">
        <v>25</v>
      </c>
      <c r="M1569" s="3" t="s">
        <v>18</v>
      </c>
      <c r="N1569" s="6">
        <f t="shared" si="120"/>
        <v>0.12243068451046937</v>
      </c>
      <c r="O1569" s="6">
        <f t="shared" si="121"/>
        <v>0.30887686495485689</v>
      </c>
      <c r="P1569" s="6">
        <f t="shared" si="122"/>
        <v>2.5228713389121338</v>
      </c>
      <c r="Q1569" s="6">
        <f t="shared" si="123"/>
        <v>1.2451401716099368</v>
      </c>
      <c r="R1569" s="6">
        <f t="shared" si="124"/>
        <v>0.88127080864511032</v>
      </c>
    </row>
    <row r="1570" spans="1:18" ht="15.75" customHeight="1" x14ac:dyDescent="0.25">
      <c r="A1570" s="3" t="s">
        <v>1603</v>
      </c>
      <c r="B1570" s="3" t="s">
        <v>41</v>
      </c>
      <c r="C1570" s="3" t="s">
        <v>42</v>
      </c>
      <c r="D1570" s="4">
        <v>44764</v>
      </c>
      <c r="E1570" s="4">
        <v>45374</v>
      </c>
      <c r="F1570" s="3">
        <v>54400</v>
      </c>
      <c r="G1570" s="3">
        <v>5500.8</v>
      </c>
      <c r="H1570" s="3">
        <v>2046.4</v>
      </c>
      <c r="I1570" s="3">
        <v>3499.2160000000003</v>
      </c>
      <c r="J1570" s="3">
        <v>7166.3040000000001</v>
      </c>
      <c r="K1570" s="3" t="s">
        <v>59</v>
      </c>
      <c r="L1570" s="3" t="s">
        <v>29</v>
      </c>
      <c r="M1570" s="3" t="s">
        <v>18</v>
      </c>
      <c r="N1570" s="6">
        <f t="shared" si="120"/>
        <v>0.37201861547411286</v>
      </c>
      <c r="O1570" s="6">
        <f t="shared" si="121"/>
        <v>0.63612856311809196</v>
      </c>
      <c r="P1570" s="6">
        <f t="shared" si="122"/>
        <v>1.7099374511336982</v>
      </c>
      <c r="Q1570" s="6">
        <f t="shared" si="123"/>
        <v>2.0479741747865807</v>
      </c>
      <c r="R1570" s="6">
        <f t="shared" si="124"/>
        <v>0.10111764705882353</v>
      </c>
    </row>
    <row r="1571" spans="1:18" ht="15.75" customHeight="1" x14ac:dyDescent="0.25">
      <c r="A1571" s="3" t="s">
        <v>1604</v>
      </c>
      <c r="B1571" s="3" t="s">
        <v>14</v>
      </c>
      <c r="C1571" s="3" t="s">
        <v>15</v>
      </c>
      <c r="D1571" s="4">
        <v>44695</v>
      </c>
      <c r="E1571" s="4">
        <v>45316</v>
      </c>
      <c r="F1571" s="3">
        <v>70452.800000000003</v>
      </c>
      <c r="G1571" s="3">
        <v>6931.2000000000007</v>
      </c>
      <c r="H1571" s="3">
        <v>1974.4</v>
      </c>
      <c r="I1571" s="3">
        <v>4387.6320000000005</v>
      </c>
      <c r="J1571" s="3">
        <v>8271.8720000000012</v>
      </c>
      <c r="K1571" s="3" t="s">
        <v>37</v>
      </c>
      <c r="L1571" s="3" t="s">
        <v>29</v>
      </c>
      <c r="M1571" s="3" t="s">
        <v>26</v>
      </c>
      <c r="N1571" s="6">
        <f t="shared" si="120"/>
        <v>0.28485687903970452</v>
      </c>
      <c r="O1571" s="6">
        <f t="shared" si="121"/>
        <v>0.63302631578947366</v>
      </c>
      <c r="P1571" s="6">
        <f t="shared" si="122"/>
        <v>2.2222609400324149</v>
      </c>
      <c r="Q1571" s="6">
        <f t="shared" si="123"/>
        <v>1.885270232325774</v>
      </c>
      <c r="R1571" s="6">
        <f t="shared" si="124"/>
        <v>9.8380759884631991E-2</v>
      </c>
    </row>
    <row r="1572" spans="1:18" ht="15.75" customHeight="1" x14ac:dyDescent="0.25">
      <c r="A1572" s="3" t="s">
        <v>1605</v>
      </c>
      <c r="B1572" s="3" t="s">
        <v>22</v>
      </c>
      <c r="C1572" s="3" t="s">
        <v>35</v>
      </c>
      <c r="D1572" s="4">
        <v>44765</v>
      </c>
      <c r="E1572" s="4">
        <v>45366</v>
      </c>
      <c r="F1572" s="3">
        <v>5649.6</v>
      </c>
      <c r="G1572" s="3">
        <v>3812.8</v>
      </c>
      <c r="H1572" s="3">
        <v>2844.8</v>
      </c>
      <c r="I1572" s="3">
        <v>6522.6559999999999</v>
      </c>
      <c r="J1572" s="3">
        <v>18779.456000000002</v>
      </c>
      <c r="K1572" s="3" t="s">
        <v>32</v>
      </c>
      <c r="L1572" s="3" t="s">
        <v>44</v>
      </c>
      <c r="M1572" s="3" t="s">
        <v>26</v>
      </c>
      <c r="N1572" s="6">
        <f t="shared" si="120"/>
        <v>0.74611833822912299</v>
      </c>
      <c r="O1572" s="6">
        <f t="shared" si="121"/>
        <v>1.7107259756609314</v>
      </c>
      <c r="P1572" s="6">
        <f t="shared" si="122"/>
        <v>2.292834645669291</v>
      </c>
      <c r="Q1572" s="6">
        <f t="shared" si="123"/>
        <v>2.879111821932661</v>
      </c>
      <c r="R1572" s="6">
        <f t="shared" si="124"/>
        <v>0.67487963749645996</v>
      </c>
    </row>
    <row r="1573" spans="1:18" ht="15.75" customHeight="1" x14ac:dyDescent="0.25">
      <c r="A1573" s="3" t="s">
        <v>1606</v>
      </c>
      <c r="B1573" s="3" t="s">
        <v>34</v>
      </c>
      <c r="C1573" s="3" t="s">
        <v>23</v>
      </c>
      <c r="D1573" s="4">
        <v>44979</v>
      </c>
      <c r="E1573" s="4">
        <v>45591</v>
      </c>
      <c r="F1573" s="3">
        <v>57771.200000000004</v>
      </c>
      <c r="G1573" s="3">
        <v>44387.200000000004</v>
      </c>
      <c r="H1573" s="3">
        <v>32774.400000000001</v>
      </c>
      <c r="I1573" s="3">
        <v>7710.7839999999997</v>
      </c>
      <c r="J1573" s="3">
        <v>29002.592000000001</v>
      </c>
      <c r="K1573" s="3" t="s">
        <v>32</v>
      </c>
      <c r="L1573" s="3" t="s">
        <v>25</v>
      </c>
      <c r="M1573" s="3" t="s">
        <v>26</v>
      </c>
      <c r="N1573" s="6">
        <f t="shared" si="120"/>
        <v>0.73837502703482083</v>
      </c>
      <c r="O1573" s="6">
        <f t="shared" si="121"/>
        <v>0.17371638670607739</v>
      </c>
      <c r="P1573" s="6">
        <f t="shared" si="122"/>
        <v>0.23526850224565513</v>
      </c>
      <c r="Q1573" s="6">
        <f t="shared" si="123"/>
        <v>3.761302612030113</v>
      </c>
      <c r="R1573" s="6">
        <f t="shared" si="124"/>
        <v>0.76832747112748223</v>
      </c>
    </row>
    <row r="1574" spans="1:18" ht="15.75" customHeight="1" x14ac:dyDescent="0.25">
      <c r="A1574" s="3" t="s">
        <v>1607</v>
      </c>
      <c r="B1574" s="3" t="s">
        <v>41</v>
      </c>
      <c r="C1574" s="3" t="s">
        <v>42</v>
      </c>
      <c r="D1574" s="4">
        <v>44823</v>
      </c>
      <c r="E1574" s="4">
        <v>45452</v>
      </c>
      <c r="F1574" s="3">
        <v>34984</v>
      </c>
      <c r="G1574" s="3">
        <v>7286.4000000000005</v>
      </c>
      <c r="H1574" s="3">
        <v>5864</v>
      </c>
      <c r="I1574" s="3">
        <v>7318.1759999999995</v>
      </c>
      <c r="J1574" s="3">
        <v>9984.7520000000004</v>
      </c>
      <c r="K1574" s="3" t="s">
        <v>24</v>
      </c>
      <c r="L1574" s="3" t="s">
        <v>44</v>
      </c>
      <c r="M1574" s="3" t="s">
        <v>18</v>
      </c>
      <c r="N1574" s="6">
        <f t="shared" si="120"/>
        <v>0.80478700043917428</v>
      </c>
      <c r="O1574" s="6">
        <f t="shared" si="121"/>
        <v>1.0043610013175228</v>
      </c>
      <c r="P1574" s="6">
        <f t="shared" si="122"/>
        <v>1.2479836289222372</v>
      </c>
      <c r="Q1574" s="6">
        <f t="shared" si="123"/>
        <v>1.3643771344116349</v>
      </c>
      <c r="R1574" s="6">
        <f t="shared" si="124"/>
        <v>0.20827806997484566</v>
      </c>
    </row>
    <row r="1575" spans="1:18" ht="15.75" customHeight="1" x14ac:dyDescent="0.25">
      <c r="A1575" s="3" t="s">
        <v>1608</v>
      </c>
      <c r="B1575" s="3" t="s">
        <v>20</v>
      </c>
      <c r="C1575" s="3" t="s">
        <v>15</v>
      </c>
      <c r="D1575" s="4">
        <v>44938</v>
      </c>
      <c r="E1575" s="4">
        <v>45558</v>
      </c>
      <c r="F1575" s="3">
        <v>69816</v>
      </c>
      <c r="G1575" s="3">
        <v>20115.2</v>
      </c>
      <c r="H1575" s="3">
        <v>5993.6</v>
      </c>
      <c r="I1575" s="3">
        <v>3928.7040000000002</v>
      </c>
      <c r="J1575" s="3">
        <v>4940.1280000000006</v>
      </c>
      <c r="K1575" s="3" t="s">
        <v>16</v>
      </c>
      <c r="L1575" s="3" t="s">
        <v>38</v>
      </c>
      <c r="M1575" s="3" t="s">
        <v>18</v>
      </c>
      <c r="N1575" s="6">
        <f t="shared" si="120"/>
        <v>0.29796372892141265</v>
      </c>
      <c r="O1575" s="6">
        <f t="shared" si="121"/>
        <v>0.19531021317212854</v>
      </c>
      <c r="P1575" s="6">
        <f t="shared" si="122"/>
        <v>0.65548318206086487</v>
      </c>
      <c r="Q1575" s="6">
        <f t="shared" si="123"/>
        <v>1.2574446942299549</v>
      </c>
      <c r="R1575" s="6">
        <f t="shared" si="124"/>
        <v>0.2881173370001146</v>
      </c>
    </row>
    <row r="1576" spans="1:18" ht="15.75" customHeight="1" x14ac:dyDescent="0.25">
      <c r="A1576" s="3" t="s">
        <v>1609</v>
      </c>
      <c r="B1576" s="3" t="s">
        <v>41</v>
      </c>
      <c r="C1576" s="3" t="s">
        <v>35</v>
      </c>
      <c r="D1576" s="4">
        <v>44890</v>
      </c>
      <c r="E1576" s="4">
        <v>45511</v>
      </c>
      <c r="F1576" s="3">
        <v>69294.400000000009</v>
      </c>
      <c r="G1576" s="3">
        <v>37812.800000000003</v>
      </c>
      <c r="H1576" s="3">
        <v>21766.400000000001</v>
      </c>
      <c r="I1576" s="3">
        <v>665.44</v>
      </c>
      <c r="J1576" s="3">
        <v>1274.8320000000001</v>
      </c>
      <c r="K1576" s="3" t="s">
        <v>16</v>
      </c>
      <c r="L1576" s="3" t="s">
        <v>44</v>
      </c>
      <c r="M1576" s="3" t="s">
        <v>18</v>
      </c>
      <c r="N1576" s="6">
        <f t="shared" si="120"/>
        <v>0.57563576355096691</v>
      </c>
      <c r="O1576" s="6">
        <f t="shared" si="121"/>
        <v>1.7598273600473915E-2</v>
      </c>
      <c r="P1576" s="6">
        <f t="shared" si="122"/>
        <v>3.0571890620405762E-2</v>
      </c>
      <c r="Q1576" s="6">
        <f t="shared" si="123"/>
        <v>1.9157730223611444</v>
      </c>
      <c r="R1576" s="6">
        <f t="shared" si="124"/>
        <v>0.54568334526310924</v>
      </c>
    </row>
    <row r="1577" spans="1:18" ht="15.75" customHeight="1" x14ac:dyDescent="0.25">
      <c r="A1577" s="3" t="s">
        <v>1610</v>
      </c>
      <c r="B1577" s="3" t="s">
        <v>22</v>
      </c>
      <c r="C1577" s="3" t="s">
        <v>42</v>
      </c>
      <c r="D1577" s="4">
        <v>44893</v>
      </c>
      <c r="E1577" s="4">
        <v>45523</v>
      </c>
      <c r="F1577" s="3">
        <v>1787.2</v>
      </c>
      <c r="G1577" s="3">
        <v>1451.2</v>
      </c>
      <c r="H1577" s="3">
        <v>425.6</v>
      </c>
      <c r="I1577" s="3">
        <v>227.24800000000002</v>
      </c>
      <c r="J1577" s="3">
        <v>441.34399999999999</v>
      </c>
      <c r="K1577" s="3" t="s">
        <v>24</v>
      </c>
      <c r="L1577" s="3" t="s">
        <v>25</v>
      </c>
      <c r="M1577" s="3" t="s">
        <v>26</v>
      </c>
      <c r="N1577" s="6">
        <f t="shared" si="120"/>
        <v>0.29327453142227122</v>
      </c>
      <c r="O1577" s="6">
        <f t="shared" si="121"/>
        <v>0.15659316427783904</v>
      </c>
      <c r="P1577" s="6">
        <f t="shared" si="122"/>
        <v>0.53394736842105261</v>
      </c>
      <c r="Q1577" s="6">
        <f t="shared" si="123"/>
        <v>1.9421249031894667</v>
      </c>
      <c r="R1577" s="6">
        <f t="shared" si="124"/>
        <v>0.81199641897940911</v>
      </c>
    </row>
    <row r="1578" spans="1:18" ht="15.75" customHeight="1" x14ac:dyDescent="0.25">
      <c r="A1578" s="3" t="s">
        <v>1611</v>
      </c>
      <c r="B1578" s="3" t="s">
        <v>14</v>
      </c>
      <c r="C1578" s="3" t="s">
        <v>42</v>
      </c>
      <c r="D1578" s="4">
        <v>44798</v>
      </c>
      <c r="E1578" s="4">
        <v>45412</v>
      </c>
      <c r="F1578" s="3">
        <v>59553.600000000006</v>
      </c>
      <c r="G1578" s="3">
        <v>49049.600000000006</v>
      </c>
      <c r="H1578" s="3">
        <v>37515.200000000004</v>
      </c>
      <c r="I1578" s="3">
        <v>7799.1360000000004</v>
      </c>
      <c r="J1578" s="3">
        <v>24000.464000000004</v>
      </c>
      <c r="K1578" s="3" t="s">
        <v>24</v>
      </c>
      <c r="L1578" s="3" t="s">
        <v>17</v>
      </c>
      <c r="M1578" s="3" t="s">
        <v>26</v>
      </c>
      <c r="N1578" s="6">
        <f t="shared" si="120"/>
        <v>0.76484211899791232</v>
      </c>
      <c r="O1578" s="6">
        <f t="shared" si="121"/>
        <v>0.15900508872651356</v>
      </c>
      <c r="P1578" s="6">
        <f t="shared" si="122"/>
        <v>0.20789269416129993</v>
      </c>
      <c r="Q1578" s="6">
        <f t="shared" si="123"/>
        <v>3.0773234368524927</v>
      </c>
      <c r="R1578" s="6">
        <f t="shared" si="124"/>
        <v>0.82362107412482199</v>
      </c>
    </row>
    <row r="1579" spans="1:18" ht="15.75" customHeight="1" x14ac:dyDescent="0.25">
      <c r="A1579" s="3" t="s">
        <v>1612</v>
      </c>
      <c r="B1579" s="3" t="s">
        <v>28</v>
      </c>
      <c r="C1579" s="3" t="s">
        <v>23</v>
      </c>
      <c r="D1579" s="4">
        <v>44719</v>
      </c>
      <c r="E1579" s="4">
        <v>45326</v>
      </c>
      <c r="F1579" s="3">
        <v>10934.400000000001</v>
      </c>
      <c r="G1579" s="3">
        <v>7244.8</v>
      </c>
      <c r="H1579" s="3">
        <v>3217.6000000000004</v>
      </c>
      <c r="I1579" s="3">
        <v>2627.1840000000002</v>
      </c>
      <c r="J1579" s="3">
        <v>3413.8080000000004</v>
      </c>
      <c r="K1579" s="3" t="s">
        <v>32</v>
      </c>
      <c r="L1579" s="3" t="s">
        <v>29</v>
      </c>
      <c r="M1579" s="3" t="s">
        <v>18</v>
      </c>
      <c r="N1579" s="6">
        <f t="shared" si="120"/>
        <v>0.44412544169611312</v>
      </c>
      <c r="O1579" s="6">
        <f t="shared" si="121"/>
        <v>0.36263030035335692</v>
      </c>
      <c r="P1579" s="6">
        <f t="shared" si="122"/>
        <v>0.81650422675285927</v>
      </c>
      <c r="Q1579" s="6">
        <f t="shared" si="123"/>
        <v>1.2994171706283231</v>
      </c>
      <c r="R1579" s="6">
        <f t="shared" si="124"/>
        <v>0.66256950541410586</v>
      </c>
    </row>
    <row r="1580" spans="1:18" ht="15.75" customHeight="1" x14ac:dyDescent="0.25">
      <c r="A1580" s="3" t="s">
        <v>1613</v>
      </c>
      <c r="B1580" s="3" t="s">
        <v>20</v>
      </c>
      <c r="C1580" s="3" t="s">
        <v>42</v>
      </c>
      <c r="D1580" s="4">
        <v>44907</v>
      </c>
      <c r="E1580" s="4">
        <v>45528</v>
      </c>
      <c r="F1580" s="3">
        <v>32766.400000000001</v>
      </c>
      <c r="G1580" s="3">
        <v>20825.600000000002</v>
      </c>
      <c r="H1580" s="3">
        <v>5096</v>
      </c>
      <c r="I1580" s="3">
        <v>7303.2160000000003</v>
      </c>
      <c r="J1580" s="3">
        <v>19571.920000000002</v>
      </c>
      <c r="K1580" s="3" t="s">
        <v>16</v>
      </c>
      <c r="L1580" s="3" t="s">
        <v>29</v>
      </c>
      <c r="M1580" s="3" t="s">
        <v>18</v>
      </c>
      <c r="N1580" s="6">
        <f t="shared" si="120"/>
        <v>0.24469883220651503</v>
      </c>
      <c r="O1580" s="6">
        <f t="shared" si="121"/>
        <v>0.35068454210202826</v>
      </c>
      <c r="P1580" s="6">
        <f t="shared" si="122"/>
        <v>1.4331271585557301</v>
      </c>
      <c r="Q1580" s="6">
        <f t="shared" si="123"/>
        <v>2.6799043051718585</v>
      </c>
      <c r="R1580" s="6">
        <f t="shared" si="124"/>
        <v>0.63557790907759171</v>
      </c>
    </row>
    <row r="1581" spans="1:18" ht="15.75" customHeight="1" x14ac:dyDescent="0.25">
      <c r="A1581" s="3" t="s">
        <v>1614</v>
      </c>
      <c r="B1581" s="3" t="s">
        <v>20</v>
      </c>
      <c r="C1581" s="3" t="s">
        <v>42</v>
      </c>
      <c r="D1581" s="4">
        <v>44969</v>
      </c>
      <c r="E1581" s="4">
        <v>45579</v>
      </c>
      <c r="F1581" s="3">
        <v>58364.800000000003</v>
      </c>
      <c r="G1581" s="3">
        <v>28769.600000000002</v>
      </c>
      <c r="H1581" s="3">
        <v>396.8</v>
      </c>
      <c r="I1581" s="3">
        <v>5578.4960000000001</v>
      </c>
      <c r="J1581" s="3">
        <v>15309.376000000002</v>
      </c>
      <c r="K1581" s="3" t="s">
        <v>16</v>
      </c>
      <c r="L1581" s="3" t="s">
        <v>44</v>
      </c>
      <c r="M1581" s="3" t="s">
        <v>26</v>
      </c>
      <c r="N1581" s="6">
        <f t="shared" si="120"/>
        <v>1.3792336355041433E-2</v>
      </c>
      <c r="O1581" s="6">
        <f t="shared" si="121"/>
        <v>0.19390245258884375</v>
      </c>
      <c r="P1581" s="6">
        <f t="shared" si="122"/>
        <v>14.058709677419355</v>
      </c>
      <c r="Q1581" s="6">
        <f t="shared" si="123"/>
        <v>2.7443554678537012</v>
      </c>
      <c r="R1581" s="6">
        <f t="shared" si="124"/>
        <v>0.49292724381819181</v>
      </c>
    </row>
    <row r="1582" spans="1:18" ht="15.75" customHeight="1" x14ac:dyDescent="0.25">
      <c r="A1582" s="3" t="s">
        <v>1615</v>
      </c>
      <c r="B1582" s="3" t="s">
        <v>28</v>
      </c>
      <c r="C1582" s="3" t="s">
        <v>42</v>
      </c>
      <c r="D1582" s="4">
        <v>44921</v>
      </c>
      <c r="E1582" s="4">
        <v>45547</v>
      </c>
      <c r="F1582" s="3">
        <v>6878.4000000000005</v>
      </c>
      <c r="G1582" s="3">
        <v>3596.8</v>
      </c>
      <c r="H1582" s="3">
        <v>3227.2000000000003</v>
      </c>
      <c r="I1582" s="3">
        <v>4620.6720000000005</v>
      </c>
      <c r="J1582" s="3">
        <v>8071.4240000000009</v>
      </c>
      <c r="K1582" s="3" t="s">
        <v>24</v>
      </c>
      <c r="L1582" s="3" t="s">
        <v>38</v>
      </c>
      <c r="M1582" s="3" t="s">
        <v>26</v>
      </c>
      <c r="N1582" s="6">
        <f t="shared" si="120"/>
        <v>0.89724199288256234</v>
      </c>
      <c r="O1582" s="6">
        <f t="shared" si="121"/>
        <v>1.2846619217081852</v>
      </c>
      <c r="P1582" s="6">
        <f t="shared" si="122"/>
        <v>1.4317897868120972</v>
      </c>
      <c r="Q1582" s="6">
        <f t="shared" si="123"/>
        <v>1.7468073907864483</v>
      </c>
      <c r="R1582" s="6">
        <f t="shared" si="124"/>
        <v>0.52291230518725285</v>
      </c>
    </row>
    <row r="1583" spans="1:18" ht="15.75" customHeight="1" x14ac:dyDescent="0.25">
      <c r="A1583" s="3" t="s">
        <v>1616</v>
      </c>
      <c r="B1583" s="3" t="s">
        <v>28</v>
      </c>
      <c r="C1583" s="3" t="s">
        <v>35</v>
      </c>
      <c r="D1583" s="4">
        <v>44913</v>
      </c>
      <c r="E1583" s="4">
        <v>45515</v>
      </c>
      <c r="F1583" s="3">
        <v>58420.800000000003</v>
      </c>
      <c r="G1583" s="3">
        <v>17889.600000000002</v>
      </c>
      <c r="H1583" s="3">
        <v>6801.6</v>
      </c>
      <c r="I1583" s="3">
        <v>689.23199999999997</v>
      </c>
      <c r="J1583" s="3">
        <v>2741.84</v>
      </c>
      <c r="K1583" s="3" t="s">
        <v>24</v>
      </c>
      <c r="L1583" s="3" t="s">
        <v>29</v>
      </c>
      <c r="M1583" s="3" t="s">
        <v>26</v>
      </c>
      <c r="N1583" s="6">
        <f t="shared" si="120"/>
        <v>0.3801985511134961</v>
      </c>
      <c r="O1583" s="6">
        <f t="shared" si="121"/>
        <v>3.852696538771129E-2</v>
      </c>
      <c r="P1583" s="6">
        <f t="shared" si="122"/>
        <v>0.10133380381086803</v>
      </c>
      <c r="Q1583" s="6">
        <f t="shared" si="123"/>
        <v>3.9781089676625583</v>
      </c>
      <c r="R1583" s="6">
        <f t="shared" si="124"/>
        <v>0.30621970257168679</v>
      </c>
    </row>
    <row r="1584" spans="1:18" ht="15.75" customHeight="1" x14ac:dyDescent="0.25">
      <c r="A1584" s="3" t="s">
        <v>1617</v>
      </c>
      <c r="B1584" s="3" t="s">
        <v>14</v>
      </c>
      <c r="C1584" s="3" t="s">
        <v>23</v>
      </c>
      <c r="D1584" s="4">
        <v>44899</v>
      </c>
      <c r="E1584" s="4">
        <v>45520</v>
      </c>
      <c r="F1584" s="3">
        <v>57892.800000000003</v>
      </c>
      <c r="G1584" s="3">
        <v>15372.800000000001</v>
      </c>
      <c r="H1584" s="3">
        <v>13243.2</v>
      </c>
      <c r="I1584" s="3">
        <v>5939.9360000000006</v>
      </c>
      <c r="J1584" s="3">
        <v>15732.656000000001</v>
      </c>
      <c r="K1584" s="3" t="s">
        <v>16</v>
      </c>
      <c r="L1584" s="3" t="s">
        <v>25</v>
      </c>
      <c r="M1584" s="3" t="s">
        <v>18</v>
      </c>
      <c r="N1584" s="6">
        <f t="shared" si="120"/>
        <v>0.86146960865945044</v>
      </c>
      <c r="O1584" s="6">
        <f t="shared" si="121"/>
        <v>0.38639258950874272</v>
      </c>
      <c r="P1584" s="6">
        <f t="shared" si="122"/>
        <v>0.44852724417059325</v>
      </c>
      <c r="Q1584" s="6">
        <f t="shared" si="123"/>
        <v>2.6486238235563482</v>
      </c>
      <c r="R1584" s="6">
        <f t="shared" si="124"/>
        <v>0.26553906530691207</v>
      </c>
    </row>
    <row r="1585" spans="1:18" ht="15.75" customHeight="1" x14ac:dyDescent="0.25">
      <c r="A1585" s="3" t="s">
        <v>1618</v>
      </c>
      <c r="B1585" s="3" t="s">
        <v>34</v>
      </c>
      <c r="C1585" s="3" t="s">
        <v>42</v>
      </c>
      <c r="D1585" s="4">
        <v>44821</v>
      </c>
      <c r="E1585" s="4">
        <v>45436</v>
      </c>
      <c r="F1585" s="3">
        <v>16640</v>
      </c>
      <c r="G1585" s="3">
        <v>16395.2</v>
      </c>
      <c r="H1585" s="3">
        <v>13939.2</v>
      </c>
      <c r="I1585" s="3">
        <v>2638.08</v>
      </c>
      <c r="J1585" s="3">
        <v>9789.7440000000006</v>
      </c>
      <c r="K1585" s="3" t="s">
        <v>37</v>
      </c>
      <c r="L1585" s="3" t="s">
        <v>44</v>
      </c>
      <c r="M1585" s="3" t="s">
        <v>26</v>
      </c>
      <c r="N1585" s="6">
        <f t="shared" si="120"/>
        <v>0.85020005855372305</v>
      </c>
      <c r="O1585" s="6">
        <f t="shared" si="121"/>
        <v>0.16090563091636575</v>
      </c>
      <c r="P1585" s="6">
        <f t="shared" si="122"/>
        <v>0.18925619834710741</v>
      </c>
      <c r="Q1585" s="6">
        <f t="shared" si="123"/>
        <v>3.7109352256186319</v>
      </c>
      <c r="R1585" s="6">
        <f t="shared" si="124"/>
        <v>0.98528846153846161</v>
      </c>
    </row>
    <row r="1586" spans="1:18" ht="15.75" customHeight="1" x14ac:dyDescent="0.25">
      <c r="A1586" s="3" t="s">
        <v>1619</v>
      </c>
      <c r="B1586" s="3" t="s">
        <v>41</v>
      </c>
      <c r="C1586" s="3" t="s">
        <v>23</v>
      </c>
      <c r="D1586" s="4">
        <v>44983</v>
      </c>
      <c r="E1586" s="4">
        <v>45603</v>
      </c>
      <c r="F1586" s="3">
        <v>16139.2</v>
      </c>
      <c r="G1586" s="3">
        <v>7531.2000000000007</v>
      </c>
      <c r="H1586" s="3">
        <v>923.2</v>
      </c>
      <c r="I1586" s="3">
        <v>306.88000000000005</v>
      </c>
      <c r="J1586" s="3">
        <v>593.40800000000002</v>
      </c>
      <c r="K1586" s="3" t="s">
        <v>16</v>
      </c>
      <c r="L1586" s="3" t="s">
        <v>25</v>
      </c>
      <c r="M1586" s="3" t="s">
        <v>18</v>
      </c>
      <c r="N1586" s="6">
        <f t="shared" si="120"/>
        <v>0.12258338644571913</v>
      </c>
      <c r="O1586" s="6">
        <f t="shared" si="121"/>
        <v>4.0747822392181859E-2</v>
      </c>
      <c r="P1586" s="6">
        <f t="shared" si="122"/>
        <v>0.33240901213171581</v>
      </c>
      <c r="Q1586" s="6">
        <f t="shared" si="123"/>
        <v>1.9336809176225231</v>
      </c>
      <c r="R1586" s="6">
        <f t="shared" si="124"/>
        <v>0.46664022999900867</v>
      </c>
    </row>
    <row r="1587" spans="1:18" ht="15.75" customHeight="1" x14ac:dyDescent="0.25">
      <c r="A1587" s="3" t="s">
        <v>1620</v>
      </c>
      <c r="B1587" s="3" t="s">
        <v>28</v>
      </c>
      <c r="C1587" s="3" t="s">
        <v>15</v>
      </c>
      <c r="D1587" s="4">
        <v>44804</v>
      </c>
      <c r="E1587" s="4">
        <v>45413</v>
      </c>
      <c r="F1587" s="3">
        <v>67121.600000000006</v>
      </c>
      <c r="G1587" s="3">
        <v>52470.400000000001</v>
      </c>
      <c r="H1587" s="3">
        <v>21924.800000000003</v>
      </c>
      <c r="I1587" s="3">
        <v>7844.6559999999999</v>
      </c>
      <c r="J1587" s="3">
        <v>23315.360000000001</v>
      </c>
      <c r="K1587" s="3" t="s">
        <v>59</v>
      </c>
      <c r="L1587" s="3" t="s">
        <v>29</v>
      </c>
      <c r="M1587" s="3" t="s">
        <v>18</v>
      </c>
      <c r="N1587" s="6">
        <f t="shared" si="120"/>
        <v>0.41785082637067761</v>
      </c>
      <c r="O1587" s="6">
        <f t="shared" si="121"/>
        <v>0.14950631213026772</v>
      </c>
      <c r="P1587" s="6">
        <f t="shared" si="122"/>
        <v>0.35779829234474197</v>
      </c>
      <c r="Q1587" s="6">
        <f t="shared" si="123"/>
        <v>2.9721328761898547</v>
      </c>
      <c r="R1587" s="6">
        <f t="shared" si="124"/>
        <v>0.78172153226383156</v>
      </c>
    </row>
    <row r="1588" spans="1:18" ht="15.75" customHeight="1" x14ac:dyDescent="0.25">
      <c r="A1588" s="3" t="s">
        <v>1621</v>
      </c>
      <c r="B1588" s="3" t="s">
        <v>22</v>
      </c>
      <c r="C1588" s="3" t="s">
        <v>42</v>
      </c>
      <c r="D1588" s="4">
        <v>44804</v>
      </c>
      <c r="E1588" s="4">
        <v>45425</v>
      </c>
      <c r="F1588" s="3">
        <v>11419.2</v>
      </c>
      <c r="G1588" s="3">
        <v>10267.200000000001</v>
      </c>
      <c r="H1588" s="3">
        <v>3945.6000000000004</v>
      </c>
      <c r="I1588" s="3">
        <v>4088.0800000000004</v>
      </c>
      <c r="J1588" s="3">
        <v>6540.8</v>
      </c>
      <c r="K1588" s="3" t="s">
        <v>32</v>
      </c>
      <c r="L1588" s="3" t="s">
        <v>29</v>
      </c>
      <c r="M1588" s="3" t="s">
        <v>26</v>
      </c>
      <c r="N1588" s="6">
        <f t="shared" si="120"/>
        <v>0.38429172510518933</v>
      </c>
      <c r="O1588" s="6">
        <f t="shared" si="121"/>
        <v>0.39816892628954342</v>
      </c>
      <c r="P1588" s="6">
        <f t="shared" si="122"/>
        <v>1.0361111111111112</v>
      </c>
      <c r="Q1588" s="6">
        <f t="shared" si="123"/>
        <v>1.5999686894581318</v>
      </c>
      <c r="R1588" s="6">
        <f t="shared" si="124"/>
        <v>0.89911727616645654</v>
      </c>
    </row>
    <row r="1589" spans="1:18" ht="15.75" customHeight="1" x14ac:dyDescent="0.25">
      <c r="A1589" s="3" t="s">
        <v>1622</v>
      </c>
      <c r="B1589" s="3" t="s">
        <v>41</v>
      </c>
      <c r="C1589" s="3" t="s">
        <v>15</v>
      </c>
      <c r="D1589" s="4">
        <v>44897</v>
      </c>
      <c r="E1589" s="4">
        <v>45506</v>
      </c>
      <c r="F1589" s="3">
        <v>75027.199999999997</v>
      </c>
      <c r="G1589" s="3">
        <v>61240</v>
      </c>
      <c r="H1589" s="3">
        <v>53995.200000000004</v>
      </c>
      <c r="I1589" s="3">
        <v>7139.8559999999998</v>
      </c>
      <c r="J1589" s="3">
        <v>16597.583999999999</v>
      </c>
      <c r="K1589" s="3" t="s">
        <v>24</v>
      </c>
      <c r="L1589" s="3" t="s">
        <v>38</v>
      </c>
      <c r="M1589" s="3" t="s">
        <v>26</v>
      </c>
      <c r="N1589" s="6">
        <f t="shared" si="120"/>
        <v>0.88169823644676693</v>
      </c>
      <c r="O1589" s="6">
        <f t="shared" si="121"/>
        <v>0.11658811234487262</v>
      </c>
      <c r="P1589" s="6">
        <f t="shared" si="122"/>
        <v>0.13223130944972886</v>
      </c>
      <c r="Q1589" s="6">
        <f t="shared" si="123"/>
        <v>2.3246384801038005</v>
      </c>
      <c r="R1589" s="6">
        <f t="shared" si="124"/>
        <v>0.81623731126844667</v>
      </c>
    </row>
    <row r="1590" spans="1:18" ht="15.75" customHeight="1" x14ac:dyDescent="0.25">
      <c r="A1590" s="3" t="s">
        <v>1623</v>
      </c>
      <c r="B1590" s="3" t="s">
        <v>34</v>
      </c>
      <c r="C1590" s="3" t="s">
        <v>35</v>
      </c>
      <c r="D1590" s="4">
        <v>44839</v>
      </c>
      <c r="E1590" s="4">
        <v>45460</v>
      </c>
      <c r="F1590" s="3">
        <v>41393.600000000006</v>
      </c>
      <c r="G1590" s="3">
        <v>28168</v>
      </c>
      <c r="H1590" s="3">
        <v>19656</v>
      </c>
      <c r="I1590" s="3">
        <v>5855.232</v>
      </c>
      <c r="J1590" s="3">
        <v>20412.256000000001</v>
      </c>
      <c r="K1590" s="3" t="s">
        <v>37</v>
      </c>
      <c r="L1590" s="3" t="s">
        <v>38</v>
      </c>
      <c r="M1590" s="3" t="s">
        <v>18</v>
      </c>
      <c r="N1590" s="6">
        <f t="shared" si="120"/>
        <v>0.69781312127236583</v>
      </c>
      <c r="O1590" s="6">
        <f t="shared" si="121"/>
        <v>0.20786821925589322</v>
      </c>
      <c r="P1590" s="6">
        <f t="shared" si="122"/>
        <v>0.29788522588522587</v>
      </c>
      <c r="Q1590" s="6">
        <f t="shared" si="123"/>
        <v>3.4861566544246241</v>
      </c>
      <c r="R1590" s="6">
        <f t="shared" si="124"/>
        <v>0.68049167020988743</v>
      </c>
    </row>
    <row r="1591" spans="1:18" ht="15.75" customHeight="1" x14ac:dyDescent="0.25">
      <c r="A1591" s="3" t="s">
        <v>1624</v>
      </c>
      <c r="B1591" s="3" t="s">
        <v>34</v>
      </c>
      <c r="C1591" s="3" t="s">
        <v>23</v>
      </c>
      <c r="D1591" s="4">
        <v>44745</v>
      </c>
      <c r="E1591" s="4">
        <v>45375</v>
      </c>
      <c r="F1591" s="3">
        <v>21792</v>
      </c>
      <c r="G1591" s="3">
        <v>5467.2000000000007</v>
      </c>
      <c r="H1591" s="3">
        <v>4606.4000000000005</v>
      </c>
      <c r="I1591" s="3">
        <v>7928.1440000000002</v>
      </c>
      <c r="J1591" s="3">
        <v>19262.960000000003</v>
      </c>
      <c r="K1591" s="3" t="s">
        <v>32</v>
      </c>
      <c r="L1591" s="3" t="s">
        <v>25</v>
      </c>
      <c r="M1591" s="3" t="s">
        <v>26</v>
      </c>
      <c r="N1591" s="6">
        <f t="shared" si="120"/>
        <v>0.8425519461515949</v>
      </c>
      <c r="O1591" s="6">
        <f t="shared" si="121"/>
        <v>1.4501287679250803</v>
      </c>
      <c r="P1591" s="6">
        <f t="shared" si="122"/>
        <v>1.7211149704758595</v>
      </c>
      <c r="Q1591" s="6">
        <f t="shared" si="123"/>
        <v>2.4296935070805983</v>
      </c>
      <c r="R1591" s="6">
        <f t="shared" si="124"/>
        <v>0.25088105726872251</v>
      </c>
    </row>
    <row r="1592" spans="1:18" ht="15.75" customHeight="1" x14ac:dyDescent="0.25">
      <c r="A1592" s="3" t="s">
        <v>1625</v>
      </c>
      <c r="B1592" s="3" t="s">
        <v>20</v>
      </c>
      <c r="C1592" s="3" t="s">
        <v>42</v>
      </c>
      <c r="D1592" s="4">
        <v>44885</v>
      </c>
      <c r="E1592" s="4">
        <v>45515</v>
      </c>
      <c r="F1592" s="3">
        <v>23600</v>
      </c>
      <c r="G1592" s="3">
        <v>11622.400000000001</v>
      </c>
      <c r="H1592" s="3">
        <v>8336</v>
      </c>
      <c r="I1592" s="3">
        <v>1516.88</v>
      </c>
      <c r="J1592" s="3">
        <v>5363.8720000000003</v>
      </c>
      <c r="K1592" s="3" t="s">
        <v>37</v>
      </c>
      <c r="L1592" s="3" t="s">
        <v>29</v>
      </c>
      <c r="M1592" s="3" t="s">
        <v>26</v>
      </c>
      <c r="N1592" s="6">
        <f t="shared" si="120"/>
        <v>0.71723568281938321</v>
      </c>
      <c r="O1592" s="6">
        <f t="shared" si="121"/>
        <v>0.13051349118942732</v>
      </c>
      <c r="P1592" s="6">
        <f t="shared" si="122"/>
        <v>0.18196737044145875</v>
      </c>
      <c r="Q1592" s="6">
        <f t="shared" si="123"/>
        <v>3.5361215125784504</v>
      </c>
      <c r="R1592" s="6">
        <f t="shared" si="124"/>
        <v>0.49247457627118651</v>
      </c>
    </row>
    <row r="1593" spans="1:18" ht="15.75" customHeight="1" x14ac:dyDescent="0.25">
      <c r="A1593" s="3" t="s">
        <v>1626</v>
      </c>
      <c r="B1593" s="3" t="s">
        <v>34</v>
      </c>
      <c r="C1593" s="3" t="s">
        <v>35</v>
      </c>
      <c r="D1593" s="4">
        <v>44847</v>
      </c>
      <c r="E1593" s="4">
        <v>45468</v>
      </c>
      <c r="F1593" s="3">
        <v>54267.200000000004</v>
      </c>
      <c r="G1593" s="3">
        <v>6873.6</v>
      </c>
      <c r="H1593" s="3">
        <v>1457.6000000000001</v>
      </c>
      <c r="I1593" s="3">
        <v>5751.6320000000005</v>
      </c>
      <c r="J1593" s="3">
        <v>9670.0640000000003</v>
      </c>
      <c r="K1593" s="3" t="s">
        <v>59</v>
      </c>
      <c r="L1593" s="3" t="s">
        <v>44</v>
      </c>
      <c r="M1593" s="3" t="s">
        <v>26</v>
      </c>
      <c r="N1593" s="6">
        <f t="shared" si="120"/>
        <v>0.21205772811918064</v>
      </c>
      <c r="O1593" s="6">
        <f t="shared" si="121"/>
        <v>0.83677141527001864</v>
      </c>
      <c r="P1593" s="6">
        <f t="shared" si="122"/>
        <v>3.94596048298573</v>
      </c>
      <c r="Q1593" s="6">
        <f t="shared" si="123"/>
        <v>1.6812730717125155</v>
      </c>
      <c r="R1593" s="6">
        <f t="shared" si="124"/>
        <v>0.12666214582657664</v>
      </c>
    </row>
    <row r="1594" spans="1:18" ht="15.75" customHeight="1" x14ac:dyDescent="0.25">
      <c r="A1594" s="3" t="s">
        <v>1627</v>
      </c>
      <c r="B1594" s="3" t="s">
        <v>41</v>
      </c>
      <c r="C1594" s="3" t="s">
        <v>42</v>
      </c>
      <c r="D1594" s="4">
        <v>44821</v>
      </c>
      <c r="E1594" s="4">
        <v>45438</v>
      </c>
      <c r="F1594" s="3">
        <v>55160</v>
      </c>
      <c r="G1594" s="3">
        <v>6803.2000000000007</v>
      </c>
      <c r="H1594" s="3">
        <v>310.40000000000003</v>
      </c>
      <c r="I1594" s="3">
        <v>5868.192</v>
      </c>
      <c r="J1594" s="3">
        <v>22476.256000000001</v>
      </c>
      <c r="K1594" s="3" t="s">
        <v>16</v>
      </c>
      <c r="L1594" s="3" t="s">
        <v>25</v>
      </c>
      <c r="M1594" s="3" t="s">
        <v>26</v>
      </c>
      <c r="N1594" s="6">
        <f t="shared" si="120"/>
        <v>4.5625587958607716E-2</v>
      </c>
      <c r="O1594" s="6">
        <f t="shared" si="121"/>
        <v>0.86256349952963307</v>
      </c>
      <c r="P1594" s="6">
        <f t="shared" si="122"/>
        <v>18.905257731958759</v>
      </c>
      <c r="Q1594" s="6">
        <f t="shared" si="123"/>
        <v>3.8301841521204487</v>
      </c>
      <c r="R1594" s="6">
        <f t="shared" si="124"/>
        <v>0.12333575054387239</v>
      </c>
    </row>
    <row r="1595" spans="1:18" ht="15.75" customHeight="1" x14ac:dyDescent="0.25">
      <c r="A1595" s="3" t="s">
        <v>1628</v>
      </c>
      <c r="B1595" s="3" t="s">
        <v>22</v>
      </c>
      <c r="C1595" s="3" t="s">
        <v>23</v>
      </c>
      <c r="D1595" s="4">
        <v>44720</v>
      </c>
      <c r="E1595" s="4">
        <v>45328</v>
      </c>
      <c r="F1595" s="3">
        <v>12912</v>
      </c>
      <c r="G1595" s="3">
        <v>249.60000000000002</v>
      </c>
      <c r="H1595" s="3">
        <v>105.60000000000001</v>
      </c>
      <c r="I1595" s="3">
        <v>896.38400000000001</v>
      </c>
      <c r="J1595" s="3">
        <v>2038.4160000000002</v>
      </c>
      <c r="K1595" s="3" t="s">
        <v>37</v>
      </c>
      <c r="L1595" s="3" t="s">
        <v>17</v>
      </c>
      <c r="M1595" s="3" t="s">
        <v>26</v>
      </c>
      <c r="N1595" s="6">
        <f t="shared" si="120"/>
        <v>0.42307692307692307</v>
      </c>
      <c r="O1595" s="6">
        <f t="shared" si="121"/>
        <v>3.5912820512820511</v>
      </c>
      <c r="P1595" s="6">
        <f t="shared" si="122"/>
        <v>8.4884848484848483</v>
      </c>
      <c r="Q1595" s="6">
        <f t="shared" si="123"/>
        <v>2.2740432671712125</v>
      </c>
      <c r="R1595" s="6">
        <f t="shared" si="124"/>
        <v>1.9330855018587362E-2</v>
      </c>
    </row>
    <row r="1596" spans="1:18" ht="15.75" customHeight="1" x14ac:dyDescent="0.25">
      <c r="A1596" s="3" t="s">
        <v>1629</v>
      </c>
      <c r="B1596" s="3" t="s">
        <v>14</v>
      </c>
      <c r="C1596" s="3" t="s">
        <v>23</v>
      </c>
      <c r="D1596" s="4">
        <v>44693</v>
      </c>
      <c r="E1596" s="4">
        <v>45318</v>
      </c>
      <c r="F1596" s="3">
        <v>74312</v>
      </c>
      <c r="G1596" s="3">
        <v>30233.600000000002</v>
      </c>
      <c r="H1596" s="3">
        <v>9385.6</v>
      </c>
      <c r="I1596" s="3">
        <v>4754.8</v>
      </c>
      <c r="J1596" s="3">
        <v>9086.5439999999999</v>
      </c>
      <c r="K1596" s="3" t="s">
        <v>32</v>
      </c>
      <c r="L1596" s="3" t="s">
        <v>25</v>
      </c>
      <c r="M1596" s="3" t="s">
        <v>18</v>
      </c>
      <c r="N1596" s="6">
        <f t="shared" si="120"/>
        <v>0.31043607112616428</v>
      </c>
      <c r="O1596" s="6">
        <f t="shared" si="121"/>
        <v>0.15726873412362405</v>
      </c>
      <c r="P1596" s="6">
        <f t="shared" si="122"/>
        <v>0.50660586430276167</v>
      </c>
      <c r="Q1596" s="6">
        <f t="shared" si="123"/>
        <v>1.9110254900311263</v>
      </c>
      <c r="R1596" s="6">
        <f t="shared" si="124"/>
        <v>0.40684680805253531</v>
      </c>
    </row>
    <row r="1597" spans="1:18" ht="15.75" customHeight="1" x14ac:dyDescent="0.25">
      <c r="A1597" s="3" t="s">
        <v>1630</v>
      </c>
      <c r="B1597" s="3" t="s">
        <v>41</v>
      </c>
      <c r="C1597" s="3" t="s">
        <v>42</v>
      </c>
      <c r="D1597" s="4">
        <v>44937</v>
      </c>
      <c r="E1597" s="4">
        <v>45542</v>
      </c>
      <c r="F1597" s="3">
        <v>11614.400000000001</v>
      </c>
      <c r="G1597" s="3">
        <v>8961.6</v>
      </c>
      <c r="H1597" s="3">
        <v>4385.6000000000004</v>
      </c>
      <c r="I1597" s="3">
        <v>7851.2800000000007</v>
      </c>
      <c r="J1597" s="3">
        <v>13274.08</v>
      </c>
      <c r="K1597" s="3" t="s">
        <v>59</v>
      </c>
      <c r="L1597" s="3" t="s">
        <v>17</v>
      </c>
      <c r="M1597" s="3" t="s">
        <v>26</v>
      </c>
      <c r="N1597" s="6">
        <f t="shared" si="120"/>
        <v>0.48937689698268166</v>
      </c>
      <c r="O1597" s="6">
        <f t="shared" si="121"/>
        <v>0.87610248169969651</v>
      </c>
      <c r="P1597" s="6">
        <f t="shared" si="122"/>
        <v>1.7902407880335645</v>
      </c>
      <c r="Q1597" s="6">
        <f t="shared" si="123"/>
        <v>1.6906899257191184</v>
      </c>
      <c r="R1597" s="6">
        <f t="shared" si="124"/>
        <v>0.77159388345502133</v>
      </c>
    </row>
    <row r="1598" spans="1:18" ht="15.75" customHeight="1" x14ac:dyDescent="0.25">
      <c r="A1598" s="3" t="s">
        <v>1631</v>
      </c>
      <c r="B1598" s="3" t="s">
        <v>14</v>
      </c>
      <c r="C1598" s="3" t="s">
        <v>35</v>
      </c>
      <c r="D1598" s="4">
        <v>44740</v>
      </c>
      <c r="E1598" s="4">
        <v>45358</v>
      </c>
      <c r="F1598" s="3">
        <v>70550.400000000009</v>
      </c>
      <c r="G1598" s="3">
        <v>18100.8</v>
      </c>
      <c r="H1598" s="3">
        <v>12363.2</v>
      </c>
      <c r="I1598" s="3">
        <v>743.63200000000006</v>
      </c>
      <c r="J1598" s="3">
        <v>2050.2240000000002</v>
      </c>
      <c r="K1598" s="3" t="s">
        <v>37</v>
      </c>
      <c r="L1598" s="3" t="s">
        <v>29</v>
      </c>
      <c r="M1598" s="3" t="s">
        <v>26</v>
      </c>
      <c r="N1598" s="6">
        <f t="shared" si="120"/>
        <v>0.6830195350481747</v>
      </c>
      <c r="O1598" s="6">
        <f t="shared" si="121"/>
        <v>4.1082825068505267E-2</v>
      </c>
      <c r="P1598" s="6">
        <f t="shared" si="122"/>
        <v>6.0148828782192312E-2</v>
      </c>
      <c r="Q1598" s="6">
        <f t="shared" si="123"/>
        <v>2.7570411171116898</v>
      </c>
      <c r="R1598" s="6">
        <f t="shared" si="124"/>
        <v>0.25656551911824732</v>
      </c>
    </row>
    <row r="1599" spans="1:18" ht="15.75" customHeight="1" x14ac:dyDescent="0.25">
      <c r="A1599" s="3" t="s">
        <v>1632</v>
      </c>
      <c r="B1599" s="3" t="s">
        <v>41</v>
      </c>
      <c r="C1599" s="3" t="s">
        <v>23</v>
      </c>
      <c r="D1599" s="4">
        <v>44955</v>
      </c>
      <c r="E1599" s="4">
        <v>45577</v>
      </c>
      <c r="F1599" s="3">
        <v>69009.600000000006</v>
      </c>
      <c r="G1599" s="3">
        <v>6604.8</v>
      </c>
      <c r="H1599" s="3">
        <v>1320</v>
      </c>
      <c r="I1599" s="3">
        <v>265.23200000000003</v>
      </c>
      <c r="J1599" s="3">
        <v>599.61599999999999</v>
      </c>
      <c r="K1599" s="3" t="s">
        <v>59</v>
      </c>
      <c r="L1599" s="3" t="s">
        <v>38</v>
      </c>
      <c r="M1599" s="3" t="s">
        <v>18</v>
      </c>
      <c r="N1599" s="6">
        <f t="shared" si="120"/>
        <v>0.19985465116279069</v>
      </c>
      <c r="O1599" s="6">
        <f t="shared" si="121"/>
        <v>4.0157461240310083E-2</v>
      </c>
      <c r="P1599" s="6">
        <f t="shared" si="122"/>
        <v>0.20093333333333335</v>
      </c>
      <c r="Q1599" s="6">
        <f t="shared" si="123"/>
        <v>2.2607226880617719</v>
      </c>
      <c r="R1599" s="6">
        <f t="shared" si="124"/>
        <v>9.5708423175905957E-2</v>
      </c>
    </row>
    <row r="1600" spans="1:18" ht="15.75" customHeight="1" x14ac:dyDescent="0.25">
      <c r="A1600" s="3" t="s">
        <v>1633</v>
      </c>
      <c r="B1600" s="3" t="s">
        <v>28</v>
      </c>
      <c r="C1600" s="3" t="s">
        <v>15</v>
      </c>
      <c r="D1600" s="4">
        <v>44904</v>
      </c>
      <c r="E1600" s="4">
        <v>45516</v>
      </c>
      <c r="F1600" s="3">
        <v>65403.200000000004</v>
      </c>
      <c r="G1600" s="3">
        <v>25611.200000000001</v>
      </c>
      <c r="H1600" s="3">
        <v>21764.800000000003</v>
      </c>
      <c r="I1600" s="3">
        <v>1630.5280000000002</v>
      </c>
      <c r="J1600" s="3">
        <v>5604.8</v>
      </c>
      <c r="K1600" s="3" t="s">
        <v>37</v>
      </c>
      <c r="L1600" s="3" t="s">
        <v>38</v>
      </c>
      <c r="M1600" s="3" t="s">
        <v>26</v>
      </c>
      <c r="N1600" s="6">
        <f t="shared" si="120"/>
        <v>0.8498157056287875</v>
      </c>
      <c r="O1600" s="6">
        <f t="shared" si="121"/>
        <v>6.3664646717061291E-2</v>
      </c>
      <c r="P1600" s="6">
        <f t="shared" si="122"/>
        <v>7.4915827391016696E-2</v>
      </c>
      <c r="Q1600" s="6">
        <f t="shared" si="123"/>
        <v>3.4374141382423358</v>
      </c>
      <c r="R1600" s="6">
        <f t="shared" si="124"/>
        <v>0.39158940235340167</v>
      </c>
    </row>
    <row r="1601" spans="1:18" ht="15.75" customHeight="1" x14ac:dyDescent="0.25">
      <c r="A1601" s="3" t="s">
        <v>1634</v>
      </c>
      <c r="B1601" s="3" t="s">
        <v>20</v>
      </c>
      <c r="C1601" s="3" t="s">
        <v>42</v>
      </c>
      <c r="D1601" s="4">
        <v>44977</v>
      </c>
      <c r="E1601" s="4">
        <v>45591</v>
      </c>
      <c r="F1601" s="3">
        <v>10401.6</v>
      </c>
      <c r="G1601" s="3">
        <v>10326.400000000001</v>
      </c>
      <c r="H1601" s="3">
        <v>2184</v>
      </c>
      <c r="I1601" s="3">
        <v>7179.04</v>
      </c>
      <c r="J1601" s="3">
        <v>12572.336000000001</v>
      </c>
      <c r="K1601" s="3" t="s">
        <v>16</v>
      </c>
      <c r="L1601" s="3" t="s">
        <v>38</v>
      </c>
      <c r="M1601" s="3" t="s">
        <v>18</v>
      </c>
      <c r="N1601" s="6">
        <f t="shared" si="120"/>
        <v>0.21149674620390452</v>
      </c>
      <c r="O1601" s="6">
        <f t="shared" si="121"/>
        <v>0.69521227145955988</v>
      </c>
      <c r="P1601" s="6">
        <f t="shared" si="122"/>
        <v>3.2871062271062272</v>
      </c>
      <c r="Q1601" s="6">
        <f t="shared" si="123"/>
        <v>1.7512558782232723</v>
      </c>
      <c r="R1601" s="6">
        <f t="shared" si="124"/>
        <v>0.99277034302415024</v>
      </c>
    </row>
    <row r="1602" spans="1:18" ht="15.75" customHeight="1" x14ac:dyDescent="0.25">
      <c r="A1602" s="3" t="s">
        <v>1635</v>
      </c>
      <c r="B1602" s="3" t="s">
        <v>41</v>
      </c>
      <c r="C1602" s="3" t="s">
        <v>23</v>
      </c>
      <c r="D1602" s="4">
        <v>44768</v>
      </c>
      <c r="E1602" s="4">
        <v>45382</v>
      </c>
      <c r="F1602" s="3">
        <v>31182.400000000001</v>
      </c>
      <c r="G1602" s="3">
        <v>1860.8000000000002</v>
      </c>
      <c r="H1602" s="3">
        <v>1484.8000000000002</v>
      </c>
      <c r="I1602" s="3">
        <v>7798.8</v>
      </c>
      <c r="J1602" s="3">
        <v>21721.664000000004</v>
      </c>
      <c r="K1602" s="3" t="s">
        <v>24</v>
      </c>
      <c r="L1602" s="3" t="s">
        <v>38</v>
      </c>
      <c r="M1602" s="3" t="s">
        <v>18</v>
      </c>
      <c r="N1602" s="6">
        <f t="shared" si="120"/>
        <v>0.79793637145313845</v>
      </c>
      <c r="O1602" s="6">
        <f t="shared" si="121"/>
        <v>4.1911006018916588</v>
      </c>
      <c r="P1602" s="6">
        <f t="shared" si="122"/>
        <v>5.2524245689655169</v>
      </c>
      <c r="Q1602" s="6">
        <f t="shared" si="123"/>
        <v>2.7852572190593428</v>
      </c>
      <c r="R1602" s="6">
        <f t="shared" si="124"/>
        <v>5.9674688285699627E-2</v>
      </c>
    </row>
    <row r="1603" spans="1:18" ht="15.75" customHeight="1" x14ac:dyDescent="0.25">
      <c r="A1603" s="3" t="s">
        <v>1636</v>
      </c>
      <c r="B1603" s="3" t="s">
        <v>14</v>
      </c>
      <c r="C1603" s="3" t="s">
        <v>42</v>
      </c>
      <c r="D1603" s="4">
        <v>44797</v>
      </c>
      <c r="E1603" s="4">
        <v>45398</v>
      </c>
      <c r="F1603" s="3">
        <v>49608</v>
      </c>
      <c r="G1603" s="3">
        <v>48979.200000000004</v>
      </c>
      <c r="H1603" s="3">
        <v>26320</v>
      </c>
      <c r="I1603" s="3">
        <v>5448.384</v>
      </c>
      <c r="J1603" s="3">
        <v>13175.567999999999</v>
      </c>
      <c r="K1603" s="3" t="s">
        <v>37</v>
      </c>
      <c r="L1603" s="3" t="s">
        <v>25</v>
      </c>
      <c r="M1603" s="3" t="s">
        <v>26</v>
      </c>
      <c r="N1603" s="6">
        <f t="shared" ref="N1603:N1666" si="125">(H1603/G1603)</f>
        <v>0.53737096563439168</v>
      </c>
      <c r="O1603" s="6">
        <f t="shared" ref="O1603:O1666" si="126">I1603/ G1603</f>
        <v>0.11123872990983927</v>
      </c>
      <c r="P1603" s="6">
        <f t="shared" ref="P1603:P1666" si="127" xml:space="preserve"> I1603 / H1603</f>
        <v>0.20700547112462006</v>
      </c>
      <c r="Q1603" s="6">
        <f t="shared" ref="Q1603:Q1666" si="128" xml:space="preserve"> J1603 / I1603</f>
        <v>2.4182524579765303</v>
      </c>
      <c r="R1603" s="6">
        <f t="shared" ref="R1603:R1666" si="129">G1603 / F1603</f>
        <v>0.98732462506047425</v>
      </c>
    </row>
    <row r="1604" spans="1:18" ht="15.75" customHeight="1" x14ac:dyDescent="0.25">
      <c r="A1604" s="3" t="s">
        <v>1637</v>
      </c>
      <c r="B1604" s="3" t="s">
        <v>22</v>
      </c>
      <c r="C1604" s="3" t="s">
        <v>23</v>
      </c>
      <c r="D1604" s="4">
        <v>44953</v>
      </c>
      <c r="E1604" s="4">
        <v>45572</v>
      </c>
      <c r="F1604" s="3">
        <v>71206.400000000009</v>
      </c>
      <c r="G1604" s="3">
        <v>54833.600000000006</v>
      </c>
      <c r="H1604" s="3">
        <v>15304</v>
      </c>
      <c r="I1604" s="3">
        <v>4377.9360000000006</v>
      </c>
      <c r="J1604" s="3">
        <v>14369.392000000002</v>
      </c>
      <c r="K1604" s="3" t="s">
        <v>59</v>
      </c>
      <c r="L1604" s="3" t="s">
        <v>29</v>
      </c>
      <c r="M1604" s="3" t="s">
        <v>26</v>
      </c>
      <c r="N1604" s="6">
        <f t="shared" si="125"/>
        <v>0.27909894663126256</v>
      </c>
      <c r="O1604" s="6">
        <f t="shared" si="126"/>
        <v>7.9840389833970418E-2</v>
      </c>
      <c r="P1604" s="6">
        <f t="shared" si="127"/>
        <v>0.2860648196549922</v>
      </c>
      <c r="Q1604" s="6">
        <f t="shared" si="128"/>
        <v>3.2822297996133338</v>
      </c>
      <c r="R1604" s="6">
        <f t="shared" si="129"/>
        <v>0.77006561207981306</v>
      </c>
    </row>
    <row r="1605" spans="1:18" ht="15.75" customHeight="1" x14ac:dyDescent="0.25">
      <c r="A1605" s="3" t="s">
        <v>1638</v>
      </c>
      <c r="B1605" s="3" t="s">
        <v>34</v>
      </c>
      <c r="C1605" s="3" t="s">
        <v>23</v>
      </c>
      <c r="D1605" s="4">
        <v>44984</v>
      </c>
      <c r="E1605" s="4">
        <v>45601</v>
      </c>
      <c r="F1605" s="3">
        <v>67259.199999999997</v>
      </c>
      <c r="G1605" s="3">
        <v>42708.800000000003</v>
      </c>
      <c r="H1605" s="3">
        <v>22745.600000000002</v>
      </c>
      <c r="I1605" s="3">
        <v>4515.6320000000005</v>
      </c>
      <c r="J1605" s="3">
        <v>17686.944</v>
      </c>
      <c r="K1605" s="3" t="s">
        <v>32</v>
      </c>
      <c r="L1605" s="3" t="s">
        <v>17</v>
      </c>
      <c r="M1605" s="3" t="s">
        <v>26</v>
      </c>
      <c r="N1605" s="6">
        <f t="shared" si="125"/>
        <v>0.53257408309294574</v>
      </c>
      <c r="O1605" s="6">
        <f t="shared" si="126"/>
        <v>0.10573071591803095</v>
      </c>
      <c r="P1605" s="6">
        <f t="shared" si="127"/>
        <v>0.19852771525042207</v>
      </c>
      <c r="Q1605" s="6">
        <f t="shared" si="128"/>
        <v>3.9168258175156874</v>
      </c>
      <c r="R1605" s="6">
        <f t="shared" si="129"/>
        <v>0.63498822465922888</v>
      </c>
    </row>
    <row r="1606" spans="1:18" ht="15.75" customHeight="1" x14ac:dyDescent="0.25">
      <c r="A1606" s="3" t="s">
        <v>1639</v>
      </c>
      <c r="B1606" s="3" t="s">
        <v>14</v>
      </c>
      <c r="C1606" s="3" t="s">
        <v>42</v>
      </c>
      <c r="D1606" s="4">
        <v>44777</v>
      </c>
      <c r="E1606" s="4">
        <v>45383</v>
      </c>
      <c r="F1606" s="3">
        <v>2336</v>
      </c>
      <c r="G1606" s="3">
        <v>894.40000000000009</v>
      </c>
      <c r="H1606" s="3">
        <v>81.600000000000009</v>
      </c>
      <c r="I1606" s="3">
        <v>4346.1440000000002</v>
      </c>
      <c r="J1606" s="3">
        <v>6037.2000000000007</v>
      </c>
      <c r="K1606" s="3" t="s">
        <v>32</v>
      </c>
      <c r="L1606" s="3" t="s">
        <v>38</v>
      </c>
      <c r="M1606" s="3" t="s">
        <v>26</v>
      </c>
      <c r="N1606" s="6">
        <f t="shared" si="125"/>
        <v>9.1234347048300538E-2</v>
      </c>
      <c r="O1606" s="6">
        <f t="shared" si="126"/>
        <v>4.8592844364937386</v>
      </c>
      <c r="P1606" s="6">
        <f t="shared" si="127"/>
        <v>53.261568627450977</v>
      </c>
      <c r="Q1606" s="6">
        <f t="shared" si="128"/>
        <v>1.3890934124594123</v>
      </c>
      <c r="R1606" s="6">
        <f t="shared" si="129"/>
        <v>0.38287671232876719</v>
      </c>
    </row>
    <row r="1607" spans="1:18" ht="15.75" customHeight="1" x14ac:dyDescent="0.25">
      <c r="A1607" s="3" t="s">
        <v>1640</v>
      </c>
      <c r="B1607" s="3" t="s">
        <v>28</v>
      </c>
      <c r="C1607" s="3" t="s">
        <v>15</v>
      </c>
      <c r="D1607" s="4">
        <v>44766</v>
      </c>
      <c r="E1607" s="4">
        <v>45382</v>
      </c>
      <c r="F1607" s="3">
        <v>30918.400000000001</v>
      </c>
      <c r="G1607" s="3">
        <v>27688</v>
      </c>
      <c r="H1607" s="3">
        <v>180.8</v>
      </c>
      <c r="I1607" s="3">
        <v>6351.2160000000003</v>
      </c>
      <c r="J1607" s="3">
        <v>23689.135999999999</v>
      </c>
      <c r="K1607" s="3" t="s">
        <v>59</v>
      </c>
      <c r="L1607" s="3" t="s">
        <v>17</v>
      </c>
      <c r="M1607" s="3" t="s">
        <v>18</v>
      </c>
      <c r="N1607" s="6">
        <f t="shared" si="125"/>
        <v>6.5299046518347299E-3</v>
      </c>
      <c r="O1607" s="6">
        <f t="shared" si="126"/>
        <v>0.22938514880092459</v>
      </c>
      <c r="P1607" s="6">
        <f t="shared" si="127"/>
        <v>35.128407079646017</v>
      </c>
      <c r="Q1607" s="6">
        <f t="shared" si="128"/>
        <v>3.7298583452365652</v>
      </c>
      <c r="R1607" s="6">
        <f t="shared" si="129"/>
        <v>0.89551852618505479</v>
      </c>
    </row>
    <row r="1608" spans="1:18" ht="15.75" customHeight="1" x14ac:dyDescent="0.25">
      <c r="A1608" s="3" t="s">
        <v>1641</v>
      </c>
      <c r="B1608" s="3" t="s">
        <v>20</v>
      </c>
      <c r="C1608" s="3" t="s">
        <v>23</v>
      </c>
      <c r="D1608" s="4">
        <v>44840</v>
      </c>
      <c r="E1608" s="4">
        <v>45451</v>
      </c>
      <c r="F1608" s="3">
        <v>12697.6</v>
      </c>
      <c r="G1608" s="3">
        <v>4617.6000000000004</v>
      </c>
      <c r="H1608" s="3">
        <v>2200</v>
      </c>
      <c r="I1608" s="3">
        <v>4441.9679999999998</v>
      </c>
      <c r="J1608" s="3">
        <v>6787.4240000000009</v>
      </c>
      <c r="K1608" s="3" t="s">
        <v>59</v>
      </c>
      <c r="L1608" s="3" t="s">
        <v>17</v>
      </c>
      <c r="M1608" s="3" t="s">
        <v>26</v>
      </c>
      <c r="N1608" s="6">
        <f t="shared" si="125"/>
        <v>0.47643797643797642</v>
      </c>
      <c r="O1608" s="6">
        <f t="shared" si="126"/>
        <v>0.96196465696465683</v>
      </c>
      <c r="P1608" s="6">
        <f t="shared" si="127"/>
        <v>2.0190763636363638</v>
      </c>
      <c r="Q1608" s="6">
        <f t="shared" si="128"/>
        <v>1.5280218137546244</v>
      </c>
      <c r="R1608" s="6">
        <f t="shared" si="129"/>
        <v>0.36365927419354843</v>
      </c>
    </row>
    <row r="1609" spans="1:18" ht="15.75" customHeight="1" x14ac:dyDescent="0.25">
      <c r="A1609" s="3" t="s">
        <v>1642</v>
      </c>
      <c r="B1609" s="3" t="s">
        <v>14</v>
      </c>
      <c r="C1609" s="3" t="s">
        <v>35</v>
      </c>
      <c r="D1609" s="4">
        <v>44832</v>
      </c>
      <c r="E1609" s="4">
        <v>45446</v>
      </c>
      <c r="F1609" s="3">
        <v>71851.199999999997</v>
      </c>
      <c r="G1609" s="3">
        <v>44795.200000000004</v>
      </c>
      <c r="H1609" s="3">
        <v>10694.400000000001</v>
      </c>
      <c r="I1609" s="3">
        <v>517.32799999999997</v>
      </c>
      <c r="J1609" s="3">
        <v>791.80799999999999</v>
      </c>
      <c r="K1609" s="3" t="s">
        <v>32</v>
      </c>
      <c r="L1609" s="3" t="s">
        <v>38</v>
      </c>
      <c r="M1609" s="3" t="s">
        <v>18</v>
      </c>
      <c r="N1609" s="6">
        <f t="shared" si="125"/>
        <v>0.23873986498553418</v>
      </c>
      <c r="O1609" s="6">
        <f t="shared" si="126"/>
        <v>1.1548737364717647E-2</v>
      </c>
      <c r="P1609" s="6">
        <f t="shared" si="127"/>
        <v>4.8373728306403345E-2</v>
      </c>
      <c r="Q1609" s="6">
        <f t="shared" si="128"/>
        <v>1.5305724801286611</v>
      </c>
      <c r="R1609" s="6">
        <f t="shared" si="129"/>
        <v>0.62344400650232712</v>
      </c>
    </row>
    <row r="1610" spans="1:18" ht="15.75" customHeight="1" x14ac:dyDescent="0.25">
      <c r="A1610" s="3" t="s">
        <v>1643</v>
      </c>
      <c r="B1610" s="3" t="s">
        <v>14</v>
      </c>
      <c r="C1610" s="3" t="s">
        <v>35</v>
      </c>
      <c r="D1610" s="4">
        <v>44924</v>
      </c>
      <c r="E1610" s="4">
        <v>45525</v>
      </c>
      <c r="F1610" s="3">
        <v>77587.199999999997</v>
      </c>
      <c r="G1610" s="3">
        <v>577.6</v>
      </c>
      <c r="H1610" s="3">
        <v>124.80000000000001</v>
      </c>
      <c r="I1610" s="3">
        <v>3354.1280000000002</v>
      </c>
      <c r="J1610" s="3">
        <v>12537.248</v>
      </c>
      <c r="K1610" s="3" t="s">
        <v>59</v>
      </c>
      <c r="L1610" s="3" t="s">
        <v>17</v>
      </c>
      <c r="M1610" s="3" t="s">
        <v>26</v>
      </c>
      <c r="N1610" s="6">
        <f t="shared" si="125"/>
        <v>0.21606648199445985</v>
      </c>
      <c r="O1610" s="6">
        <f t="shared" si="126"/>
        <v>5.8070083102493077</v>
      </c>
      <c r="P1610" s="6">
        <f t="shared" si="127"/>
        <v>26.876025641025638</v>
      </c>
      <c r="Q1610" s="6">
        <f t="shared" si="128"/>
        <v>3.7378561581430403</v>
      </c>
      <c r="R1610" s="6">
        <f t="shared" si="129"/>
        <v>7.4445269322774895E-3</v>
      </c>
    </row>
    <row r="1611" spans="1:18" ht="15.75" customHeight="1" x14ac:dyDescent="0.25">
      <c r="A1611" s="3" t="s">
        <v>1644</v>
      </c>
      <c r="B1611" s="3" t="s">
        <v>34</v>
      </c>
      <c r="C1611" s="3" t="s">
        <v>15</v>
      </c>
      <c r="D1611" s="4">
        <v>44832</v>
      </c>
      <c r="E1611" s="4">
        <v>45451</v>
      </c>
      <c r="F1611" s="3">
        <v>20273.600000000002</v>
      </c>
      <c r="G1611" s="3">
        <v>7070.4000000000005</v>
      </c>
      <c r="H1611" s="3">
        <v>3416</v>
      </c>
      <c r="I1611" s="3">
        <v>499.50400000000002</v>
      </c>
      <c r="J1611" s="3">
        <v>696.27200000000005</v>
      </c>
      <c r="K1611" s="3" t="s">
        <v>37</v>
      </c>
      <c r="L1611" s="3" t="s">
        <v>44</v>
      </c>
      <c r="M1611" s="3" t="s">
        <v>26</v>
      </c>
      <c r="N1611" s="6">
        <f t="shared" si="125"/>
        <v>0.48314098212265216</v>
      </c>
      <c r="O1611" s="6">
        <f t="shared" si="126"/>
        <v>7.0647205250056577E-2</v>
      </c>
      <c r="P1611" s="6">
        <f t="shared" si="127"/>
        <v>0.14622482435597189</v>
      </c>
      <c r="Q1611" s="6">
        <f t="shared" si="128"/>
        <v>1.3939267753611584</v>
      </c>
      <c r="R1611" s="6">
        <f t="shared" si="129"/>
        <v>0.34874911214584481</v>
      </c>
    </row>
    <row r="1612" spans="1:18" ht="15.75" customHeight="1" x14ac:dyDescent="0.25">
      <c r="A1612" s="3" t="s">
        <v>1645</v>
      </c>
      <c r="B1612" s="3" t="s">
        <v>28</v>
      </c>
      <c r="C1612" s="3" t="s">
        <v>23</v>
      </c>
      <c r="D1612" s="4">
        <v>44749</v>
      </c>
      <c r="E1612" s="4">
        <v>45378</v>
      </c>
      <c r="F1612" s="3">
        <v>44603.200000000004</v>
      </c>
      <c r="G1612" s="3">
        <v>26380.800000000003</v>
      </c>
      <c r="H1612" s="3">
        <v>6328</v>
      </c>
      <c r="I1612" s="3">
        <v>6766.7520000000004</v>
      </c>
      <c r="J1612" s="3">
        <v>11254.864000000001</v>
      </c>
      <c r="K1612" s="3" t="s">
        <v>24</v>
      </c>
      <c r="L1612" s="3" t="s">
        <v>44</v>
      </c>
      <c r="M1612" s="3" t="s">
        <v>18</v>
      </c>
      <c r="N1612" s="6">
        <f t="shared" si="125"/>
        <v>0.23987142163998057</v>
      </c>
      <c r="O1612" s="6">
        <f t="shared" si="126"/>
        <v>0.25650291120815139</v>
      </c>
      <c r="P1612" s="6">
        <f t="shared" si="127"/>
        <v>1.0693350189633377</v>
      </c>
      <c r="Q1612" s="6">
        <f t="shared" si="128"/>
        <v>1.6632594189945191</v>
      </c>
      <c r="R1612" s="6">
        <f t="shared" si="129"/>
        <v>0.59145532159127601</v>
      </c>
    </row>
    <row r="1613" spans="1:18" ht="15.75" customHeight="1" x14ac:dyDescent="0.25">
      <c r="A1613" s="3" t="s">
        <v>1646</v>
      </c>
      <c r="B1613" s="3" t="s">
        <v>34</v>
      </c>
      <c r="C1613" s="3" t="s">
        <v>42</v>
      </c>
      <c r="D1613" s="4">
        <v>44732</v>
      </c>
      <c r="E1613" s="4">
        <v>45348</v>
      </c>
      <c r="F1613" s="3">
        <v>69992</v>
      </c>
      <c r="G1613" s="3">
        <v>46828.800000000003</v>
      </c>
      <c r="H1613" s="3">
        <v>19833.600000000002</v>
      </c>
      <c r="I1613" s="3">
        <v>1479.5520000000001</v>
      </c>
      <c r="J1613" s="3">
        <v>4998.9120000000003</v>
      </c>
      <c r="K1613" s="3" t="s">
        <v>32</v>
      </c>
      <c r="L1613" s="3" t="s">
        <v>29</v>
      </c>
      <c r="M1613" s="3" t="s">
        <v>18</v>
      </c>
      <c r="N1613" s="6">
        <f t="shared" si="125"/>
        <v>0.42353423534235346</v>
      </c>
      <c r="O1613" s="6">
        <f t="shared" si="126"/>
        <v>3.1594915949159495E-2</v>
      </c>
      <c r="P1613" s="6">
        <f t="shared" si="127"/>
        <v>7.4598257502420134E-2</v>
      </c>
      <c r="Q1613" s="6">
        <f t="shared" si="128"/>
        <v>3.3786659745652736</v>
      </c>
      <c r="R1613" s="6">
        <f t="shared" si="129"/>
        <v>0.66905932106526467</v>
      </c>
    </row>
    <row r="1614" spans="1:18" ht="15.75" customHeight="1" x14ac:dyDescent="0.25">
      <c r="A1614" s="3" t="s">
        <v>1647</v>
      </c>
      <c r="B1614" s="3" t="s">
        <v>20</v>
      </c>
      <c r="C1614" s="3" t="s">
        <v>35</v>
      </c>
      <c r="D1614" s="4">
        <v>44966</v>
      </c>
      <c r="E1614" s="4">
        <v>45578</v>
      </c>
      <c r="F1614" s="3">
        <v>33668.800000000003</v>
      </c>
      <c r="G1614" s="3">
        <v>27934.400000000001</v>
      </c>
      <c r="H1614" s="3">
        <v>18731.2</v>
      </c>
      <c r="I1614" s="3">
        <v>5277.2800000000007</v>
      </c>
      <c r="J1614" s="3">
        <v>16333.184000000001</v>
      </c>
      <c r="K1614" s="3" t="s">
        <v>59</v>
      </c>
      <c r="L1614" s="3" t="s">
        <v>44</v>
      </c>
      <c r="M1614" s="3" t="s">
        <v>26</v>
      </c>
      <c r="N1614" s="6">
        <f t="shared" si="125"/>
        <v>0.67054241365484846</v>
      </c>
      <c r="O1614" s="6">
        <f t="shared" si="126"/>
        <v>0.18891689100177561</v>
      </c>
      <c r="P1614" s="6">
        <f t="shared" si="127"/>
        <v>0.28173742205518071</v>
      </c>
      <c r="Q1614" s="6">
        <f t="shared" si="128"/>
        <v>3.095000454779735</v>
      </c>
      <c r="R1614" s="6">
        <f t="shared" si="129"/>
        <v>0.82968207955139472</v>
      </c>
    </row>
    <row r="1615" spans="1:18" ht="15.75" customHeight="1" x14ac:dyDescent="0.25">
      <c r="A1615" s="3" t="s">
        <v>1648</v>
      </c>
      <c r="B1615" s="3" t="s">
        <v>20</v>
      </c>
      <c r="C1615" s="3" t="s">
        <v>42</v>
      </c>
      <c r="D1615" s="4">
        <v>44842</v>
      </c>
      <c r="E1615" s="4">
        <v>45468</v>
      </c>
      <c r="F1615" s="3">
        <v>25145.600000000002</v>
      </c>
      <c r="G1615" s="3">
        <v>10184</v>
      </c>
      <c r="H1615" s="3">
        <v>7688</v>
      </c>
      <c r="I1615" s="3">
        <v>3179.6320000000001</v>
      </c>
      <c r="J1615" s="3">
        <v>8030.576</v>
      </c>
      <c r="K1615" s="3" t="s">
        <v>16</v>
      </c>
      <c r="L1615" s="3" t="s">
        <v>17</v>
      </c>
      <c r="M1615" s="3" t="s">
        <v>26</v>
      </c>
      <c r="N1615" s="6">
        <f t="shared" si="125"/>
        <v>0.75490966221523959</v>
      </c>
      <c r="O1615" s="6">
        <f t="shared" si="126"/>
        <v>0.31221838177533384</v>
      </c>
      <c r="P1615" s="6">
        <f t="shared" si="127"/>
        <v>0.4135837669094693</v>
      </c>
      <c r="Q1615" s="6">
        <f t="shared" si="128"/>
        <v>2.5256306390173453</v>
      </c>
      <c r="R1615" s="6">
        <f t="shared" si="129"/>
        <v>0.40500127258844487</v>
      </c>
    </row>
    <row r="1616" spans="1:18" ht="15.75" customHeight="1" x14ac:dyDescent="0.25">
      <c r="A1616" s="3" t="s">
        <v>1649</v>
      </c>
      <c r="B1616" s="3" t="s">
        <v>20</v>
      </c>
      <c r="C1616" s="3" t="s">
        <v>35</v>
      </c>
      <c r="D1616" s="4">
        <v>44713</v>
      </c>
      <c r="E1616" s="4">
        <v>45340</v>
      </c>
      <c r="F1616" s="3">
        <v>43032</v>
      </c>
      <c r="G1616" s="3">
        <v>31542.400000000001</v>
      </c>
      <c r="H1616" s="3">
        <v>10494.400000000001</v>
      </c>
      <c r="I1616" s="3">
        <v>2035.9840000000002</v>
      </c>
      <c r="J1616" s="3">
        <v>6240.2720000000008</v>
      </c>
      <c r="K1616" s="3" t="s">
        <v>24</v>
      </c>
      <c r="L1616" s="3" t="s">
        <v>17</v>
      </c>
      <c r="M1616" s="3" t="s">
        <v>26</v>
      </c>
      <c r="N1616" s="6">
        <f t="shared" si="125"/>
        <v>0.33270772040174501</v>
      </c>
      <c r="O1616" s="6">
        <f t="shared" si="126"/>
        <v>6.4547529674343102E-2</v>
      </c>
      <c r="P1616" s="6">
        <f t="shared" si="127"/>
        <v>0.19400670833968592</v>
      </c>
      <c r="Q1616" s="6">
        <f t="shared" si="128"/>
        <v>3.0649906875496078</v>
      </c>
      <c r="R1616" s="6">
        <f t="shared" si="129"/>
        <v>0.73299869864287048</v>
      </c>
    </row>
    <row r="1617" spans="1:18" ht="15.75" customHeight="1" x14ac:dyDescent="0.25">
      <c r="A1617" s="3" t="s">
        <v>1650</v>
      </c>
      <c r="B1617" s="3" t="s">
        <v>28</v>
      </c>
      <c r="C1617" s="3" t="s">
        <v>35</v>
      </c>
      <c r="D1617" s="4">
        <v>44711</v>
      </c>
      <c r="E1617" s="4">
        <v>45331</v>
      </c>
      <c r="F1617" s="3">
        <v>42118.400000000001</v>
      </c>
      <c r="G1617" s="3">
        <v>20049.600000000002</v>
      </c>
      <c r="H1617" s="3">
        <v>9657.6</v>
      </c>
      <c r="I1617" s="3">
        <v>952.64</v>
      </c>
      <c r="J1617" s="3">
        <v>2845.2960000000003</v>
      </c>
      <c r="K1617" s="3" t="s">
        <v>37</v>
      </c>
      <c r="L1617" s="3" t="s">
        <v>38</v>
      </c>
      <c r="M1617" s="3" t="s">
        <v>26</v>
      </c>
      <c r="N1617" s="6">
        <f t="shared" si="125"/>
        <v>0.48168542015800808</v>
      </c>
      <c r="O1617" s="6">
        <f t="shared" si="126"/>
        <v>4.7514164871119619E-2</v>
      </c>
      <c r="P1617" s="6">
        <f t="shared" si="127"/>
        <v>9.8641484426772688E-2</v>
      </c>
      <c r="Q1617" s="6">
        <f t="shared" si="128"/>
        <v>2.9867484044339943</v>
      </c>
      <c r="R1617" s="6">
        <f t="shared" si="129"/>
        <v>0.47602947880261359</v>
      </c>
    </row>
    <row r="1618" spans="1:18" ht="15.75" customHeight="1" x14ac:dyDescent="0.25">
      <c r="A1618" s="3" t="s">
        <v>1651</v>
      </c>
      <c r="B1618" s="3" t="s">
        <v>34</v>
      </c>
      <c r="C1618" s="3" t="s">
        <v>23</v>
      </c>
      <c r="D1618" s="4">
        <v>44862</v>
      </c>
      <c r="E1618" s="4">
        <v>45472</v>
      </c>
      <c r="F1618" s="3">
        <v>30979.200000000001</v>
      </c>
      <c r="G1618" s="3">
        <v>13843.2</v>
      </c>
      <c r="H1618" s="3">
        <v>12118.400000000001</v>
      </c>
      <c r="I1618" s="3">
        <v>5766.5440000000008</v>
      </c>
      <c r="J1618" s="3">
        <v>14092.432000000001</v>
      </c>
      <c r="K1618" s="3" t="s">
        <v>37</v>
      </c>
      <c r="L1618" s="3" t="s">
        <v>38</v>
      </c>
      <c r="M1618" s="3" t="s">
        <v>18</v>
      </c>
      <c r="N1618" s="6">
        <f t="shared" si="125"/>
        <v>0.87540453074433666</v>
      </c>
      <c r="O1618" s="6">
        <f t="shared" si="126"/>
        <v>0.41656148867313919</v>
      </c>
      <c r="P1618" s="6">
        <f t="shared" si="127"/>
        <v>0.47585027726432533</v>
      </c>
      <c r="Q1618" s="6">
        <f t="shared" si="128"/>
        <v>2.4438263195425196</v>
      </c>
      <c r="R1618" s="6">
        <f t="shared" si="129"/>
        <v>0.44685466377440347</v>
      </c>
    </row>
    <row r="1619" spans="1:18" ht="15.75" customHeight="1" x14ac:dyDescent="0.25">
      <c r="A1619" s="3" t="s">
        <v>1652</v>
      </c>
      <c r="B1619" s="3" t="s">
        <v>22</v>
      </c>
      <c r="C1619" s="3" t="s">
        <v>15</v>
      </c>
      <c r="D1619" s="4">
        <v>44916</v>
      </c>
      <c r="E1619" s="4">
        <v>45526</v>
      </c>
      <c r="F1619" s="3">
        <v>78372.800000000003</v>
      </c>
      <c r="G1619" s="3">
        <v>19590.400000000001</v>
      </c>
      <c r="H1619" s="3">
        <v>15552</v>
      </c>
      <c r="I1619" s="3">
        <v>702.28800000000001</v>
      </c>
      <c r="J1619" s="3">
        <v>1053.5200000000002</v>
      </c>
      <c r="K1619" s="3" t="s">
        <v>32</v>
      </c>
      <c r="L1619" s="3" t="s">
        <v>17</v>
      </c>
      <c r="M1619" s="3" t="s">
        <v>26</v>
      </c>
      <c r="N1619" s="6">
        <f t="shared" si="125"/>
        <v>0.79385821626919306</v>
      </c>
      <c r="O1619" s="6">
        <f t="shared" si="126"/>
        <v>3.5848578895785688E-2</v>
      </c>
      <c r="P1619" s="6">
        <f t="shared" si="127"/>
        <v>4.515740740740741E-2</v>
      </c>
      <c r="Q1619" s="6">
        <f t="shared" si="128"/>
        <v>1.5001253047182925</v>
      </c>
      <c r="R1619" s="6">
        <f t="shared" si="129"/>
        <v>0.24996427331931487</v>
      </c>
    </row>
    <row r="1620" spans="1:18" ht="15.75" customHeight="1" x14ac:dyDescent="0.25">
      <c r="A1620" s="3" t="s">
        <v>1653</v>
      </c>
      <c r="B1620" s="3" t="s">
        <v>41</v>
      </c>
      <c r="C1620" s="3" t="s">
        <v>15</v>
      </c>
      <c r="D1620" s="4">
        <v>44968</v>
      </c>
      <c r="E1620" s="4">
        <v>45576</v>
      </c>
      <c r="F1620" s="3">
        <v>18507.2</v>
      </c>
      <c r="G1620" s="3">
        <v>6217.6</v>
      </c>
      <c r="H1620" s="3">
        <v>4894.4000000000005</v>
      </c>
      <c r="I1620" s="3">
        <v>403.80799999999999</v>
      </c>
      <c r="J1620" s="3">
        <v>1022.5600000000001</v>
      </c>
      <c r="K1620" s="3" t="s">
        <v>37</v>
      </c>
      <c r="L1620" s="3" t="s">
        <v>17</v>
      </c>
      <c r="M1620" s="3" t="s">
        <v>26</v>
      </c>
      <c r="N1620" s="6">
        <f t="shared" si="125"/>
        <v>0.78718476582604224</v>
      </c>
      <c r="O1620" s="6">
        <f t="shared" si="126"/>
        <v>6.4945959855892937E-2</v>
      </c>
      <c r="P1620" s="6">
        <f t="shared" si="127"/>
        <v>8.2504086302713289E-2</v>
      </c>
      <c r="Q1620" s="6">
        <f t="shared" si="128"/>
        <v>2.5322925746889613</v>
      </c>
      <c r="R1620" s="6">
        <f t="shared" si="129"/>
        <v>0.33595573614593238</v>
      </c>
    </row>
    <row r="1621" spans="1:18" ht="15.75" customHeight="1" x14ac:dyDescent="0.25">
      <c r="A1621" s="3" t="s">
        <v>1654</v>
      </c>
      <c r="B1621" s="3" t="s">
        <v>20</v>
      </c>
      <c r="C1621" s="3" t="s">
        <v>35</v>
      </c>
      <c r="D1621" s="4">
        <v>44787</v>
      </c>
      <c r="E1621" s="4">
        <v>45401</v>
      </c>
      <c r="F1621" s="3">
        <v>32846.400000000001</v>
      </c>
      <c r="G1621" s="3">
        <v>537.6</v>
      </c>
      <c r="H1621" s="3">
        <v>422.40000000000003</v>
      </c>
      <c r="I1621" s="3">
        <v>4961.6640000000007</v>
      </c>
      <c r="J1621" s="3">
        <v>8520.2720000000008</v>
      </c>
      <c r="K1621" s="3" t="s">
        <v>59</v>
      </c>
      <c r="L1621" s="3" t="s">
        <v>29</v>
      </c>
      <c r="M1621" s="3" t="s">
        <v>26</v>
      </c>
      <c r="N1621" s="6">
        <f t="shared" si="125"/>
        <v>0.7857142857142857</v>
      </c>
      <c r="O1621" s="6">
        <f t="shared" si="126"/>
        <v>9.2292857142857159</v>
      </c>
      <c r="P1621" s="6">
        <f t="shared" si="127"/>
        <v>11.746363636363636</v>
      </c>
      <c r="Q1621" s="6">
        <f t="shared" si="128"/>
        <v>1.7172206743544101</v>
      </c>
      <c r="R1621" s="6">
        <f t="shared" si="129"/>
        <v>1.6367090457401725E-2</v>
      </c>
    </row>
    <row r="1622" spans="1:18" ht="15.75" customHeight="1" x14ac:dyDescent="0.25">
      <c r="A1622" s="3" t="s">
        <v>1655</v>
      </c>
      <c r="B1622" s="3" t="s">
        <v>34</v>
      </c>
      <c r="C1622" s="3" t="s">
        <v>35</v>
      </c>
      <c r="D1622" s="4">
        <v>44987</v>
      </c>
      <c r="E1622" s="4">
        <v>45606</v>
      </c>
      <c r="F1622" s="3">
        <v>49864</v>
      </c>
      <c r="G1622" s="3">
        <v>4907.2</v>
      </c>
      <c r="H1622" s="3">
        <v>1955.2</v>
      </c>
      <c r="I1622" s="3">
        <v>4765.232</v>
      </c>
      <c r="J1622" s="3">
        <v>9133.9359999999997</v>
      </c>
      <c r="K1622" s="3" t="s">
        <v>59</v>
      </c>
      <c r="L1622" s="3" t="s">
        <v>25</v>
      </c>
      <c r="M1622" s="3" t="s">
        <v>26</v>
      </c>
      <c r="N1622" s="6">
        <f t="shared" si="125"/>
        <v>0.39843495272253021</v>
      </c>
      <c r="O1622" s="6">
        <f t="shared" si="126"/>
        <v>0.97106944897293779</v>
      </c>
      <c r="P1622" s="6">
        <f t="shared" si="127"/>
        <v>2.4372094926350245</v>
      </c>
      <c r="Q1622" s="6">
        <f t="shared" si="128"/>
        <v>1.916787262404013</v>
      </c>
      <c r="R1622" s="6">
        <f t="shared" si="129"/>
        <v>9.8411679768971597E-2</v>
      </c>
    </row>
    <row r="1623" spans="1:18" ht="15.75" customHeight="1" x14ac:dyDescent="0.25">
      <c r="A1623" s="3" t="s">
        <v>1656</v>
      </c>
      <c r="B1623" s="3" t="s">
        <v>41</v>
      </c>
      <c r="C1623" s="3" t="s">
        <v>42</v>
      </c>
      <c r="D1623" s="4">
        <v>44763</v>
      </c>
      <c r="E1623" s="4">
        <v>45366</v>
      </c>
      <c r="F1623" s="3">
        <v>44281.600000000006</v>
      </c>
      <c r="G1623" s="3">
        <v>15427.2</v>
      </c>
      <c r="H1623" s="3">
        <v>11363.2</v>
      </c>
      <c r="I1623" s="3">
        <v>1009.792</v>
      </c>
      <c r="J1623" s="3">
        <v>2564.9120000000003</v>
      </c>
      <c r="K1623" s="3" t="s">
        <v>16</v>
      </c>
      <c r="L1623" s="3" t="s">
        <v>44</v>
      </c>
      <c r="M1623" s="3" t="s">
        <v>26</v>
      </c>
      <c r="N1623" s="6">
        <f t="shared" si="125"/>
        <v>0.73656917651939435</v>
      </c>
      <c r="O1623" s="6">
        <f t="shared" si="126"/>
        <v>6.5455299730346403E-2</v>
      </c>
      <c r="P1623" s="6">
        <f t="shared" si="127"/>
        <v>8.8865108420163333E-2</v>
      </c>
      <c r="Q1623" s="6">
        <f t="shared" si="128"/>
        <v>2.5400399290150846</v>
      </c>
      <c r="R1623" s="6">
        <f t="shared" si="129"/>
        <v>0.34838849544731892</v>
      </c>
    </row>
    <row r="1624" spans="1:18" ht="15.75" customHeight="1" x14ac:dyDescent="0.25">
      <c r="A1624" s="3" t="s">
        <v>1657</v>
      </c>
      <c r="B1624" s="3" t="s">
        <v>20</v>
      </c>
      <c r="C1624" s="3" t="s">
        <v>42</v>
      </c>
      <c r="D1624" s="4">
        <v>44985</v>
      </c>
      <c r="E1624" s="4">
        <v>45611</v>
      </c>
      <c r="F1624" s="3">
        <v>43211.200000000004</v>
      </c>
      <c r="G1624" s="3">
        <v>7808</v>
      </c>
      <c r="H1624" s="3">
        <v>5604.8</v>
      </c>
      <c r="I1624" s="3">
        <v>2667.328</v>
      </c>
      <c r="J1624" s="3">
        <v>5037.0720000000001</v>
      </c>
      <c r="K1624" s="3" t="s">
        <v>32</v>
      </c>
      <c r="L1624" s="3" t="s">
        <v>17</v>
      </c>
      <c r="M1624" s="3" t="s">
        <v>26</v>
      </c>
      <c r="N1624" s="6">
        <f t="shared" si="125"/>
        <v>0.71782786885245908</v>
      </c>
      <c r="O1624" s="6">
        <f t="shared" si="126"/>
        <v>0.34161475409836067</v>
      </c>
      <c r="P1624" s="6">
        <f t="shared" si="127"/>
        <v>0.47590065658007419</v>
      </c>
      <c r="Q1624" s="6">
        <f t="shared" si="128"/>
        <v>1.8884336684502243</v>
      </c>
      <c r="R1624" s="6">
        <f t="shared" si="129"/>
        <v>0.1806938941755841</v>
      </c>
    </row>
    <row r="1625" spans="1:18" ht="15.75" customHeight="1" x14ac:dyDescent="0.25">
      <c r="A1625" s="3" t="s">
        <v>1658</v>
      </c>
      <c r="B1625" s="3" t="s">
        <v>34</v>
      </c>
      <c r="C1625" s="3" t="s">
        <v>42</v>
      </c>
      <c r="D1625" s="4">
        <v>44855</v>
      </c>
      <c r="E1625" s="4">
        <v>45456</v>
      </c>
      <c r="F1625" s="3">
        <v>4606.4000000000005</v>
      </c>
      <c r="G1625" s="3">
        <v>1963.2</v>
      </c>
      <c r="H1625" s="3">
        <v>1849.6000000000001</v>
      </c>
      <c r="I1625" s="3">
        <v>3078.4160000000002</v>
      </c>
      <c r="J1625" s="3">
        <v>6239.4560000000001</v>
      </c>
      <c r="K1625" s="3" t="s">
        <v>37</v>
      </c>
      <c r="L1625" s="3" t="s">
        <v>44</v>
      </c>
      <c r="M1625" s="3" t="s">
        <v>26</v>
      </c>
      <c r="N1625" s="6">
        <f t="shared" si="125"/>
        <v>0.94213528932355339</v>
      </c>
      <c r="O1625" s="6">
        <f t="shared" si="126"/>
        <v>1.5680603096984516</v>
      </c>
      <c r="P1625" s="6">
        <f t="shared" si="127"/>
        <v>1.6643685121107266</v>
      </c>
      <c r="Q1625" s="6">
        <f t="shared" si="128"/>
        <v>2.0268397773400344</v>
      </c>
      <c r="R1625" s="6">
        <f t="shared" si="129"/>
        <v>0.4261896491837443</v>
      </c>
    </row>
    <row r="1626" spans="1:18" ht="15.75" customHeight="1" x14ac:dyDescent="0.25">
      <c r="A1626" s="3" t="s">
        <v>1659</v>
      </c>
      <c r="B1626" s="3" t="s">
        <v>22</v>
      </c>
      <c r="C1626" s="3" t="s">
        <v>42</v>
      </c>
      <c r="D1626" s="4">
        <v>44801</v>
      </c>
      <c r="E1626" s="4">
        <v>45431</v>
      </c>
      <c r="F1626" s="3">
        <v>16584</v>
      </c>
      <c r="G1626" s="3">
        <v>16024</v>
      </c>
      <c r="H1626" s="3">
        <v>2750.4</v>
      </c>
      <c r="I1626" s="3">
        <v>441.36000000000007</v>
      </c>
      <c r="J1626" s="3">
        <v>1301.44</v>
      </c>
      <c r="K1626" s="3" t="s">
        <v>24</v>
      </c>
      <c r="L1626" s="3" t="s">
        <v>17</v>
      </c>
      <c r="M1626" s="3" t="s">
        <v>18</v>
      </c>
      <c r="N1626" s="6">
        <f t="shared" si="125"/>
        <v>0.17164253619570644</v>
      </c>
      <c r="O1626" s="6">
        <f t="shared" si="126"/>
        <v>2.7543684473290069E-2</v>
      </c>
      <c r="P1626" s="6">
        <f t="shared" si="127"/>
        <v>0.16047120418848171</v>
      </c>
      <c r="Q1626" s="6">
        <f t="shared" si="128"/>
        <v>2.9487040058002534</v>
      </c>
      <c r="R1626" s="6">
        <f t="shared" si="129"/>
        <v>0.9662325132657984</v>
      </c>
    </row>
    <row r="1627" spans="1:18" ht="15.75" customHeight="1" x14ac:dyDescent="0.25">
      <c r="A1627" s="3" t="s">
        <v>1660</v>
      </c>
      <c r="B1627" s="3" t="s">
        <v>22</v>
      </c>
      <c r="C1627" s="3" t="s">
        <v>35</v>
      </c>
      <c r="D1627" s="4">
        <v>44757</v>
      </c>
      <c r="E1627" s="4">
        <v>45381</v>
      </c>
      <c r="F1627" s="3">
        <v>14875.2</v>
      </c>
      <c r="G1627" s="3">
        <v>1545.6000000000001</v>
      </c>
      <c r="H1627" s="3">
        <v>836.80000000000007</v>
      </c>
      <c r="I1627" s="3">
        <v>3307.424</v>
      </c>
      <c r="J1627" s="3">
        <v>5661.0879999999997</v>
      </c>
      <c r="K1627" s="3" t="s">
        <v>24</v>
      </c>
      <c r="L1627" s="3" t="s">
        <v>38</v>
      </c>
      <c r="M1627" s="3" t="s">
        <v>26</v>
      </c>
      <c r="N1627" s="6">
        <f t="shared" si="125"/>
        <v>0.54140786749482406</v>
      </c>
      <c r="O1627" s="6">
        <f t="shared" si="126"/>
        <v>2.1398964803312626</v>
      </c>
      <c r="P1627" s="6">
        <f t="shared" si="127"/>
        <v>3.9524665391969402</v>
      </c>
      <c r="Q1627" s="6">
        <f t="shared" si="128"/>
        <v>1.7116305620325667</v>
      </c>
      <c r="R1627" s="6">
        <f t="shared" si="129"/>
        <v>0.10390448531784446</v>
      </c>
    </row>
    <row r="1628" spans="1:18" ht="15.75" customHeight="1" x14ac:dyDescent="0.25">
      <c r="A1628" s="3" t="s">
        <v>1661</v>
      </c>
      <c r="B1628" s="3" t="s">
        <v>41</v>
      </c>
      <c r="C1628" s="3" t="s">
        <v>15</v>
      </c>
      <c r="D1628" s="4">
        <v>44877</v>
      </c>
      <c r="E1628" s="4">
        <v>45493</v>
      </c>
      <c r="F1628" s="3">
        <v>3896</v>
      </c>
      <c r="G1628" s="3">
        <v>1147.2</v>
      </c>
      <c r="H1628" s="3">
        <v>865.6</v>
      </c>
      <c r="I1628" s="3">
        <v>7206.7520000000004</v>
      </c>
      <c r="J1628" s="3">
        <v>13790.800000000001</v>
      </c>
      <c r="K1628" s="3" t="s">
        <v>37</v>
      </c>
      <c r="L1628" s="3" t="s">
        <v>29</v>
      </c>
      <c r="M1628" s="3" t="s">
        <v>18</v>
      </c>
      <c r="N1628" s="6">
        <f t="shared" si="125"/>
        <v>0.75453277545327757</v>
      </c>
      <c r="O1628" s="6">
        <f t="shared" si="126"/>
        <v>6.2820362622036265</v>
      </c>
      <c r="P1628" s="6">
        <f t="shared" si="127"/>
        <v>8.3257301293900188</v>
      </c>
      <c r="Q1628" s="6">
        <f t="shared" si="128"/>
        <v>1.9135943626199432</v>
      </c>
      <c r="R1628" s="6">
        <f t="shared" si="129"/>
        <v>0.29445585215605752</v>
      </c>
    </row>
    <row r="1629" spans="1:18" ht="15.75" customHeight="1" x14ac:dyDescent="0.25">
      <c r="A1629" s="3" t="s">
        <v>1662</v>
      </c>
      <c r="B1629" s="3" t="s">
        <v>14</v>
      </c>
      <c r="C1629" s="3" t="s">
        <v>23</v>
      </c>
      <c r="D1629" s="4">
        <v>44875</v>
      </c>
      <c r="E1629" s="4">
        <v>45500</v>
      </c>
      <c r="F1629" s="3">
        <v>1849.6000000000001</v>
      </c>
      <c r="G1629" s="3">
        <v>470.40000000000003</v>
      </c>
      <c r="H1629" s="3">
        <v>292.8</v>
      </c>
      <c r="I1629" s="3">
        <v>6610.4160000000011</v>
      </c>
      <c r="J1629" s="3">
        <v>13045.616000000002</v>
      </c>
      <c r="K1629" s="3" t="s">
        <v>24</v>
      </c>
      <c r="L1629" s="3" t="s">
        <v>25</v>
      </c>
      <c r="M1629" s="3" t="s">
        <v>26</v>
      </c>
      <c r="N1629" s="6">
        <f t="shared" si="125"/>
        <v>0.62244897959183676</v>
      </c>
      <c r="O1629" s="6">
        <f t="shared" si="126"/>
        <v>14.052755102040818</v>
      </c>
      <c r="P1629" s="6">
        <f t="shared" si="127"/>
        <v>22.576557377049184</v>
      </c>
      <c r="Q1629" s="6">
        <f t="shared" si="128"/>
        <v>1.9734939525742403</v>
      </c>
      <c r="R1629" s="6">
        <f t="shared" si="129"/>
        <v>0.25432525951557095</v>
      </c>
    </row>
    <row r="1630" spans="1:18" ht="15.75" customHeight="1" x14ac:dyDescent="0.25">
      <c r="A1630" s="3" t="s">
        <v>1663</v>
      </c>
      <c r="B1630" s="3" t="s">
        <v>20</v>
      </c>
      <c r="C1630" s="3" t="s">
        <v>42</v>
      </c>
      <c r="D1630" s="4">
        <v>44705</v>
      </c>
      <c r="E1630" s="4">
        <v>45311</v>
      </c>
      <c r="F1630" s="3">
        <v>13648</v>
      </c>
      <c r="G1630" s="3">
        <v>6068.8</v>
      </c>
      <c r="H1630" s="3">
        <v>2059.2000000000003</v>
      </c>
      <c r="I1630" s="3">
        <v>7562.7360000000008</v>
      </c>
      <c r="J1630" s="3">
        <v>16255.648000000001</v>
      </c>
      <c r="K1630" s="3" t="s">
        <v>24</v>
      </c>
      <c r="L1630" s="3" t="s">
        <v>38</v>
      </c>
      <c r="M1630" s="3" t="s">
        <v>26</v>
      </c>
      <c r="N1630" s="6">
        <f t="shared" si="125"/>
        <v>0.33930925388874245</v>
      </c>
      <c r="O1630" s="6">
        <f t="shared" si="126"/>
        <v>1.2461666227260744</v>
      </c>
      <c r="P1630" s="6">
        <f t="shared" si="127"/>
        <v>3.6726573426573426</v>
      </c>
      <c r="Q1630" s="6">
        <f t="shared" si="128"/>
        <v>2.1494400968115244</v>
      </c>
      <c r="R1630" s="6">
        <f t="shared" si="129"/>
        <v>0.44466588511137162</v>
      </c>
    </row>
    <row r="1631" spans="1:18" ht="15.75" customHeight="1" x14ac:dyDescent="0.25">
      <c r="A1631" s="3" t="s">
        <v>1664</v>
      </c>
      <c r="B1631" s="3" t="s">
        <v>41</v>
      </c>
      <c r="C1631" s="3" t="s">
        <v>15</v>
      </c>
      <c r="D1631" s="4">
        <v>44743</v>
      </c>
      <c r="E1631" s="4">
        <v>45347</v>
      </c>
      <c r="F1631" s="3">
        <v>11768</v>
      </c>
      <c r="G1631" s="3">
        <v>819.2</v>
      </c>
      <c r="H1631" s="3">
        <v>772.80000000000007</v>
      </c>
      <c r="I1631" s="3">
        <v>6288.0480000000007</v>
      </c>
      <c r="J1631" s="3">
        <v>17838.736000000001</v>
      </c>
      <c r="K1631" s="3" t="s">
        <v>37</v>
      </c>
      <c r="L1631" s="3" t="s">
        <v>17</v>
      </c>
      <c r="M1631" s="3" t="s">
        <v>18</v>
      </c>
      <c r="N1631" s="6">
        <f t="shared" si="125"/>
        <v>0.943359375</v>
      </c>
      <c r="O1631" s="6">
        <f t="shared" si="126"/>
        <v>7.6758398437500004</v>
      </c>
      <c r="P1631" s="6">
        <f t="shared" si="127"/>
        <v>8.1367080745341624</v>
      </c>
      <c r="Q1631" s="6">
        <f t="shared" si="128"/>
        <v>2.8369274534799986</v>
      </c>
      <c r="R1631" s="6">
        <f t="shared" si="129"/>
        <v>6.961250849762067E-2</v>
      </c>
    </row>
    <row r="1632" spans="1:18" ht="15.75" customHeight="1" x14ac:dyDescent="0.25">
      <c r="A1632" s="3" t="s">
        <v>1665</v>
      </c>
      <c r="B1632" s="3" t="s">
        <v>20</v>
      </c>
      <c r="C1632" s="3" t="s">
        <v>23</v>
      </c>
      <c r="D1632" s="4">
        <v>44891</v>
      </c>
      <c r="E1632" s="4">
        <v>45519</v>
      </c>
      <c r="F1632" s="3">
        <v>51555.200000000004</v>
      </c>
      <c r="G1632" s="3">
        <v>42675.200000000004</v>
      </c>
      <c r="H1632" s="3">
        <v>307.20000000000005</v>
      </c>
      <c r="I1632" s="3">
        <v>7899.92</v>
      </c>
      <c r="J1632" s="3">
        <v>17439.28</v>
      </c>
      <c r="K1632" s="3" t="s">
        <v>24</v>
      </c>
      <c r="L1632" s="3" t="s">
        <v>25</v>
      </c>
      <c r="M1632" s="3" t="s">
        <v>26</v>
      </c>
      <c r="N1632" s="6">
        <f t="shared" si="125"/>
        <v>7.1985602879424118E-3</v>
      </c>
      <c r="O1632" s="6">
        <f t="shared" si="126"/>
        <v>0.18511735152969405</v>
      </c>
      <c r="P1632" s="6">
        <f t="shared" si="127"/>
        <v>25.715885416666662</v>
      </c>
      <c r="Q1632" s="6">
        <f t="shared" si="128"/>
        <v>2.2075261521635658</v>
      </c>
      <c r="R1632" s="6">
        <f t="shared" si="129"/>
        <v>0.82775743280988145</v>
      </c>
    </row>
    <row r="1633" spans="1:18" ht="15.75" customHeight="1" x14ac:dyDescent="0.25">
      <c r="A1633" s="3" t="s">
        <v>1666</v>
      </c>
      <c r="B1633" s="3" t="s">
        <v>41</v>
      </c>
      <c r="C1633" s="3" t="s">
        <v>15</v>
      </c>
      <c r="D1633" s="4">
        <v>44970</v>
      </c>
      <c r="E1633" s="4">
        <v>45584</v>
      </c>
      <c r="F1633" s="3">
        <v>58380.800000000003</v>
      </c>
      <c r="G1633" s="3">
        <v>51592</v>
      </c>
      <c r="H1633" s="3">
        <v>44192</v>
      </c>
      <c r="I1633" s="3">
        <v>841.072</v>
      </c>
      <c r="J1633" s="3">
        <v>2580.7040000000002</v>
      </c>
      <c r="K1633" s="3" t="s">
        <v>16</v>
      </c>
      <c r="L1633" s="3" t="s">
        <v>17</v>
      </c>
      <c r="M1633" s="3" t="s">
        <v>26</v>
      </c>
      <c r="N1633" s="6">
        <f t="shared" si="125"/>
        <v>0.85656690959838733</v>
      </c>
      <c r="O1633" s="6">
        <f t="shared" si="126"/>
        <v>1.6302372460846645E-2</v>
      </c>
      <c r="P1633" s="6">
        <f t="shared" si="127"/>
        <v>1.903222302679218E-2</v>
      </c>
      <c r="Q1633" s="6">
        <f t="shared" si="128"/>
        <v>3.068350866513212</v>
      </c>
      <c r="R1633" s="6">
        <f t="shared" si="129"/>
        <v>0.88371519403639553</v>
      </c>
    </row>
    <row r="1634" spans="1:18" ht="15.75" customHeight="1" x14ac:dyDescent="0.25">
      <c r="A1634" s="3" t="s">
        <v>1667</v>
      </c>
      <c r="B1634" s="3" t="s">
        <v>20</v>
      </c>
      <c r="C1634" s="3" t="s">
        <v>42</v>
      </c>
      <c r="D1634" s="4">
        <v>44714</v>
      </c>
      <c r="E1634" s="4">
        <v>45335</v>
      </c>
      <c r="F1634" s="3">
        <v>40753.600000000006</v>
      </c>
      <c r="G1634" s="3">
        <v>35568</v>
      </c>
      <c r="H1634" s="3">
        <v>7774.4000000000005</v>
      </c>
      <c r="I1634" s="3">
        <v>4587.7280000000001</v>
      </c>
      <c r="J1634" s="3">
        <v>9380.6560000000009</v>
      </c>
      <c r="K1634" s="3" t="s">
        <v>24</v>
      </c>
      <c r="L1634" s="3" t="s">
        <v>17</v>
      </c>
      <c r="M1634" s="3" t="s">
        <v>18</v>
      </c>
      <c r="N1634" s="6">
        <f t="shared" si="125"/>
        <v>0.21857849752586597</v>
      </c>
      <c r="O1634" s="6">
        <f t="shared" si="126"/>
        <v>0.12898470535312639</v>
      </c>
      <c r="P1634" s="6">
        <f t="shared" si="127"/>
        <v>0.59010701790491871</v>
      </c>
      <c r="Q1634" s="6">
        <f t="shared" si="128"/>
        <v>2.0447280222367152</v>
      </c>
      <c r="R1634" s="6">
        <f t="shared" si="129"/>
        <v>0.87275725334694343</v>
      </c>
    </row>
    <row r="1635" spans="1:18" ht="15.75" customHeight="1" x14ac:dyDescent="0.25">
      <c r="A1635" s="3" t="s">
        <v>1668</v>
      </c>
      <c r="B1635" s="3" t="s">
        <v>34</v>
      </c>
      <c r="C1635" s="3" t="s">
        <v>23</v>
      </c>
      <c r="D1635" s="4">
        <v>44887</v>
      </c>
      <c r="E1635" s="4">
        <v>45493</v>
      </c>
      <c r="F1635" s="3">
        <v>70808</v>
      </c>
      <c r="G1635" s="3">
        <v>17515.2</v>
      </c>
      <c r="H1635" s="3">
        <v>13824</v>
      </c>
      <c r="I1635" s="3">
        <v>5985.2480000000005</v>
      </c>
      <c r="J1635" s="3">
        <v>18409.856</v>
      </c>
      <c r="K1635" s="3" t="s">
        <v>59</v>
      </c>
      <c r="L1635" s="3" t="s">
        <v>25</v>
      </c>
      <c r="M1635" s="3" t="s">
        <v>26</v>
      </c>
      <c r="N1635" s="6">
        <f t="shared" si="125"/>
        <v>0.78925733077555493</v>
      </c>
      <c r="O1635" s="6">
        <f t="shared" si="126"/>
        <v>0.34171736548826165</v>
      </c>
      <c r="P1635" s="6">
        <f t="shared" si="127"/>
        <v>0.43296064814814816</v>
      </c>
      <c r="Q1635" s="6">
        <f t="shared" si="128"/>
        <v>3.0758718769882214</v>
      </c>
      <c r="R1635" s="6">
        <f t="shared" si="129"/>
        <v>0.2473618800135578</v>
      </c>
    </row>
    <row r="1636" spans="1:18" ht="15.75" customHeight="1" x14ac:dyDescent="0.25">
      <c r="A1636" s="3" t="s">
        <v>1669</v>
      </c>
      <c r="B1636" s="3" t="s">
        <v>22</v>
      </c>
      <c r="C1636" s="3" t="s">
        <v>42</v>
      </c>
      <c r="D1636" s="4">
        <v>44779</v>
      </c>
      <c r="E1636" s="4">
        <v>45382</v>
      </c>
      <c r="F1636" s="3">
        <v>23430.400000000001</v>
      </c>
      <c r="G1636" s="3">
        <v>17368</v>
      </c>
      <c r="H1636" s="3">
        <v>6318.4000000000005</v>
      </c>
      <c r="I1636" s="3">
        <v>2399.8880000000004</v>
      </c>
      <c r="J1636" s="3">
        <v>8436.1600000000017</v>
      </c>
      <c r="K1636" s="3" t="s">
        <v>37</v>
      </c>
      <c r="L1636" s="3" t="s">
        <v>29</v>
      </c>
      <c r="M1636" s="3" t="s">
        <v>26</v>
      </c>
      <c r="N1636" s="6">
        <f t="shared" si="125"/>
        <v>0.36379548595117461</v>
      </c>
      <c r="O1636" s="6">
        <f t="shared" si="126"/>
        <v>0.13817871948410873</v>
      </c>
      <c r="P1636" s="6">
        <f t="shared" si="127"/>
        <v>0.37982527222081541</v>
      </c>
      <c r="Q1636" s="6">
        <f t="shared" si="128"/>
        <v>3.5152307107665024</v>
      </c>
      <c r="R1636" s="6">
        <f t="shared" si="129"/>
        <v>0.74125921879267953</v>
      </c>
    </row>
    <row r="1637" spans="1:18" ht="15.75" customHeight="1" x14ac:dyDescent="0.25">
      <c r="A1637" s="3" t="s">
        <v>1670</v>
      </c>
      <c r="B1637" s="3" t="s">
        <v>28</v>
      </c>
      <c r="C1637" s="3" t="s">
        <v>35</v>
      </c>
      <c r="D1637" s="4">
        <v>44880</v>
      </c>
      <c r="E1637" s="4">
        <v>45493</v>
      </c>
      <c r="F1637" s="3">
        <v>72528</v>
      </c>
      <c r="G1637" s="3">
        <v>606.4</v>
      </c>
      <c r="H1637" s="3">
        <v>603.20000000000005</v>
      </c>
      <c r="I1637" s="3">
        <v>2892.1120000000001</v>
      </c>
      <c r="J1637" s="3">
        <v>4256.0640000000003</v>
      </c>
      <c r="K1637" s="3" t="s">
        <v>37</v>
      </c>
      <c r="L1637" s="3" t="s">
        <v>38</v>
      </c>
      <c r="M1637" s="3" t="s">
        <v>26</v>
      </c>
      <c r="N1637" s="6">
        <f t="shared" si="125"/>
        <v>0.99472295514511888</v>
      </c>
      <c r="O1637" s="6">
        <f t="shared" si="126"/>
        <v>4.7693139841688659</v>
      </c>
      <c r="P1637" s="6">
        <f t="shared" si="127"/>
        <v>4.7946153846153843</v>
      </c>
      <c r="Q1637" s="6">
        <f t="shared" si="128"/>
        <v>1.4716110579396648</v>
      </c>
      <c r="R1637" s="6">
        <f t="shared" si="129"/>
        <v>8.3609088903595849E-3</v>
      </c>
    </row>
    <row r="1638" spans="1:18" ht="15.75" customHeight="1" x14ac:dyDescent="0.25">
      <c r="A1638" s="3" t="s">
        <v>1671</v>
      </c>
      <c r="B1638" s="3" t="s">
        <v>28</v>
      </c>
      <c r="C1638" s="3" t="s">
        <v>35</v>
      </c>
      <c r="D1638" s="4">
        <v>44949</v>
      </c>
      <c r="E1638" s="4">
        <v>45562</v>
      </c>
      <c r="F1638" s="3">
        <v>24780.800000000003</v>
      </c>
      <c r="G1638" s="3">
        <v>14412.800000000001</v>
      </c>
      <c r="H1638" s="3">
        <v>1958.4</v>
      </c>
      <c r="I1638" s="3">
        <v>4294.4160000000002</v>
      </c>
      <c r="J1638" s="3">
        <v>11571.312</v>
      </c>
      <c r="K1638" s="3" t="s">
        <v>16</v>
      </c>
      <c r="L1638" s="3" t="s">
        <v>44</v>
      </c>
      <c r="M1638" s="3" t="s">
        <v>18</v>
      </c>
      <c r="N1638" s="6">
        <f t="shared" si="125"/>
        <v>0.13587921847246892</v>
      </c>
      <c r="O1638" s="6">
        <f t="shared" si="126"/>
        <v>0.29795848134991115</v>
      </c>
      <c r="P1638" s="6">
        <f t="shared" si="127"/>
        <v>2.1928186274509804</v>
      </c>
      <c r="Q1638" s="6">
        <f t="shared" si="128"/>
        <v>2.6945018833759931</v>
      </c>
      <c r="R1638" s="6">
        <f t="shared" si="129"/>
        <v>0.58161157024793386</v>
      </c>
    </row>
    <row r="1639" spans="1:18" ht="15.75" customHeight="1" x14ac:dyDescent="0.25">
      <c r="A1639" s="3" t="s">
        <v>1672</v>
      </c>
      <c r="B1639" s="3" t="s">
        <v>22</v>
      </c>
      <c r="C1639" s="3" t="s">
        <v>23</v>
      </c>
      <c r="D1639" s="4">
        <v>44960</v>
      </c>
      <c r="E1639" s="4">
        <v>45588</v>
      </c>
      <c r="F1639" s="3">
        <v>63934.400000000001</v>
      </c>
      <c r="G1639" s="3">
        <v>23892.800000000003</v>
      </c>
      <c r="H1639" s="3">
        <v>16137.6</v>
      </c>
      <c r="I1639" s="3">
        <v>7370.9600000000009</v>
      </c>
      <c r="J1639" s="3">
        <v>27317.392</v>
      </c>
      <c r="K1639" s="3" t="s">
        <v>37</v>
      </c>
      <c r="L1639" s="3" t="s">
        <v>38</v>
      </c>
      <c r="M1639" s="3" t="s">
        <v>26</v>
      </c>
      <c r="N1639" s="6">
        <f t="shared" si="125"/>
        <v>0.67541686198352635</v>
      </c>
      <c r="O1639" s="6">
        <f t="shared" si="126"/>
        <v>0.30850130583271951</v>
      </c>
      <c r="P1639" s="6">
        <f t="shared" si="127"/>
        <v>0.45675689073963915</v>
      </c>
      <c r="Q1639" s="6">
        <f t="shared" si="128"/>
        <v>3.7060833324288827</v>
      </c>
      <c r="R1639" s="6">
        <f t="shared" si="129"/>
        <v>0.37370805075202085</v>
      </c>
    </row>
    <row r="1640" spans="1:18" ht="15.75" customHeight="1" x14ac:dyDescent="0.25">
      <c r="A1640" s="3" t="s">
        <v>1673</v>
      </c>
      <c r="B1640" s="3" t="s">
        <v>34</v>
      </c>
      <c r="C1640" s="3" t="s">
        <v>15</v>
      </c>
      <c r="D1640" s="4">
        <v>44927</v>
      </c>
      <c r="E1640" s="4">
        <v>45547</v>
      </c>
      <c r="F1640" s="3">
        <v>63510.400000000001</v>
      </c>
      <c r="G1640" s="3">
        <v>5526.4000000000005</v>
      </c>
      <c r="H1640" s="3">
        <v>1097.6000000000001</v>
      </c>
      <c r="I1640" s="3">
        <v>659.82400000000007</v>
      </c>
      <c r="J1640" s="3">
        <v>1631.5360000000001</v>
      </c>
      <c r="K1640" s="3" t="s">
        <v>59</v>
      </c>
      <c r="L1640" s="3" t="s">
        <v>17</v>
      </c>
      <c r="M1640" s="3" t="s">
        <v>26</v>
      </c>
      <c r="N1640" s="6">
        <f t="shared" si="125"/>
        <v>0.19861030689056167</v>
      </c>
      <c r="O1640" s="6">
        <f t="shared" si="126"/>
        <v>0.11939490445859872</v>
      </c>
      <c r="P1640" s="6">
        <f t="shared" si="127"/>
        <v>0.60115160349854224</v>
      </c>
      <c r="Q1640" s="6">
        <f t="shared" si="128"/>
        <v>2.4726836247241688</v>
      </c>
      <c r="R1640" s="6">
        <f t="shared" si="129"/>
        <v>8.7015669874540236E-2</v>
      </c>
    </row>
    <row r="1641" spans="1:18" ht="15.75" customHeight="1" x14ac:dyDescent="0.25">
      <c r="A1641" s="3" t="s">
        <v>1674</v>
      </c>
      <c r="B1641" s="3" t="s">
        <v>14</v>
      </c>
      <c r="C1641" s="3" t="s">
        <v>15</v>
      </c>
      <c r="D1641" s="4">
        <v>44936</v>
      </c>
      <c r="E1641" s="4">
        <v>45565</v>
      </c>
      <c r="F1641" s="3">
        <v>73792</v>
      </c>
      <c r="G1641" s="3">
        <v>9720</v>
      </c>
      <c r="H1641" s="3">
        <v>5230.4000000000005</v>
      </c>
      <c r="I1641" s="3">
        <v>7267.0880000000006</v>
      </c>
      <c r="J1641" s="3">
        <v>12432.688000000002</v>
      </c>
      <c r="K1641" s="3" t="s">
        <v>37</v>
      </c>
      <c r="L1641" s="3" t="s">
        <v>25</v>
      </c>
      <c r="M1641" s="3" t="s">
        <v>26</v>
      </c>
      <c r="N1641" s="6">
        <f t="shared" si="125"/>
        <v>0.53810699588477373</v>
      </c>
      <c r="O1641" s="6">
        <f t="shared" si="126"/>
        <v>0.74764279835390957</v>
      </c>
      <c r="P1641" s="6">
        <f t="shared" si="127"/>
        <v>1.3893943101866013</v>
      </c>
      <c r="Q1641" s="6">
        <f t="shared" si="128"/>
        <v>1.7108211707357885</v>
      </c>
      <c r="R1641" s="6">
        <f t="shared" si="129"/>
        <v>0.13172159583694709</v>
      </c>
    </row>
    <row r="1642" spans="1:18" ht="15.75" customHeight="1" x14ac:dyDescent="0.25">
      <c r="A1642" s="3" t="s">
        <v>1675</v>
      </c>
      <c r="B1642" s="3" t="s">
        <v>41</v>
      </c>
      <c r="C1642" s="3" t="s">
        <v>15</v>
      </c>
      <c r="D1642" s="4">
        <v>44794</v>
      </c>
      <c r="E1642" s="4">
        <v>45400</v>
      </c>
      <c r="F1642" s="3">
        <v>3659.2000000000003</v>
      </c>
      <c r="G1642" s="3">
        <v>2958.4</v>
      </c>
      <c r="H1642" s="3">
        <v>611.20000000000005</v>
      </c>
      <c r="I1642" s="3">
        <v>3530.72</v>
      </c>
      <c r="J1642" s="3">
        <v>5803.5680000000002</v>
      </c>
      <c r="K1642" s="3" t="s">
        <v>24</v>
      </c>
      <c r="L1642" s="3" t="s">
        <v>29</v>
      </c>
      <c r="M1642" s="3" t="s">
        <v>18</v>
      </c>
      <c r="N1642" s="6">
        <f t="shared" si="125"/>
        <v>0.20659816116819904</v>
      </c>
      <c r="O1642" s="6">
        <f t="shared" si="126"/>
        <v>1.1934559221200649</v>
      </c>
      <c r="P1642" s="6">
        <f t="shared" si="127"/>
        <v>5.7767015706806273</v>
      </c>
      <c r="Q1642" s="6">
        <f t="shared" si="128"/>
        <v>1.6437349888974488</v>
      </c>
      <c r="R1642" s="6">
        <f t="shared" si="129"/>
        <v>0.80848272846523828</v>
      </c>
    </row>
    <row r="1643" spans="1:18" ht="15.75" customHeight="1" x14ac:dyDescent="0.25">
      <c r="A1643" s="3" t="s">
        <v>1676</v>
      </c>
      <c r="B1643" s="3" t="s">
        <v>34</v>
      </c>
      <c r="C1643" s="3" t="s">
        <v>35</v>
      </c>
      <c r="D1643" s="4">
        <v>44779</v>
      </c>
      <c r="E1643" s="4">
        <v>45406</v>
      </c>
      <c r="F1643" s="3">
        <v>26809.600000000002</v>
      </c>
      <c r="G1643" s="3">
        <v>14283.2</v>
      </c>
      <c r="H1643" s="3">
        <v>7848</v>
      </c>
      <c r="I1643" s="3">
        <v>3468.9440000000004</v>
      </c>
      <c r="J1643" s="3">
        <v>7830.8</v>
      </c>
      <c r="K1643" s="3" t="s">
        <v>32</v>
      </c>
      <c r="L1643" s="3" t="s">
        <v>17</v>
      </c>
      <c r="M1643" s="3" t="s">
        <v>18</v>
      </c>
      <c r="N1643" s="6">
        <f t="shared" si="125"/>
        <v>0.54945670437997085</v>
      </c>
      <c r="O1643" s="6">
        <f t="shared" si="126"/>
        <v>0.24286882491318473</v>
      </c>
      <c r="P1643" s="6">
        <f t="shared" si="127"/>
        <v>0.44201630988786955</v>
      </c>
      <c r="Q1643" s="6">
        <f t="shared" si="128"/>
        <v>2.2574016761296809</v>
      </c>
      <c r="R1643" s="6">
        <f t="shared" si="129"/>
        <v>0.53276438290761519</v>
      </c>
    </row>
    <row r="1644" spans="1:18" ht="15.75" customHeight="1" x14ac:dyDescent="0.25">
      <c r="A1644" s="3" t="s">
        <v>1677</v>
      </c>
      <c r="B1644" s="3" t="s">
        <v>28</v>
      </c>
      <c r="C1644" s="3" t="s">
        <v>15</v>
      </c>
      <c r="D1644" s="4">
        <v>44838</v>
      </c>
      <c r="E1644" s="4">
        <v>45452</v>
      </c>
      <c r="F1644" s="3">
        <v>57822.400000000001</v>
      </c>
      <c r="G1644" s="3">
        <v>32422.400000000001</v>
      </c>
      <c r="H1644" s="3">
        <v>7920</v>
      </c>
      <c r="I1644" s="3">
        <v>4164.4800000000005</v>
      </c>
      <c r="J1644" s="3">
        <v>14372.224</v>
      </c>
      <c r="K1644" s="3" t="s">
        <v>24</v>
      </c>
      <c r="L1644" s="3" t="s">
        <v>17</v>
      </c>
      <c r="M1644" s="3" t="s">
        <v>26</v>
      </c>
      <c r="N1644" s="6">
        <f t="shared" si="125"/>
        <v>0.24427556257402289</v>
      </c>
      <c r="O1644" s="6">
        <f t="shared" si="126"/>
        <v>0.12844453217528623</v>
      </c>
      <c r="P1644" s="6">
        <f t="shared" si="127"/>
        <v>0.52581818181818185</v>
      </c>
      <c r="Q1644" s="6">
        <f t="shared" si="128"/>
        <v>3.451144920854464</v>
      </c>
      <c r="R1644" s="6">
        <f t="shared" si="129"/>
        <v>0.56072387171753513</v>
      </c>
    </row>
    <row r="1645" spans="1:18" ht="15.75" customHeight="1" x14ac:dyDescent="0.25">
      <c r="A1645" s="3" t="s">
        <v>1678</v>
      </c>
      <c r="B1645" s="3" t="s">
        <v>22</v>
      </c>
      <c r="C1645" s="3" t="s">
        <v>42</v>
      </c>
      <c r="D1645" s="4">
        <v>44777</v>
      </c>
      <c r="E1645" s="4">
        <v>45397</v>
      </c>
      <c r="F1645" s="3">
        <v>33200</v>
      </c>
      <c r="G1645" s="3">
        <v>19238.400000000001</v>
      </c>
      <c r="H1645" s="3">
        <v>8120</v>
      </c>
      <c r="I1645" s="3">
        <v>5820.6720000000005</v>
      </c>
      <c r="J1645" s="3">
        <v>17451.760000000002</v>
      </c>
      <c r="K1645" s="3" t="s">
        <v>59</v>
      </c>
      <c r="L1645" s="3" t="s">
        <v>38</v>
      </c>
      <c r="M1645" s="3" t="s">
        <v>26</v>
      </c>
      <c r="N1645" s="6">
        <f t="shared" si="125"/>
        <v>0.42207252162341979</v>
      </c>
      <c r="O1645" s="6">
        <f t="shared" si="126"/>
        <v>0.30255489021956089</v>
      </c>
      <c r="P1645" s="6">
        <f t="shared" si="127"/>
        <v>0.7168315270935961</v>
      </c>
      <c r="Q1645" s="6">
        <f t="shared" si="128"/>
        <v>2.9982380041342305</v>
      </c>
      <c r="R1645" s="6">
        <f t="shared" si="129"/>
        <v>0.57946987951807238</v>
      </c>
    </row>
    <row r="1646" spans="1:18" ht="15.75" customHeight="1" x14ac:dyDescent="0.25">
      <c r="A1646" s="3" t="s">
        <v>1679</v>
      </c>
      <c r="B1646" s="3" t="s">
        <v>20</v>
      </c>
      <c r="C1646" s="3" t="s">
        <v>42</v>
      </c>
      <c r="D1646" s="4">
        <v>44822</v>
      </c>
      <c r="E1646" s="4">
        <v>45438</v>
      </c>
      <c r="F1646" s="3">
        <v>60504</v>
      </c>
      <c r="G1646" s="3">
        <v>22953.600000000002</v>
      </c>
      <c r="H1646" s="3">
        <v>777.6</v>
      </c>
      <c r="I1646" s="3">
        <v>4389.3599999999997</v>
      </c>
      <c r="J1646" s="3">
        <v>11345.472000000002</v>
      </c>
      <c r="K1646" s="3" t="s">
        <v>24</v>
      </c>
      <c r="L1646" s="3" t="s">
        <v>38</v>
      </c>
      <c r="M1646" s="3" t="s">
        <v>18</v>
      </c>
      <c r="N1646" s="6">
        <f t="shared" si="125"/>
        <v>3.3877038895859468E-2</v>
      </c>
      <c r="O1646" s="6">
        <f t="shared" si="126"/>
        <v>0.19122751986616476</v>
      </c>
      <c r="P1646" s="6">
        <f t="shared" si="127"/>
        <v>5.6447530864197528</v>
      </c>
      <c r="Q1646" s="6">
        <f t="shared" si="128"/>
        <v>2.5847667997156765</v>
      </c>
      <c r="R1646" s="6">
        <f t="shared" si="129"/>
        <v>0.37937326457754861</v>
      </c>
    </row>
    <row r="1647" spans="1:18" ht="15.75" customHeight="1" x14ac:dyDescent="0.25">
      <c r="A1647" s="3" t="s">
        <v>1680</v>
      </c>
      <c r="B1647" s="3" t="s">
        <v>22</v>
      </c>
      <c r="C1647" s="3" t="s">
        <v>35</v>
      </c>
      <c r="D1647" s="4">
        <v>44966</v>
      </c>
      <c r="E1647" s="4">
        <v>45568</v>
      </c>
      <c r="F1647" s="3">
        <v>50891.200000000004</v>
      </c>
      <c r="G1647" s="3">
        <v>23004.800000000003</v>
      </c>
      <c r="H1647" s="3">
        <v>388.8</v>
      </c>
      <c r="I1647" s="3">
        <v>3394.8320000000003</v>
      </c>
      <c r="J1647" s="3">
        <v>5399.0720000000001</v>
      </c>
      <c r="K1647" s="3" t="s">
        <v>24</v>
      </c>
      <c r="L1647" s="3" t="s">
        <v>38</v>
      </c>
      <c r="M1647" s="3" t="s">
        <v>18</v>
      </c>
      <c r="N1647" s="6">
        <f t="shared" si="125"/>
        <v>1.6900820698289052E-2</v>
      </c>
      <c r="O1647" s="6">
        <f t="shared" si="126"/>
        <v>0.14757059396299901</v>
      </c>
      <c r="P1647" s="6">
        <f t="shared" si="127"/>
        <v>8.7315637860082305</v>
      </c>
      <c r="Q1647" s="6">
        <f t="shared" si="128"/>
        <v>1.5903797301309754</v>
      </c>
      <c r="R1647" s="6">
        <f t="shared" si="129"/>
        <v>0.4520388593705788</v>
      </c>
    </row>
    <row r="1648" spans="1:18" ht="15.75" customHeight="1" x14ac:dyDescent="0.25">
      <c r="A1648" s="3" t="s">
        <v>1681</v>
      </c>
      <c r="B1648" s="3" t="s">
        <v>34</v>
      </c>
      <c r="C1648" s="3" t="s">
        <v>15</v>
      </c>
      <c r="D1648" s="4">
        <v>44816</v>
      </c>
      <c r="E1648" s="4">
        <v>45445</v>
      </c>
      <c r="F1648" s="3">
        <v>57899.200000000004</v>
      </c>
      <c r="G1648" s="3">
        <v>43216</v>
      </c>
      <c r="H1648" s="3">
        <v>30142.400000000001</v>
      </c>
      <c r="I1648" s="3">
        <v>572.72</v>
      </c>
      <c r="J1648" s="3">
        <v>1948.9759999999999</v>
      </c>
      <c r="K1648" s="3" t="s">
        <v>24</v>
      </c>
      <c r="L1648" s="3" t="s">
        <v>38</v>
      </c>
      <c r="M1648" s="3" t="s">
        <v>26</v>
      </c>
      <c r="N1648" s="6">
        <f t="shared" si="125"/>
        <v>0.69748241392077015</v>
      </c>
      <c r="O1648" s="6">
        <f t="shared" si="126"/>
        <v>1.3252499074416883E-2</v>
      </c>
      <c r="P1648" s="6">
        <f t="shared" si="127"/>
        <v>1.9000477732363713E-2</v>
      </c>
      <c r="Q1648" s="6">
        <f t="shared" si="128"/>
        <v>3.4030171811705543</v>
      </c>
      <c r="R1648" s="6">
        <f t="shared" si="129"/>
        <v>0.74640064111421223</v>
      </c>
    </row>
    <row r="1649" spans="1:18" ht="15.75" customHeight="1" x14ac:dyDescent="0.25">
      <c r="A1649" s="3" t="s">
        <v>1682</v>
      </c>
      <c r="B1649" s="3" t="s">
        <v>22</v>
      </c>
      <c r="C1649" s="3" t="s">
        <v>42</v>
      </c>
      <c r="D1649" s="4">
        <v>44895</v>
      </c>
      <c r="E1649" s="4">
        <v>45503</v>
      </c>
      <c r="F1649" s="3">
        <v>6188.8</v>
      </c>
      <c r="G1649" s="3">
        <v>2035.2</v>
      </c>
      <c r="H1649" s="3">
        <v>680</v>
      </c>
      <c r="I1649" s="3">
        <v>4120.4000000000005</v>
      </c>
      <c r="J1649" s="3">
        <v>11711.664000000001</v>
      </c>
      <c r="K1649" s="3" t="s">
        <v>16</v>
      </c>
      <c r="L1649" s="3" t="s">
        <v>17</v>
      </c>
      <c r="M1649" s="3" t="s">
        <v>18</v>
      </c>
      <c r="N1649" s="6">
        <f t="shared" si="125"/>
        <v>0.33411949685534592</v>
      </c>
      <c r="O1649" s="6">
        <f t="shared" si="126"/>
        <v>2.0245676100628933</v>
      </c>
      <c r="P1649" s="6">
        <f t="shared" si="127"/>
        <v>6.0594117647058834</v>
      </c>
      <c r="Q1649" s="6">
        <f t="shared" si="128"/>
        <v>2.8423609358314725</v>
      </c>
      <c r="R1649" s="6">
        <f t="shared" si="129"/>
        <v>0.32885211995863495</v>
      </c>
    </row>
    <row r="1650" spans="1:18" ht="15.75" customHeight="1" x14ac:dyDescent="0.25">
      <c r="A1650" s="3" t="s">
        <v>1683</v>
      </c>
      <c r="B1650" s="3" t="s">
        <v>41</v>
      </c>
      <c r="C1650" s="3" t="s">
        <v>23</v>
      </c>
      <c r="D1650" s="4">
        <v>44746</v>
      </c>
      <c r="E1650" s="4">
        <v>45376</v>
      </c>
      <c r="F1650" s="3">
        <v>8193.6</v>
      </c>
      <c r="G1650" s="3">
        <v>3859.2000000000003</v>
      </c>
      <c r="H1650" s="3">
        <v>790.40000000000009</v>
      </c>
      <c r="I1650" s="3">
        <v>4526.8480000000009</v>
      </c>
      <c r="J1650" s="3">
        <v>7256.2080000000005</v>
      </c>
      <c r="K1650" s="3" t="s">
        <v>37</v>
      </c>
      <c r="L1650" s="3" t="s">
        <v>44</v>
      </c>
      <c r="M1650" s="3" t="s">
        <v>26</v>
      </c>
      <c r="N1650" s="6">
        <f t="shared" si="125"/>
        <v>0.20480928689883915</v>
      </c>
      <c r="O1650" s="6">
        <f t="shared" si="126"/>
        <v>1.1730016583747929</v>
      </c>
      <c r="P1650" s="6">
        <f t="shared" si="127"/>
        <v>5.7272874493927128</v>
      </c>
      <c r="Q1650" s="6">
        <f t="shared" si="128"/>
        <v>1.6029272465079454</v>
      </c>
      <c r="R1650" s="6">
        <f t="shared" si="129"/>
        <v>0.47100175746924428</v>
      </c>
    </row>
    <row r="1651" spans="1:18" ht="15.75" customHeight="1" x14ac:dyDescent="0.25">
      <c r="A1651" s="3" t="s">
        <v>1684</v>
      </c>
      <c r="B1651" s="3" t="s">
        <v>41</v>
      </c>
      <c r="C1651" s="3" t="s">
        <v>35</v>
      </c>
      <c r="D1651" s="4">
        <v>44936</v>
      </c>
      <c r="E1651" s="4">
        <v>45559</v>
      </c>
      <c r="F1651" s="3">
        <v>8508.8000000000011</v>
      </c>
      <c r="G1651" s="3">
        <v>3038.4</v>
      </c>
      <c r="H1651" s="3">
        <v>712</v>
      </c>
      <c r="I1651" s="3">
        <v>5568.0480000000007</v>
      </c>
      <c r="J1651" s="3">
        <v>21454.592000000004</v>
      </c>
      <c r="K1651" s="3" t="s">
        <v>24</v>
      </c>
      <c r="L1651" s="3" t="s">
        <v>17</v>
      </c>
      <c r="M1651" s="3" t="s">
        <v>26</v>
      </c>
      <c r="N1651" s="6">
        <f t="shared" si="125"/>
        <v>0.23433385992627698</v>
      </c>
      <c r="O1651" s="6">
        <f t="shared" si="126"/>
        <v>1.8325592417061614</v>
      </c>
      <c r="P1651" s="6">
        <f t="shared" si="127"/>
        <v>7.8202921348314618</v>
      </c>
      <c r="Q1651" s="6">
        <f t="shared" si="128"/>
        <v>3.8531621853834594</v>
      </c>
      <c r="R1651" s="6">
        <f t="shared" si="129"/>
        <v>0.35708913125235048</v>
      </c>
    </row>
    <row r="1652" spans="1:18" ht="15.75" customHeight="1" x14ac:dyDescent="0.25">
      <c r="A1652" s="3" t="s">
        <v>1685</v>
      </c>
      <c r="B1652" s="3" t="s">
        <v>34</v>
      </c>
      <c r="C1652" s="3" t="s">
        <v>23</v>
      </c>
      <c r="D1652" s="4">
        <v>44951</v>
      </c>
      <c r="E1652" s="4">
        <v>45567</v>
      </c>
      <c r="F1652" s="3">
        <v>43355.200000000004</v>
      </c>
      <c r="G1652" s="3">
        <v>35753.599999999999</v>
      </c>
      <c r="H1652" s="3">
        <v>2587.2000000000003</v>
      </c>
      <c r="I1652" s="3">
        <v>2725.1360000000004</v>
      </c>
      <c r="J1652" s="3">
        <v>10298.336000000001</v>
      </c>
      <c r="K1652" s="3" t="s">
        <v>32</v>
      </c>
      <c r="L1652" s="3" t="s">
        <v>25</v>
      </c>
      <c r="M1652" s="3" t="s">
        <v>26</v>
      </c>
      <c r="N1652" s="6">
        <f t="shared" si="125"/>
        <v>7.2361943972075543E-2</v>
      </c>
      <c r="O1652" s="6">
        <f t="shared" si="126"/>
        <v>7.6219905128434629E-2</v>
      </c>
      <c r="P1652" s="6">
        <f t="shared" si="127"/>
        <v>1.0533147804576377</v>
      </c>
      <c r="Q1652" s="6">
        <f t="shared" si="128"/>
        <v>3.779017267395095</v>
      </c>
      <c r="R1652" s="6">
        <f t="shared" si="129"/>
        <v>0.82466693729933194</v>
      </c>
    </row>
    <row r="1653" spans="1:18" ht="15.75" customHeight="1" x14ac:dyDescent="0.25">
      <c r="A1653" s="3" t="s">
        <v>1686</v>
      </c>
      <c r="B1653" s="3" t="s">
        <v>20</v>
      </c>
      <c r="C1653" s="3" t="s">
        <v>15</v>
      </c>
      <c r="D1653" s="4">
        <v>44915</v>
      </c>
      <c r="E1653" s="4">
        <v>45525</v>
      </c>
      <c r="F1653" s="3">
        <v>23230.400000000001</v>
      </c>
      <c r="G1653" s="3">
        <v>5574.4000000000005</v>
      </c>
      <c r="H1653" s="3">
        <v>3468.8</v>
      </c>
      <c r="I1653" s="3">
        <v>4507.7120000000004</v>
      </c>
      <c r="J1653" s="3">
        <v>11429.232000000002</v>
      </c>
      <c r="K1653" s="3" t="s">
        <v>59</v>
      </c>
      <c r="L1653" s="3" t="s">
        <v>44</v>
      </c>
      <c r="M1653" s="3" t="s">
        <v>26</v>
      </c>
      <c r="N1653" s="6">
        <f t="shared" si="125"/>
        <v>0.62227324913892079</v>
      </c>
      <c r="O1653" s="6">
        <f t="shared" si="126"/>
        <v>0.80864523536165323</v>
      </c>
      <c r="P1653" s="6">
        <f t="shared" si="127"/>
        <v>1.2995018450184503</v>
      </c>
      <c r="Q1653" s="6">
        <f t="shared" si="128"/>
        <v>2.535484077066148</v>
      </c>
      <c r="R1653" s="6">
        <f t="shared" si="129"/>
        <v>0.23996142985054067</v>
      </c>
    </row>
    <row r="1654" spans="1:18" ht="15.75" customHeight="1" x14ac:dyDescent="0.25">
      <c r="A1654" s="3" t="s">
        <v>1687</v>
      </c>
      <c r="B1654" s="3" t="s">
        <v>20</v>
      </c>
      <c r="C1654" s="3" t="s">
        <v>15</v>
      </c>
      <c r="D1654" s="4">
        <v>44874</v>
      </c>
      <c r="E1654" s="4">
        <v>45502</v>
      </c>
      <c r="F1654" s="3">
        <v>50784</v>
      </c>
      <c r="G1654" s="3">
        <v>33188.800000000003</v>
      </c>
      <c r="H1654" s="3">
        <v>7113.6</v>
      </c>
      <c r="I1654" s="3">
        <v>562.24</v>
      </c>
      <c r="J1654" s="3">
        <v>1411.424</v>
      </c>
      <c r="K1654" s="3" t="s">
        <v>16</v>
      </c>
      <c r="L1654" s="3" t="s">
        <v>29</v>
      </c>
      <c r="M1654" s="3" t="s">
        <v>18</v>
      </c>
      <c r="N1654" s="6">
        <f t="shared" si="125"/>
        <v>0.21433736682254254</v>
      </c>
      <c r="O1654" s="6">
        <f t="shared" si="126"/>
        <v>1.6940654678686783E-2</v>
      </c>
      <c r="P1654" s="6">
        <f t="shared" si="127"/>
        <v>7.9037336932073765E-2</v>
      </c>
      <c r="Q1654" s="6">
        <f t="shared" si="128"/>
        <v>2.5103585657370515</v>
      </c>
      <c r="R1654" s="6">
        <f t="shared" si="129"/>
        <v>0.65352867044738505</v>
      </c>
    </row>
    <row r="1655" spans="1:18" ht="15.75" customHeight="1" x14ac:dyDescent="0.25">
      <c r="A1655" s="3" t="s">
        <v>1688</v>
      </c>
      <c r="B1655" s="3" t="s">
        <v>22</v>
      </c>
      <c r="C1655" s="3" t="s">
        <v>35</v>
      </c>
      <c r="D1655" s="4">
        <v>44931</v>
      </c>
      <c r="E1655" s="4">
        <v>45546</v>
      </c>
      <c r="F1655" s="3">
        <v>5099.2000000000007</v>
      </c>
      <c r="G1655" s="3">
        <v>1105.6000000000001</v>
      </c>
      <c r="H1655" s="3">
        <v>236.8</v>
      </c>
      <c r="I1655" s="3">
        <v>4842.3519999999999</v>
      </c>
      <c r="J1655" s="3">
        <v>18081.135999999999</v>
      </c>
      <c r="K1655" s="3" t="s">
        <v>16</v>
      </c>
      <c r="L1655" s="3" t="s">
        <v>44</v>
      </c>
      <c r="M1655" s="3" t="s">
        <v>18</v>
      </c>
      <c r="N1655" s="6">
        <f t="shared" si="125"/>
        <v>0.21418234442836467</v>
      </c>
      <c r="O1655" s="6">
        <f t="shared" si="126"/>
        <v>4.3798408104196813</v>
      </c>
      <c r="P1655" s="6">
        <f t="shared" si="127"/>
        <v>20.449121621621622</v>
      </c>
      <c r="Q1655" s="6">
        <f t="shared" si="128"/>
        <v>3.7339573826933687</v>
      </c>
      <c r="R1655" s="6">
        <f t="shared" si="129"/>
        <v>0.21681832444304988</v>
      </c>
    </row>
    <row r="1656" spans="1:18" ht="15.75" customHeight="1" x14ac:dyDescent="0.25">
      <c r="A1656" s="3" t="s">
        <v>1689</v>
      </c>
      <c r="B1656" s="3" t="s">
        <v>41</v>
      </c>
      <c r="C1656" s="3" t="s">
        <v>35</v>
      </c>
      <c r="D1656" s="4">
        <v>44817</v>
      </c>
      <c r="E1656" s="4">
        <v>45447</v>
      </c>
      <c r="F1656" s="3">
        <v>62105.600000000006</v>
      </c>
      <c r="G1656" s="3">
        <v>52003.200000000004</v>
      </c>
      <c r="H1656" s="3">
        <v>7804.8</v>
      </c>
      <c r="I1656" s="3">
        <v>5151.7440000000006</v>
      </c>
      <c r="J1656" s="3">
        <v>8544.4480000000003</v>
      </c>
      <c r="K1656" s="3" t="s">
        <v>37</v>
      </c>
      <c r="L1656" s="3" t="s">
        <v>25</v>
      </c>
      <c r="M1656" s="3" t="s">
        <v>26</v>
      </c>
      <c r="N1656" s="6">
        <f t="shared" si="125"/>
        <v>0.15008307181096547</v>
      </c>
      <c r="O1656" s="6">
        <f t="shared" si="126"/>
        <v>9.9065903636699287E-2</v>
      </c>
      <c r="P1656" s="6">
        <f t="shared" si="127"/>
        <v>0.66007380073800748</v>
      </c>
      <c r="Q1656" s="6">
        <f t="shared" si="128"/>
        <v>1.658554462333532</v>
      </c>
      <c r="R1656" s="6">
        <f t="shared" si="129"/>
        <v>0.83733511953833473</v>
      </c>
    </row>
    <row r="1657" spans="1:18" ht="15.75" customHeight="1" x14ac:dyDescent="0.25">
      <c r="A1657" s="3" t="s">
        <v>1690</v>
      </c>
      <c r="B1657" s="3" t="s">
        <v>22</v>
      </c>
      <c r="C1657" s="3" t="s">
        <v>35</v>
      </c>
      <c r="D1657" s="4">
        <v>44775</v>
      </c>
      <c r="E1657" s="4">
        <v>45396</v>
      </c>
      <c r="F1657" s="3">
        <v>63264</v>
      </c>
      <c r="G1657" s="3">
        <v>38686.400000000001</v>
      </c>
      <c r="H1657" s="3">
        <v>14379.2</v>
      </c>
      <c r="I1657" s="3">
        <v>1934.816</v>
      </c>
      <c r="J1657" s="3">
        <v>7650.9759999999997</v>
      </c>
      <c r="K1657" s="3" t="s">
        <v>16</v>
      </c>
      <c r="L1657" s="3" t="s">
        <v>29</v>
      </c>
      <c r="M1657" s="3" t="s">
        <v>18</v>
      </c>
      <c r="N1657" s="6">
        <f t="shared" si="125"/>
        <v>0.3716861739526035</v>
      </c>
      <c r="O1657" s="6">
        <f t="shared" si="126"/>
        <v>5.0012821043053886E-2</v>
      </c>
      <c r="P1657" s="6">
        <f t="shared" si="127"/>
        <v>0.13455658172916435</v>
      </c>
      <c r="Q1657" s="6">
        <f t="shared" si="128"/>
        <v>3.9543687875229478</v>
      </c>
      <c r="R1657" s="6">
        <f t="shared" si="129"/>
        <v>0.61150733434496718</v>
      </c>
    </row>
    <row r="1658" spans="1:18" ht="15.75" customHeight="1" x14ac:dyDescent="0.25">
      <c r="A1658" s="3" t="s">
        <v>1691</v>
      </c>
      <c r="B1658" s="3" t="s">
        <v>14</v>
      </c>
      <c r="C1658" s="3" t="s">
        <v>15</v>
      </c>
      <c r="D1658" s="4">
        <v>44802</v>
      </c>
      <c r="E1658" s="4">
        <v>45406</v>
      </c>
      <c r="F1658" s="3">
        <v>62664</v>
      </c>
      <c r="G1658" s="3">
        <v>38736</v>
      </c>
      <c r="H1658" s="3">
        <v>26337.600000000002</v>
      </c>
      <c r="I1658" s="3">
        <v>4046.8960000000002</v>
      </c>
      <c r="J1658" s="3">
        <v>12320</v>
      </c>
      <c r="K1658" s="3" t="s">
        <v>16</v>
      </c>
      <c r="L1658" s="3" t="s">
        <v>44</v>
      </c>
      <c r="M1658" s="3" t="s">
        <v>26</v>
      </c>
      <c r="N1658" s="6">
        <f t="shared" si="125"/>
        <v>0.67992565055762089</v>
      </c>
      <c r="O1658" s="6">
        <f t="shared" si="126"/>
        <v>0.10447377116893845</v>
      </c>
      <c r="P1658" s="6">
        <f t="shared" si="127"/>
        <v>0.15365469898548081</v>
      </c>
      <c r="Q1658" s="6">
        <f t="shared" si="128"/>
        <v>3.0443085268314283</v>
      </c>
      <c r="R1658" s="6">
        <f t="shared" si="129"/>
        <v>0.618153963998468</v>
      </c>
    </row>
    <row r="1659" spans="1:18" ht="15.75" customHeight="1" x14ac:dyDescent="0.25">
      <c r="A1659" s="3" t="s">
        <v>1692</v>
      </c>
      <c r="B1659" s="3" t="s">
        <v>14</v>
      </c>
      <c r="C1659" s="3" t="s">
        <v>23</v>
      </c>
      <c r="D1659" s="4">
        <v>44861</v>
      </c>
      <c r="E1659" s="4">
        <v>45479</v>
      </c>
      <c r="F1659" s="3">
        <v>53334.400000000001</v>
      </c>
      <c r="G1659" s="3">
        <v>23491.200000000001</v>
      </c>
      <c r="H1659" s="3">
        <v>11113.6</v>
      </c>
      <c r="I1659" s="3">
        <v>7099.0880000000006</v>
      </c>
      <c r="J1659" s="3">
        <v>14480.944000000001</v>
      </c>
      <c r="K1659" s="3" t="s">
        <v>24</v>
      </c>
      <c r="L1659" s="3" t="s">
        <v>25</v>
      </c>
      <c r="M1659" s="3" t="s">
        <v>26</v>
      </c>
      <c r="N1659" s="6">
        <f t="shared" si="125"/>
        <v>0.47309630840484945</v>
      </c>
      <c r="O1659" s="6">
        <f t="shared" si="126"/>
        <v>0.30220201607410435</v>
      </c>
      <c r="P1659" s="6">
        <f t="shared" si="127"/>
        <v>0.63877483443708616</v>
      </c>
      <c r="Q1659" s="6">
        <f t="shared" si="128"/>
        <v>2.0398315952697024</v>
      </c>
      <c r="R1659" s="6">
        <f t="shared" si="129"/>
        <v>0.44045119097618046</v>
      </c>
    </row>
    <row r="1660" spans="1:18" ht="15.75" customHeight="1" x14ac:dyDescent="0.25">
      <c r="A1660" s="3" t="s">
        <v>1693</v>
      </c>
      <c r="B1660" s="3" t="s">
        <v>34</v>
      </c>
      <c r="C1660" s="3" t="s">
        <v>42</v>
      </c>
      <c r="D1660" s="4">
        <v>44721</v>
      </c>
      <c r="E1660" s="4">
        <v>45342</v>
      </c>
      <c r="F1660" s="3">
        <v>26696</v>
      </c>
      <c r="G1660" s="3">
        <v>4764.8</v>
      </c>
      <c r="H1660" s="3">
        <v>3472</v>
      </c>
      <c r="I1660" s="3">
        <v>2321.2959999999998</v>
      </c>
      <c r="J1660" s="3">
        <v>3509.2000000000003</v>
      </c>
      <c r="K1660" s="3" t="s">
        <v>59</v>
      </c>
      <c r="L1660" s="3" t="s">
        <v>44</v>
      </c>
      <c r="M1660" s="3" t="s">
        <v>26</v>
      </c>
      <c r="N1660" s="6">
        <f t="shared" si="125"/>
        <v>0.72867696440564134</v>
      </c>
      <c r="O1660" s="6">
        <f t="shared" si="126"/>
        <v>0.48717595701813293</v>
      </c>
      <c r="P1660" s="6">
        <f t="shared" si="127"/>
        <v>0.66857603686635936</v>
      </c>
      <c r="Q1660" s="6">
        <f t="shared" si="128"/>
        <v>1.5117417166961906</v>
      </c>
      <c r="R1660" s="6">
        <f t="shared" si="129"/>
        <v>0.17848366796523824</v>
      </c>
    </row>
    <row r="1661" spans="1:18" ht="15.75" customHeight="1" x14ac:dyDescent="0.25">
      <c r="A1661" s="3" t="s">
        <v>1694</v>
      </c>
      <c r="B1661" s="3" t="s">
        <v>22</v>
      </c>
      <c r="C1661" s="3" t="s">
        <v>23</v>
      </c>
      <c r="D1661" s="4">
        <v>44938</v>
      </c>
      <c r="E1661" s="4">
        <v>45550</v>
      </c>
      <c r="F1661" s="3">
        <v>45960</v>
      </c>
      <c r="G1661" s="3">
        <v>45660.800000000003</v>
      </c>
      <c r="H1661" s="3">
        <v>28369.600000000002</v>
      </c>
      <c r="I1661" s="3">
        <v>1821.0720000000001</v>
      </c>
      <c r="J1661" s="3">
        <v>3335.4720000000002</v>
      </c>
      <c r="K1661" s="3" t="s">
        <v>37</v>
      </c>
      <c r="L1661" s="3" t="s">
        <v>38</v>
      </c>
      <c r="M1661" s="3" t="s">
        <v>26</v>
      </c>
      <c r="N1661" s="6">
        <f t="shared" si="125"/>
        <v>0.6213119349639078</v>
      </c>
      <c r="O1661" s="6">
        <f t="shared" si="126"/>
        <v>3.9882612656808467E-2</v>
      </c>
      <c r="P1661" s="6">
        <f t="shared" si="127"/>
        <v>6.4190964976594669E-2</v>
      </c>
      <c r="Q1661" s="6">
        <f t="shared" si="128"/>
        <v>1.8315980916734758</v>
      </c>
      <c r="R1661" s="6">
        <f t="shared" si="129"/>
        <v>0.99348999129677984</v>
      </c>
    </row>
    <row r="1662" spans="1:18" ht="15.75" customHeight="1" x14ac:dyDescent="0.25">
      <c r="A1662" s="3" t="s">
        <v>1695</v>
      </c>
      <c r="B1662" s="3" t="s">
        <v>34</v>
      </c>
      <c r="C1662" s="3" t="s">
        <v>42</v>
      </c>
      <c r="D1662" s="4">
        <v>44725</v>
      </c>
      <c r="E1662" s="4">
        <v>45344</v>
      </c>
      <c r="F1662" s="3">
        <v>70806.400000000009</v>
      </c>
      <c r="G1662" s="3">
        <v>26464</v>
      </c>
      <c r="H1662" s="3">
        <v>17017.600000000002</v>
      </c>
      <c r="I1662" s="3">
        <v>1201.04</v>
      </c>
      <c r="J1662" s="3">
        <v>2226.16</v>
      </c>
      <c r="K1662" s="3" t="s">
        <v>24</v>
      </c>
      <c r="L1662" s="3" t="s">
        <v>44</v>
      </c>
      <c r="M1662" s="3" t="s">
        <v>26</v>
      </c>
      <c r="N1662" s="6">
        <f t="shared" si="125"/>
        <v>0.6430471584038695</v>
      </c>
      <c r="O1662" s="6">
        <f t="shared" si="126"/>
        <v>4.5383917775090689E-2</v>
      </c>
      <c r="P1662" s="6">
        <f t="shared" si="127"/>
        <v>7.057634449040992E-2</v>
      </c>
      <c r="Q1662" s="6">
        <f t="shared" si="128"/>
        <v>1.8535269433157928</v>
      </c>
      <c r="R1662" s="6">
        <f t="shared" si="129"/>
        <v>0.37375152528584982</v>
      </c>
    </row>
    <row r="1663" spans="1:18" ht="15.75" customHeight="1" x14ac:dyDescent="0.25">
      <c r="A1663" s="3" t="s">
        <v>1696</v>
      </c>
      <c r="B1663" s="3" t="s">
        <v>20</v>
      </c>
      <c r="C1663" s="3" t="s">
        <v>15</v>
      </c>
      <c r="D1663" s="4">
        <v>44861</v>
      </c>
      <c r="E1663" s="4">
        <v>45482</v>
      </c>
      <c r="F1663" s="3">
        <v>63123.200000000004</v>
      </c>
      <c r="G1663" s="3">
        <v>21532.800000000003</v>
      </c>
      <c r="H1663" s="3">
        <v>4040</v>
      </c>
      <c r="I1663" s="3">
        <v>1258.9280000000001</v>
      </c>
      <c r="J1663" s="3">
        <v>4186.7040000000006</v>
      </c>
      <c r="K1663" s="3" t="s">
        <v>32</v>
      </c>
      <c r="L1663" s="3" t="s">
        <v>17</v>
      </c>
      <c r="M1663" s="3" t="s">
        <v>26</v>
      </c>
      <c r="N1663" s="6">
        <f t="shared" si="125"/>
        <v>0.18762074602466933</v>
      </c>
      <c r="O1663" s="6">
        <f t="shared" si="126"/>
        <v>5.8465596671124977E-2</v>
      </c>
      <c r="P1663" s="6">
        <f t="shared" si="127"/>
        <v>0.31161584158415845</v>
      </c>
      <c r="Q1663" s="6">
        <f t="shared" si="128"/>
        <v>3.3256103605607312</v>
      </c>
      <c r="R1663" s="6">
        <f t="shared" si="129"/>
        <v>0.34112339044915341</v>
      </c>
    </row>
    <row r="1664" spans="1:18" ht="15.75" customHeight="1" x14ac:dyDescent="0.25">
      <c r="A1664" s="3" t="s">
        <v>1697</v>
      </c>
      <c r="B1664" s="3" t="s">
        <v>20</v>
      </c>
      <c r="C1664" s="3" t="s">
        <v>15</v>
      </c>
      <c r="D1664" s="4">
        <v>44718</v>
      </c>
      <c r="E1664" s="4">
        <v>45346</v>
      </c>
      <c r="F1664" s="3">
        <v>29532.800000000003</v>
      </c>
      <c r="G1664" s="3">
        <v>27443.200000000001</v>
      </c>
      <c r="H1664" s="3">
        <v>21094.400000000001</v>
      </c>
      <c r="I1664" s="3">
        <v>7202.2880000000005</v>
      </c>
      <c r="J1664" s="3">
        <v>24915.664000000004</v>
      </c>
      <c r="K1664" s="3" t="s">
        <v>59</v>
      </c>
      <c r="L1664" s="3" t="s">
        <v>38</v>
      </c>
      <c r="M1664" s="3" t="s">
        <v>26</v>
      </c>
      <c r="N1664" s="6">
        <f t="shared" si="125"/>
        <v>0.76865671641791045</v>
      </c>
      <c r="O1664" s="6">
        <f t="shared" si="126"/>
        <v>0.26244344682835824</v>
      </c>
      <c r="P1664" s="6">
        <f t="shared" si="127"/>
        <v>0.3414312803398058</v>
      </c>
      <c r="Q1664" s="6">
        <f t="shared" si="128"/>
        <v>3.4594095654047718</v>
      </c>
      <c r="R1664" s="6">
        <f t="shared" si="129"/>
        <v>0.92924477191461685</v>
      </c>
    </row>
    <row r="1665" spans="1:18" ht="15.75" customHeight="1" x14ac:dyDescent="0.25">
      <c r="A1665" s="3" t="s">
        <v>1698</v>
      </c>
      <c r="B1665" s="3" t="s">
        <v>34</v>
      </c>
      <c r="C1665" s="3" t="s">
        <v>42</v>
      </c>
      <c r="D1665" s="4">
        <v>44902</v>
      </c>
      <c r="E1665" s="4">
        <v>45515</v>
      </c>
      <c r="F1665" s="3">
        <v>3960</v>
      </c>
      <c r="G1665" s="3">
        <v>1888</v>
      </c>
      <c r="H1665" s="3">
        <v>1064</v>
      </c>
      <c r="I1665" s="3">
        <v>5894.6720000000005</v>
      </c>
      <c r="J1665" s="3">
        <v>13733.632000000001</v>
      </c>
      <c r="K1665" s="3" t="s">
        <v>24</v>
      </c>
      <c r="L1665" s="3" t="s">
        <v>29</v>
      </c>
      <c r="M1665" s="3" t="s">
        <v>26</v>
      </c>
      <c r="N1665" s="6">
        <f t="shared" si="125"/>
        <v>0.56355932203389836</v>
      </c>
      <c r="O1665" s="6">
        <f t="shared" si="126"/>
        <v>3.1221779661016953</v>
      </c>
      <c r="P1665" s="6">
        <f t="shared" si="127"/>
        <v>5.5401052631578951</v>
      </c>
      <c r="Q1665" s="6">
        <f t="shared" si="128"/>
        <v>2.3298381996487678</v>
      </c>
      <c r="R1665" s="6">
        <f t="shared" si="129"/>
        <v>0.47676767676767678</v>
      </c>
    </row>
    <row r="1666" spans="1:18" ht="15.75" customHeight="1" x14ac:dyDescent="0.25">
      <c r="A1666" s="3" t="s">
        <v>1699</v>
      </c>
      <c r="B1666" s="3" t="s">
        <v>20</v>
      </c>
      <c r="C1666" s="3" t="s">
        <v>15</v>
      </c>
      <c r="D1666" s="4">
        <v>44986</v>
      </c>
      <c r="E1666" s="4">
        <v>45596</v>
      </c>
      <c r="F1666" s="3">
        <v>4976</v>
      </c>
      <c r="G1666" s="3">
        <v>636.80000000000007</v>
      </c>
      <c r="H1666" s="3">
        <v>619.20000000000005</v>
      </c>
      <c r="I1666" s="3">
        <v>6980.8</v>
      </c>
      <c r="J1666" s="3">
        <v>25840.400000000001</v>
      </c>
      <c r="K1666" s="3" t="s">
        <v>59</v>
      </c>
      <c r="L1666" s="3" t="s">
        <v>25</v>
      </c>
      <c r="M1666" s="3" t="s">
        <v>26</v>
      </c>
      <c r="N1666" s="6">
        <f t="shared" si="125"/>
        <v>0.97236180904522607</v>
      </c>
      <c r="O1666" s="6">
        <f t="shared" si="126"/>
        <v>10.962311557788944</v>
      </c>
      <c r="P1666" s="6">
        <f t="shared" si="127"/>
        <v>11.27390180878553</v>
      </c>
      <c r="Q1666" s="6">
        <f t="shared" si="128"/>
        <v>3.7016387806555122</v>
      </c>
      <c r="R1666" s="6">
        <f t="shared" si="129"/>
        <v>0.1279742765273312</v>
      </c>
    </row>
    <row r="1667" spans="1:18" ht="15.75" customHeight="1" x14ac:dyDescent="0.25">
      <c r="A1667" s="3" t="s">
        <v>1700</v>
      </c>
      <c r="B1667" s="3" t="s">
        <v>22</v>
      </c>
      <c r="C1667" s="3" t="s">
        <v>42</v>
      </c>
      <c r="D1667" s="4">
        <v>44853</v>
      </c>
      <c r="E1667" s="4">
        <v>45483</v>
      </c>
      <c r="F1667" s="3">
        <v>47222.400000000001</v>
      </c>
      <c r="G1667" s="3">
        <v>35489.599999999999</v>
      </c>
      <c r="H1667" s="3">
        <v>3164.8</v>
      </c>
      <c r="I1667" s="3">
        <v>6799.0880000000006</v>
      </c>
      <c r="J1667" s="3">
        <v>18652.048000000003</v>
      </c>
      <c r="K1667" s="3" t="s">
        <v>24</v>
      </c>
      <c r="L1667" s="3" t="s">
        <v>38</v>
      </c>
      <c r="M1667" s="3" t="s">
        <v>26</v>
      </c>
      <c r="N1667" s="6">
        <f t="shared" ref="N1667:N1730" si="130">(H1667/G1667)</f>
        <v>8.9175420404851005E-2</v>
      </c>
      <c r="O1667" s="6">
        <f t="shared" ref="O1667:O1730" si="131">I1667/ G1667</f>
        <v>0.19157973039989182</v>
      </c>
      <c r="P1667" s="6">
        <f t="shared" ref="P1667:P1730" si="132" xml:space="preserve"> I1667 / H1667</f>
        <v>2.148346814964611</v>
      </c>
      <c r="Q1667" s="6">
        <f t="shared" ref="Q1667:Q1730" si="133" xml:space="preserve"> J1667 / I1667</f>
        <v>2.7433161624029578</v>
      </c>
      <c r="R1667" s="6">
        <f t="shared" ref="R1667:R1730" si="134">G1667 / F1667</f>
        <v>0.75154164125499756</v>
      </c>
    </row>
    <row r="1668" spans="1:18" ht="15.75" customHeight="1" x14ac:dyDescent="0.25">
      <c r="A1668" s="3" t="s">
        <v>1701</v>
      </c>
      <c r="B1668" s="3" t="s">
        <v>28</v>
      </c>
      <c r="C1668" s="3" t="s">
        <v>42</v>
      </c>
      <c r="D1668" s="4">
        <v>44818</v>
      </c>
      <c r="E1668" s="4">
        <v>45426</v>
      </c>
      <c r="F1668" s="3">
        <v>74180.800000000003</v>
      </c>
      <c r="G1668" s="3">
        <v>55739.200000000004</v>
      </c>
      <c r="H1668" s="3">
        <v>38875.200000000004</v>
      </c>
      <c r="I1668" s="3">
        <v>821.85599999999999</v>
      </c>
      <c r="J1668" s="3">
        <v>2515.2800000000002</v>
      </c>
      <c r="K1668" s="3" t="s">
        <v>59</v>
      </c>
      <c r="L1668" s="3" t="s">
        <v>38</v>
      </c>
      <c r="M1668" s="3" t="s">
        <v>18</v>
      </c>
      <c r="N1668" s="6">
        <f t="shared" si="130"/>
        <v>0.69744811550937225</v>
      </c>
      <c r="O1668" s="6">
        <f t="shared" si="131"/>
        <v>1.4744668025375319E-2</v>
      </c>
      <c r="P1668" s="6">
        <f t="shared" si="132"/>
        <v>2.114088159031979E-2</v>
      </c>
      <c r="Q1668" s="6">
        <f t="shared" si="133"/>
        <v>3.0604874819919794</v>
      </c>
      <c r="R1668" s="6">
        <f t="shared" si="134"/>
        <v>0.75139658779630314</v>
      </c>
    </row>
    <row r="1669" spans="1:18" ht="15.75" customHeight="1" x14ac:dyDescent="0.25">
      <c r="A1669" s="3" t="s">
        <v>1702</v>
      </c>
      <c r="B1669" s="3" t="s">
        <v>28</v>
      </c>
      <c r="C1669" s="3" t="s">
        <v>15</v>
      </c>
      <c r="D1669" s="4">
        <v>44850</v>
      </c>
      <c r="E1669" s="4">
        <v>45466</v>
      </c>
      <c r="F1669" s="3">
        <v>78220.800000000003</v>
      </c>
      <c r="G1669" s="3">
        <v>47001.600000000006</v>
      </c>
      <c r="H1669" s="3">
        <v>32507.200000000001</v>
      </c>
      <c r="I1669" s="3">
        <v>6607.3280000000004</v>
      </c>
      <c r="J1669" s="3">
        <v>8348.848</v>
      </c>
      <c r="K1669" s="3" t="s">
        <v>59</v>
      </c>
      <c r="L1669" s="3" t="s">
        <v>44</v>
      </c>
      <c r="M1669" s="3" t="s">
        <v>26</v>
      </c>
      <c r="N1669" s="6">
        <f t="shared" si="130"/>
        <v>0.69161900871459692</v>
      </c>
      <c r="O1669" s="6">
        <f t="shared" si="131"/>
        <v>0.14057666122004356</v>
      </c>
      <c r="P1669" s="6">
        <f t="shared" si="132"/>
        <v>0.20325737067480437</v>
      </c>
      <c r="Q1669" s="6">
        <f t="shared" si="133"/>
        <v>1.2635740196339578</v>
      </c>
      <c r="R1669" s="6">
        <f t="shared" si="134"/>
        <v>0.60088365243004427</v>
      </c>
    </row>
    <row r="1670" spans="1:18" ht="15.75" customHeight="1" x14ac:dyDescent="0.25">
      <c r="A1670" s="3" t="s">
        <v>1703</v>
      </c>
      <c r="B1670" s="3" t="s">
        <v>34</v>
      </c>
      <c r="C1670" s="3" t="s">
        <v>42</v>
      </c>
      <c r="D1670" s="4">
        <v>44706</v>
      </c>
      <c r="E1670" s="4">
        <v>45326</v>
      </c>
      <c r="F1670" s="3">
        <v>34596.800000000003</v>
      </c>
      <c r="G1670" s="3">
        <v>15654.400000000001</v>
      </c>
      <c r="H1670" s="3">
        <v>7811.2000000000007</v>
      </c>
      <c r="I1670" s="3">
        <v>2911.4080000000004</v>
      </c>
      <c r="J1670" s="3">
        <v>8636.5120000000006</v>
      </c>
      <c r="K1670" s="3" t="s">
        <v>32</v>
      </c>
      <c r="L1670" s="3" t="s">
        <v>38</v>
      </c>
      <c r="M1670" s="3" t="s">
        <v>26</v>
      </c>
      <c r="N1670" s="6">
        <f t="shared" si="130"/>
        <v>0.49897792313982009</v>
      </c>
      <c r="O1670" s="6">
        <f t="shared" si="131"/>
        <v>0.18598017170891251</v>
      </c>
      <c r="P1670" s="6">
        <f t="shared" si="132"/>
        <v>0.37272224498156492</v>
      </c>
      <c r="Q1670" s="6">
        <f t="shared" si="133"/>
        <v>2.9664382319482532</v>
      </c>
      <c r="R1670" s="6">
        <f t="shared" si="134"/>
        <v>0.45248115432641167</v>
      </c>
    </row>
    <row r="1671" spans="1:18" ht="15.75" customHeight="1" x14ac:dyDescent="0.25">
      <c r="A1671" s="3" t="s">
        <v>1704</v>
      </c>
      <c r="B1671" s="3" t="s">
        <v>20</v>
      </c>
      <c r="C1671" s="3" t="s">
        <v>42</v>
      </c>
      <c r="D1671" s="4">
        <v>44960</v>
      </c>
      <c r="E1671" s="4">
        <v>45579</v>
      </c>
      <c r="F1671" s="3">
        <v>10908.800000000001</v>
      </c>
      <c r="G1671" s="3">
        <v>174.4</v>
      </c>
      <c r="H1671" s="3">
        <v>128</v>
      </c>
      <c r="I1671" s="3">
        <v>4955.12</v>
      </c>
      <c r="J1671" s="3">
        <v>14317.632000000001</v>
      </c>
      <c r="K1671" s="3" t="s">
        <v>32</v>
      </c>
      <c r="L1671" s="3" t="s">
        <v>29</v>
      </c>
      <c r="M1671" s="3" t="s">
        <v>26</v>
      </c>
      <c r="N1671" s="6">
        <f t="shared" si="130"/>
        <v>0.7339449541284403</v>
      </c>
      <c r="O1671" s="6">
        <f t="shared" si="131"/>
        <v>28.412385321100917</v>
      </c>
      <c r="P1671" s="6">
        <f t="shared" si="132"/>
        <v>38.711874999999999</v>
      </c>
      <c r="Q1671" s="6">
        <f t="shared" si="133"/>
        <v>2.8894622128222931</v>
      </c>
      <c r="R1671" s="6">
        <f t="shared" si="134"/>
        <v>1.5987092989146377E-2</v>
      </c>
    </row>
    <row r="1672" spans="1:18" ht="15.75" customHeight="1" x14ac:dyDescent="0.25">
      <c r="A1672" s="3" t="s">
        <v>1705</v>
      </c>
      <c r="B1672" s="3" t="s">
        <v>41</v>
      </c>
      <c r="C1672" s="3" t="s">
        <v>35</v>
      </c>
      <c r="D1672" s="4">
        <v>44862</v>
      </c>
      <c r="E1672" s="4">
        <v>45482</v>
      </c>
      <c r="F1672" s="3">
        <v>12340.800000000001</v>
      </c>
      <c r="G1672" s="3">
        <v>9204.8000000000011</v>
      </c>
      <c r="H1672" s="3">
        <v>5411.2000000000007</v>
      </c>
      <c r="I1672" s="3">
        <v>4546.8959999999997</v>
      </c>
      <c r="J1672" s="3">
        <v>10467.696000000002</v>
      </c>
      <c r="K1672" s="3" t="s">
        <v>37</v>
      </c>
      <c r="L1672" s="3" t="s">
        <v>44</v>
      </c>
      <c r="M1672" s="3" t="s">
        <v>18</v>
      </c>
      <c r="N1672" s="6">
        <f t="shared" si="130"/>
        <v>0.58786719972188428</v>
      </c>
      <c r="O1672" s="6">
        <f t="shared" si="131"/>
        <v>0.49397010255518853</v>
      </c>
      <c r="P1672" s="6">
        <f t="shared" si="132"/>
        <v>0.84027498521584842</v>
      </c>
      <c r="Q1672" s="6">
        <f t="shared" si="133"/>
        <v>2.3021630580510313</v>
      </c>
      <c r="R1672" s="6">
        <f t="shared" si="134"/>
        <v>0.74588357318812393</v>
      </c>
    </row>
    <row r="1673" spans="1:18" ht="15.75" customHeight="1" x14ac:dyDescent="0.25">
      <c r="A1673" s="3" t="s">
        <v>1706</v>
      </c>
      <c r="B1673" s="3" t="s">
        <v>20</v>
      </c>
      <c r="C1673" s="3" t="s">
        <v>42</v>
      </c>
      <c r="D1673" s="4">
        <v>44743</v>
      </c>
      <c r="E1673" s="4">
        <v>45354</v>
      </c>
      <c r="F1673" s="3">
        <v>6198.4000000000005</v>
      </c>
      <c r="G1673" s="3">
        <v>6150.4000000000005</v>
      </c>
      <c r="H1673" s="3">
        <v>830.40000000000009</v>
      </c>
      <c r="I1673" s="3">
        <v>4886.0480000000007</v>
      </c>
      <c r="J1673" s="3">
        <v>18373.007999999998</v>
      </c>
      <c r="K1673" s="3" t="s">
        <v>32</v>
      </c>
      <c r="L1673" s="3" t="s">
        <v>25</v>
      </c>
      <c r="M1673" s="3" t="s">
        <v>26</v>
      </c>
      <c r="N1673" s="6">
        <f t="shared" si="130"/>
        <v>0.13501560874089491</v>
      </c>
      <c r="O1673" s="6">
        <f t="shared" si="131"/>
        <v>0.79442767950052029</v>
      </c>
      <c r="P1673" s="6">
        <f t="shared" si="132"/>
        <v>5.8839691714836224</v>
      </c>
      <c r="Q1673" s="6">
        <f t="shared" si="133"/>
        <v>3.7603003490755711</v>
      </c>
      <c r="R1673" s="6">
        <f t="shared" si="134"/>
        <v>0.99225606608156947</v>
      </c>
    </row>
    <row r="1674" spans="1:18" ht="15.75" customHeight="1" x14ac:dyDescent="0.25">
      <c r="A1674" s="3" t="s">
        <v>1707</v>
      </c>
      <c r="B1674" s="3" t="s">
        <v>20</v>
      </c>
      <c r="C1674" s="3" t="s">
        <v>42</v>
      </c>
      <c r="D1674" s="4">
        <v>44804</v>
      </c>
      <c r="E1674" s="4">
        <v>45414</v>
      </c>
      <c r="F1674" s="3">
        <v>69540.800000000003</v>
      </c>
      <c r="G1674" s="3">
        <v>68652.800000000003</v>
      </c>
      <c r="H1674" s="3">
        <v>43988.800000000003</v>
      </c>
      <c r="I1674" s="3">
        <v>3202.08</v>
      </c>
      <c r="J1674" s="3">
        <v>5486.2080000000005</v>
      </c>
      <c r="K1674" s="3" t="s">
        <v>32</v>
      </c>
      <c r="L1674" s="3" t="s">
        <v>17</v>
      </c>
      <c r="M1674" s="3" t="s">
        <v>18</v>
      </c>
      <c r="N1674" s="6">
        <f t="shared" si="130"/>
        <v>0.6407429849911439</v>
      </c>
      <c r="O1674" s="6">
        <f t="shared" si="131"/>
        <v>4.6641651906404395E-2</v>
      </c>
      <c r="P1674" s="6">
        <f t="shared" si="132"/>
        <v>7.2793074600807472E-2</v>
      </c>
      <c r="Q1674" s="6">
        <f t="shared" si="133"/>
        <v>1.713326337880378</v>
      </c>
      <c r="R1674" s="6">
        <f t="shared" si="134"/>
        <v>0.98723051791178706</v>
      </c>
    </row>
    <row r="1675" spans="1:18" ht="15.75" customHeight="1" x14ac:dyDescent="0.25">
      <c r="A1675" s="3" t="s">
        <v>1708</v>
      </c>
      <c r="B1675" s="3" t="s">
        <v>34</v>
      </c>
      <c r="C1675" s="3" t="s">
        <v>42</v>
      </c>
      <c r="D1675" s="4">
        <v>44769</v>
      </c>
      <c r="E1675" s="4">
        <v>45379</v>
      </c>
      <c r="F1675" s="3">
        <v>38608</v>
      </c>
      <c r="G1675" s="3">
        <v>36233.599999999999</v>
      </c>
      <c r="H1675" s="3">
        <v>35643.200000000004</v>
      </c>
      <c r="I1675" s="3">
        <v>4480.576</v>
      </c>
      <c r="J1675" s="3">
        <v>10770.784</v>
      </c>
      <c r="K1675" s="3" t="s">
        <v>24</v>
      </c>
      <c r="L1675" s="3" t="s">
        <v>29</v>
      </c>
      <c r="M1675" s="3" t="s">
        <v>26</v>
      </c>
      <c r="N1675" s="6">
        <f t="shared" si="130"/>
        <v>0.98370573169654696</v>
      </c>
      <c r="O1675" s="6">
        <f t="shared" si="131"/>
        <v>0.1236580411551709</v>
      </c>
      <c r="P1675" s="6">
        <f t="shared" si="132"/>
        <v>0.12570633388696861</v>
      </c>
      <c r="Q1675" s="6">
        <f t="shared" si="133"/>
        <v>2.4038837863703235</v>
      </c>
      <c r="R1675" s="6">
        <f t="shared" si="134"/>
        <v>0.93849979278905926</v>
      </c>
    </row>
    <row r="1676" spans="1:18" ht="15.75" customHeight="1" x14ac:dyDescent="0.25">
      <c r="A1676" s="3" t="s">
        <v>1709</v>
      </c>
      <c r="B1676" s="3" t="s">
        <v>28</v>
      </c>
      <c r="C1676" s="3" t="s">
        <v>42</v>
      </c>
      <c r="D1676" s="4">
        <v>44867</v>
      </c>
      <c r="E1676" s="4">
        <v>45493</v>
      </c>
      <c r="F1676" s="3">
        <v>48003.200000000004</v>
      </c>
      <c r="G1676" s="3">
        <v>38550.400000000001</v>
      </c>
      <c r="H1676" s="3">
        <v>32363.200000000001</v>
      </c>
      <c r="I1676" s="3">
        <v>757.26400000000012</v>
      </c>
      <c r="J1676" s="3">
        <v>2365.2159999999999</v>
      </c>
      <c r="K1676" s="3" t="s">
        <v>32</v>
      </c>
      <c r="L1676" s="3" t="s">
        <v>29</v>
      </c>
      <c r="M1676" s="3" t="s">
        <v>26</v>
      </c>
      <c r="N1676" s="6">
        <f t="shared" si="130"/>
        <v>0.83950361085747482</v>
      </c>
      <c r="O1676" s="6">
        <f t="shared" si="131"/>
        <v>1.9643479704490745E-2</v>
      </c>
      <c r="P1676" s="6">
        <f t="shared" si="132"/>
        <v>2.3398922232659321E-2</v>
      </c>
      <c r="Q1676" s="6">
        <f t="shared" si="133"/>
        <v>3.1233704494073393</v>
      </c>
      <c r="R1676" s="6">
        <f t="shared" si="134"/>
        <v>0.80307979468035462</v>
      </c>
    </row>
    <row r="1677" spans="1:18" ht="15.75" customHeight="1" x14ac:dyDescent="0.25">
      <c r="A1677" s="3" t="s">
        <v>1710</v>
      </c>
      <c r="B1677" s="3" t="s">
        <v>22</v>
      </c>
      <c r="C1677" s="3" t="s">
        <v>15</v>
      </c>
      <c r="D1677" s="4">
        <v>44814</v>
      </c>
      <c r="E1677" s="4">
        <v>45428</v>
      </c>
      <c r="F1677" s="3">
        <v>79273.600000000006</v>
      </c>
      <c r="G1677" s="3">
        <v>24907.200000000001</v>
      </c>
      <c r="H1677" s="3">
        <v>12739.2</v>
      </c>
      <c r="I1677" s="3">
        <v>6696.2880000000005</v>
      </c>
      <c r="J1677" s="3">
        <v>17435.84</v>
      </c>
      <c r="K1677" s="3" t="s">
        <v>32</v>
      </c>
      <c r="L1677" s="3" t="s">
        <v>17</v>
      </c>
      <c r="M1677" s="3" t="s">
        <v>18</v>
      </c>
      <c r="N1677" s="6">
        <f t="shared" si="130"/>
        <v>0.51146656388514167</v>
      </c>
      <c r="O1677" s="6">
        <f t="shared" si="131"/>
        <v>0.26884948930429758</v>
      </c>
      <c r="P1677" s="6">
        <f t="shared" si="132"/>
        <v>0.52564431047475513</v>
      </c>
      <c r="Q1677" s="6">
        <f t="shared" si="133"/>
        <v>2.6038067657782937</v>
      </c>
      <c r="R1677" s="6">
        <f t="shared" si="134"/>
        <v>0.31419287127114198</v>
      </c>
    </row>
    <row r="1678" spans="1:18" ht="15.75" customHeight="1" x14ac:dyDescent="0.25">
      <c r="A1678" s="3" t="s">
        <v>1711</v>
      </c>
      <c r="B1678" s="3" t="s">
        <v>20</v>
      </c>
      <c r="C1678" s="3" t="s">
        <v>15</v>
      </c>
      <c r="D1678" s="4">
        <v>44905</v>
      </c>
      <c r="E1678" s="4">
        <v>45506</v>
      </c>
      <c r="F1678" s="3">
        <v>47734.400000000001</v>
      </c>
      <c r="G1678" s="3">
        <v>25070.400000000001</v>
      </c>
      <c r="H1678" s="3">
        <v>4174.4000000000005</v>
      </c>
      <c r="I1678" s="3">
        <v>1078.432</v>
      </c>
      <c r="J1678" s="3">
        <v>3552.8160000000007</v>
      </c>
      <c r="K1678" s="3" t="s">
        <v>16</v>
      </c>
      <c r="L1678" s="3" t="s">
        <v>17</v>
      </c>
      <c r="M1678" s="3" t="s">
        <v>26</v>
      </c>
      <c r="N1678" s="6">
        <f t="shared" si="130"/>
        <v>0.16650711596145257</v>
      </c>
      <c r="O1678" s="6">
        <f t="shared" si="131"/>
        <v>4.301614653136767E-2</v>
      </c>
      <c r="P1678" s="6">
        <f t="shared" si="132"/>
        <v>0.2583441931774626</v>
      </c>
      <c r="Q1678" s="6">
        <f t="shared" si="133"/>
        <v>3.2944274650603846</v>
      </c>
      <c r="R1678" s="6">
        <f t="shared" si="134"/>
        <v>0.52520614064490179</v>
      </c>
    </row>
    <row r="1679" spans="1:18" ht="15.75" customHeight="1" x14ac:dyDescent="0.25">
      <c r="A1679" s="3" t="s">
        <v>1712</v>
      </c>
      <c r="B1679" s="3" t="s">
        <v>34</v>
      </c>
      <c r="C1679" s="3" t="s">
        <v>35</v>
      </c>
      <c r="D1679" s="4">
        <v>44748</v>
      </c>
      <c r="E1679" s="4">
        <v>45369</v>
      </c>
      <c r="F1679" s="3">
        <v>50265.600000000006</v>
      </c>
      <c r="G1679" s="3">
        <v>5716.8</v>
      </c>
      <c r="H1679" s="3">
        <v>916.80000000000007</v>
      </c>
      <c r="I1679" s="3">
        <v>4500.9279999999999</v>
      </c>
      <c r="J1679" s="3">
        <v>13437.904000000002</v>
      </c>
      <c r="K1679" s="3" t="s">
        <v>16</v>
      </c>
      <c r="L1679" s="3" t="s">
        <v>29</v>
      </c>
      <c r="M1679" s="3" t="s">
        <v>26</v>
      </c>
      <c r="N1679" s="6">
        <f t="shared" si="130"/>
        <v>0.16036943744752311</v>
      </c>
      <c r="O1679" s="6">
        <f t="shared" si="131"/>
        <v>0.78731598096837385</v>
      </c>
      <c r="P1679" s="6">
        <f t="shared" si="132"/>
        <v>4.9093891797556717</v>
      </c>
      <c r="Q1679" s="6">
        <f t="shared" si="133"/>
        <v>2.9855851948753687</v>
      </c>
      <c r="R1679" s="6">
        <f t="shared" si="134"/>
        <v>0.1137318563789152</v>
      </c>
    </row>
    <row r="1680" spans="1:18" ht="15.75" customHeight="1" x14ac:dyDescent="0.25">
      <c r="A1680" s="3" t="s">
        <v>1713</v>
      </c>
      <c r="B1680" s="3" t="s">
        <v>34</v>
      </c>
      <c r="C1680" s="3" t="s">
        <v>35</v>
      </c>
      <c r="D1680" s="4">
        <v>44872</v>
      </c>
      <c r="E1680" s="4">
        <v>45482</v>
      </c>
      <c r="F1680" s="3">
        <v>41360</v>
      </c>
      <c r="G1680" s="3">
        <v>6363.2000000000007</v>
      </c>
      <c r="H1680" s="3">
        <v>3913.6000000000004</v>
      </c>
      <c r="I1680" s="3">
        <v>7174</v>
      </c>
      <c r="J1680" s="3">
        <v>21952.784</v>
      </c>
      <c r="K1680" s="3" t="s">
        <v>32</v>
      </c>
      <c r="L1680" s="3" t="s">
        <v>25</v>
      </c>
      <c r="M1680" s="3" t="s">
        <v>26</v>
      </c>
      <c r="N1680" s="6">
        <f t="shared" si="130"/>
        <v>0.61503645964294695</v>
      </c>
      <c r="O1680" s="6">
        <f t="shared" si="131"/>
        <v>1.1274201659542367</v>
      </c>
      <c r="P1680" s="6">
        <f t="shared" si="132"/>
        <v>1.8330948487326246</v>
      </c>
      <c r="Q1680" s="6">
        <f t="shared" si="133"/>
        <v>3.060047950933928</v>
      </c>
      <c r="R1680" s="6">
        <f t="shared" si="134"/>
        <v>0.15384912959381047</v>
      </c>
    </row>
    <row r="1681" spans="1:18" ht="15.75" customHeight="1" x14ac:dyDescent="0.25">
      <c r="A1681" s="3" t="s">
        <v>1714</v>
      </c>
      <c r="B1681" s="3" t="s">
        <v>41</v>
      </c>
      <c r="C1681" s="3" t="s">
        <v>42</v>
      </c>
      <c r="D1681" s="4">
        <v>44811</v>
      </c>
      <c r="E1681" s="4">
        <v>45437</v>
      </c>
      <c r="F1681" s="3">
        <v>67382.400000000009</v>
      </c>
      <c r="G1681" s="3">
        <v>59096</v>
      </c>
      <c r="H1681" s="3">
        <v>56532.800000000003</v>
      </c>
      <c r="I1681" s="3">
        <v>7973.1039999999994</v>
      </c>
      <c r="J1681" s="3">
        <v>27155.072</v>
      </c>
      <c r="K1681" s="3" t="s">
        <v>37</v>
      </c>
      <c r="L1681" s="3" t="s">
        <v>38</v>
      </c>
      <c r="M1681" s="3" t="s">
        <v>26</v>
      </c>
      <c r="N1681" s="6">
        <f t="shared" si="130"/>
        <v>0.95662650602409649</v>
      </c>
      <c r="O1681" s="6">
        <f t="shared" si="131"/>
        <v>0.13491782861784216</v>
      </c>
      <c r="P1681" s="6">
        <f t="shared" si="132"/>
        <v>0.14103500976424305</v>
      </c>
      <c r="Q1681" s="6">
        <f t="shared" si="133"/>
        <v>3.4058344153042532</v>
      </c>
      <c r="R1681" s="6">
        <f t="shared" si="134"/>
        <v>0.87702426746450102</v>
      </c>
    </row>
    <row r="1682" spans="1:18" ht="15.75" customHeight="1" x14ac:dyDescent="0.25">
      <c r="A1682" s="3" t="s">
        <v>1715</v>
      </c>
      <c r="B1682" s="3" t="s">
        <v>14</v>
      </c>
      <c r="C1682" s="3" t="s">
        <v>35</v>
      </c>
      <c r="D1682" s="4">
        <v>44744</v>
      </c>
      <c r="E1682" s="4">
        <v>45356</v>
      </c>
      <c r="F1682" s="3">
        <v>24523.200000000001</v>
      </c>
      <c r="G1682" s="3">
        <v>16720</v>
      </c>
      <c r="H1682" s="3">
        <v>1249.6000000000001</v>
      </c>
      <c r="I1682" s="3">
        <v>6455.1360000000004</v>
      </c>
      <c r="J1682" s="3">
        <v>15002.016000000001</v>
      </c>
      <c r="K1682" s="3" t="s">
        <v>37</v>
      </c>
      <c r="L1682" s="3" t="s">
        <v>44</v>
      </c>
      <c r="M1682" s="3" t="s">
        <v>26</v>
      </c>
      <c r="N1682" s="6">
        <f t="shared" si="130"/>
        <v>7.4736842105263171E-2</v>
      </c>
      <c r="O1682" s="6">
        <f t="shared" si="131"/>
        <v>0.38607272727272729</v>
      </c>
      <c r="P1682" s="6">
        <f t="shared" si="132"/>
        <v>5.1657618437900128</v>
      </c>
      <c r="Q1682" s="6">
        <f t="shared" si="133"/>
        <v>2.324043366398477</v>
      </c>
      <c r="R1682" s="6">
        <f t="shared" si="134"/>
        <v>0.68180335355907873</v>
      </c>
    </row>
    <row r="1683" spans="1:18" ht="15.75" customHeight="1" x14ac:dyDescent="0.25">
      <c r="A1683" s="3" t="s">
        <v>1716</v>
      </c>
      <c r="B1683" s="3" t="s">
        <v>34</v>
      </c>
      <c r="C1683" s="3" t="s">
        <v>23</v>
      </c>
      <c r="D1683" s="4">
        <v>44871</v>
      </c>
      <c r="E1683" s="4">
        <v>45473</v>
      </c>
      <c r="F1683" s="3">
        <v>68619.199999999997</v>
      </c>
      <c r="G1683" s="3">
        <v>53718.400000000001</v>
      </c>
      <c r="H1683" s="3">
        <v>52259.200000000004</v>
      </c>
      <c r="I1683" s="3">
        <v>4346.9760000000006</v>
      </c>
      <c r="J1683" s="3">
        <v>15301.888000000001</v>
      </c>
      <c r="K1683" s="3" t="s">
        <v>16</v>
      </c>
      <c r="L1683" s="3" t="s">
        <v>25</v>
      </c>
      <c r="M1683" s="3" t="s">
        <v>26</v>
      </c>
      <c r="N1683" s="6">
        <f t="shared" si="130"/>
        <v>0.97283612319056423</v>
      </c>
      <c r="O1683" s="6">
        <f t="shared" si="131"/>
        <v>8.0921546434741171E-2</v>
      </c>
      <c r="P1683" s="6">
        <f t="shared" si="132"/>
        <v>8.3181066682995533E-2</v>
      </c>
      <c r="Q1683" s="6">
        <f t="shared" si="133"/>
        <v>3.5201224943500953</v>
      </c>
      <c r="R1683" s="6">
        <f t="shared" si="134"/>
        <v>0.78284794926201418</v>
      </c>
    </row>
    <row r="1684" spans="1:18" ht="15.75" customHeight="1" x14ac:dyDescent="0.25">
      <c r="A1684" s="3" t="s">
        <v>1717</v>
      </c>
      <c r="B1684" s="3" t="s">
        <v>14</v>
      </c>
      <c r="C1684" s="3" t="s">
        <v>23</v>
      </c>
      <c r="D1684" s="4">
        <v>44713</v>
      </c>
      <c r="E1684" s="4">
        <v>45320</v>
      </c>
      <c r="F1684" s="3">
        <v>31768</v>
      </c>
      <c r="G1684" s="3">
        <v>11419.2</v>
      </c>
      <c r="H1684" s="3">
        <v>10081.6</v>
      </c>
      <c r="I1684" s="3">
        <v>2617.8560000000002</v>
      </c>
      <c r="J1684" s="3">
        <v>7838.5920000000006</v>
      </c>
      <c r="K1684" s="3" t="s">
        <v>59</v>
      </c>
      <c r="L1684" s="3" t="s">
        <v>25</v>
      </c>
      <c r="M1684" s="3" t="s">
        <v>26</v>
      </c>
      <c r="N1684" s="6">
        <f t="shared" si="130"/>
        <v>0.88286394843771887</v>
      </c>
      <c r="O1684" s="6">
        <f t="shared" si="131"/>
        <v>0.22925038531595909</v>
      </c>
      <c r="P1684" s="6">
        <f t="shared" si="132"/>
        <v>0.25966671956832249</v>
      </c>
      <c r="Q1684" s="6">
        <f t="shared" si="133"/>
        <v>2.9942792880891842</v>
      </c>
      <c r="R1684" s="6">
        <f t="shared" si="134"/>
        <v>0.359456056408965</v>
      </c>
    </row>
    <row r="1685" spans="1:18" ht="15.75" customHeight="1" x14ac:dyDescent="0.25">
      <c r="A1685" s="3" t="s">
        <v>1718</v>
      </c>
      <c r="B1685" s="3" t="s">
        <v>14</v>
      </c>
      <c r="C1685" s="3" t="s">
        <v>35</v>
      </c>
      <c r="D1685" s="4">
        <v>44946</v>
      </c>
      <c r="E1685" s="4">
        <v>45567</v>
      </c>
      <c r="F1685" s="3">
        <v>72550.400000000009</v>
      </c>
      <c r="G1685" s="3">
        <v>35017.599999999999</v>
      </c>
      <c r="H1685" s="3">
        <v>11256</v>
      </c>
      <c r="I1685" s="3">
        <v>1187.088</v>
      </c>
      <c r="J1685" s="3">
        <v>3198</v>
      </c>
      <c r="K1685" s="3" t="s">
        <v>24</v>
      </c>
      <c r="L1685" s="3" t="s">
        <v>17</v>
      </c>
      <c r="M1685" s="3" t="s">
        <v>18</v>
      </c>
      <c r="N1685" s="6">
        <f t="shared" si="130"/>
        <v>0.32143836242346707</v>
      </c>
      <c r="O1685" s="6">
        <f t="shared" si="131"/>
        <v>3.389975326692863E-2</v>
      </c>
      <c r="P1685" s="6">
        <f t="shared" si="132"/>
        <v>0.10546268656716418</v>
      </c>
      <c r="Q1685" s="6">
        <f t="shared" si="133"/>
        <v>2.6939873033844166</v>
      </c>
      <c r="R1685" s="6">
        <f t="shared" si="134"/>
        <v>0.48266584333098089</v>
      </c>
    </row>
    <row r="1686" spans="1:18" ht="15.75" customHeight="1" x14ac:dyDescent="0.25">
      <c r="A1686" s="3" t="s">
        <v>1719</v>
      </c>
      <c r="B1686" s="3" t="s">
        <v>34</v>
      </c>
      <c r="C1686" s="3" t="s">
        <v>42</v>
      </c>
      <c r="D1686" s="4">
        <v>44986</v>
      </c>
      <c r="E1686" s="4">
        <v>45615</v>
      </c>
      <c r="F1686" s="3">
        <v>17844.8</v>
      </c>
      <c r="G1686" s="3">
        <v>289.60000000000002</v>
      </c>
      <c r="H1686" s="3">
        <v>73.600000000000009</v>
      </c>
      <c r="I1686" s="3">
        <v>6203.6160000000009</v>
      </c>
      <c r="J1686" s="3">
        <v>13991.168</v>
      </c>
      <c r="K1686" s="3" t="s">
        <v>32</v>
      </c>
      <c r="L1686" s="3" t="s">
        <v>44</v>
      </c>
      <c r="M1686" s="3" t="s">
        <v>18</v>
      </c>
      <c r="N1686" s="6">
        <f t="shared" si="130"/>
        <v>0.2541436464088398</v>
      </c>
      <c r="O1686" s="6">
        <f t="shared" si="131"/>
        <v>21.42132596685083</v>
      </c>
      <c r="P1686" s="6">
        <f t="shared" si="132"/>
        <v>84.288260869565221</v>
      </c>
      <c r="Q1686" s="6">
        <f t="shared" si="133"/>
        <v>2.2553246364700841</v>
      </c>
      <c r="R1686" s="6">
        <f t="shared" si="134"/>
        <v>1.6228817358558238E-2</v>
      </c>
    </row>
    <row r="1687" spans="1:18" ht="15.75" customHeight="1" x14ac:dyDescent="0.25">
      <c r="A1687" s="3" t="s">
        <v>1720</v>
      </c>
      <c r="B1687" s="3" t="s">
        <v>34</v>
      </c>
      <c r="C1687" s="3" t="s">
        <v>15</v>
      </c>
      <c r="D1687" s="4">
        <v>44808</v>
      </c>
      <c r="E1687" s="4">
        <v>45424</v>
      </c>
      <c r="F1687" s="3">
        <v>10296</v>
      </c>
      <c r="G1687" s="3">
        <v>4081.6000000000004</v>
      </c>
      <c r="H1687" s="3">
        <v>2001.6000000000001</v>
      </c>
      <c r="I1687" s="3">
        <v>4680.4800000000005</v>
      </c>
      <c r="J1687" s="3">
        <v>8753.5679999999993</v>
      </c>
      <c r="K1687" s="3" t="s">
        <v>24</v>
      </c>
      <c r="L1687" s="3" t="s">
        <v>25</v>
      </c>
      <c r="M1687" s="3" t="s">
        <v>26</v>
      </c>
      <c r="N1687" s="6">
        <f t="shared" si="130"/>
        <v>0.49039592316738534</v>
      </c>
      <c r="O1687" s="6">
        <f t="shared" si="131"/>
        <v>1.1467267738141906</v>
      </c>
      <c r="P1687" s="6">
        <f t="shared" si="132"/>
        <v>2.3383693045563549</v>
      </c>
      <c r="Q1687" s="6">
        <f t="shared" si="133"/>
        <v>1.8702286944928721</v>
      </c>
      <c r="R1687" s="6">
        <f t="shared" si="134"/>
        <v>0.39642579642579645</v>
      </c>
    </row>
    <row r="1688" spans="1:18" ht="15.75" customHeight="1" x14ac:dyDescent="0.25">
      <c r="A1688" s="3" t="s">
        <v>1721</v>
      </c>
      <c r="B1688" s="3" t="s">
        <v>22</v>
      </c>
      <c r="C1688" s="3" t="s">
        <v>42</v>
      </c>
      <c r="D1688" s="4">
        <v>44737</v>
      </c>
      <c r="E1688" s="4">
        <v>45360</v>
      </c>
      <c r="F1688" s="3">
        <v>19830.400000000001</v>
      </c>
      <c r="G1688" s="3">
        <v>9244.8000000000011</v>
      </c>
      <c r="H1688" s="3">
        <v>779.2</v>
      </c>
      <c r="I1688" s="3">
        <v>6888.0160000000005</v>
      </c>
      <c r="J1688" s="3">
        <v>15418.784</v>
      </c>
      <c r="K1688" s="3" t="s">
        <v>16</v>
      </c>
      <c r="L1688" s="3" t="s">
        <v>17</v>
      </c>
      <c r="M1688" s="3" t="s">
        <v>18</v>
      </c>
      <c r="N1688" s="6">
        <f t="shared" si="130"/>
        <v>8.4285219799238489E-2</v>
      </c>
      <c r="O1688" s="6">
        <f t="shared" si="131"/>
        <v>0.74506922810661125</v>
      </c>
      <c r="P1688" s="6">
        <f t="shared" si="132"/>
        <v>8.8398562628336759</v>
      </c>
      <c r="Q1688" s="6">
        <f t="shared" si="133"/>
        <v>2.2384942195256223</v>
      </c>
      <c r="R1688" s="6">
        <f t="shared" si="134"/>
        <v>0.46619331934807168</v>
      </c>
    </row>
    <row r="1689" spans="1:18" ht="15.75" customHeight="1" x14ac:dyDescent="0.25">
      <c r="A1689" s="3" t="s">
        <v>1722</v>
      </c>
      <c r="B1689" s="3" t="s">
        <v>41</v>
      </c>
      <c r="C1689" s="3" t="s">
        <v>35</v>
      </c>
      <c r="D1689" s="4">
        <v>44814</v>
      </c>
      <c r="E1689" s="4">
        <v>45444</v>
      </c>
      <c r="F1689" s="3">
        <v>67467.199999999997</v>
      </c>
      <c r="G1689" s="3">
        <v>47897.600000000006</v>
      </c>
      <c r="H1689" s="3">
        <v>23144</v>
      </c>
      <c r="I1689" s="3">
        <v>6584.0479999999998</v>
      </c>
      <c r="J1689" s="3">
        <v>10424.272000000001</v>
      </c>
      <c r="K1689" s="3" t="s">
        <v>37</v>
      </c>
      <c r="L1689" s="3" t="s">
        <v>29</v>
      </c>
      <c r="M1689" s="3" t="s">
        <v>26</v>
      </c>
      <c r="N1689" s="6">
        <f t="shared" si="130"/>
        <v>0.4831974879743452</v>
      </c>
      <c r="O1689" s="6">
        <f t="shared" si="131"/>
        <v>0.13746091662212717</v>
      </c>
      <c r="P1689" s="6">
        <f t="shared" si="132"/>
        <v>0.28448185274801241</v>
      </c>
      <c r="Q1689" s="6">
        <f t="shared" si="133"/>
        <v>1.5832618474227407</v>
      </c>
      <c r="R1689" s="6">
        <f t="shared" si="134"/>
        <v>0.70993905186520279</v>
      </c>
    </row>
    <row r="1690" spans="1:18" ht="15.75" customHeight="1" x14ac:dyDescent="0.25">
      <c r="A1690" s="3" t="s">
        <v>1723</v>
      </c>
      <c r="B1690" s="3" t="s">
        <v>41</v>
      </c>
      <c r="C1690" s="3" t="s">
        <v>42</v>
      </c>
      <c r="D1690" s="4">
        <v>44882</v>
      </c>
      <c r="E1690" s="4">
        <v>45485</v>
      </c>
      <c r="F1690" s="3">
        <v>14505.6</v>
      </c>
      <c r="G1690" s="3">
        <v>4030.4</v>
      </c>
      <c r="H1690" s="3">
        <v>2606.4</v>
      </c>
      <c r="I1690" s="3">
        <v>538.89600000000007</v>
      </c>
      <c r="J1690" s="3">
        <v>1136.7840000000001</v>
      </c>
      <c r="K1690" s="3" t="s">
        <v>24</v>
      </c>
      <c r="L1690" s="3" t="s">
        <v>17</v>
      </c>
      <c r="M1690" s="3" t="s">
        <v>26</v>
      </c>
      <c r="N1690" s="6">
        <f t="shared" si="130"/>
        <v>0.64668519253672097</v>
      </c>
      <c r="O1690" s="6">
        <f t="shared" si="131"/>
        <v>0.13370782056371577</v>
      </c>
      <c r="P1690" s="6">
        <f t="shared" si="132"/>
        <v>0.20675874769797423</v>
      </c>
      <c r="Q1690" s="6">
        <f t="shared" si="133"/>
        <v>2.1094682461922152</v>
      </c>
      <c r="R1690" s="6">
        <f t="shared" si="134"/>
        <v>0.27785131259651447</v>
      </c>
    </row>
    <row r="1691" spans="1:18" ht="15.75" customHeight="1" x14ac:dyDescent="0.25">
      <c r="A1691" s="3" t="s">
        <v>1724</v>
      </c>
      <c r="B1691" s="3" t="s">
        <v>28</v>
      </c>
      <c r="C1691" s="3" t="s">
        <v>42</v>
      </c>
      <c r="D1691" s="4">
        <v>44891</v>
      </c>
      <c r="E1691" s="4">
        <v>45495</v>
      </c>
      <c r="F1691" s="3">
        <v>6996.8</v>
      </c>
      <c r="G1691" s="3">
        <v>939.2</v>
      </c>
      <c r="H1691" s="3">
        <v>606.4</v>
      </c>
      <c r="I1691" s="3">
        <v>4608.7519999999995</v>
      </c>
      <c r="J1691" s="3">
        <v>12113.056</v>
      </c>
      <c r="K1691" s="3" t="s">
        <v>32</v>
      </c>
      <c r="L1691" s="3" t="s">
        <v>25</v>
      </c>
      <c r="M1691" s="3" t="s">
        <v>26</v>
      </c>
      <c r="N1691" s="6">
        <f t="shared" si="130"/>
        <v>0.64565587734241903</v>
      </c>
      <c r="O1691" s="6">
        <f t="shared" si="131"/>
        <v>4.9071039182282785</v>
      </c>
      <c r="P1691" s="6">
        <f t="shared" si="132"/>
        <v>7.6001846965699205</v>
      </c>
      <c r="Q1691" s="6">
        <f t="shared" si="133"/>
        <v>2.628272469423393</v>
      </c>
      <c r="R1691" s="6">
        <f t="shared" si="134"/>
        <v>0.13423279213354677</v>
      </c>
    </row>
    <row r="1692" spans="1:18" ht="15.75" customHeight="1" x14ac:dyDescent="0.25">
      <c r="A1692" s="3" t="s">
        <v>1725</v>
      </c>
      <c r="B1692" s="3" t="s">
        <v>28</v>
      </c>
      <c r="C1692" s="3" t="s">
        <v>42</v>
      </c>
      <c r="D1692" s="4">
        <v>44979</v>
      </c>
      <c r="E1692" s="4">
        <v>45603</v>
      </c>
      <c r="F1692" s="3">
        <v>45027.200000000004</v>
      </c>
      <c r="G1692" s="3">
        <v>19446.400000000001</v>
      </c>
      <c r="H1692" s="3">
        <v>8491.2000000000007</v>
      </c>
      <c r="I1692" s="3">
        <v>6607.6160000000009</v>
      </c>
      <c r="J1692" s="3">
        <v>19835.968000000001</v>
      </c>
      <c r="K1692" s="3" t="s">
        <v>59</v>
      </c>
      <c r="L1692" s="3" t="s">
        <v>17</v>
      </c>
      <c r="M1692" s="3" t="s">
        <v>26</v>
      </c>
      <c r="N1692" s="6">
        <f t="shared" si="130"/>
        <v>0.43664637156491692</v>
      </c>
      <c r="O1692" s="6">
        <f t="shared" si="131"/>
        <v>0.3397860786572322</v>
      </c>
      <c r="P1692" s="6">
        <f t="shared" si="132"/>
        <v>0.77817222536272856</v>
      </c>
      <c r="Q1692" s="6">
        <f t="shared" si="133"/>
        <v>3.001985587540196</v>
      </c>
      <c r="R1692" s="6">
        <f t="shared" si="134"/>
        <v>0.43188117404591003</v>
      </c>
    </row>
    <row r="1693" spans="1:18" ht="15.75" customHeight="1" x14ac:dyDescent="0.25">
      <c r="A1693" s="3" t="s">
        <v>1726</v>
      </c>
      <c r="B1693" s="3" t="s">
        <v>22</v>
      </c>
      <c r="C1693" s="3" t="s">
        <v>23</v>
      </c>
      <c r="D1693" s="4">
        <v>44793</v>
      </c>
      <c r="E1693" s="4">
        <v>45401</v>
      </c>
      <c r="F1693" s="3">
        <v>72072</v>
      </c>
      <c r="G1693" s="3">
        <v>24825.600000000002</v>
      </c>
      <c r="H1693" s="3">
        <v>23646.400000000001</v>
      </c>
      <c r="I1693" s="3">
        <v>4597.0559999999996</v>
      </c>
      <c r="J1693" s="3">
        <v>14937.712</v>
      </c>
      <c r="K1693" s="3" t="s">
        <v>59</v>
      </c>
      <c r="L1693" s="3" t="s">
        <v>38</v>
      </c>
      <c r="M1693" s="3" t="s">
        <v>18</v>
      </c>
      <c r="N1693" s="6">
        <f t="shared" si="130"/>
        <v>0.95250064449600413</v>
      </c>
      <c r="O1693" s="6">
        <f t="shared" si="131"/>
        <v>0.18517401392111366</v>
      </c>
      <c r="P1693" s="6">
        <f t="shared" si="132"/>
        <v>0.19440828202178764</v>
      </c>
      <c r="Q1693" s="6">
        <f t="shared" si="133"/>
        <v>3.2494083169750381</v>
      </c>
      <c r="R1693" s="6">
        <f t="shared" si="134"/>
        <v>0.34445554445554449</v>
      </c>
    </row>
    <row r="1694" spans="1:18" ht="15.75" customHeight="1" x14ac:dyDescent="0.25">
      <c r="A1694" s="3" t="s">
        <v>1727</v>
      </c>
      <c r="B1694" s="3" t="s">
        <v>22</v>
      </c>
      <c r="C1694" s="3" t="s">
        <v>35</v>
      </c>
      <c r="D1694" s="4">
        <v>44838</v>
      </c>
      <c r="E1694" s="4">
        <v>45459</v>
      </c>
      <c r="F1694" s="3">
        <v>28408</v>
      </c>
      <c r="G1694" s="3">
        <v>4552</v>
      </c>
      <c r="H1694" s="3">
        <v>1675.2</v>
      </c>
      <c r="I1694" s="3">
        <v>4290.3680000000004</v>
      </c>
      <c r="J1694" s="3">
        <v>13784.976000000002</v>
      </c>
      <c r="K1694" s="3" t="s">
        <v>24</v>
      </c>
      <c r="L1694" s="3" t="s">
        <v>29</v>
      </c>
      <c r="M1694" s="3" t="s">
        <v>26</v>
      </c>
      <c r="N1694" s="6">
        <f t="shared" si="130"/>
        <v>0.36801405975395429</v>
      </c>
      <c r="O1694" s="6">
        <f t="shared" si="131"/>
        <v>0.94252372583479793</v>
      </c>
      <c r="P1694" s="6">
        <f t="shared" si="132"/>
        <v>2.5611079274116526</v>
      </c>
      <c r="Q1694" s="6">
        <f t="shared" si="133"/>
        <v>3.2130055044229309</v>
      </c>
      <c r="R1694" s="6">
        <f t="shared" si="134"/>
        <v>0.16023655308363841</v>
      </c>
    </row>
    <row r="1695" spans="1:18" ht="15.75" customHeight="1" x14ac:dyDescent="0.25">
      <c r="A1695" s="3" t="s">
        <v>1728</v>
      </c>
      <c r="B1695" s="3" t="s">
        <v>22</v>
      </c>
      <c r="C1695" s="3" t="s">
        <v>23</v>
      </c>
      <c r="D1695" s="4">
        <v>44883</v>
      </c>
      <c r="E1695" s="4">
        <v>45500</v>
      </c>
      <c r="F1695" s="3">
        <v>4811.2</v>
      </c>
      <c r="G1695" s="3">
        <v>950.40000000000009</v>
      </c>
      <c r="H1695" s="3">
        <v>265.60000000000002</v>
      </c>
      <c r="I1695" s="3">
        <v>3125.0080000000003</v>
      </c>
      <c r="J1695" s="3">
        <v>8670.0960000000014</v>
      </c>
      <c r="K1695" s="3" t="s">
        <v>37</v>
      </c>
      <c r="L1695" s="3" t="s">
        <v>29</v>
      </c>
      <c r="M1695" s="3" t="s">
        <v>26</v>
      </c>
      <c r="N1695" s="6">
        <f t="shared" si="130"/>
        <v>0.27946127946127947</v>
      </c>
      <c r="O1695" s="6">
        <f t="shared" si="131"/>
        <v>3.2880976430976432</v>
      </c>
      <c r="P1695" s="6">
        <f t="shared" si="132"/>
        <v>11.765843373493976</v>
      </c>
      <c r="Q1695" s="6">
        <f t="shared" si="133"/>
        <v>2.7744236174755397</v>
      </c>
      <c r="R1695" s="6">
        <f t="shared" si="134"/>
        <v>0.19753907549052213</v>
      </c>
    </row>
    <row r="1696" spans="1:18" ht="15.75" customHeight="1" x14ac:dyDescent="0.25">
      <c r="A1696" s="3" t="s">
        <v>1729</v>
      </c>
      <c r="B1696" s="3" t="s">
        <v>14</v>
      </c>
      <c r="C1696" s="3" t="s">
        <v>23</v>
      </c>
      <c r="D1696" s="4">
        <v>44760</v>
      </c>
      <c r="E1696" s="4">
        <v>45377</v>
      </c>
      <c r="F1696" s="3">
        <v>60635.200000000004</v>
      </c>
      <c r="G1696" s="3">
        <v>2070.4</v>
      </c>
      <c r="H1696" s="3">
        <v>1176</v>
      </c>
      <c r="I1696" s="3">
        <v>6523.12</v>
      </c>
      <c r="J1696" s="3">
        <v>15655.312</v>
      </c>
      <c r="K1696" s="3" t="s">
        <v>59</v>
      </c>
      <c r="L1696" s="3" t="s">
        <v>38</v>
      </c>
      <c r="M1696" s="3" t="s">
        <v>26</v>
      </c>
      <c r="N1696" s="6">
        <f t="shared" si="130"/>
        <v>0.56800618238021638</v>
      </c>
      <c r="O1696" s="6">
        <f t="shared" si="131"/>
        <v>3.1506568778979904</v>
      </c>
      <c r="P1696" s="6">
        <f t="shared" si="132"/>
        <v>5.5468707482993196</v>
      </c>
      <c r="Q1696" s="6">
        <f t="shared" si="133"/>
        <v>2.3999730190461008</v>
      </c>
      <c r="R1696" s="6">
        <f t="shared" si="134"/>
        <v>3.4145182996015516E-2</v>
      </c>
    </row>
    <row r="1697" spans="1:18" ht="15.75" customHeight="1" x14ac:dyDescent="0.25">
      <c r="A1697" s="3" t="s">
        <v>1730</v>
      </c>
      <c r="B1697" s="3" t="s">
        <v>22</v>
      </c>
      <c r="C1697" s="3" t="s">
        <v>23</v>
      </c>
      <c r="D1697" s="4">
        <v>44956</v>
      </c>
      <c r="E1697" s="4">
        <v>45569</v>
      </c>
      <c r="F1697" s="3">
        <v>34560</v>
      </c>
      <c r="G1697" s="3">
        <v>17140.8</v>
      </c>
      <c r="H1697" s="3">
        <v>3246.4</v>
      </c>
      <c r="I1697" s="3">
        <v>2984.0640000000003</v>
      </c>
      <c r="J1697" s="3">
        <v>7881.7280000000001</v>
      </c>
      <c r="K1697" s="3" t="s">
        <v>24</v>
      </c>
      <c r="L1697" s="3" t="s">
        <v>29</v>
      </c>
      <c r="M1697" s="3" t="s">
        <v>18</v>
      </c>
      <c r="N1697" s="6">
        <f t="shared" si="130"/>
        <v>0.18939606086063662</v>
      </c>
      <c r="O1697" s="6">
        <f t="shared" si="131"/>
        <v>0.1740912909549146</v>
      </c>
      <c r="P1697" s="6">
        <f t="shared" si="132"/>
        <v>0.91919172005914251</v>
      </c>
      <c r="Q1697" s="6">
        <f t="shared" si="133"/>
        <v>2.6412731094239263</v>
      </c>
      <c r="R1697" s="6">
        <f t="shared" si="134"/>
        <v>0.4959722222222222</v>
      </c>
    </row>
    <row r="1698" spans="1:18" ht="15.75" customHeight="1" x14ac:dyDescent="0.25">
      <c r="A1698" s="3" t="s">
        <v>1731</v>
      </c>
      <c r="B1698" s="3" t="s">
        <v>34</v>
      </c>
      <c r="C1698" s="3" t="s">
        <v>42</v>
      </c>
      <c r="D1698" s="4">
        <v>44915</v>
      </c>
      <c r="E1698" s="4">
        <v>45539</v>
      </c>
      <c r="F1698" s="3">
        <v>51342.400000000001</v>
      </c>
      <c r="G1698" s="3">
        <v>34262.400000000001</v>
      </c>
      <c r="H1698" s="3">
        <v>34000</v>
      </c>
      <c r="I1698" s="3">
        <v>7923.2960000000012</v>
      </c>
      <c r="J1698" s="3">
        <v>26921.248</v>
      </c>
      <c r="K1698" s="3" t="s">
        <v>37</v>
      </c>
      <c r="L1698" s="3" t="s">
        <v>25</v>
      </c>
      <c r="M1698" s="3" t="s">
        <v>26</v>
      </c>
      <c r="N1698" s="6">
        <f t="shared" si="130"/>
        <v>0.99234145885869052</v>
      </c>
      <c r="O1698" s="6">
        <f t="shared" si="131"/>
        <v>0.23125338563556555</v>
      </c>
      <c r="P1698" s="6">
        <f t="shared" si="132"/>
        <v>0.23303811764705887</v>
      </c>
      <c r="Q1698" s="6">
        <f t="shared" si="133"/>
        <v>3.3977334684959386</v>
      </c>
      <c r="R1698" s="6">
        <f t="shared" si="134"/>
        <v>0.66733148430926492</v>
      </c>
    </row>
    <row r="1699" spans="1:18" ht="15.75" customHeight="1" x14ac:dyDescent="0.25">
      <c r="A1699" s="3" t="s">
        <v>1732</v>
      </c>
      <c r="B1699" s="3" t="s">
        <v>34</v>
      </c>
      <c r="C1699" s="3" t="s">
        <v>35</v>
      </c>
      <c r="D1699" s="4">
        <v>44832</v>
      </c>
      <c r="E1699" s="4">
        <v>45457</v>
      </c>
      <c r="F1699" s="3">
        <v>52526.400000000001</v>
      </c>
      <c r="G1699" s="3">
        <v>34547.200000000004</v>
      </c>
      <c r="H1699" s="3">
        <v>33584</v>
      </c>
      <c r="I1699" s="3">
        <v>2633.0080000000003</v>
      </c>
      <c r="J1699" s="3">
        <v>5851.68</v>
      </c>
      <c r="K1699" s="3" t="s">
        <v>32</v>
      </c>
      <c r="L1699" s="3" t="s">
        <v>44</v>
      </c>
      <c r="M1699" s="3" t="s">
        <v>26</v>
      </c>
      <c r="N1699" s="6">
        <f t="shared" si="130"/>
        <v>0.97211930344572051</v>
      </c>
      <c r="O1699" s="6">
        <f t="shared" si="131"/>
        <v>7.6214801778436453E-2</v>
      </c>
      <c r="P1699" s="6">
        <f t="shared" si="132"/>
        <v>7.8400666984278236E-2</v>
      </c>
      <c r="Q1699" s="6">
        <f t="shared" si="133"/>
        <v>2.2224315307815243</v>
      </c>
      <c r="R1699" s="6">
        <f t="shared" si="134"/>
        <v>0.65771117000213231</v>
      </c>
    </row>
    <row r="1700" spans="1:18" ht="15.75" customHeight="1" x14ac:dyDescent="0.25">
      <c r="A1700" s="3" t="s">
        <v>1733</v>
      </c>
      <c r="B1700" s="3" t="s">
        <v>20</v>
      </c>
      <c r="C1700" s="3" t="s">
        <v>42</v>
      </c>
      <c r="D1700" s="4">
        <v>44820</v>
      </c>
      <c r="E1700" s="4">
        <v>45439</v>
      </c>
      <c r="F1700" s="3">
        <v>36873.599999999999</v>
      </c>
      <c r="G1700" s="3">
        <v>10601.6</v>
      </c>
      <c r="H1700" s="3">
        <v>10264</v>
      </c>
      <c r="I1700" s="3">
        <v>3055.7280000000001</v>
      </c>
      <c r="J1700" s="3">
        <v>9845.728000000001</v>
      </c>
      <c r="K1700" s="3" t="s">
        <v>24</v>
      </c>
      <c r="L1700" s="3" t="s">
        <v>29</v>
      </c>
      <c r="M1700" s="3" t="s">
        <v>18</v>
      </c>
      <c r="N1700" s="6">
        <f t="shared" si="130"/>
        <v>0.96815575007546029</v>
      </c>
      <c r="O1700" s="6">
        <f t="shared" si="131"/>
        <v>0.28823271958949592</v>
      </c>
      <c r="P1700" s="6">
        <f t="shared" si="132"/>
        <v>0.29771317225253313</v>
      </c>
      <c r="Q1700" s="6">
        <f t="shared" si="133"/>
        <v>3.2220564133980516</v>
      </c>
      <c r="R1700" s="6">
        <f t="shared" si="134"/>
        <v>0.28751193265642627</v>
      </c>
    </row>
    <row r="1701" spans="1:18" ht="15.75" customHeight="1" x14ac:dyDescent="0.25">
      <c r="A1701" s="3" t="s">
        <v>1734</v>
      </c>
      <c r="B1701" s="3" t="s">
        <v>20</v>
      </c>
      <c r="C1701" s="3" t="s">
        <v>23</v>
      </c>
      <c r="D1701" s="4">
        <v>44894</v>
      </c>
      <c r="E1701" s="4">
        <v>45519</v>
      </c>
      <c r="F1701" s="3">
        <v>18208</v>
      </c>
      <c r="G1701" s="3">
        <v>15894.400000000001</v>
      </c>
      <c r="H1701" s="3">
        <v>11665.6</v>
      </c>
      <c r="I1701" s="3">
        <v>3142.6240000000003</v>
      </c>
      <c r="J1701" s="3">
        <v>7044.3679999999995</v>
      </c>
      <c r="K1701" s="3" t="s">
        <v>32</v>
      </c>
      <c r="L1701" s="3" t="s">
        <v>29</v>
      </c>
      <c r="M1701" s="3" t="s">
        <v>26</v>
      </c>
      <c r="N1701" s="6">
        <f t="shared" si="130"/>
        <v>0.733944030601973</v>
      </c>
      <c r="O1701" s="6">
        <f t="shared" si="131"/>
        <v>0.19771894503724582</v>
      </c>
      <c r="P1701" s="6">
        <f t="shared" si="132"/>
        <v>0.26939240159100264</v>
      </c>
      <c r="Q1701" s="6">
        <f t="shared" si="133"/>
        <v>2.2415561008889382</v>
      </c>
      <c r="R1701" s="6">
        <f t="shared" si="134"/>
        <v>0.87293497363796146</v>
      </c>
    </row>
    <row r="1702" spans="1:18" ht="15.75" customHeight="1" x14ac:dyDescent="0.25">
      <c r="A1702" s="3" t="s">
        <v>1735</v>
      </c>
      <c r="B1702" s="3" t="s">
        <v>20</v>
      </c>
      <c r="C1702" s="3" t="s">
        <v>23</v>
      </c>
      <c r="D1702" s="4">
        <v>44947</v>
      </c>
      <c r="E1702" s="4">
        <v>45573</v>
      </c>
      <c r="F1702" s="3">
        <v>2817.6000000000004</v>
      </c>
      <c r="G1702" s="3">
        <v>2332.8000000000002</v>
      </c>
      <c r="H1702" s="3">
        <v>1025.6000000000001</v>
      </c>
      <c r="I1702" s="3">
        <v>1368.2560000000001</v>
      </c>
      <c r="J1702" s="3">
        <v>3207.9360000000001</v>
      </c>
      <c r="K1702" s="3" t="s">
        <v>37</v>
      </c>
      <c r="L1702" s="3" t="s">
        <v>25</v>
      </c>
      <c r="M1702" s="3" t="s">
        <v>26</v>
      </c>
      <c r="N1702" s="6">
        <f t="shared" si="130"/>
        <v>0.43964334705075447</v>
      </c>
      <c r="O1702" s="6">
        <f t="shared" si="131"/>
        <v>0.58652949245541841</v>
      </c>
      <c r="P1702" s="6">
        <f t="shared" si="132"/>
        <v>1.3341029641185647</v>
      </c>
      <c r="Q1702" s="6">
        <f t="shared" si="133"/>
        <v>2.3445437111183871</v>
      </c>
      <c r="R1702" s="6">
        <f t="shared" si="134"/>
        <v>0.82793867120954001</v>
      </c>
    </row>
    <row r="1703" spans="1:18" ht="15.75" customHeight="1" x14ac:dyDescent="0.25">
      <c r="A1703" s="3" t="s">
        <v>1736</v>
      </c>
      <c r="B1703" s="3" t="s">
        <v>20</v>
      </c>
      <c r="C1703" s="3" t="s">
        <v>35</v>
      </c>
      <c r="D1703" s="4">
        <v>44777</v>
      </c>
      <c r="E1703" s="4">
        <v>45397</v>
      </c>
      <c r="F1703" s="3">
        <v>75132.800000000003</v>
      </c>
      <c r="G1703" s="3">
        <v>38001.599999999999</v>
      </c>
      <c r="H1703" s="3">
        <v>19924.800000000003</v>
      </c>
      <c r="I1703" s="3">
        <v>4191.3120000000008</v>
      </c>
      <c r="J1703" s="3">
        <v>12081.184000000001</v>
      </c>
      <c r="K1703" s="3" t="s">
        <v>24</v>
      </c>
      <c r="L1703" s="3" t="s">
        <v>29</v>
      </c>
      <c r="M1703" s="3" t="s">
        <v>26</v>
      </c>
      <c r="N1703" s="6">
        <f t="shared" si="130"/>
        <v>0.52431476569407609</v>
      </c>
      <c r="O1703" s="6">
        <f t="shared" si="131"/>
        <v>0.11029304029304032</v>
      </c>
      <c r="P1703" s="6">
        <f t="shared" si="132"/>
        <v>0.21035654059262829</v>
      </c>
      <c r="Q1703" s="6">
        <f t="shared" si="133"/>
        <v>2.8824349034383503</v>
      </c>
      <c r="R1703" s="6">
        <f t="shared" si="134"/>
        <v>0.50579241023893684</v>
      </c>
    </row>
    <row r="1704" spans="1:18" ht="15.75" customHeight="1" x14ac:dyDescent="0.25">
      <c r="A1704" s="3" t="s">
        <v>1737</v>
      </c>
      <c r="B1704" s="3" t="s">
        <v>41</v>
      </c>
      <c r="C1704" s="3" t="s">
        <v>42</v>
      </c>
      <c r="D1704" s="4">
        <v>44845</v>
      </c>
      <c r="E1704" s="4">
        <v>45475</v>
      </c>
      <c r="F1704" s="3">
        <v>1870.4</v>
      </c>
      <c r="G1704" s="3">
        <v>731.2</v>
      </c>
      <c r="H1704" s="3">
        <v>464</v>
      </c>
      <c r="I1704" s="3">
        <v>4602.72</v>
      </c>
      <c r="J1704" s="3">
        <v>13721.376000000002</v>
      </c>
      <c r="K1704" s="3" t="s">
        <v>32</v>
      </c>
      <c r="L1704" s="3" t="s">
        <v>38</v>
      </c>
      <c r="M1704" s="3" t="s">
        <v>26</v>
      </c>
      <c r="N1704" s="6">
        <f t="shared" si="130"/>
        <v>0.6345733041575492</v>
      </c>
      <c r="O1704" s="6">
        <f t="shared" si="131"/>
        <v>6.2947483588621447</v>
      </c>
      <c r="P1704" s="6">
        <f t="shared" si="132"/>
        <v>9.919655172413794</v>
      </c>
      <c r="Q1704" s="6">
        <f t="shared" si="133"/>
        <v>2.9811450620502664</v>
      </c>
      <c r="R1704" s="6">
        <f t="shared" si="134"/>
        <v>0.39093242087254065</v>
      </c>
    </row>
    <row r="1705" spans="1:18" ht="15.75" customHeight="1" x14ac:dyDescent="0.25">
      <c r="A1705" s="3" t="s">
        <v>1738</v>
      </c>
      <c r="B1705" s="3" t="s">
        <v>28</v>
      </c>
      <c r="C1705" s="3" t="s">
        <v>35</v>
      </c>
      <c r="D1705" s="4">
        <v>44892</v>
      </c>
      <c r="E1705" s="4">
        <v>45508</v>
      </c>
      <c r="F1705" s="3">
        <v>58686.400000000001</v>
      </c>
      <c r="G1705" s="3">
        <v>28105.600000000002</v>
      </c>
      <c r="H1705" s="3">
        <v>19235.2</v>
      </c>
      <c r="I1705" s="3">
        <v>817.05600000000004</v>
      </c>
      <c r="J1705" s="3">
        <v>1472.7200000000003</v>
      </c>
      <c r="K1705" s="3" t="s">
        <v>16</v>
      </c>
      <c r="L1705" s="3" t="s">
        <v>44</v>
      </c>
      <c r="M1705" s="3" t="s">
        <v>18</v>
      </c>
      <c r="N1705" s="6">
        <f t="shared" si="130"/>
        <v>0.68439029944210406</v>
      </c>
      <c r="O1705" s="6">
        <f t="shared" si="131"/>
        <v>2.9070932483206195E-2</v>
      </c>
      <c r="P1705" s="6">
        <f t="shared" si="132"/>
        <v>4.2477125270337715E-2</v>
      </c>
      <c r="Q1705" s="6">
        <f t="shared" si="133"/>
        <v>1.8024713116359223</v>
      </c>
      <c r="R1705" s="6">
        <f t="shared" si="134"/>
        <v>0.47891163881239951</v>
      </c>
    </row>
    <row r="1706" spans="1:18" ht="15.75" customHeight="1" x14ac:dyDescent="0.25">
      <c r="A1706" s="3" t="s">
        <v>1739</v>
      </c>
      <c r="B1706" s="3" t="s">
        <v>22</v>
      </c>
      <c r="C1706" s="3" t="s">
        <v>15</v>
      </c>
      <c r="D1706" s="4">
        <v>44900</v>
      </c>
      <c r="E1706" s="4">
        <v>45528</v>
      </c>
      <c r="F1706" s="3">
        <v>43704</v>
      </c>
      <c r="G1706" s="3">
        <v>19001.600000000002</v>
      </c>
      <c r="H1706" s="3">
        <v>10046.400000000001</v>
      </c>
      <c r="I1706" s="3">
        <v>5690.9279999999999</v>
      </c>
      <c r="J1706" s="3">
        <v>12431.536</v>
      </c>
      <c r="K1706" s="3" t="s">
        <v>32</v>
      </c>
      <c r="L1706" s="3" t="s">
        <v>25</v>
      </c>
      <c r="M1706" s="3" t="s">
        <v>26</v>
      </c>
      <c r="N1706" s="6">
        <f t="shared" si="130"/>
        <v>0.52871337150555742</v>
      </c>
      <c r="O1706" s="6">
        <f t="shared" si="131"/>
        <v>0.29949730549006398</v>
      </c>
      <c r="P1706" s="6">
        <f t="shared" si="132"/>
        <v>0.56646440516005725</v>
      </c>
      <c r="Q1706" s="6">
        <f t="shared" si="133"/>
        <v>2.1844479494381233</v>
      </c>
      <c r="R1706" s="6">
        <f t="shared" si="134"/>
        <v>0.43477942522423579</v>
      </c>
    </row>
    <row r="1707" spans="1:18" ht="15.75" customHeight="1" x14ac:dyDescent="0.25">
      <c r="A1707" s="3" t="s">
        <v>1740</v>
      </c>
      <c r="B1707" s="3" t="s">
        <v>41</v>
      </c>
      <c r="C1707" s="3" t="s">
        <v>42</v>
      </c>
      <c r="D1707" s="4">
        <v>44723</v>
      </c>
      <c r="E1707" s="4">
        <v>45351</v>
      </c>
      <c r="F1707" s="3">
        <v>75504</v>
      </c>
      <c r="G1707" s="3">
        <v>28070.400000000001</v>
      </c>
      <c r="H1707" s="3">
        <v>20596.800000000003</v>
      </c>
      <c r="I1707" s="3">
        <v>5136.2880000000005</v>
      </c>
      <c r="J1707" s="3">
        <v>8092.1440000000002</v>
      </c>
      <c r="K1707" s="3" t="s">
        <v>59</v>
      </c>
      <c r="L1707" s="3" t="s">
        <v>17</v>
      </c>
      <c r="M1707" s="3" t="s">
        <v>26</v>
      </c>
      <c r="N1707" s="6">
        <f t="shared" si="130"/>
        <v>0.73375512995896042</v>
      </c>
      <c r="O1707" s="6">
        <f t="shared" si="131"/>
        <v>0.18297879616963064</v>
      </c>
      <c r="P1707" s="6">
        <f t="shared" si="132"/>
        <v>0.24937310650198088</v>
      </c>
      <c r="Q1707" s="6">
        <f t="shared" si="133"/>
        <v>1.5754848637771091</v>
      </c>
      <c r="R1707" s="6">
        <f t="shared" si="134"/>
        <v>0.37177368086458995</v>
      </c>
    </row>
    <row r="1708" spans="1:18" ht="15.75" customHeight="1" x14ac:dyDescent="0.25">
      <c r="A1708" s="3" t="s">
        <v>1741</v>
      </c>
      <c r="B1708" s="3" t="s">
        <v>28</v>
      </c>
      <c r="C1708" s="3" t="s">
        <v>35</v>
      </c>
      <c r="D1708" s="4">
        <v>44987</v>
      </c>
      <c r="E1708" s="4">
        <v>45590</v>
      </c>
      <c r="F1708" s="3">
        <v>51027.200000000004</v>
      </c>
      <c r="G1708" s="3">
        <v>21955.200000000001</v>
      </c>
      <c r="H1708" s="3">
        <v>4078.4</v>
      </c>
      <c r="I1708" s="3">
        <v>1308.3360000000002</v>
      </c>
      <c r="J1708" s="3">
        <v>2516.8960000000002</v>
      </c>
      <c r="K1708" s="3" t="s">
        <v>32</v>
      </c>
      <c r="L1708" s="3" t="s">
        <v>29</v>
      </c>
      <c r="M1708" s="3" t="s">
        <v>18</v>
      </c>
      <c r="N1708" s="6">
        <f t="shared" si="130"/>
        <v>0.18576009328086285</v>
      </c>
      <c r="O1708" s="6">
        <f t="shared" si="131"/>
        <v>5.9591167468299087E-2</v>
      </c>
      <c r="P1708" s="6">
        <f t="shared" si="132"/>
        <v>0.32079639074146732</v>
      </c>
      <c r="Q1708" s="6">
        <f t="shared" si="133"/>
        <v>1.9237382446099471</v>
      </c>
      <c r="R1708" s="6">
        <f t="shared" si="134"/>
        <v>0.43026464317070107</v>
      </c>
    </row>
    <row r="1709" spans="1:18" ht="15.75" customHeight="1" x14ac:dyDescent="0.25">
      <c r="A1709" s="3" t="s">
        <v>1742</v>
      </c>
      <c r="B1709" s="3" t="s">
        <v>14</v>
      </c>
      <c r="C1709" s="3" t="s">
        <v>42</v>
      </c>
      <c r="D1709" s="4">
        <v>44712</v>
      </c>
      <c r="E1709" s="4">
        <v>45338</v>
      </c>
      <c r="F1709" s="3">
        <v>65571.199999999997</v>
      </c>
      <c r="G1709" s="3">
        <v>64182.400000000001</v>
      </c>
      <c r="H1709" s="3">
        <v>54620.800000000003</v>
      </c>
      <c r="I1709" s="3">
        <v>6725.7280000000001</v>
      </c>
      <c r="J1709" s="3">
        <v>24305.456000000002</v>
      </c>
      <c r="K1709" s="3" t="s">
        <v>59</v>
      </c>
      <c r="L1709" s="3" t="s">
        <v>44</v>
      </c>
      <c r="M1709" s="3" t="s">
        <v>26</v>
      </c>
      <c r="N1709" s="6">
        <f t="shared" si="130"/>
        <v>0.85102457994715064</v>
      </c>
      <c r="O1709" s="6">
        <f t="shared" si="131"/>
        <v>0.10479084608864736</v>
      </c>
      <c r="P1709" s="6">
        <f t="shared" si="132"/>
        <v>0.12313492295975159</v>
      </c>
      <c r="Q1709" s="6">
        <f t="shared" si="133"/>
        <v>3.6138029964934653</v>
      </c>
      <c r="R1709" s="6">
        <f t="shared" si="134"/>
        <v>0.97881996974281393</v>
      </c>
    </row>
    <row r="1710" spans="1:18" ht="15.75" customHeight="1" x14ac:dyDescent="0.25">
      <c r="A1710" s="3" t="s">
        <v>1743</v>
      </c>
      <c r="B1710" s="3" t="s">
        <v>28</v>
      </c>
      <c r="C1710" s="3" t="s">
        <v>35</v>
      </c>
      <c r="D1710" s="4">
        <v>44969</v>
      </c>
      <c r="E1710" s="4">
        <v>45589</v>
      </c>
      <c r="F1710" s="3">
        <v>18625.600000000002</v>
      </c>
      <c r="G1710" s="3">
        <v>9286.4</v>
      </c>
      <c r="H1710" s="3">
        <v>4867.2</v>
      </c>
      <c r="I1710" s="3">
        <v>7334.6240000000007</v>
      </c>
      <c r="J1710" s="3">
        <v>27857.296000000002</v>
      </c>
      <c r="K1710" s="3" t="s">
        <v>16</v>
      </c>
      <c r="L1710" s="3" t="s">
        <v>38</v>
      </c>
      <c r="M1710" s="3" t="s">
        <v>26</v>
      </c>
      <c r="N1710" s="6">
        <f t="shared" si="130"/>
        <v>0.52412129565816679</v>
      </c>
      <c r="O1710" s="6">
        <f t="shared" si="131"/>
        <v>0.78982425913163345</v>
      </c>
      <c r="P1710" s="6">
        <f t="shared" si="132"/>
        <v>1.506949375410914</v>
      </c>
      <c r="Q1710" s="6">
        <f t="shared" si="133"/>
        <v>3.7980537243626937</v>
      </c>
      <c r="R1710" s="6">
        <f t="shared" si="134"/>
        <v>0.49858259599690741</v>
      </c>
    </row>
    <row r="1711" spans="1:18" ht="15.75" customHeight="1" x14ac:dyDescent="0.25">
      <c r="A1711" s="3" t="s">
        <v>1744</v>
      </c>
      <c r="B1711" s="3" t="s">
        <v>41</v>
      </c>
      <c r="C1711" s="3" t="s">
        <v>35</v>
      </c>
      <c r="D1711" s="4">
        <v>44822</v>
      </c>
      <c r="E1711" s="4">
        <v>45441</v>
      </c>
      <c r="F1711" s="3">
        <v>5219.2000000000007</v>
      </c>
      <c r="G1711" s="3">
        <v>2088</v>
      </c>
      <c r="H1711" s="3">
        <v>1264</v>
      </c>
      <c r="I1711" s="3">
        <v>1514.1760000000002</v>
      </c>
      <c r="J1711" s="3">
        <v>1995.0240000000003</v>
      </c>
      <c r="K1711" s="3" t="s">
        <v>59</v>
      </c>
      <c r="L1711" s="3" t="s">
        <v>44</v>
      </c>
      <c r="M1711" s="3" t="s">
        <v>26</v>
      </c>
      <c r="N1711" s="6">
        <f t="shared" si="130"/>
        <v>0.6053639846743295</v>
      </c>
      <c r="O1711" s="6">
        <f t="shared" si="131"/>
        <v>0.7251800766283526</v>
      </c>
      <c r="P1711" s="6">
        <f t="shared" si="132"/>
        <v>1.1979240506329114</v>
      </c>
      <c r="Q1711" s="6">
        <f t="shared" si="133"/>
        <v>1.3175641404962171</v>
      </c>
      <c r="R1711" s="6">
        <f t="shared" si="134"/>
        <v>0.40006131207847939</v>
      </c>
    </row>
    <row r="1712" spans="1:18" ht="15.75" customHeight="1" x14ac:dyDescent="0.25">
      <c r="A1712" s="3" t="s">
        <v>1745</v>
      </c>
      <c r="B1712" s="3" t="s">
        <v>20</v>
      </c>
      <c r="C1712" s="3" t="s">
        <v>15</v>
      </c>
      <c r="D1712" s="4">
        <v>44907</v>
      </c>
      <c r="E1712" s="4">
        <v>45516</v>
      </c>
      <c r="F1712" s="3">
        <v>54462.400000000001</v>
      </c>
      <c r="G1712" s="3">
        <v>28401.600000000002</v>
      </c>
      <c r="H1712" s="3">
        <v>24272</v>
      </c>
      <c r="I1712" s="3">
        <v>3699.232</v>
      </c>
      <c r="J1712" s="3">
        <v>9526.08</v>
      </c>
      <c r="K1712" s="3" t="s">
        <v>24</v>
      </c>
      <c r="L1712" s="3" t="s">
        <v>38</v>
      </c>
      <c r="M1712" s="3" t="s">
        <v>26</v>
      </c>
      <c r="N1712" s="6">
        <f t="shared" si="130"/>
        <v>0.85459974085966983</v>
      </c>
      <c r="O1712" s="6">
        <f t="shared" si="131"/>
        <v>0.13024731001070361</v>
      </c>
      <c r="P1712" s="6">
        <f t="shared" si="132"/>
        <v>0.15240738299274884</v>
      </c>
      <c r="Q1712" s="6">
        <f t="shared" si="133"/>
        <v>2.5751507339901902</v>
      </c>
      <c r="R1712" s="6">
        <f t="shared" si="134"/>
        <v>0.52149005552454542</v>
      </c>
    </row>
    <row r="1713" spans="1:18" ht="15.75" customHeight="1" x14ac:dyDescent="0.25">
      <c r="A1713" s="3" t="s">
        <v>1746</v>
      </c>
      <c r="B1713" s="3" t="s">
        <v>22</v>
      </c>
      <c r="C1713" s="3" t="s">
        <v>42</v>
      </c>
      <c r="D1713" s="4">
        <v>44766</v>
      </c>
      <c r="E1713" s="4">
        <v>45392</v>
      </c>
      <c r="F1713" s="3">
        <v>58248</v>
      </c>
      <c r="G1713" s="3">
        <v>29742.400000000001</v>
      </c>
      <c r="H1713" s="3">
        <v>1472</v>
      </c>
      <c r="I1713" s="3">
        <v>6260.7360000000008</v>
      </c>
      <c r="J1713" s="3">
        <v>18110.240000000002</v>
      </c>
      <c r="K1713" s="3" t="s">
        <v>37</v>
      </c>
      <c r="L1713" s="3" t="s">
        <v>17</v>
      </c>
      <c r="M1713" s="3" t="s">
        <v>26</v>
      </c>
      <c r="N1713" s="6">
        <f t="shared" si="130"/>
        <v>4.9491634837807302E-2</v>
      </c>
      <c r="O1713" s="6">
        <f t="shared" si="131"/>
        <v>0.21049868201624619</v>
      </c>
      <c r="P1713" s="6">
        <f t="shared" si="132"/>
        <v>4.2532173913043483</v>
      </c>
      <c r="Q1713" s="6">
        <f t="shared" si="133"/>
        <v>2.8926694880601898</v>
      </c>
      <c r="R1713" s="6">
        <f t="shared" si="134"/>
        <v>0.51061667353385531</v>
      </c>
    </row>
    <row r="1714" spans="1:18" ht="15.75" customHeight="1" x14ac:dyDescent="0.25">
      <c r="A1714" s="3" t="s">
        <v>1747</v>
      </c>
      <c r="B1714" s="3" t="s">
        <v>28</v>
      </c>
      <c r="C1714" s="3" t="s">
        <v>42</v>
      </c>
      <c r="D1714" s="4">
        <v>44832</v>
      </c>
      <c r="E1714" s="4">
        <v>45445</v>
      </c>
      <c r="F1714" s="3">
        <v>34331.200000000004</v>
      </c>
      <c r="G1714" s="3">
        <v>29451.200000000001</v>
      </c>
      <c r="H1714" s="3">
        <v>17473.600000000002</v>
      </c>
      <c r="I1714" s="3">
        <v>5564.4639999999999</v>
      </c>
      <c r="J1714" s="3">
        <v>14999.856</v>
      </c>
      <c r="K1714" s="3" t="s">
        <v>16</v>
      </c>
      <c r="L1714" s="3" t="s">
        <v>38</v>
      </c>
      <c r="M1714" s="3" t="s">
        <v>26</v>
      </c>
      <c r="N1714" s="6">
        <f t="shared" si="130"/>
        <v>0.59330689411636883</v>
      </c>
      <c r="O1714" s="6">
        <f t="shared" si="131"/>
        <v>0.18893844732982018</v>
      </c>
      <c r="P1714" s="6">
        <f t="shared" si="132"/>
        <v>0.3184497756615694</v>
      </c>
      <c r="Q1714" s="6">
        <f t="shared" si="133"/>
        <v>2.6956515488284225</v>
      </c>
      <c r="R1714" s="6">
        <f t="shared" si="134"/>
        <v>0.85785524537446978</v>
      </c>
    </row>
    <row r="1715" spans="1:18" ht="15.75" customHeight="1" x14ac:dyDescent="0.25">
      <c r="A1715" s="3" t="s">
        <v>1748</v>
      </c>
      <c r="B1715" s="3" t="s">
        <v>22</v>
      </c>
      <c r="C1715" s="3" t="s">
        <v>23</v>
      </c>
      <c r="D1715" s="4">
        <v>44896</v>
      </c>
      <c r="E1715" s="4">
        <v>45513</v>
      </c>
      <c r="F1715" s="3">
        <v>15742.400000000001</v>
      </c>
      <c r="G1715" s="3">
        <v>12169.6</v>
      </c>
      <c r="H1715" s="3">
        <v>7080</v>
      </c>
      <c r="I1715" s="3">
        <v>1879.8880000000001</v>
      </c>
      <c r="J1715" s="3">
        <v>4308.0480000000007</v>
      </c>
      <c r="K1715" s="3" t="s">
        <v>37</v>
      </c>
      <c r="L1715" s="3" t="s">
        <v>25</v>
      </c>
      <c r="M1715" s="3" t="s">
        <v>26</v>
      </c>
      <c r="N1715" s="6">
        <f t="shared" si="130"/>
        <v>0.58177754404417559</v>
      </c>
      <c r="O1715" s="6">
        <f t="shared" si="131"/>
        <v>0.15447409939521431</v>
      </c>
      <c r="P1715" s="6">
        <f t="shared" si="132"/>
        <v>0.26552090395480227</v>
      </c>
      <c r="Q1715" s="6">
        <f t="shared" si="133"/>
        <v>2.2916514175312575</v>
      </c>
      <c r="R1715" s="6">
        <f t="shared" si="134"/>
        <v>0.77304604126435605</v>
      </c>
    </row>
    <row r="1716" spans="1:18" ht="15.75" customHeight="1" x14ac:dyDescent="0.25">
      <c r="A1716" s="3" t="s">
        <v>1749</v>
      </c>
      <c r="B1716" s="3" t="s">
        <v>20</v>
      </c>
      <c r="C1716" s="3" t="s">
        <v>42</v>
      </c>
      <c r="D1716" s="4">
        <v>44868</v>
      </c>
      <c r="E1716" s="4">
        <v>45478</v>
      </c>
      <c r="F1716" s="3">
        <v>16020.800000000001</v>
      </c>
      <c r="G1716" s="3">
        <v>11568</v>
      </c>
      <c r="H1716" s="3">
        <v>3460.8</v>
      </c>
      <c r="I1716" s="3">
        <v>4217.9040000000005</v>
      </c>
      <c r="J1716" s="3">
        <v>12158.992</v>
      </c>
      <c r="K1716" s="3" t="s">
        <v>32</v>
      </c>
      <c r="L1716" s="3" t="s">
        <v>17</v>
      </c>
      <c r="M1716" s="3" t="s">
        <v>18</v>
      </c>
      <c r="N1716" s="6">
        <f t="shared" si="130"/>
        <v>0.29917012448132779</v>
      </c>
      <c r="O1716" s="6">
        <f t="shared" si="131"/>
        <v>0.36461825726141084</v>
      </c>
      <c r="P1716" s="6">
        <f t="shared" si="132"/>
        <v>1.2187656033287102</v>
      </c>
      <c r="Q1716" s="6">
        <f t="shared" si="133"/>
        <v>2.8827095163853893</v>
      </c>
      <c r="R1716" s="6">
        <f t="shared" si="134"/>
        <v>0.72206132028363124</v>
      </c>
    </row>
    <row r="1717" spans="1:18" ht="15.75" customHeight="1" x14ac:dyDescent="0.25">
      <c r="A1717" s="3" t="s">
        <v>1750</v>
      </c>
      <c r="B1717" s="3" t="s">
        <v>20</v>
      </c>
      <c r="C1717" s="3" t="s">
        <v>15</v>
      </c>
      <c r="D1717" s="4">
        <v>44947</v>
      </c>
      <c r="E1717" s="4">
        <v>45557</v>
      </c>
      <c r="F1717" s="3">
        <v>22638.400000000001</v>
      </c>
      <c r="G1717" s="3">
        <v>3017.6000000000004</v>
      </c>
      <c r="H1717" s="3">
        <v>1900.8000000000002</v>
      </c>
      <c r="I1717" s="3">
        <v>5142.0160000000005</v>
      </c>
      <c r="J1717" s="3">
        <v>17616.832000000002</v>
      </c>
      <c r="K1717" s="3" t="s">
        <v>37</v>
      </c>
      <c r="L1717" s="3" t="s">
        <v>44</v>
      </c>
      <c r="M1717" s="3" t="s">
        <v>26</v>
      </c>
      <c r="N1717" s="6">
        <f t="shared" si="130"/>
        <v>0.62990455991516436</v>
      </c>
      <c r="O1717" s="6">
        <f t="shared" si="131"/>
        <v>1.7040084835630964</v>
      </c>
      <c r="P1717" s="6">
        <f t="shared" si="132"/>
        <v>2.7051851851851851</v>
      </c>
      <c r="Q1717" s="6">
        <f t="shared" si="133"/>
        <v>3.4260554615154835</v>
      </c>
      <c r="R1717" s="6">
        <f t="shared" si="134"/>
        <v>0.13329563926779278</v>
      </c>
    </row>
    <row r="1718" spans="1:18" ht="15.75" customHeight="1" x14ac:dyDescent="0.25">
      <c r="A1718" s="3" t="s">
        <v>1751</v>
      </c>
      <c r="B1718" s="3" t="s">
        <v>34</v>
      </c>
      <c r="C1718" s="3" t="s">
        <v>42</v>
      </c>
      <c r="D1718" s="4">
        <v>44801</v>
      </c>
      <c r="E1718" s="4">
        <v>45409</v>
      </c>
      <c r="F1718" s="3">
        <v>19112</v>
      </c>
      <c r="G1718" s="3">
        <v>16316.800000000001</v>
      </c>
      <c r="H1718" s="3">
        <v>3588.8</v>
      </c>
      <c r="I1718" s="3">
        <v>1078.144</v>
      </c>
      <c r="J1718" s="3">
        <v>1619.9040000000002</v>
      </c>
      <c r="K1718" s="3" t="s">
        <v>24</v>
      </c>
      <c r="L1718" s="3" t="s">
        <v>38</v>
      </c>
      <c r="M1718" s="3" t="s">
        <v>26</v>
      </c>
      <c r="N1718" s="6">
        <f t="shared" si="130"/>
        <v>0.21994508727201412</v>
      </c>
      <c r="O1718" s="6">
        <f t="shared" si="131"/>
        <v>6.6075701117866245E-2</v>
      </c>
      <c r="P1718" s="6">
        <f t="shared" si="132"/>
        <v>0.30041908158716002</v>
      </c>
      <c r="Q1718" s="6">
        <f t="shared" si="133"/>
        <v>1.5024931734536391</v>
      </c>
      <c r="R1718" s="6">
        <f t="shared" si="134"/>
        <v>0.85374633737965677</v>
      </c>
    </row>
    <row r="1719" spans="1:18" ht="15.75" customHeight="1" x14ac:dyDescent="0.25">
      <c r="A1719" s="3" t="s">
        <v>1752</v>
      </c>
      <c r="B1719" s="3" t="s">
        <v>41</v>
      </c>
      <c r="C1719" s="3" t="s">
        <v>23</v>
      </c>
      <c r="D1719" s="4">
        <v>44836</v>
      </c>
      <c r="E1719" s="4">
        <v>45455</v>
      </c>
      <c r="F1719" s="3">
        <v>71025.600000000006</v>
      </c>
      <c r="G1719" s="3">
        <v>18451.2</v>
      </c>
      <c r="H1719" s="3">
        <v>10249.6</v>
      </c>
      <c r="I1719" s="3">
        <v>1024.7840000000001</v>
      </c>
      <c r="J1719" s="3">
        <v>1898.4639999999999</v>
      </c>
      <c r="K1719" s="3" t="s">
        <v>37</v>
      </c>
      <c r="L1719" s="3" t="s">
        <v>17</v>
      </c>
      <c r="M1719" s="3" t="s">
        <v>26</v>
      </c>
      <c r="N1719" s="6">
        <f t="shared" si="130"/>
        <v>0.55549774540409291</v>
      </c>
      <c r="O1719" s="6">
        <f t="shared" si="131"/>
        <v>5.5540235865417974E-2</v>
      </c>
      <c r="P1719" s="6">
        <f t="shared" si="132"/>
        <v>9.9982828598189202E-2</v>
      </c>
      <c r="Q1719" s="6">
        <f t="shared" si="133"/>
        <v>1.8525503911068086</v>
      </c>
      <c r="R1719" s="6">
        <f t="shared" si="134"/>
        <v>0.25978238832195716</v>
      </c>
    </row>
    <row r="1720" spans="1:18" ht="15.75" customHeight="1" x14ac:dyDescent="0.25">
      <c r="A1720" s="3" t="s">
        <v>1753</v>
      </c>
      <c r="B1720" s="3" t="s">
        <v>28</v>
      </c>
      <c r="C1720" s="3" t="s">
        <v>15</v>
      </c>
      <c r="D1720" s="4">
        <v>44715</v>
      </c>
      <c r="E1720" s="4">
        <v>45319</v>
      </c>
      <c r="F1720" s="3">
        <v>19795.2</v>
      </c>
      <c r="G1720" s="3">
        <v>16971.2</v>
      </c>
      <c r="H1720" s="3">
        <v>7041.6</v>
      </c>
      <c r="I1720" s="3">
        <v>4237.2</v>
      </c>
      <c r="J1720" s="3">
        <v>12824.096000000001</v>
      </c>
      <c r="K1720" s="3" t="s">
        <v>37</v>
      </c>
      <c r="L1720" s="3" t="s">
        <v>17</v>
      </c>
      <c r="M1720" s="3" t="s">
        <v>18</v>
      </c>
      <c r="N1720" s="6">
        <f t="shared" si="130"/>
        <v>0.41491467898557555</v>
      </c>
      <c r="O1720" s="6">
        <f t="shared" si="131"/>
        <v>0.24967002922598283</v>
      </c>
      <c r="P1720" s="6">
        <f t="shared" si="132"/>
        <v>0.60173824130879339</v>
      </c>
      <c r="Q1720" s="6">
        <f t="shared" si="133"/>
        <v>3.0265496082318517</v>
      </c>
      <c r="R1720" s="6">
        <f t="shared" si="134"/>
        <v>0.85733915292596186</v>
      </c>
    </row>
    <row r="1721" spans="1:18" ht="15.75" customHeight="1" x14ac:dyDescent="0.25">
      <c r="A1721" s="3" t="s">
        <v>1754</v>
      </c>
      <c r="B1721" s="3" t="s">
        <v>28</v>
      </c>
      <c r="C1721" s="3" t="s">
        <v>42</v>
      </c>
      <c r="D1721" s="4">
        <v>44763</v>
      </c>
      <c r="E1721" s="4">
        <v>45374</v>
      </c>
      <c r="F1721" s="3">
        <v>36089.599999999999</v>
      </c>
      <c r="G1721" s="3">
        <v>2548.8000000000002</v>
      </c>
      <c r="H1721" s="3">
        <v>36.800000000000004</v>
      </c>
      <c r="I1721" s="3">
        <v>6078.72</v>
      </c>
      <c r="J1721" s="3">
        <v>11743.248</v>
      </c>
      <c r="K1721" s="3" t="s">
        <v>24</v>
      </c>
      <c r="L1721" s="3" t="s">
        <v>38</v>
      </c>
      <c r="M1721" s="3" t="s">
        <v>18</v>
      </c>
      <c r="N1721" s="6">
        <f t="shared" si="130"/>
        <v>1.4438166980539863E-2</v>
      </c>
      <c r="O1721" s="6">
        <f t="shared" si="131"/>
        <v>2.3849340866290016</v>
      </c>
      <c r="P1721" s="6">
        <f t="shared" si="132"/>
        <v>165.18260869565216</v>
      </c>
      <c r="Q1721" s="6">
        <f t="shared" si="133"/>
        <v>1.9318619709412506</v>
      </c>
      <c r="R1721" s="6">
        <f t="shared" si="134"/>
        <v>7.0624224153218659E-2</v>
      </c>
    </row>
    <row r="1722" spans="1:18" ht="15.75" customHeight="1" x14ac:dyDescent="0.25">
      <c r="A1722" s="3" t="s">
        <v>1755</v>
      </c>
      <c r="B1722" s="3" t="s">
        <v>22</v>
      </c>
      <c r="C1722" s="3" t="s">
        <v>42</v>
      </c>
      <c r="D1722" s="4">
        <v>44823</v>
      </c>
      <c r="E1722" s="4">
        <v>45426</v>
      </c>
      <c r="F1722" s="3">
        <v>75854.400000000009</v>
      </c>
      <c r="G1722" s="3">
        <v>68204.800000000003</v>
      </c>
      <c r="H1722" s="3">
        <v>66776</v>
      </c>
      <c r="I1722" s="3">
        <v>5679.4560000000001</v>
      </c>
      <c r="J1722" s="3">
        <v>11702.432000000001</v>
      </c>
      <c r="K1722" s="3" t="s">
        <v>37</v>
      </c>
      <c r="L1722" s="3" t="s">
        <v>25</v>
      </c>
      <c r="M1722" s="3" t="s">
        <v>18</v>
      </c>
      <c r="N1722" s="6">
        <f t="shared" si="130"/>
        <v>0.97905132776578774</v>
      </c>
      <c r="O1722" s="6">
        <f t="shared" si="131"/>
        <v>8.3270620249601204E-2</v>
      </c>
      <c r="P1722" s="6">
        <f t="shared" si="132"/>
        <v>8.5052354139211694E-2</v>
      </c>
      <c r="Q1722" s="6">
        <f t="shared" si="133"/>
        <v>2.0604846661370386</v>
      </c>
      <c r="R1722" s="6">
        <f t="shared" si="134"/>
        <v>0.89915416903963374</v>
      </c>
    </row>
    <row r="1723" spans="1:18" ht="15.75" customHeight="1" x14ac:dyDescent="0.25">
      <c r="A1723" s="3" t="s">
        <v>1756</v>
      </c>
      <c r="B1723" s="3" t="s">
        <v>14</v>
      </c>
      <c r="C1723" s="3" t="s">
        <v>35</v>
      </c>
      <c r="D1723" s="4">
        <v>44861</v>
      </c>
      <c r="E1723" s="4">
        <v>45472</v>
      </c>
      <c r="F1723" s="3">
        <v>59851.200000000004</v>
      </c>
      <c r="G1723" s="3">
        <v>39635.200000000004</v>
      </c>
      <c r="H1723" s="3">
        <v>6224</v>
      </c>
      <c r="I1723" s="3">
        <v>1036.08</v>
      </c>
      <c r="J1723" s="3">
        <v>1886.6400000000003</v>
      </c>
      <c r="K1723" s="3" t="s">
        <v>59</v>
      </c>
      <c r="L1723" s="3" t="s">
        <v>25</v>
      </c>
      <c r="M1723" s="3" t="s">
        <v>26</v>
      </c>
      <c r="N1723" s="6">
        <f t="shared" si="130"/>
        <v>0.15703213305344743</v>
      </c>
      <c r="O1723" s="6">
        <f t="shared" si="131"/>
        <v>2.6140400452123361E-2</v>
      </c>
      <c r="P1723" s="6">
        <f t="shared" si="132"/>
        <v>0.16646529562982004</v>
      </c>
      <c r="Q1723" s="6">
        <f t="shared" si="133"/>
        <v>1.8209404679175358</v>
      </c>
      <c r="R1723" s="6">
        <f t="shared" si="134"/>
        <v>0.66222899457320827</v>
      </c>
    </row>
    <row r="1724" spans="1:18" ht="15.75" customHeight="1" x14ac:dyDescent="0.25">
      <c r="A1724" s="3" t="s">
        <v>1757</v>
      </c>
      <c r="B1724" s="3" t="s">
        <v>28</v>
      </c>
      <c r="C1724" s="3" t="s">
        <v>35</v>
      </c>
      <c r="D1724" s="4">
        <v>44969</v>
      </c>
      <c r="E1724" s="4">
        <v>45585</v>
      </c>
      <c r="F1724" s="3">
        <v>64577.600000000006</v>
      </c>
      <c r="G1724" s="3">
        <v>20798.400000000001</v>
      </c>
      <c r="H1724" s="3">
        <v>16404.8</v>
      </c>
      <c r="I1724" s="3">
        <v>7106.6399999999994</v>
      </c>
      <c r="J1724" s="3">
        <v>13493.407999999999</v>
      </c>
      <c r="K1724" s="3" t="s">
        <v>37</v>
      </c>
      <c r="L1724" s="3" t="s">
        <v>44</v>
      </c>
      <c r="M1724" s="3" t="s">
        <v>26</v>
      </c>
      <c r="N1724" s="6">
        <f t="shared" si="130"/>
        <v>0.7887529809985383</v>
      </c>
      <c r="O1724" s="6">
        <f t="shared" si="131"/>
        <v>0.34169166858989147</v>
      </c>
      <c r="P1724" s="6">
        <f t="shared" si="132"/>
        <v>0.43320491563444846</v>
      </c>
      <c r="Q1724" s="6">
        <f t="shared" si="133"/>
        <v>1.8987043103351233</v>
      </c>
      <c r="R1724" s="6">
        <f t="shared" si="134"/>
        <v>0.32206833329203932</v>
      </c>
    </row>
    <row r="1725" spans="1:18" ht="15.75" customHeight="1" x14ac:dyDescent="0.25">
      <c r="A1725" s="3" t="s">
        <v>1758</v>
      </c>
      <c r="B1725" s="3" t="s">
        <v>41</v>
      </c>
      <c r="C1725" s="3" t="s">
        <v>35</v>
      </c>
      <c r="D1725" s="4">
        <v>44766</v>
      </c>
      <c r="E1725" s="4">
        <v>45395</v>
      </c>
      <c r="F1725" s="3">
        <v>48307.200000000004</v>
      </c>
      <c r="G1725" s="3">
        <v>9854.4000000000015</v>
      </c>
      <c r="H1725" s="3">
        <v>3619.2000000000003</v>
      </c>
      <c r="I1725" s="3">
        <v>4891.7280000000001</v>
      </c>
      <c r="J1725" s="3">
        <v>11742.256000000001</v>
      </c>
      <c r="K1725" s="3" t="s">
        <v>24</v>
      </c>
      <c r="L1725" s="3" t="s">
        <v>17</v>
      </c>
      <c r="M1725" s="3" t="s">
        <v>26</v>
      </c>
      <c r="N1725" s="6">
        <f t="shared" si="130"/>
        <v>0.36726741354115927</v>
      </c>
      <c r="O1725" s="6">
        <f t="shared" si="131"/>
        <v>0.49640038967364825</v>
      </c>
      <c r="P1725" s="6">
        <f t="shared" si="132"/>
        <v>1.3516047745358089</v>
      </c>
      <c r="Q1725" s="6">
        <f t="shared" si="133"/>
        <v>2.4004310951058607</v>
      </c>
      <c r="R1725" s="6">
        <f t="shared" si="134"/>
        <v>0.20399443561208269</v>
      </c>
    </row>
    <row r="1726" spans="1:18" ht="15.75" customHeight="1" x14ac:dyDescent="0.25">
      <c r="A1726" s="3" t="s">
        <v>1759</v>
      </c>
      <c r="B1726" s="3" t="s">
        <v>14</v>
      </c>
      <c r="C1726" s="3" t="s">
        <v>35</v>
      </c>
      <c r="D1726" s="4">
        <v>44774</v>
      </c>
      <c r="E1726" s="4">
        <v>45397</v>
      </c>
      <c r="F1726" s="3">
        <v>59907.200000000004</v>
      </c>
      <c r="G1726" s="3">
        <v>24232</v>
      </c>
      <c r="H1726" s="3">
        <v>22009.600000000002</v>
      </c>
      <c r="I1726" s="3">
        <v>360.56</v>
      </c>
      <c r="J1726" s="3">
        <v>737.32799999999997</v>
      </c>
      <c r="K1726" s="3" t="s">
        <v>16</v>
      </c>
      <c r="L1726" s="3" t="s">
        <v>38</v>
      </c>
      <c r="M1726" s="3" t="s">
        <v>26</v>
      </c>
      <c r="N1726" s="6">
        <f t="shared" si="130"/>
        <v>0.90828656322218559</v>
      </c>
      <c r="O1726" s="6">
        <f t="shared" si="131"/>
        <v>1.4879498184219214E-2</v>
      </c>
      <c r="P1726" s="6">
        <f t="shared" si="132"/>
        <v>1.6381942425123582E-2</v>
      </c>
      <c r="Q1726" s="6">
        <f t="shared" si="133"/>
        <v>2.0449522964277791</v>
      </c>
      <c r="R1726" s="6">
        <f t="shared" si="134"/>
        <v>0.40449228139522458</v>
      </c>
    </row>
    <row r="1727" spans="1:18" ht="15.75" customHeight="1" x14ac:dyDescent="0.25">
      <c r="A1727" s="3" t="s">
        <v>1760</v>
      </c>
      <c r="B1727" s="3" t="s">
        <v>22</v>
      </c>
      <c r="C1727" s="3" t="s">
        <v>15</v>
      </c>
      <c r="D1727" s="4">
        <v>44973</v>
      </c>
      <c r="E1727" s="4">
        <v>45584</v>
      </c>
      <c r="F1727" s="3">
        <v>78358.400000000009</v>
      </c>
      <c r="G1727" s="3">
        <v>37526.400000000001</v>
      </c>
      <c r="H1727" s="3">
        <v>31902.400000000001</v>
      </c>
      <c r="I1727" s="3">
        <v>956.12800000000016</v>
      </c>
      <c r="J1727" s="3">
        <v>2533.4240000000004</v>
      </c>
      <c r="K1727" s="3" t="s">
        <v>16</v>
      </c>
      <c r="L1727" s="3" t="s">
        <v>29</v>
      </c>
      <c r="M1727" s="3" t="s">
        <v>26</v>
      </c>
      <c r="N1727" s="6">
        <f t="shared" si="130"/>
        <v>0.85013217361644067</v>
      </c>
      <c r="O1727" s="6">
        <f t="shared" si="131"/>
        <v>2.5478809584719028E-2</v>
      </c>
      <c r="P1727" s="6">
        <f t="shared" si="132"/>
        <v>2.99704097497367E-2</v>
      </c>
      <c r="Q1727" s="6">
        <f t="shared" si="133"/>
        <v>2.6496703370260049</v>
      </c>
      <c r="R1727" s="6">
        <f t="shared" si="134"/>
        <v>0.47890717523583937</v>
      </c>
    </row>
    <row r="1728" spans="1:18" ht="15.75" customHeight="1" x14ac:dyDescent="0.25">
      <c r="A1728" s="3" t="s">
        <v>1761</v>
      </c>
      <c r="B1728" s="3" t="s">
        <v>34</v>
      </c>
      <c r="C1728" s="3" t="s">
        <v>15</v>
      </c>
      <c r="D1728" s="4">
        <v>44695</v>
      </c>
      <c r="E1728" s="4">
        <v>45308</v>
      </c>
      <c r="F1728" s="3">
        <v>20648</v>
      </c>
      <c r="G1728" s="3">
        <v>13732.800000000001</v>
      </c>
      <c r="H1728" s="3">
        <v>5584</v>
      </c>
      <c r="I1728" s="3">
        <v>1445.4560000000001</v>
      </c>
      <c r="J1728" s="3">
        <v>3467.2480000000005</v>
      </c>
      <c r="K1728" s="3" t="s">
        <v>32</v>
      </c>
      <c r="L1728" s="3" t="s">
        <v>44</v>
      </c>
      <c r="M1728" s="3" t="s">
        <v>26</v>
      </c>
      <c r="N1728" s="6">
        <f t="shared" si="130"/>
        <v>0.40661773272748453</v>
      </c>
      <c r="O1728" s="6">
        <f t="shared" si="131"/>
        <v>0.105255738086916</v>
      </c>
      <c r="P1728" s="6">
        <f t="shared" si="132"/>
        <v>0.25885673352435534</v>
      </c>
      <c r="Q1728" s="6">
        <f t="shared" si="133"/>
        <v>2.3987226176376177</v>
      </c>
      <c r="R1728" s="6">
        <f t="shared" si="134"/>
        <v>0.66509104998062774</v>
      </c>
    </row>
    <row r="1729" spans="1:18" ht="15.75" customHeight="1" x14ac:dyDescent="0.25">
      <c r="A1729" s="3" t="s">
        <v>1762</v>
      </c>
      <c r="B1729" s="3" t="s">
        <v>28</v>
      </c>
      <c r="C1729" s="3" t="s">
        <v>15</v>
      </c>
      <c r="D1729" s="4">
        <v>44784</v>
      </c>
      <c r="E1729" s="4">
        <v>45411</v>
      </c>
      <c r="F1729" s="3">
        <v>47372.800000000003</v>
      </c>
      <c r="G1729" s="3">
        <v>11432</v>
      </c>
      <c r="H1729" s="3">
        <v>5240</v>
      </c>
      <c r="I1729" s="3">
        <v>2804.2880000000005</v>
      </c>
      <c r="J1729" s="3">
        <v>10374.912</v>
      </c>
      <c r="K1729" s="3" t="s">
        <v>16</v>
      </c>
      <c r="L1729" s="3" t="s">
        <v>25</v>
      </c>
      <c r="M1729" s="3" t="s">
        <v>26</v>
      </c>
      <c r="N1729" s="6">
        <f t="shared" si="130"/>
        <v>0.45836249125262424</v>
      </c>
      <c r="O1729" s="6">
        <f t="shared" si="131"/>
        <v>0.24530160951714489</v>
      </c>
      <c r="P1729" s="6">
        <f t="shared" si="132"/>
        <v>0.53516946564885504</v>
      </c>
      <c r="Q1729" s="6">
        <f t="shared" si="133"/>
        <v>3.6996599493347326</v>
      </c>
      <c r="R1729" s="6">
        <f t="shared" si="134"/>
        <v>0.2413199135368819</v>
      </c>
    </row>
    <row r="1730" spans="1:18" ht="15.75" customHeight="1" x14ac:dyDescent="0.25">
      <c r="A1730" s="3" t="s">
        <v>1763</v>
      </c>
      <c r="B1730" s="3" t="s">
        <v>20</v>
      </c>
      <c r="C1730" s="3" t="s">
        <v>35</v>
      </c>
      <c r="D1730" s="4">
        <v>44803</v>
      </c>
      <c r="E1730" s="4">
        <v>45409</v>
      </c>
      <c r="F1730" s="3">
        <v>65665.600000000006</v>
      </c>
      <c r="G1730" s="3">
        <v>46137.600000000006</v>
      </c>
      <c r="H1730" s="3">
        <v>37148.800000000003</v>
      </c>
      <c r="I1730" s="3">
        <v>1886.7520000000002</v>
      </c>
      <c r="J1730" s="3">
        <v>3575.6320000000001</v>
      </c>
      <c r="K1730" s="3" t="s">
        <v>32</v>
      </c>
      <c r="L1730" s="3" t="s">
        <v>38</v>
      </c>
      <c r="M1730" s="3" t="s">
        <v>18</v>
      </c>
      <c r="N1730" s="6">
        <f t="shared" si="130"/>
        <v>0.80517408794562351</v>
      </c>
      <c r="O1730" s="6">
        <f t="shared" si="131"/>
        <v>4.0894021362186152E-2</v>
      </c>
      <c r="P1730" s="6">
        <f t="shared" si="132"/>
        <v>5.0789042983891808E-2</v>
      </c>
      <c r="Q1730" s="6">
        <f t="shared" si="133"/>
        <v>1.8951255914926814</v>
      </c>
      <c r="R1730" s="6">
        <f t="shared" si="134"/>
        <v>0.70261445871201966</v>
      </c>
    </row>
    <row r="1731" spans="1:18" ht="15.75" customHeight="1" x14ac:dyDescent="0.25">
      <c r="A1731" s="3" t="s">
        <v>1764</v>
      </c>
      <c r="B1731" s="3" t="s">
        <v>20</v>
      </c>
      <c r="C1731" s="3" t="s">
        <v>42</v>
      </c>
      <c r="D1731" s="4">
        <v>44933</v>
      </c>
      <c r="E1731" s="4">
        <v>45561</v>
      </c>
      <c r="F1731" s="3">
        <v>3812.8</v>
      </c>
      <c r="G1731" s="3">
        <v>3464</v>
      </c>
      <c r="H1731" s="3">
        <v>1585.6000000000001</v>
      </c>
      <c r="I1731" s="3">
        <v>4928.192</v>
      </c>
      <c r="J1731" s="3">
        <v>10624.992</v>
      </c>
      <c r="K1731" s="3" t="s">
        <v>59</v>
      </c>
      <c r="L1731" s="3" t="s">
        <v>17</v>
      </c>
      <c r="M1731" s="3" t="s">
        <v>26</v>
      </c>
      <c r="N1731" s="6">
        <f t="shared" ref="N1731:N1794" si="135">(H1731/G1731)</f>
        <v>0.45773672055427256</v>
      </c>
      <c r="O1731" s="6">
        <f t="shared" ref="O1731:O1794" si="136">I1731/ G1731</f>
        <v>1.4226882217090069</v>
      </c>
      <c r="P1731" s="6">
        <f t="shared" ref="P1731:P1794" si="137" xml:space="preserve"> I1731 / H1731</f>
        <v>3.1080928355196766</v>
      </c>
      <c r="Q1731" s="6">
        <f t="shared" ref="Q1731:Q1794" si="138" xml:space="preserve"> J1731 / I1731</f>
        <v>2.1559614560471672</v>
      </c>
      <c r="R1731" s="6">
        <f t="shared" ref="R1731:R1794" si="139">G1731 / F1731</f>
        <v>0.90851867394041119</v>
      </c>
    </row>
    <row r="1732" spans="1:18" ht="15.75" customHeight="1" x14ac:dyDescent="0.25">
      <c r="A1732" s="3" t="s">
        <v>1765</v>
      </c>
      <c r="B1732" s="3" t="s">
        <v>34</v>
      </c>
      <c r="C1732" s="3" t="s">
        <v>15</v>
      </c>
      <c r="D1732" s="4">
        <v>44811</v>
      </c>
      <c r="E1732" s="4">
        <v>45430</v>
      </c>
      <c r="F1732" s="3">
        <v>48878.400000000001</v>
      </c>
      <c r="G1732" s="3">
        <v>17740.8</v>
      </c>
      <c r="H1732" s="3">
        <v>13051.2</v>
      </c>
      <c r="I1732" s="3">
        <v>805.58400000000006</v>
      </c>
      <c r="J1732" s="3">
        <v>2230.5120000000002</v>
      </c>
      <c r="K1732" s="3" t="s">
        <v>37</v>
      </c>
      <c r="L1732" s="3" t="s">
        <v>29</v>
      </c>
      <c r="M1732" s="3" t="s">
        <v>26</v>
      </c>
      <c r="N1732" s="6">
        <f t="shared" si="135"/>
        <v>0.73566017316017318</v>
      </c>
      <c r="O1732" s="6">
        <f t="shared" si="136"/>
        <v>4.5408549783549787E-2</v>
      </c>
      <c r="P1732" s="6">
        <f t="shared" si="137"/>
        <v>6.1724898859874956E-2</v>
      </c>
      <c r="Q1732" s="6">
        <f t="shared" si="138"/>
        <v>2.7688136805100401</v>
      </c>
      <c r="R1732" s="6">
        <f t="shared" si="139"/>
        <v>0.36295787096140625</v>
      </c>
    </row>
    <row r="1733" spans="1:18" ht="15.75" customHeight="1" x14ac:dyDescent="0.25">
      <c r="A1733" s="3" t="s">
        <v>1766</v>
      </c>
      <c r="B1733" s="3" t="s">
        <v>41</v>
      </c>
      <c r="C1733" s="3" t="s">
        <v>23</v>
      </c>
      <c r="D1733" s="4">
        <v>44842</v>
      </c>
      <c r="E1733" s="4">
        <v>45470</v>
      </c>
      <c r="F1733" s="3">
        <v>55635.200000000004</v>
      </c>
      <c r="G1733" s="3">
        <v>44566.400000000001</v>
      </c>
      <c r="H1733" s="3">
        <v>1168</v>
      </c>
      <c r="I1733" s="3">
        <v>7421.7920000000004</v>
      </c>
      <c r="J1733" s="3">
        <v>11932.752</v>
      </c>
      <c r="K1733" s="3" t="s">
        <v>32</v>
      </c>
      <c r="L1733" s="3" t="s">
        <v>38</v>
      </c>
      <c r="M1733" s="3" t="s">
        <v>26</v>
      </c>
      <c r="N1733" s="6">
        <f t="shared" si="135"/>
        <v>2.620808501471961E-2</v>
      </c>
      <c r="O1733" s="6">
        <f t="shared" si="136"/>
        <v>0.16653335248079271</v>
      </c>
      <c r="P1733" s="6">
        <f t="shared" si="137"/>
        <v>6.3542739726027397</v>
      </c>
      <c r="Q1733" s="6">
        <f t="shared" si="138"/>
        <v>1.6077993023787247</v>
      </c>
      <c r="R1733" s="6">
        <f t="shared" si="139"/>
        <v>0.80104681927988031</v>
      </c>
    </row>
    <row r="1734" spans="1:18" ht="15.75" customHeight="1" x14ac:dyDescent="0.25">
      <c r="A1734" s="3" t="s">
        <v>1767</v>
      </c>
      <c r="B1734" s="3" t="s">
        <v>14</v>
      </c>
      <c r="C1734" s="3" t="s">
        <v>23</v>
      </c>
      <c r="D1734" s="4">
        <v>44734</v>
      </c>
      <c r="E1734" s="4">
        <v>45336</v>
      </c>
      <c r="F1734" s="3">
        <v>72004.800000000003</v>
      </c>
      <c r="G1734" s="3">
        <v>56595.200000000004</v>
      </c>
      <c r="H1734" s="3">
        <v>26542.400000000001</v>
      </c>
      <c r="I1734" s="3">
        <v>5628.64</v>
      </c>
      <c r="J1734" s="3">
        <v>10995.648000000001</v>
      </c>
      <c r="K1734" s="3" t="s">
        <v>16</v>
      </c>
      <c r="L1734" s="3" t="s">
        <v>17</v>
      </c>
      <c r="M1734" s="3" t="s">
        <v>18</v>
      </c>
      <c r="N1734" s="6">
        <f t="shared" si="135"/>
        <v>0.46898676919597421</v>
      </c>
      <c r="O1734" s="6">
        <f t="shared" si="136"/>
        <v>9.9454370688680307E-2</v>
      </c>
      <c r="P1734" s="6">
        <f t="shared" si="137"/>
        <v>0.21206220989812527</v>
      </c>
      <c r="Q1734" s="6">
        <f t="shared" si="138"/>
        <v>1.9535177236419456</v>
      </c>
      <c r="R1734" s="6">
        <f t="shared" si="139"/>
        <v>0.78599204497477948</v>
      </c>
    </row>
    <row r="1735" spans="1:18" ht="15.75" customHeight="1" x14ac:dyDescent="0.25">
      <c r="A1735" s="3" t="s">
        <v>1768</v>
      </c>
      <c r="B1735" s="3" t="s">
        <v>34</v>
      </c>
      <c r="C1735" s="3" t="s">
        <v>15</v>
      </c>
      <c r="D1735" s="4">
        <v>44835</v>
      </c>
      <c r="E1735" s="4">
        <v>45449</v>
      </c>
      <c r="F1735" s="3">
        <v>10771.2</v>
      </c>
      <c r="G1735" s="3">
        <v>8961.6</v>
      </c>
      <c r="H1735" s="3">
        <v>8894.4</v>
      </c>
      <c r="I1735" s="3">
        <v>7640.1120000000001</v>
      </c>
      <c r="J1735" s="3">
        <v>22202.128000000001</v>
      </c>
      <c r="K1735" s="3" t="s">
        <v>16</v>
      </c>
      <c r="L1735" s="3" t="s">
        <v>17</v>
      </c>
      <c r="M1735" s="3" t="s">
        <v>26</v>
      </c>
      <c r="N1735" s="6">
        <f t="shared" si="135"/>
        <v>0.99250133904659876</v>
      </c>
      <c r="O1735" s="6">
        <f t="shared" si="136"/>
        <v>0.85253883235136585</v>
      </c>
      <c r="P1735" s="6">
        <f t="shared" si="137"/>
        <v>0.85898003237992449</v>
      </c>
      <c r="Q1735" s="6">
        <f t="shared" si="138"/>
        <v>2.9059950953598586</v>
      </c>
      <c r="R1735" s="6">
        <f t="shared" si="139"/>
        <v>0.83199643493761144</v>
      </c>
    </row>
    <row r="1736" spans="1:18" ht="15.75" customHeight="1" x14ac:dyDescent="0.25">
      <c r="A1736" s="3" t="s">
        <v>1769</v>
      </c>
      <c r="B1736" s="3" t="s">
        <v>34</v>
      </c>
      <c r="C1736" s="3" t="s">
        <v>42</v>
      </c>
      <c r="D1736" s="4">
        <v>44823</v>
      </c>
      <c r="E1736" s="4">
        <v>45452</v>
      </c>
      <c r="F1736" s="3">
        <v>26776</v>
      </c>
      <c r="G1736" s="3">
        <v>3118.4</v>
      </c>
      <c r="H1736" s="3">
        <v>2608</v>
      </c>
      <c r="I1736" s="3">
        <v>4137.4880000000003</v>
      </c>
      <c r="J1736" s="3">
        <v>15608.576000000001</v>
      </c>
      <c r="K1736" s="3" t="s">
        <v>16</v>
      </c>
      <c r="L1736" s="3" t="s">
        <v>38</v>
      </c>
      <c r="M1736" s="3" t="s">
        <v>26</v>
      </c>
      <c r="N1736" s="6">
        <f t="shared" si="135"/>
        <v>0.83632632119035399</v>
      </c>
      <c r="O1736" s="6">
        <f t="shared" si="136"/>
        <v>1.3267983581323757</v>
      </c>
      <c r="P1736" s="6">
        <f t="shared" si="137"/>
        <v>1.5864601226993866</v>
      </c>
      <c r="Q1736" s="6">
        <f t="shared" si="138"/>
        <v>3.7724764398108226</v>
      </c>
      <c r="R1736" s="6">
        <f t="shared" si="139"/>
        <v>0.11646250373468778</v>
      </c>
    </row>
    <row r="1737" spans="1:18" ht="15.75" customHeight="1" x14ac:dyDescent="0.25">
      <c r="A1737" s="3" t="s">
        <v>1770</v>
      </c>
      <c r="B1737" s="3" t="s">
        <v>41</v>
      </c>
      <c r="C1737" s="3" t="s">
        <v>35</v>
      </c>
      <c r="D1737" s="4">
        <v>44821</v>
      </c>
      <c r="E1737" s="4">
        <v>45438</v>
      </c>
      <c r="F1737" s="3">
        <v>36206.400000000001</v>
      </c>
      <c r="G1737" s="3">
        <v>6347.2000000000007</v>
      </c>
      <c r="H1737" s="3">
        <v>6278.4000000000005</v>
      </c>
      <c r="I1737" s="3">
        <v>1142.7520000000002</v>
      </c>
      <c r="J1737" s="3">
        <v>2761.84</v>
      </c>
      <c r="K1737" s="3" t="s">
        <v>59</v>
      </c>
      <c r="L1737" s="3" t="s">
        <v>29</v>
      </c>
      <c r="M1737" s="3" t="s">
        <v>26</v>
      </c>
      <c r="N1737" s="6">
        <f t="shared" si="135"/>
        <v>0.98916057474161834</v>
      </c>
      <c r="O1737" s="6">
        <f t="shared" si="136"/>
        <v>0.18004033274514747</v>
      </c>
      <c r="P1737" s="6">
        <f t="shared" si="137"/>
        <v>0.18201325178389399</v>
      </c>
      <c r="Q1737" s="6">
        <f t="shared" si="138"/>
        <v>2.4168323485760688</v>
      </c>
      <c r="R1737" s="6">
        <f t="shared" si="139"/>
        <v>0.17530602324450928</v>
      </c>
    </row>
    <row r="1738" spans="1:18" ht="15.75" customHeight="1" x14ac:dyDescent="0.25">
      <c r="A1738" s="3" t="s">
        <v>1771</v>
      </c>
      <c r="B1738" s="3" t="s">
        <v>14</v>
      </c>
      <c r="C1738" s="3" t="s">
        <v>15</v>
      </c>
      <c r="D1738" s="4">
        <v>44847</v>
      </c>
      <c r="E1738" s="4">
        <v>45458</v>
      </c>
      <c r="F1738" s="3">
        <v>8579.2000000000007</v>
      </c>
      <c r="G1738" s="3">
        <v>5552</v>
      </c>
      <c r="H1738" s="3">
        <v>2516.8000000000002</v>
      </c>
      <c r="I1738" s="3">
        <v>181.04000000000002</v>
      </c>
      <c r="J1738" s="3">
        <v>237.72800000000004</v>
      </c>
      <c r="K1738" s="3" t="s">
        <v>59</v>
      </c>
      <c r="L1738" s="3" t="s">
        <v>44</v>
      </c>
      <c r="M1738" s="3" t="s">
        <v>26</v>
      </c>
      <c r="N1738" s="6">
        <f t="shared" si="135"/>
        <v>0.45331412103746399</v>
      </c>
      <c r="O1738" s="6">
        <f t="shared" si="136"/>
        <v>3.2608069164265133E-2</v>
      </c>
      <c r="P1738" s="6">
        <f t="shared" si="137"/>
        <v>7.1932612841703755E-2</v>
      </c>
      <c r="Q1738" s="6">
        <f t="shared" si="138"/>
        <v>1.3131241714538224</v>
      </c>
      <c r="R1738" s="6">
        <f t="shared" si="139"/>
        <v>0.64714658709436768</v>
      </c>
    </row>
    <row r="1739" spans="1:18" ht="15.75" customHeight="1" x14ac:dyDescent="0.25">
      <c r="A1739" s="3" t="s">
        <v>1772</v>
      </c>
      <c r="B1739" s="3" t="s">
        <v>20</v>
      </c>
      <c r="C1739" s="3" t="s">
        <v>15</v>
      </c>
      <c r="D1739" s="4">
        <v>44854</v>
      </c>
      <c r="E1739" s="4">
        <v>45465</v>
      </c>
      <c r="F1739" s="3">
        <v>58828.800000000003</v>
      </c>
      <c r="G1739" s="3">
        <v>2160</v>
      </c>
      <c r="H1739" s="3">
        <v>1056</v>
      </c>
      <c r="I1739" s="3">
        <v>2620.8000000000002</v>
      </c>
      <c r="J1739" s="3">
        <v>8271.52</v>
      </c>
      <c r="K1739" s="3" t="s">
        <v>24</v>
      </c>
      <c r="L1739" s="3" t="s">
        <v>25</v>
      </c>
      <c r="M1739" s="3" t="s">
        <v>26</v>
      </c>
      <c r="N1739" s="6">
        <f t="shared" si="135"/>
        <v>0.48888888888888887</v>
      </c>
      <c r="O1739" s="6">
        <f t="shared" si="136"/>
        <v>1.2133333333333334</v>
      </c>
      <c r="P1739" s="6">
        <f t="shared" si="137"/>
        <v>2.4818181818181819</v>
      </c>
      <c r="Q1739" s="6">
        <f t="shared" si="138"/>
        <v>3.156105006105006</v>
      </c>
      <c r="R1739" s="6">
        <f t="shared" si="139"/>
        <v>3.671671018276762E-2</v>
      </c>
    </row>
    <row r="1740" spans="1:18" ht="15.75" customHeight="1" x14ac:dyDescent="0.25">
      <c r="A1740" s="3" t="s">
        <v>1773</v>
      </c>
      <c r="B1740" s="3" t="s">
        <v>20</v>
      </c>
      <c r="C1740" s="3" t="s">
        <v>15</v>
      </c>
      <c r="D1740" s="4">
        <v>44740</v>
      </c>
      <c r="E1740" s="4">
        <v>45364</v>
      </c>
      <c r="F1740" s="3">
        <v>28771.200000000001</v>
      </c>
      <c r="G1740" s="3">
        <v>11433.6</v>
      </c>
      <c r="H1740" s="3">
        <v>8329.6</v>
      </c>
      <c r="I1740" s="3">
        <v>4257.1840000000002</v>
      </c>
      <c r="J1740" s="3">
        <v>8279.0880000000016</v>
      </c>
      <c r="K1740" s="3" t="s">
        <v>32</v>
      </c>
      <c r="L1740" s="3" t="s">
        <v>25</v>
      </c>
      <c r="M1740" s="3" t="s">
        <v>26</v>
      </c>
      <c r="N1740" s="6">
        <f t="shared" si="135"/>
        <v>0.72851945144136576</v>
      </c>
      <c r="O1740" s="6">
        <f t="shared" si="136"/>
        <v>0.37233977050097955</v>
      </c>
      <c r="P1740" s="6">
        <f t="shared" si="137"/>
        <v>0.51109104878985789</v>
      </c>
      <c r="Q1740" s="6">
        <f t="shared" si="138"/>
        <v>1.944733420026008</v>
      </c>
      <c r="R1740" s="6">
        <f t="shared" si="139"/>
        <v>0.39739739739739738</v>
      </c>
    </row>
    <row r="1741" spans="1:18" ht="15.75" customHeight="1" x14ac:dyDescent="0.25">
      <c r="A1741" s="3" t="s">
        <v>1774</v>
      </c>
      <c r="B1741" s="3" t="s">
        <v>14</v>
      </c>
      <c r="C1741" s="3" t="s">
        <v>42</v>
      </c>
      <c r="D1741" s="4">
        <v>44816</v>
      </c>
      <c r="E1741" s="4">
        <v>45420</v>
      </c>
      <c r="F1741" s="3">
        <v>36014.400000000001</v>
      </c>
      <c r="G1741" s="3">
        <v>26163.200000000001</v>
      </c>
      <c r="H1741" s="3">
        <v>20571.2</v>
      </c>
      <c r="I1741" s="3">
        <v>2449.2959999999998</v>
      </c>
      <c r="J1741" s="3">
        <v>4328.6720000000005</v>
      </c>
      <c r="K1741" s="3" t="s">
        <v>32</v>
      </c>
      <c r="L1741" s="3" t="s">
        <v>38</v>
      </c>
      <c r="M1741" s="3" t="s">
        <v>18</v>
      </c>
      <c r="N1741" s="6">
        <f t="shared" si="135"/>
        <v>0.78626467710371817</v>
      </c>
      <c r="O1741" s="6">
        <f t="shared" si="136"/>
        <v>9.3616071428571423E-2</v>
      </c>
      <c r="P1741" s="6">
        <f t="shared" si="137"/>
        <v>0.11906432293692151</v>
      </c>
      <c r="Q1741" s="6">
        <f t="shared" si="138"/>
        <v>1.7673127298619689</v>
      </c>
      <c r="R1741" s="6">
        <f t="shared" si="139"/>
        <v>0.72646496956772844</v>
      </c>
    </row>
    <row r="1742" spans="1:18" ht="15.75" customHeight="1" x14ac:dyDescent="0.25">
      <c r="A1742" s="3" t="s">
        <v>1775</v>
      </c>
      <c r="B1742" s="3" t="s">
        <v>20</v>
      </c>
      <c r="C1742" s="3" t="s">
        <v>23</v>
      </c>
      <c r="D1742" s="4">
        <v>44842</v>
      </c>
      <c r="E1742" s="4">
        <v>45471</v>
      </c>
      <c r="F1742" s="3">
        <v>41856</v>
      </c>
      <c r="G1742" s="3">
        <v>16296</v>
      </c>
      <c r="H1742" s="3">
        <v>11036.800000000001</v>
      </c>
      <c r="I1742" s="3">
        <v>1542.2240000000002</v>
      </c>
      <c r="J1742" s="3">
        <v>6114.2400000000007</v>
      </c>
      <c r="K1742" s="3" t="s">
        <v>16</v>
      </c>
      <c r="L1742" s="3" t="s">
        <v>29</v>
      </c>
      <c r="M1742" s="3" t="s">
        <v>26</v>
      </c>
      <c r="N1742" s="6">
        <f t="shared" si="135"/>
        <v>0.67727049582719689</v>
      </c>
      <c r="O1742" s="6">
        <f t="shared" si="136"/>
        <v>9.4638193421698588E-2</v>
      </c>
      <c r="P1742" s="6">
        <f t="shared" si="137"/>
        <v>0.13973470571180052</v>
      </c>
      <c r="Q1742" s="6">
        <f t="shared" si="138"/>
        <v>3.9645602714002637</v>
      </c>
      <c r="R1742" s="6">
        <f t="shared" si="139"/>
        <v>0.38933486238532111</v>
      </c>
    </row>
    <row r="1743" spans="1:18" ht="15.75" customHeight="1" x14ac:dyDescent="0.25">
      <c r="A1743" s="3" t="s">
        <v>1776</v>
      </c>
      <c r="B1743" s="3" t="s">
        <v>28</v>
      </c>
      <c r="C1743" s="3" t="s">
        <v>23</v>
      </c>
      <c r="D1743" s="4">
        <v>44873</v>
      </c>
      <c r="E1743" s="4">
        <v>45479</v>
      </c>
      <c r="F1743" s="3">
        <v>56617.600000000006</v>
      </c>
      <c r="G1743" s="3">
        <v>17065.600000000002</v>
      </c>
      <c r="H1743" s="3">
        <v>13875.2</v>
      </c>
      <c r="I1743" s="3">
        <v>4277.5199999999995</v>
      </c>
      <c r="J1743" s="3">
        <v>9106.4480000000003</v>
      </c>
      <c r="K1743" s="3" t="s">
        <v>24</v>
      </c>
      <c r="L1743" s="3" t="s">
        <v>44</v>
      </c>
      <c r="M1743" s="3" t="s">
        <v>18</v>
      </c>
      <c r="N1743" s="6">
        <f t="shared" si="135"/>
        <v>0.8130508156759797</v>
      </c>
      <c r="O1743" s="6">
        <f t="shared" si="136"/>
        <v>0.25065160322520152</v>
      </c>
      <c r="P1743" s="6">
        <f t="shared" si="137"/>
        <v>0.3082852859778597</v>
      </c>
      <c r="Q1743" s="6">
        <f t="shared" si="138"/>
        <v>2.1289083394116219</v>
      </c>
      <c r="R1743" s="6">
        <f t="shared" si="139"/>
        <v>0.30141864014016845</v>
      </c>
    </row>
    <row r="1744" spans="1:18" ht="15.75" customHeight="1" x14ac:dyDescent="0.25">
      <c r="A1744" s="3" t="s">
        <v>1777</v>
      </c>
      <c r="B1744" s="3" t="s">
        <v>22</v>
      </c>
      <c r="C1744" s="3" t="s">
        <v>15</v>
      </c>
      <c r="D1744" s="4">
        <v>44982</v>
      </c>
      <c r="E1744" s="4">
        <v>45591</v>
      </c>
      <c r="F1744" s="3">
        <v>9380.8000000000011</v>
      </c>
      <c r="G1744" s="3">
        <v>4931.2000000000007</v>
      </c>
      <c r="H1744" s="3">
        <v>1022.4000000000001</v>
      </c>
      <c r="I1744" s="3">
        <v>4082.1760000000004</v>
      </c>
      <c r="J1744" s="3">
        <v>6266.192</v>
      </c>
      <c r="K1744" s="3" t="s">
        <v>37</v>
      </c>
      <c r="L1744" s="3" t="s">
        <v>38</v>
      </c>
      <c r="M1744" s="3" t="s">
        <v>18</v>
      </c>
      <c r="N1744" s="6">
        <f t="shared" si="135"/>
        <v>0.20733290071382218</v>
      </c>
      <c r="O1744" s="6">
        <f t="shared" si="136"/>
        <v>0.82782608695652171</v>
      </c>
      <c r="P1744" s="6">
        <f t="shared" si="137"/>
        <v>3.992738654147105</v>
      </c>
      <c r="Q1744" s="6">
        <f t="shared" si="138"/>
        <v>1.5350126991094943</v>
      </c>
      <c r="R1744" s="6">
        <f t="shared" si="139"/>
        <v>0.52566945249872077</v>
      </c>
    </row>
    <row r="1745" spans="1:18" ht="15.75" customHeight="1" x14ac:dyDescent="0.25">
      <c r="A1745" s="3" t="s">
        <v>1778</v>
      </c>
      <c r="B1745" s="3" t="s">
        <v>20</v>
      </c>
      <c r="C1745" s="3" t="s">
        <v>15</v>
      </c>
      <c r="D1745" s="4">
        <v>44940</v>
      </c>
      <c r="E1745" s="4">
        <v>45562</v>
      </c>
      <c r="F1745" s="3">
        <v>48761.600000000006</v>
      </c>
      <c r="G1745" s="3">
        <v>13364.800000000001</v>
      </c>
      <c r="H1745" s="3">
        <v>1761.6000000000001</v>
      </c>
      <c r="I1745" s="3">
        <v>2031.152</v>
      </c>
      <c r="J1745" s="3">
        <v>2881.7440000000001</v>
      </c>
      <c r="K1745" s="3" t="s">
        <v>32</v>
      </c>
      <c r="L1745" s="3" t="s">
        <v>17</v>
      </c>
      <c r="M1745" s="3" t="s">
        <v>26</v>
      </c>
      <c r="N1745" s="6">
        <f t="shared" si="135"/>
        <v>0.13180893092302168</v>
      </c>
      <c r="O1745" s="6">
        <f t="shared" si="136"/>
        <v>0.15197773255117922</v>
      </c>
      <c r="P1745" s="6">
        <f t="shared" si="137"/>
        <v>1.1530154405086284</v>
      </c>
      <c r="Q1745" s="6">
        <f t="shared" si="138"/>
        <v>1.4187731888110786</v>
      </c>
      <c r="R1745" s="6">
        <f t="shared" si="139"/>
        <v>0.27408452552828455</v>
      </c>
    </row>
    <row r="1746" spans="1:18" ht="15.75" customHeight="1" x14ac:dyDescent="0.25">
      <c r="A1746" s="3" t="s">
        <v>1779</v>
      </c>
      <c r="B1746" s="3" t="s">
        <v>41</v>
      </c>
      <c r="C1746" s="3" t="s">
        <v>15</v>
      </c>
      <c r="D1746" s="4">
        <v>44729</v>
      </c>
      <c r="E1746" s="4">
        <v>45338</v>
      </c>
      <c r="F1746" s="3">
        <v>62392</v>
      </c>
      <c r="G1746" s="3">
        <v>46654.400000000001</v>
      </c>
      <c r="H1746" s="3">
        <v>23726.400000000001</v>
      </c>
      <c r="I1746" s="3">
        <v>3813.84</v>
      </c>
      <c r="J1746" s="3">
        <v>5618.6720000000005</v>
      </c>
      <c r="K1746" s="3" t="s">
        <v>16</v>
      </c>
      <c r="L1746" s="3" t="s">
        <v>25</v>
      </c>
      <c r="M1746" s="3" t="s">
        <v>18</v>
      </c>
      <c r="N1746" s="6">
        <f t="shared" si="135"/>
        <v>0.50855653486059194</v>
      </c>
      <c r="O1746" s="6">
        <f t="shared" si="136"/>
        <v>8.1746630542885557E-2</v>
      </c>
      <c r="P1746" s="6">
        <f t="shared" si="137"/>
        <v>0.16074246409063322</v>
      </c>
      <c r="Q1746" s="6">
        <f t="shared" si="138"/>
        <v>1.4732322278858054</v>
      </c>
      <c r="R1746" s="6">
        <f t="shared" si="139"/>
        <v>0.74776253365816137</v>
      </c>
    </row>
    <row r="1747" spans="1:18" ht="15.75" customHeight="1" x14ac:dyDescent="0.25">
      <c r="A1747" s="3" t="s">
        <v>1780</v>
      </c>
      <c r="B1747" s="3" t="s">
        <v>20</v>
      </c>
      <c r="C1747" s="3" t="s">
        <v>42</v>
      </c>
      <c r="D1747" s="4">
        <v>44697</v>
      </c>
      <c r="E1747" s="4">
        <v>45306</v>
      </c>
      <c r="F1747" s="3">
        <v>33126.400000000001</v>
      </c>
      <c r="G1747" s="3">
        <v>16052.800000000001</v>
      </c>
      <c r="H1747" s="3">
        <v>11198.400000000001</v>
      </c>
      <c r="I1747" s="3">
        <v>4459.6000000000004</v>
      </c>
      <c r="J1747" s="3">
        <v>16307.088000000002</v>
      </c>
      <c r="K1747" s="3" t="s">
        <v>16</v>
      </c>
      <c r="L1747" s="3" t="s">
        <v>44</v>
      </c>
      <c r="M1747" s="3" t="s">
        <v>18</v>
      </c>
      <c r="N1747" s="6">
        <f t="shared" si="135"/>
        <v>0.6975979268414233</v>
      </c>
      <c r="O1747" s="6">
        <f t="shared" si="136"/>
        <v>0.27780823283165557</v>
      </c>
      <c r="P1747" s="6">
        <f t="shared" si="137"/>
        <v>0.39823546220888695</v>
      </c>
      <c r="Q1747" s="6">
        <f t="shared" si="138"/>
        <v>3.6566257063413761</v>
      </c>
      <c r="R1747" s="6">
        <f t="shared" si="139"/>
        <v>0.48459234930448225</v>
      </c>
    </row>
    <row r="1748" spans="1:18" ht="15.75" customHeight="1" x14ac:dyDescent="0.25">
      <c r="A1748" s="3" t="s">
        <v>1781</v>
      </c>
      <c r="B1748" s="3" t="s">
        <v>41</v>
      </c>
      <c r="C1748" s="3" t="s">
        <v>42</v>
      </c>
      <c r="D1748" s="4">
        <v>44727</v>
      </c>
      <c r="E1748" s="4">
        <v>45357</v>
      </c>
      <c r="F1748" s="3">
        <v>54515.200000000004</v>
      </c>
      <c r="G1748" s="3">
        <v>19782.400000000001</v>
      </c>
      <c r="H1748" s="3">
        <v>12878.400000000001</v>
      </c>
      <c r="I1748" s="3">
        <v>1104.48</v>
      </c>
      <c r="J1748" s="3">
        <v>2172.6880000000001</v>
      </c>
      <c r="K1748" s="3" t="s">
        <v>24</v>
      </c>
      <c r="L1748" s="3" t="s">
        <v>17</v>
      </c>
      <c r="M1748" s="3" t="s">
        <v>18</v>
      </c>
      <c r="N1748" s="6">
        <f t="shared" si="135"/>
        <v>0.65100291167906832</v>
      </c>
      <c r="O1748" s="6">
        <f t="shared" si="136"/>
        <v>5.5831446133937236E-2</v>
      </c>
      <c r="P1748" s="6">
        <f t="shared" si="137"/>
        <v>8.5762206485277673E-2</v>
      </c>
      <c r="Q1748" s="6">
        <f t="shared" si="138"/>
        <v>1.9671592061422571</v>
      </c>
      <c r="R1748" s="6">
        <f t="shared" si="139"/>
        <v>0.36287861000234795</v>
      </c>
    </row>
    <row r="1749" spans="1:18" ht="15.75" customHeight="1" x14ac:dyDescent="0.25">
      <c r="A1749" s="3" t="s">
        <v>1782</v>
      </c>
      <c r="B1749" s="3" t="s">
        <v>14</v>
      </c>
      <c r="C1749" s="3" t="s">
        <v>42</v>
      </c>
      <c r="D1749" s="4">
        <v>44986</v>
      </c>
      <c r="E1749" s="4">
        <v>45609</v>
      </c>
      <c r="F1749" s="3">
        <v>47203.200000000004</v>
      </c>
      <c r="G1749" s="3">
        <v>40164.800000000003</v>
      </c>
      <c r="H1749" s="3">
        <v>25616</v>
      </c>
      <c r="I1749" s="3">
        <v>2826.7200000000003</v>
      </c>
      <c r="J1749" s="3">
        <v>7425.04</v>
      </c>
      <c r="K1749" s="3" t="s">
        <v>32</v>
      </c>
      <c r="L1749" s="3" t="s">
        <v>29</v>
      </c>
      <c r="M1749" s="3" t="s">
        <v>26</v>
      </c>
      <c r="N1749" s="6">
        <f t="shared" si="135"/>
        <v>0.63777237780344975</v>
      </c>
      <c r="O1749" s="6">
        <f t="shared" si="136"/>
        <v>7.0378042465044019E-2</v>
      </c>
      <c r="P1749" s="6">
        <f t="shared" si="137"/>
        <v>0.11034978138663336</v>
      </c>
      <c r="Q1749" s="6">
        <f t="shared" si="138"/>
        <v>2.6267334578592854</v>
      </c>
      <c r="R1749" s="6">
        <f t="shared" si="139"/>
        <v>0.85089146498542467</v>
      </c>
    </row>
    <row r="1750" spans="1:18" ht="15.75" customHeight="1" x14ac:dyDescent="0.25">
      <c r="A1750" s="3" t="s">
        <v>1783</v>
      </c>
      <c r="B1750" s="3" t="s">
        <v>14</v>
      </c>
      <c r="C1750" s="3" t="s">
        <v>15</v>
      </c>
      <c r="D1750" s="4">
        <v>44881</v>
      </c>
      <c r="E1750" s="4">
        <v>45489</v>
      </c>
      <c r="F1750" s="3">
        <v>66904</v>
      </c>
      <c r="G1750" s="3">
        <v>1595.2</v>
      </c>
      <c r="H1750" s="3">
        <v>1352</v>
      </c>
      <c r="I1750" s="3">
        <v>1011.248</v>
      </c>
      <c r="J1750" s="3">
        <v>2634.6400000000003</v>
      </c>
      <c r="K1750" s="3" t="s">
        <v>37</v>
      </c>
      <c r="L1750" s="3" t="s">
        <v>38</v>
      </c>
      <c r="M1750" s="3" t="s">
        <v>26</v>
      </c>
      <c r="N1750" s="6">
        <f t="shared" si="135"/>
        <v>0.84754262788365098</v>
      </c>
      <c r="O1750" s="6">
        <f t="shared" si="136"/>
        <v>0.63393179538615851</v>
      </c>
      <c r="P1750" s="6">
        <f t="shared" si="137"/>
        <v>0.74796449704142021</v>
      </c>
      <c r="Q1750" s="6">
        <f t="shared" si="138"/>
        <v>2.6053351897852952</v>
      </c>
      <c r="R1750" s="6">
        <f t="shared" si="139"/>
        <v>2.38431184981466E-2</v>
      </c>
    </row>
    <row r="1751" spans="1:18" ht="15.75" customHeight="1" x14ac:dyDescent="0.25">
      <c r="A1751" s="3" t="s">
        <v>1784</v>
      </c>
      <c r="B1751" s="3" t="s">
        <v>22</v>
      </c>
      <c r="C1751" s="3" t="s">
        <v>42</v>
      </c>
      <c r="D1751" s="4">
        <v>44820</v>
      </c>
      <c r="E1751" s="4">
        <v>45421</v>
      </c>
      <c r="F1751" s="3">
        <v>55840</v>
      </c>
      <c r="G1751" s="3">
        <v>17915.2</v>
      </c>
      <c r="H1751" s="3">
        <v>3928</v>
      </c>
      <c r="I1751" s="3">
        <v>7888.2560000000003</v>
      </c>
      <c r="J1751" s="3">
        <v>15797.248000000001</v>
      </c>
      <c r="K1751" s="3" t="s">
        <v>16</v>
      </c>
      <c r="L1751" s="3" t="s">
        <v>38</v>
      </c>
      <c r="M1751" s="3" t="s">
        <v>18</v>
      </c>
      <c r="N1751" s="6">
        <f t="shared" si="135"/>
        <v>0.21925515763150843</v>
      </c>
      <c r="O1751" s="6">
        <f t="shared" si="136"/>
        <v>0.44031079753505403</v>
      </c>
      <c r="P1751" s="6">
        <f t="shared" si="137"/>
        <v>2.0082118126272914</v>
      </c>
      <c r="Q1751" s="6">
        <f t="shared" si="138"/>
        <v>2.0026287179320752</v>
      </c>
      <c r="R1751" s="6">
        <f t="shared" si="139"/>
        <v>0.32083094555873926</v>
      </c>
    </row>
    <row r="1752" spans="1:18" ht="15.75" customHeight="1" x14ac:dyDescent="0.25">
      <c r="A1752" s="3" t="s">
        <v>1785</v>
      </c>
      <c r="B1752" s="3" t="s">
        <v>22</v>
      </c>
      <c r="C1752" s="3" t="s">
        <v>15</v>
      </c>
      <c r="D1752" s="4">
        <v>44805</v>
      </c>
      <c r="E1752" s="4">
        <v>45435</v>
      </c>
      <c r="F1752" s="3">
        <v>53236.800000000003</v>
      </c>
      <c r="G1752" s="3">
        <v>27344</v>
      </c>
      <c r="H1752" s="3">
        <v>12809.6</v>
      </c>
      <c r="I1752" s="3">
        <v>7563.1039999999994</v>
      </c>
      <c r="J1752" s="3">
        <v>12709.328000000001</v>
      </c>
      <c r="K1752" s="3" t="s">
        <v>37</v>
      </c>
      <c r="L1752" s="3" t="s">
        <v>17</v>
      </c>
      <c r="M1752" s="3" t="s">
        <v>18</v>
      </c>
      <c r="N1752" s="6">
        <f t="shared" si="135"/>
        <v>0.46846108835576361</v>
      </c>
      <c r="O1752" s="6">
        <f t="shared" si="136"/>
        <v>0.27659098888238731</v>
      </c>
      <c r="P1752" s="6">
        <f t="shared" si="137"/>
        <v>0.59042468148888327</v>
      </c>
      <c r="Q1752" s="6">
        <f t="shared" si="138"/>
        <v>1.680438084680576</v>
      </c>
      <c r="R1752" s="6">
        <f t="shared" si="139"/>
        <v>0.51362966970216084</v>
      </c>
    </row>
    <row r="1753" spans="1:18" ht="15.75" customHeight="1" x14ac:dyDescent="0.25">
      <c r="A1753" s="3" t="s">
        <v>1786</v>
      </c>
      <c r="B1753" s="3" t="s">
        <v>34</v>
      </c>
      <c r="C1753" s="3" t="s">
        <v>15</v>
      </c>
      <c r="D1753" s="4">
        <v>44931</v>
      </c>
      <c r="E1753" s="4">
        <v>45553</v>
      </c>
      <c r="F1753" s="3">
        <v>20304</v>
      </c>
      <c r="G1753" s="3">
        <v>4235.2</v>
      </c>
      <c r="H1753" s="3">
        <v>459.20000000000005</v>
      </c>
      <c r="I1753" s="3">
        <v>3897.0239999999999</v>
      </c>
      <c r="J1753" s="3">
        <v>14895.423999999999</v>
      </c>
      <c r="K1753" s="3" t="s">
        <v>37</v>
      </c>
      <c r="L1753" s="3" t="s">
        <v>17</v>
      </c>
      <c r="M1753" s="3" t="s">
        <v>26</v>
      </c>
      <c r="N1753" s="6">
        <f t="shared" si="135"/>
        <v>0.10842463165848132</v>
      </c>
      <c r="O1753" s="6">
        <f t="shared" si="136"/>
        <v>0.92015111446921038</v>
      </c>
      <c r="P1753" s="6">
        <f t="shared" si="137"/>
        <v>8.4865505226480824</v>
      </c>
      <c r="Q1753" s="6">
        <f t="shared" si="138"/>
        <v>3.822256162651295</v>
      </c>
      <c r="R1753" s="6">
        <f t="shared" si="139"/>
        <v>0.20858944050433412</v>
      </c>
    </row>
    <row r="1754" spans="1:18" ht="15.75" customHeight="1" x14ac:dyDescent="0.25">
      <c r="A1754" s="3" t="s">
        <v>1787</v>
      </c>
      <c r="B1754" s="3" t="s">
        <v>28</v>
      </c>
      <c r="C1754" s="3" t="s">
        <v>35</v>
      </c>
      <c r="D1754" s="4">
        <v>44805</v>
      </c>
      <c r="E1754" s="4">
        <v>45410</v>
      </c>
      <c r="F1754" s="3">
        <v>42086.400000000001</v>
      </c>
      <c r="G1754" s="3">
        <v>31998.400000000001</v>
      </c>
      <c r="H1754" s="3">
        <v>19886.400000000001</v>
      </c>
      <c r="I1754" s="3">
        <v>5239.5040000000008</v>
      </c>
      <c r="J1754" s="3">
        <v>20656.944000000003</v>
      </c>
      <c r="K1754" s="3" t="s">
        <v>24</v>
      </c>
      <c r="L1754" s="3" t="s">
        <v>44</v>
      </c>
      <c r="M1754" s="3" t="s">
        <v>18</v>
      </c>
      <c r="N1754" s="6">
        <f t="shared" si="135"/>
        <v>0.62148107405370268</v>
      </c>
      <c r="O1754" s="6">
        <f t="shared" si="136"/>
        <v>0.16374268713435675</v>
      </c>
      <c r="P1754" s="6">
        <f t="shared" si="137"/>
        <v>0.26347171936599889</v>
      </c>
      <c r="Q1754" s="6">
        <f t="shared" si="138"/>
        <v>3.942538072306081</v>
      </c>
      <c r="R1754" s="6">
        <f t="shared" si="139"/>
        <v>0.76030261557177614</v>
      </c>
    </row>
    <row r="1755" spans="1:18" ht="15.75" customHeight="1" x14ac:dyDescent="0.25">
      <c r="A1755" s="3" t="s">
        <v>1788</v>
      </c>
      <c r="B1755" s="3" t="s">
        <v>41</v>
      </c>
      <c r="C1755" s="3" t="s">
        <v>23</v>
      </c>
      <c r="D1755" s="4">
        <v>44956</v>
      </c>
      <c r="E1755" s="4">
        <v>45563</v>
      </c>
      <c r="F1755" s="3">
        <v>79489.600000000006</v>
      </c>
      <c r="G1755" s="3">
        <v>2697.6000000000004</v>
      </c>
      <c r="H1755" s="3">
        <v>1716.8000000000002</v>
      </c>
      <c r="I1755" s="3">
        <v>1726.144</v>
      </c>
      <c r="J1755" s="3">
        <v>4081.3760000000002</v>
      </c>
      <c r="K1755" s="3" t="s">
        <v>37</v>
      </c>
      <c r="L1755" s="3" t="s">
        <v>25</v>
      </c>
      <c r="M1755" s="3" t="s">
        <v>18</v>
      </c>
      <c r="N1755" s="6">
        <f t="shared" si="135"/>
        <v>0.63641755634638197</v>
      </c>
      <c r="O1755" s="6">
        <f t="shared" si="136"/>
        <v>0.63988137603795958</v>
      </c>
      <c r="P1755" s="6">
        <f t="shared" si="137"/>
        <v>1.0054426840633737</v>
      </c>
      <c r="Q1755" s="6">
        <f t="shared" si="138"/>
        <v>2.3644469986281562</v>
      </c>
      <c r="R1755" s="6">
        <f t="shared" si="139"/>
        <v>3.393651496547976E-2</v>
      </c>
    </row>
    <row r="1756" spans="1:18" ht="15.75" customHeight="1" x14ac:dyDescent="0.25">
      <c r="A1756" s="3" t="s">
        <v>1789</v>
      </c>
      <c r="B1756" s="3" t="s">
        <v>41</v>
      </c>
      <c r="C1756" s="3" t="s">
        <v>35</v>
      </c>
      <c r="D1756" s="4">
        <v>44871</v>
      </c>
      <c r="E1756" s="4">
        <v>45497</v>
      </c>
      <c r="F1756" s="3">
        <v>75652.800000000003</v>
      </c>
      <c r="G1756" s="3">
        <v>74158.400000000009</v>
      </c>
      <c r="H1756" s="3">
        <v>43115.200000000004</v>
      </c>
      <c r="I1756" s="3">
        <v>1636.9760000000001</v>
      </c>
      <c r="J1756" s="3">
        <v>4107.0080000000007</v>
      </c>
      <c r="K1756" s="3" t="s">
        <v>59</v>
      </c>
      <c r="L1756" s="3" t="s">
        <v>17</v>
      </c>
      <c r="M1756" s="3" t="s">
        <v>26</v>
      </c>
      <c r="N1756" s="6">
        <f t="shared" si="135"/>
        <v>0.5813933418196725</v>
      </c>
      <c r="O1756" s="6">
        <f t="shared" si="136"/>
        <v>2.2074046905003343E-2</v>
      </c>
      <c r="P1756" s="6">
        <f t="shared" si="137"/>
        <v>3.7967491743051175E-2</v>
      </c>
      <c r="Q1756" s="6">
        <f t="shared" si="138"/>
        <v>2.5088993363372465</v>
      </c>
      <c r="R1756" s="6">
        <f t="shared" si="139"/>
        <v>0.98024660025802091</v>
      </c>
    </row>
    <row r="1757" spans="1:18" ht="15.75" customHeight="1" x14ac:dyDescent="0.25">
      <c r="A1757" s="3" t="s">
        <v>1790</v>
      </c>
      <c r="B1757" s="3" t="s">
        <v>22</v>
      </c>
      <c r="C1757" s="3" t="s">
        <v>35</v>
      </c>
      <c r="D1757" s="4">
        <v>44720</v>
      </c>
      <c r="E1757" s="4">
        <v>45323</v>
      </c>
      <c r="F1757" s="3">
        <v>53035.200000000004</v>
      </c>
      <c r="G1757" s="3">
        <v>28728</v>
      </c>
      <c r="H1757" s="3">
        <v>8654.4</v>
      </c>
      <c r="I1757" s="3">
        <v>5686.0960000000005</v>
      </c>
      <c r="J1757" s="3">
        <v>8514.7039999999997</v>
      </c>
      <c r="K1757" s="3" t="s">
        <v>37</v>
      </c>
      <c r="L1757" s="3" t="s">
        <v>29</v>
      </c>
      <c r="M1757" s="3" t="s">
        <v>26</v>
      </c>
      <c r="N1757" s="6">
        <f t="shared" si="135"/>
        <v>0.30125313283208016</v>
      </c>
      <c r="O1757" s="6">
        <f t="shared" si="136"/>
        <v>0.19792871066555279</v>
      </c>
      <c r="P1757" s="6">
        <f t="shared" si="137"/>
        <v>0.65701793307450551</v>
      </c>
      <c r="Q1757" s="6">
        <f t="shared" si="138"/>
        <v>1.4974604720004725</v>
      </c>
      <c r="R1757" s="6">
        <f t="shared" si="139"/>
        <v>0.54167797990768396</v>
      </c>
    </row>
    <row r="1758" spans="1:18" ht="15.75" customHeight="1" x14ac:dyDescent="0.25">
      <c r="A1758" s="3" t="s">
        <v>1791</v>
      </c>
      <c r="B1758" s="3" t="s">
        <v>41</v>
      </c>
      <c r="C1758" s="3" t="s">
        <v>23</v>
      </c>
      <c r="D1758" s="4">
        <v>44854</v>
      </c>
      <c r="E1758" s="4">
        <v>45457</v>
      </c>
      <c r="F1758" s="3">
        <v>43584</v>
      </c>
      <c r="G1758" s="3">
        <v>11883.2</v>
      </c>
      <c r="H1758" s="3">
        <v>3328</v>
      </c>
      <c r="I1758" s="3">
        <v>4957.3919999999998</v>
      </c>
      <c r="J1758" s="3">
        <v>12457.92</v>
      </c>
      <c r="K1758" s="3" t="s">
        <v>32</v>
      </c>
      <c r="L1758" s="3" t="s">
        <v>29</v>
      </c>
      <c r="M1758" s="3" t="s">
        <v>26</v>
      </c>
      <c r="N1758" s="6">
        <f t="shared" si="135"/>
        <v>0.28005924330146759</v>
      </c>
      <c r="O1758" s="6">
        <f t="shared" si="136"/>
        <v>0.41717651810960005</v>
      </c>
      <c r="P1758" s="6">
        <f t="shared" si="137"/>
        <v>1.4896009615384616</v>
      </c>
      <c r="Q1758" s="6">
        <f t="shared" si="138"/>
        <v>2.5129987703211691</v>
      </c>
      <c r="R1758" s="6">
        <f t="shared" si="139"/>
        <v>0.27265051395007345</v>
      </c>
    </row>
    <row r="1759" spans="1:18" ht="15.75" customHeight="1" x14ac:dyDescent="0.25">
      <c r="A1759" s="3" t="s">
        <v>1792</v>
      </c>
      <c r="B1759" s="3" t="s">
        <v>20</v>
      </c>
      <c r="C1759" s="3" t="s">
        <v>15</v>
      </c>
      <c r="D1759" s="4">
        <v>44904</v>
      </c>
      <c r="E1759" s="4">
        <v>45528</v>
      </c>
      <c r="F1759" s="3">
        <v>16182.400000000001</v>
      </c>
      <c r="G1759" s="3">
        <v>3660.8</v>
      </c>
      <c r="H1759" s="3">
        <v>1776</v>
      </c>
      <c r="I1759" s="3">
        <v>7715.8559999999998</v>
      </c>
      <c r="J1759" s="3">
        <v>14396.416000000001</v>
      </c>
      <c r="K1759" s="3" t="s">
        <v>32</v>
      </c>
      <c r="L1759" s="3" t="s">
        <v>17</v>
      </c>
      <c r="M1759" s="3" t="s">
        <v>26</v>
      </c>
      <c r="N1759" s="6">
        <f t="shared" si="135"/>
        <v>0.4851398601398601</v>
      </c>
      <c r="O1759" s="6">
        <f t="shared" si="136"/>
        <v>2.1076966783216782</v>
      </c>
      <c r="P1759" s="6">
        <f t="shared" si="137"/>
        <v>4.3445135135135136</v>
      </c>
      <c r="Q1759" s="6">
        <f t="shared" si="138"/>
        <v>1.8658222755841998</v>
      </c>
      <c r="R1759" s="6">
        <f t="shared" si="139"/>
        <v>0.2262210796915167</v>
      </c>
    </row>
    <row r="1760" spans="1:18" ht="15.75" customHeight="1" x14ac:dyDescent="0.25">
      <c r="A1760" s="3" t="s">
        <v>1793</v>
      </c>
      <c r="B1760" s="3" t="s">
        <v>14</v>
      </c>
      <c r="C1760" s="3" t="s">
        <v>35</v>
      </c>
      <c r="D1760" s="4">
        <v>44795</v>
      </c>
      <c r="E1760" s="4">
        <v>45417</v>
      </c>
      <c r="F1760" s="3">
        <v>18307.2</v>
      </c>
      <c r="G1760" s="3">
        <v>10633.6</v>
      </c>
      <c r="H1760" s="3">
        <v>10632</v>
      </c>
      <c r="I1760" s="3">
        <v>7846.4480000000003</v>
      </c>
      <c r="J1760" s="3">
        <v>20323.04</v>
      </c>
      <c r="K1760" s="3" t="s">
        <v>37</v>
      </c>
      <c r="L1760" s="3" t="s">
        <v>25</v>
      </c>
      <c r="M1760" s="3" t="s">
        <v>18</v>
      </c>
      <c r="N1760" s="6">
        <f t="shared" si="135"/>
        <v>0.9998495335540174</v>
      </c>
      <c r="O1760" s="6">
        <f t="shared" si="136"/>
        <v>0.73789196509178456</v>
      </c>
      <c r="P1760" s="6">
        <f t="shared" si="137"/>
        <v>0.7380030097817909</v>
      </c>
      <c r="Q1760" s="6">
        <f t="shared" si="138"/>
        <v>2.5900942694069977</v>
      </c>
      <c r="R1760" s="6">
        <f t="shared" si="139"/>
        <v>0.58084251005069043</v>
      </c>
    </row>
    <row r="1761" spans="1:18" ht="15.75" customHeight="1" x14ac:dyDescent="0.25">
      <c r="A1761" s="3" t="s">
        <v>1794</v>
      </c>
      <c r="B1761" s="3" t="s">
        <v>14</v>
      </c>
      <c r="C1761" s="3" t="s">
        <v>42</v>
      </c>
      <c r="D1761" s="4">
        <v>44888</v>
      </c>
      <c r="E1761" s="4">
        <v>45517</v>
      </c>
      <c r="F1761" s="3">
        <v>32032</v>
      </c>
      <c r="G1761" s="3">
        <v>15222.400000000001</v>
      </c>
      <c r="H1761" s="3">
        <v>15102.400000000001</v>
      </c>
      <c r="I1761" s="3">
        <v>416.608</v>
      </c>
      <c r="J1761" s="3">
        <v>620.20800000000008</v>
      </c>
      <c r="K1761" s="3" t="s">
        <v>32</v>
      </c>
      <c r="L1761" s="3" t="s">
        <v>38</v>
      </c>
      <c r="M1761" s="3" t="s">
        <v>18</v>
      </c>
      <c r="N1761" s="6">
        <f t="shared" si="135"/>
        <v>0.99211688038679835</v>
      </c>
      <c r="O1761" s="6">
        <f t="shared" si="136"/>
        <v>2.7368089131805759E-2</v>
      </c>
      <c r="P1761" s="6">
        <f t="shared" si="137"/>
        <v>2.75855493166649E-2</v>
      </c>
      <c r="Q1761" s="6">
        <f t="shared" si="138"/>
        <v>1.4887088102004764</v>
      </c>
      <c r="R1761" s="6">
        <f t="shared" si="139"/>
        <v>0.4752247752247753</v>
      </c>
    </row>
    <row r="1762" spans="1:18" ht="15.75" customHeight="1" x14ac:dyDescent="0.25">
      <c r="A1762" s="3" t="s">
        <v>1795</v>
      </c>
      <c r="B1762" s="3" t="s">
        <v>14</v>
      </c>
      <c r="C1762" s="3" t="s">
        <v>15</v>
      </c>
      <c r="D1762" s="4">
        <v>44706</v>
      </c>
      <c r="E1762" s="4">
        <v>45328</v>
      </c>
      <c r="F1762" s="3">
        <v>57092.800000000003</v>
      </c>
      <c r="G1762" s="3">
        <v>42344</v>
      </c>
      <c r="H1762" s="3">
        <v>41820.800000000003</v>
      </c>
      <c r="I1762" s="3">
        <v>1860.6880000000001</v>
      </c>
      <c r="J1762" s="3">
        <v>6326.4000000000005</v>
      </c>
      <c r="K1762" s="3" t="s">
        <v>16</v>
      </c>
      <c r="L1762" s="3" t="s">
        <v>25</v>
      </c>
      <c r="M1762" s="3" t="s">
        <v>26</v>
      </c>
      <c r="N1762" s="6">
        <f t="shared" si="135"/>
        <v>0.9876440581900624</v>
      </c>
      <c r="O1762" s="6">
        <f t="shared" si="136"/>
        <v>4.3942187795201211E-2</v>
      </c>
      <c r="P1762" s="6">
        <f t="shared" si="137"/>
        <v>4.4491927461932819E-2</v>
      </c>
      <c r="Q1762" s="6">
        <f t="shared" si="138"/>
        <v>3.4000326760854049</v>
      </c>
      <c r="R1762" s="6">
        <f t="shared" si="139"/>
        <v>0.74166970265952969</v>
      </c>
    </row>
    <row r="1763" spans="1:18" ht="15.75" customHeight="1" x14ac:dyDescent="0.25">
      <c r="A1763" s="3" t="s">
        <v>1796</v>
      </c>
      <c r="B1763" s="3" t="s">
        <v>20</v>
      </c>
      <c r="C1763" s="3" t="s">
        <v>15</v>
      </c>
      <c r="D1763" s="4">
        <v>44740</v>
      </c>
      <c r="E1763" s="4">
        <v>45344</v>
      </c>
      <c r="F1763" s="3">
        <v>22246.400000000001</v>
      </c>
      <c r="G1763" s="3">
        <v>2816</v>
      </c>
      <c r="H1763" s="3">
        <v>1232</v>
      </c>
      <c r="I1763" s="3">
        <v>1240.5280000000002</v>
      </c>
      <c r="J1763" s="3">
        <v>4935.5680000000002</v>
      </c>
      <c r="K1763" s="3" t="s">
        <v>32</v>
      </c>
      <c r="L1763" s="3" t="s">
        <v>29</v>
      </c>
      <c r="M1763" s="3" t="s">
        <v>18</v>
      </c>
      <c r="N1763" s="6">
        <f t="shared" si="135"/>
        <v>0.4375</v>
      </c>
      <c r="O1763" s="6">
        <f t="shared" si="136"/>
        <v>0.44052840909090918</v>
      </c>
      <c r="P1763" s="6">
        <f t="shared" si="137"/>
        <v>1.0069220779220782</v>
      </c>
      <c r="Q1763" s="6">
        <f t="shared" si="138"/>
        <v>3.9786026595127231</v>
      </c>
      <c r="R1763" s="6">
        <f t="shared" si="139"/>
        <v>0.12658227848101264</v>
      </c>
    </row>
    <row r="1764" spans="1:18" ht="15.75" customHeight="1" x14ac:dyDescent="0.25">
      <c r="A1764" s="3" t="s">
        <v>1797</v>
      </c>
      <c r="B1764" s="3" t="s">
        <v>34</v>
      </c>
      <c r="C1764" s="3" t="s">
        <v>15</v>
      </c>
      <c r="D1764" s="4">
        <v>44739</v>
      </c>
      <c r="E1764" s="4">
        <v>45362</v>
      </c>
      <c r="F1764" s="3">
        <v>52046.400000000001</v>
      </c>
      <c r="G1764" s="3">
        <v>9641.6</v>
      </c>
      <c r="H1764" s="3">
        <v>5078.4000000000005</v>
      </c>
      <c r="I1764" s="3">
        <v>713.39200000000005</v>
      </c>
      <c r="J1764" s="3">
        <v>2715.0560000000005</v>
      </c>
      <c r="K1764" s="3" t="s">
        <v>16</v>
      </c>
      <c r="L1764" s="3" t="s">
        <v>29</v>
      </c>
      <c r="M1764" s="3" t="s">
        <v>26</v>
      </c>
      <c r="N1764" s="6">
        <f t="shared" si="135"/>
        <v>0.52671755725190839</v>
      </c>
      <c r="O1764" s="6">
        <f t="shared" si="136"/>
        <v>7.3991038831729181E-2</v>
      </c>
      <c r="P1764" s="6">
        <f t="shared" si="137"/>
        <v>0.14047574039067423</v>
      </c>
      <c r="Q1764" s="6">
        <f t="shared" si="138"/>
        <v>3.8058402673424991</v>
      </c>
      <c r="R1764" s="6">
        <f t="shared" si="139"/>
        <v>0.18525008453994898</v>
      </c>
    </row>
    <row r="1765" spans="1:18" ht="15.75" customHeight="1" x14ac:dyDescent="0.25">
      <c r="A1765" s="3" t="s">
        <v>1798</v>
      </c>
      <c r="B1765" s="3" t="s">
        <v>20</v>
      </c>
      <c r="C1765" s="3" t="s">
        <v>15</v>
      </c>
      <c r="D1765" s="4">
        <v>44948</v>
      </c>
      <c r="E1765" s="4">
        <v>45566</v>
      </c>
      <c r="F1765" s="3">
        <v>33009.599999999999</v>
      </c>
      <c r="G1765" s="3">
        <v>752</v>
      </c>
      <c r="H1765" s="3">
        <v>353.6</v>
      </c>
      <c r="I1765" s="3">
        <v>2176.56</v>
      </c>
      <c r="J1765" s="3">
        <v>4295.7120000000004</v>
      </c>
      <c r="K1765" s="3" t="s">
        <v>24</v>
      </c>
      <c r="L1765" s="3" t="s">
        <v>44</v>
      </c>
      <c r="M1765" s="3" t="s">
        <v>18</v>
      </c>
      <c r="N1765" s="6">
        <f t="shared" si="135"/>
        <v>0.47021276595744682</v>
      </c>
      <c r="O1765" s="6">
        <f t="shared" si="136"/>
        <v>2.8943617021276595</v>
      </c>
      <c r="P1765" s="6">
        <f t="shared" si="137"/>
        <v>6.1554298642533931</v>
      </c>
      <c r="Q1765" s="6">
        <f t="shared" si="138"/>
        <v>1.9736244348880805</v>
      </c>
      <c r="R1765" s="6">
        <f t="shared" si="139"/>
        <v>2.2781251514710874E-2</v>
      </c>
    </row>
    <row r="1766" spans="1:18" ht="15.75" customHeight="1" x14ac:dyDescent="0.25">
      <c r="A1766" s="3" t="s">
        <v>1799</v>
      </c>
      <c r="B1766" s="3" t="s">
        <v>14</v>
      </c>
      <c r="C1766" s="3" t="s">
        <v>35</v>
      </c>
      <c r="D1766" s="4">
        <v>44881</v>
      </c>
      <c r="E1766" s="4">
        <v>45503</v>
      </c>
      <c r="F1766" s="3">
        <v>3931.2000000000003</v>
      </c>
      <c r="G1766" s="3">
        <v>3390.4</v>
      </c>
      <c r="H1766" s="3">
        <v>2902.4</v>
      </c>
      <c r="I1766" s="3">
        <v>7814.5119999999997</v>
      </c>
      <c r="J1766" s="3">
        <v>11711.472000000002</v>
      </c>
      <c r="K1766" s="3" t="s">
        <v>16</v>
      </c>
      <c r="L1766" s="3" t="s">
        <v>38</v>
      </c>
      <c r="M1766" s="3" t="s">
        <v>26</v>
      </c>
      <c r="N1766" s="6">
        <f t="shared" si="135"/>
        <v>0.85606418121755545</v>
      </c>
      <c r="O1766" s="6">
        <f t="shared" si="136"/>
        <v>2.3048938178386029</v>
      </c>
      <c r="P1766" s="6">
        <f t="shared" si="137"/>
        <v>2.6924310915104739</v>
      </c>
      <c r="Q1766" s="6">
        <f t="shared" si="138"/>
        <v>1.498682451316218</v>
      </c>
      <c r="R1766" s="6">
        <f t="shared" si="139"/>
        <v>0.86243386243386244</v>
      </c>
    </row>
    <row r="1767" spans="1:18" ht="15.75" customHeight="1" x14ac:dyDescent="0.25">
      <c r="A1767" s="3" t="s">
        <v>1800</v>
      </c>
      <c r="B1767" s="3" t="s">
        <v>22</v>
      </c>
      <c r="C1767" s="3" t="s">
        <v>42</v>
      </c>
      <c r="D1767" s="4">
        <v>44720</v>
      </c>
      <c r="E1767" s="4">
        <v>45323</v>
      </c>
      <c r="F1767" s="3">
        <v>19408</v>
      </c>
      <c r="G1767" s="3">
        <v>15056</v>
      </c>
      <c r="H1767" s="3">
        <v>9865.6</v>
      </c>
      <c r="I1767" s="3">
        <v>2589.6000000000004</v>
      </c>
      <c r="J1767" s="3">
        <v>9489.68</v>
      </c>
      <c r="K1767" s="3" t="s">
        <v>24</v>
      </c>
      <c r="L1767" s="3" t="s">
        <v>38</v>
      </c>
      <c r="M1767" s="3" t="s">
        <v>18</v>
      </c>
      <c r="N1767" s="6">
        <f t="shared" si="135"/>
        <v>0.65526036131774712</v>
      </c>
      <c r="O1767" s="6">
        <f t="shared" si="136"/>
        <v>0.1719978746014878</v>
      </c>
      <c r="P1767" s="6">
        <f t="shared" si="137"/>
        <v>0.26248783652286739</v>
      </c>
      <c r="Q1767" s="6">
        <f t="shared" si="138"/>
        <v>3.6645350633302436</v>
      </c>
      <c r="R1767" s="6">
        <f t="shared" si="139"/>
        <v>0.77576257213520194</v>
      </c>
    </row>
    <row r="1768" spans="1:18" ht="15.75" customHeight="1" x14ac:dyDescent="0.25">
      <c r="A1768" s="3" t="s">
        <v>1801</v>
      </c>
      <c r="B1768" s="3" t="s">
        <v>28</v>
      </c>
      <c r="C1768" s="3" t="s">
        <v>42</v>
      </c>
      <c r="D1768" s="4">
        <v>44927</v>
      </c>
      <c r="E1768" s="4">
        <v>45540</v>
      </c>
      <c r="F1768" s="3">
        <v>26382.400000000001</v>
      </c>
      <c r="G1768" s="3">
        <v>4748.8</v>
      </c>
      <c r="H1768" s="3">
        <v>4256</v>
      </c>
      <c r="I1768" s="3">
        <v>2677.4720000000002</v>
      </c>
      <c r="J1768" s="3">
        <v>5306.8960000000006</v>
      </c>
      <c r="K1768" s="3" t="s">
        <v>32</v>
      </c>
      <c r="L1768" s="3" t="s">
        <v>29</v>
      </c>
      <c r="M1768" s="3" t="s">
        <v>18</v>
      </c>
      <c r="N1768" s="6">
        <f t="shared" si="135"/>
        <v>0.89622641509433953</v>
      </c>
      <c r="O1768" s="6">
        <f t="shared" si="136"/>
        <v>0.56382075471698112</v>
      </c>
      <c r="P1768" s="6">
        <f t="shared" si="137"/>
        <v>0.62910526315789483</v>
      </c>
      <c r="Q1768" s="6">
        <f t="shared" si="138"/>
        <v>1.9820547142976659</v>
      </c>
      <c r="R1768" s="6">
        <f t="shared" si="139"/>
        <v>0.17999878707016798</v>
      </c>
    </row>
    <row r="1769" spans="1:18" ht="15.75" customHeight="1" x14ac:dyDescent="0.25">
      <c r="A1769" s="3" t="s">
        <v>1802</v>
      </c>
      <c r="B1769" s="3" t="s">
        <v>41</v>
      </c>
      <c r="C1769" s="3" t="s">
        <v>15</v>
      </c>
      <c r="D1769" s="4">
        <v>44745</v>
      </c>
      <c r="E1769" s="4">
        <v>45357</v>
      </c>
      <c r="F1769" s="3">
        <v>35025.599999999999</v>
      </c>
      <c r="G1769" s="3">
        <v>16052.800000000001</v>
      </c>
      <c r="H1769" s="3">
        <v>2944</v>
      </c>
      <c r="I1769" s="3">
        <v>1481.7280000000001</v>
      </c>
      <c r="J1769" s="3">
        <v>4540.7839999999997</v>
      </c>
      <c r="K1769" s="3" t="s">
        <v>16</v>
      </c>
      <c r="L1769" s="3" t="s">
        <v>25</v>
      </c>
      <c r="M1769" s="3" t="s">
        <v>26</v>
      </c>
      <c r="N1769" s="6">
        <f t="shared" si="135"/>
        <v>0.18339479716934115</v>
      </c>
      <c r="O1769" s="6">
        <f t="shared" si="136"/>
        <v>9.2303398784012752E-2</v>
      </c>
      <c r="P1769" s="6">
        <f t="shared" si="137"/>
        <v>0.50330434782608702</v>
      </c>
      <c r="Q1769" s="6">
        <f t="shared" si="138"/>
        <v>3.0645192639944709</v>
      </c>
      <c r="R1769" s="6">
        <f t="shared" si="139"/>
        <v>0.4583162030058015</v>
      </c>
    </row>
    <row r="1770" spans="1:18" ht="15.75" customHeight="1" x14ac:dyDescent="0.25">
      <c r="A1770" s="3" t="s">
        <v>1803</v>
      </c>
      <c r="B1770" s="3" t="s">
        <v>22</v>
      </c>
      <c r="C1770" s="3" t="s">
        <v>35</v>
      </c>
      <c r="D1770" s="4">
        <v>44722</v>
      </c>
      <c r="E1770" s="4">
        <v>45340</v>
      </c>
      <c r="F1770" s="3">
        <v>9203.2000000000007</v>
      </c>
      <c r="G1770" s="3">
        <v>5212.8</v>
      </c>
      <c r="H1770" s="3">
        <v>1531.2</v>
      </c>
      <c r="I1770" s="3">
        <v>4194.8160000000007</v>
      </c>
      <c r="J1770" s="3">
        <v>10148.224000000002</v>
      </c>
      <c r="K1770" s="3" t="s">
        <v>24</v>
      </c>
      <c r="L1770" s="3" t="s">
        <v>29</v>
      </c>
      <c r="M1770" s="3" t="s">
        <v>18</v>
      </c>
      <c r="N1770" s="6">
        <f t="shared" si="135"/>
        <v>0.29373848987108653</v>
      </c>
      <c r="O1770" s="6">
        <f t="shared" si="136"/>
        <v>0.80471454880294668</v>
      </c>
      <c r="P1770" s="6">
        <f t="shared" si="137"/>
        <v>2.7395611285266463</v>
      </c>
      <c r="Q1770" s="6">
        <f t="shared" si="138"/>
        <v>2.4192298303429758</v>
      </c>
      <c r="R1770" s="6">
        <f t="shared" si="139"/>
        <v>0.56641168289290678</v>
      </c>
    </row>
    <row r="1771" spans="1:18" ht="15.75" customHeight="1" x14ac:dyDescent="0.25">
      <c r="A1771" s="3" t="s">
        <v>1804</v>
      </c>
      <c r="B1771" s="3" t="s">
        <v>20</v>
      </c>
      <c r="C1771" s="3" t="s">
        <v>42</v>
      </c>
      <c r="D1771" s="4">
        <v>44753</v>
      </c>
      <c r="E1771" s="4">
        <v>45365</v>
      </c>
      <c r="F1771" s="3">
        <v>48948.800000000003</v>
      </c>
      <c r="G1771" s="3">
        <v>18801.600000000002</v>
      </c>
      <c r="H1771" s="3">
        <v>6328</v>
      </c>
      <c r="I1771" s="3">
        <v>4294.8480000000009</v>
      </c>
      <c r="J1771" s="3">
        <v>14398.560000000001</v>
      </c>
      <c r="K1771" s="3" t="s">
        <v>24</v>
      </c>
      <c r="L1771" s="3" t="s">
        <v>25</v>
      </c>
      <c r="M1771" s="3" t="s">
        <v>26</v>
      </c>
      <c r="N1771" s="6">
        <f t="shared" si="135"/>
        <v>0.33656710067228318</v>
      </c>
      <c r="O1771" s="6">
        <f t="shared" si="136"/>
        <v>0.22842992085779937</v>
      </c>
      <c r="P1771" s="6">
        <f t="shared" si="137"/>
        <v>0.67870543615676371</v>
      </c>
      <c r="Q1771" s="6">
        <f t="shared" si="138"/>
        <v>3.3525191112700607</v>
      </c>
      <c r="R1771" s="6">
        <f t="shared" si="139"/>
        <v>0.38410747556630603</v>
      </c>
    </row>
    <row r="1772" spans="1:18" ht="15.75" customHeight="1" x14ac:dyDescent="0.25">
      <c r="A1772" s="3" t="s">
        <v>1805</v>
      </c>
      <c r="B1772" s="3" t="s">
        <v>14</v>
      </c>
      <c r="C1772" s="3" t="s">
        <v>15</v>
      </c>
      <c r="D1772" s="4">
        <v>44842</v>
      </c>
      <c r="E1772" s="4">
        <v>45451</v>
      </c>
      <c r="F1772" s="3">
        <v>25908.800000000003</v>
      </c>
      <c r="G1772" s="3">
        <v>1406.4</v>
      </c>
      <c r="H1772" s="3">
        <v>252.8</v>
      </c>
      <c r="I1772" s="3">
        <v>1027.376</v>
      </c>
      <c r="J1772" s="3">
        <v>3973.6480000000006</v>
      </c>
      <c r="K1772" s="3" t="s">
        <v>59</v>
      </c>
      <c r="L1772" s="3" t="s">
        <v>17</v>
      </c>
      <c r="M1772" s="3" t="s">
        <v>26</v>
      </c>
      <c r="N1772" s="6">
        <f t="shared" si="135"/>
        <v>0.17974971558589306</v>
      </c>
      <c r="O1772" s="6">
        <f t="shared" si="136"/>
        <v>0.73050056882821379</v>
      </c>
      <c r="P1772" s="6">
        <f t="shared" si="137"/>
        <v>4.0639873417721519</v>
      </c>
      <c r="Q1772" s="6">
        <f t="shared" si="138"/>
        <v>3.8677640902649086</v>
      </c>
      <c r="R1772" s="6">
        <f t="shared" si="139"/>
        <v>5.4282714753288455E-2</v>
      </c>
    </row>
    <row r="1773" spans="1:18" ht="15.75" customHeight="1" x14ac:dyDescent="0.25">
      <c r="A1773" s="3" t="s">
        <v>1806</v>
      </c>
      <c r="B1773" s="3" t="s">
        <v>14</v>
      </c>
      <c r="C1773" s="3" t="s">
        <v>15</v>
      </c>
      <c r="D1773" s="4">
        <v>44941</v>
      </c>
      <c r="E1773" s="4">
        <v>45545</v>
      </c>
      <c r="F1773" s="3">
        <v>56001.600000000006</v>
      </c>
      <c r="G1773" s="3">
        <v>20348.800000000003</v>
      </c>
      <c r="H1773" s="3">
        <v>9921.6</v>
      </c>
      <c r="I1773" s="3">
        <v>5320.4639999999999</v>
      </c>
      <c r="J1773" s="3">
        <v>17173.824000000001</v>
      </c>
      <c r="K1773" s="3" t="s">
        <v>32</v>
      </c>
      <c r="L1773" s="3" t="s">
        <v>44</v>
      </c>
      <c r="M1773" s="3" t="s">
        <v>26</v>
      </c>
      <c r="N1773" s="6">
        <f t="shared" si="135"/>
        <v>0.48757666299732655</v>
      </c>
      <c r="O1773" s="6">
        <f t="shared" si="136"/>
        <v>0.26146328038999839</v>
      </c>
      <c r="P1773" s="6">
        <f t="shared" si="137"/>
        <v>0.5362506047411707</v>
      </c>
      <c r="Q1773" s="6">
        <f t="shared" si="138"/>
        <v>3.2278808765551275</v>
      </c>
      <c r="R1773" s="6">
        <f t="shared" si="139"/>
        <v>0.36336104682723352</v>
      </c>
    </row>
    <row r="1774" spans="1:18" ht="15.75" customHeight="1" x14ac:dyDescent="0.25">
      <c r="A1774" s="3" t="s">
        <v>1807</v>
      </c>
      <c r="B1774" s="3" t="s">
        <v>41</v>
      </c>
      <c r="C1774" s="3" t="s">
        <v>35</v>
      </c>
      <c r="D1774" s="4">
        <v>44817</v>
      </c>
      <c r="E1774" s="4">
        <v>45439</v>
      </c>
      <c r="F1774" s="3">
        <v>10417.6</v>
      </c>
      <c r="G1774" s="3">
        <v>3721.6000000000004</v>
      </c>
      <c r="H1774" s="3">
        <v>3225.6000000000004</v>
      </c>
      <c r="I1774" s="3">
        <v>3194.48</v>
      </c>
      <c r="J1774" s="3">
        <v>11498.928</v>
      </c>
      <c r="K1774" s="3" t="s">
        <v>37</v>
      </c>
      <c r="L1774" s="3" t="s">
        <v>29</v>
      </c>
      <c r="M1774" s="3" t="s">
        <v>18</v>
      </c>
      <c r="N1774" s="6">
        <f t="shared" si="135"/>
        <v>0.86672398968185727</v>
      </c>
      <c r="O1774" s="6">
        <f t="shared" si="136"/>
        <v>0.85836199484092857</v>
      </c>
      <c r="P1774" s="6">
        <f t="shared" si="137"/>
        <v>0.99035218253968238</v>
      </c>
      <c r="Q1774" s="6">
        <f t="shared" si="138"/>
        <v>3.5996243520072122</v>
      </c>
      <c r="R1774" s="6">
        <f t="shared" si="139"/>
        <v>0.35724159115343268</v>
      </c>
    </row>
    <row r="1775" spans="1:18" ht="15.75" customHeight="1" x14ac:dyDescent="0.25">
      <c r="A1775" s="3" t="s">
        <v>1808</v>
      </c>
      <c r="B1775" s="3" t="s">
        <v>14</v>
      </c>
      <c r="C1775" s="3" t="s">
        <v>15</v>
      </c>
      <c r="D1775" s="4">
        <v>44803</v>
      </c>
      <c r="E1775" s="4">
        <v>45430</v>
      </c>
      <c r="F1775" s="3">
        <v>77387.199999999997</v>
      </c>
      <c r="G1775" s="3">
        <v>70094.400000000009</v>
      </c>
      <c r="H1775" s="3">
        <v>1481.6000000000001</v>
      </c>
      <c r="I1775" s="3">
        <v>4247.3760000000002</v>
      </c>
      <c r="J1775" s="3">
        <v>13132.992000000002</v>
      </c>
      <c r="K1775" s="3" t="s">
        <v>32</v>
      </c>
      <c r="L1775" s="3" t="s">
        <v>17</v>
      </c>
      <c r="M1775" s="3" t="s">
        <v>18</v>
      </c>
      <c r="N1775" s="6">
        <f t="shared" si="135"/>
        <v>2.1137209249241024E-2</v>
      </c>
      <c r="O1775" s="6">
        <f t="shared" si="136"/>
        <v>6.0595083202081762E-2</v>
      </c>
      <c r="P1775" s="6">
        <f t="shared" si="137"/>
        <v>2.8667494600431964</v>
      </c>
      <c r="Q1775" s="6">
        <f t="shared" si="138"/>
        <v>3.0920248172047873</v>
      </c>
      <c r="R1775" s="6">
        <f t="shared" si="139"/>
        <v>0.90576219323092211</v>
      </c>
    </row>
    <row r="1776" spans="1:18" ht="15.75" customHeight="1" x14ac:dyDescent="0.25">
      <c r="A1776" s="3" t="s">
        <v>1809</v>
      </c>
      <c r="B1776" s="3" t="s">
        <v>14</v>
      </c>
      <c r="C1776" s="3" t="s">
        <v>35</v>
      </c>
      <c r="D1776" s="4">
        <v>44886</v>
      </c>
      <c r="E1776" s="4">
        <v>45505</v>
      </c>
      <c r="F1776" s="3">
        <v>26166.400000000001</v>
      </c>
      <c r="G1776" s="3">
        <v>8934.4</v>
      </c>
      <c r="H1776" s="3">
        <v>4779.2</v>
      </c>
      <c r="I1776" s="3">
        <v>334.11200000000002</v>
      </c>
      <c r="J1776" s="3">
        <v>1022.1120000000001</v>
      </c>
      <c r="K1776" s="3" t="s">
        <v>37</v>
      </c>
      <c r="L1776" s="3" t="s">
        <v>17</v>
      </c>
      <c r="M1776" s="3" t="s">
        <v>26</v>
      </c>
      <c r="N1776" s="6">
        <f t="shared" si="135"/>
        <v>0.53492120343839544</v>
      </c>
      <c r="O1776" s="6">
        <f t="shared" si="136"/>
        <v>3.7396131805157599E-2</v>
      </c>
      <c r="P1776" s="6">
        <f t="shared" si="137"/>
        <v>6.9909608302644796E-2</v>
      </c>
      <c r="Q1776" s="6">
        <f t="shared" si="138"/>
        <v>3.0591897327842159</v>
      </c>
      <c r="R1776" s="6">
        <f t="shared" si="139"/>
        <v>0.34144551791610611</v>
      </c>
    </row>
    <row r="1777" spans="1:18" ht="15.75" customHeight="1" x14ac:dyDescent="0.25">
      <c r="A1777" s="3" t="s">
        <v>1810</v>
      </c>
      <c r="B1777" s="3" t="s">
        <v>20</v>
      </c>
      <c r="C1777" s="3" t="s">
        <v>23</v>
      </c>
      <c r="D1777" s="4">
        <v>44698</v>
      </c>
      <c r="E1777" s="4">
        <v>45300</v>
      </c>
      <c r="F1777" s="3">
        <v>8033.6</v>
      </c>
      <c r="G1777" s="3">
        <v>176</v>
      </c>
      <c r="H1777" s="3">
        <v>80</v>
      </c>
      <c r="I1777" s="3">
        <v>1541.9040000000002</v>
      </c>
      <c r="J1777" s="3">
        <v>5024.0960000000005</v>
      </c>
      <c r="K1777" s="3" t="s">
        <v>16</v>
      </c>
      <c r="L1777" s="3" t="s">
        <v>17</v>
      </c>
      <c r="M1777" s="3" t="s">
        <v>18</v>
      </c>
      <c r="N1777" s="6">
        <f t="shared" si="135"/>
        <v>0.45454545454545453</v>
      </c>
      <c r="O1777" s="6">
        <f t="shared" si="136"/>
        <v>8.7608181818181823</v>
      </c>
      <c r="P1777" s="6">
        <f t="shared" si="137"/>
        <v>19.273800000000001</v>
      </c>
      <c r="Q1777" s="6">
        <f t="shared" si="138"/>
        <v>3.2583714680031957</v>
      </c>
      <c r="R1777" s="6">
        <f t="shared" si="139"/>
        <v>2.19079864568811E-2</v>
      </c>
    </row>
    <row r="1778" spans="1:18" ht="15.75" customHeight="1" x14ac:dyDescent="0.25">
      <c r="A1778" s="3" t="s">
        <v>1811</v>
      </c>
      <c r="B1778" s="3" t="s">
        <v>34</v>
      </c>
      <c r="C1778" s="3" t="s">
        <v>35</v>
      </c>
      <c r="D1778" s="4">
        <v>44732</v>
      </c>
      <c r="E1778" s="4">
        <v>45348</v>
      </c>
      <c r="F1778" s="3">
        <v>69840</v>
      </c>
      <c r="G1778" s="3">
        <v>54988.800000000003</v>
      </c>
      <c r="H1778" s="3">
        <v>49364.800000000003</v>
      </c>
      <c r="I1778" s="3">
        <v>790.84799999999996</v>
      </c>
      <c r="J1778" s="3">
        <v>1833.1680000000001</v>
      </c>
      <c r="K1778" s="3" t="s">
        <v>16</v>
      </c>
      <c r="L1778" s="3" t="s">
        <v>44</v>
      </c>
      <c r="M1778" s="3" t="s">
        <v>26</v>
      </c>
      <c r="N1778" s="6">
        <f t="shared" si="135"/>
        <v>0.8977246275605214</v>
      </c>
      <c r="O1778" s="6">
        <f t="shared" si="136"/>
        <v>1.4381983240223462E-2</v>
      </c>
      <c r="P1778" s="6">
        <f t="shared" si="137"/>
        <v>1.602048423167925E-2</v>
      </c>
      <c r="Q1778" s="6">
        <f t="shared" si="138"/>
        <v>2.3179776644816705</v>
      </c>
      <c r="R1778" s="6">
        <f t="shared" si="139"/>
        <v>0.78735395189003443</v>
      </c>
    </row>
    <row r="1779" spans="1:18" ht="15.75" customHeight="1" x14ac:dyDescent="0.25">
      <c r="A1779" s="3" t="s">
        <v>1812</v>
      </c>
      <c r="B1779" s="3" t="s">
        <v>28</v>
      </c>
      <c r="C1779" s="3" t="s">
        <v>15</v>
      </c>
      <c r="D1779" s="4">
        <v>44813</v>
      </c>
      <c r="E1779" s="4">
        <v>45441</v>
      </c>
      <c r="F1779" s="3">
        <v>1966.4</v>
      </c>
      <c r="G1779" s="3">
        <v>1665.6000000000001</v>
      </c>
      <c r="H1779" s="3">
        <v>284.8</v>
      </c>
      <c r="I1779" s="3">
        <v>2108.3200000000002</v>
      </c>
      <c r="J1779" s="3">
        <v>4779.2160000000003</v>
      </c>
      <c r="K1779" s="3" t="s">
        <v>24</v>
      </c>
      <c r="L1779" s="3" t="s">
        <v>38</v>
      </c>
      <c r="M1779" s="3" t="s">
        <v>26</v>
      </c>
      <c r="N1779" s="6">
        <f t="shared" si="135"/>
        <v>0.17098943323727184</v>
      </c>
      <c r="O1779" s="6">
        <f t="shared" si="136"/>
        <v>1.2658021133525457</v>
      </c>
      <c r="P1779" s="6">
        <f t="shared" si="137"/>
        <v>7.4028089887640451</v>
      </c>
      <c r="Q1779" s="6">
        <f t="shared" si="138"/>
        <v>2.2668361539045305</v>
      </c>
      <c r="R1779" s="6">
        <f t="shared" si="139"/>
        <v>0.84703010577705451</v>
      </c>
    </row>
    <row r="1780" spans="1:18" ht="15.75" customHeight="1" x14ac:dyDescent="0.25">
      <c r="A1780" s="3" t="s">
        <v>1813</v>
      </c>
      <c r="B1780" s="3" t="s">
        <v>41</v>
      </c>
      <c r="C1780" s="3" t="s">
        <v>35</v>
      </c>
      <c r="D1780" s="4">
        <v>44732</v>
      </c>
      <c r="E1780" s="4">
        <v>45360</v>
      </c>
      <c r="F1780" s="3">
        <v>15624</v>
      </c>
      <c r="G1780" s="3">
        <v>14878.400000000001</v>
      </c>
      <c r="H1780" s="3">
        <v>7852.8</v>
      </c>
      <c r="I1780" s="3">
        <v>2992.2400000000002</v>
      </c>
      <c r="J1780" s="3">
        <v>9669.0079999999998</v>
      </c>
      <c r="K1780" s="3" t="s">
        <v>59</v>
      </c>
      <c r="L1780" s="3" t="s">
        <v>25</v>
      </c>
      <c r="M1780" s="3" t="s">
        <v>26</v>
      </c>
      <c r="N1780" s="6">
        <f t="shared" si="135"/>
        <v>0.52779868803097107</v>
      </c>
      <c r="O1780" s="6">
        <f t="shared" si="136"/>
        <v>0.20111302290568878</v>
      </c>
      <c r="P1780" s="6">
        <f t="shared" si="137"/>
        <v>0.38104115729421356</v>
      </c>
      <c r="Q1780" s="6">
        <f t="shared" si="138"/>
        <v>3.2313611207657136</v>
      </c>
      <c r="R1780" s="6">
        <f t="shared" si="139"/>
        <v>0.95227854582693305</v>
      </c>
    </row>
    <row r="1781" spans="1:18" ht="15.75" customHeight="1" x14ac:dyDescent="0.25">
      <c r="A1781" s="3" t="s">
        <v>1814</v>
      </c>
      <c r="B1781" s="3" t="s">
        <v>20</v>
      </c>
      <c r="C1781" s="3" t="s">
        <v>35</v>
      </c>
      <c r="D1781" s="4">
        <v>44826</v>
      </c>
      <c r="E1781" s="4">
        <v>45427</v>
      </c>
      <c r="F1781" s="3">
        <v>28777.600000000002</v>
      </c>
      <c r="G1781" s="3">
        <v>20787.2</v>
      </c>
      <c r="H1781" s="3">
        <v>2561.6000000000004</v>
      </c>
      <c r="I1781" s="3">
        <v>3905.3440000000005</v>
      </c>
      <c r="J1781" s="3">
        <v>7216.848</v>
      </c>
      <c r="K1781" s="3" t="s">
        <v>16</v>
      </c>
      <c r="L1781" s="3" t="s">
        <v>17</v>
      </c>
      <c r="M1781" s="3" t="s">
        <v>18</v>
      </c>
      <c r="N1781" s="6">
        <f t="shared" si="135"/>
        <v>0.12322967980295568</v>
      </c>
      <c r="O1781" s="6">
        <f t="shared" si="136"/>
        <v>0.18787253694581282</v>
      </c>
      <c r="P1781" s="6">
        <f t="shared" si="137"/>
        <v>1.524572142410993</v>
      </c>
      <c r="Q1781" s="6">
        <f t="shared" si="138"/>
        <v>1.8479416922043228</v>
      </c>
      <c r="R1781" s="6">
        <f t="shared" si="139"/>
        <v>0.72233959746469478</v>
      </c>
    </row>
    <row r="1782" spans="1:18" ht="15.75" customHeight="1" x14ac:dyDescent="0.25">
      <c r="A1782" s="3" t="s">
        <v>1815</v>
      </c>
      <c r="B1782" s="3" t="s">
        <v>14</v>
      </c>
      <c r="C1782" s="3" t="s">
        <v>35</v>
      </c>
      <c r="D1782" s="4">
        <v>44743</v>
      </c>
      <c r="E1782" s="4">
        <v>45369</v>
      </c>
      <c r="F1782" s="3">
        <v>30163.200000000001</v>
      </c>
      <c r="G1782" s="3">
        <v>7096</v>
      </c>
      <c r="H1782" s="3">
        <v>4112</v>
      </c>
      <c r="I1782" s="3">
        <v>7378.4639999999999</v>
      </c>
      <c r="J1782" s="3">
        <v>28126.288</v>
      </c>
      <c r="K1782" s="3" t="s">
        <v>24</v>
      </c>
      <c r="L1782" s="3" t="s">
        <v>17</v>
      </c>
      <c r="M1782" s="3" t="s">
        <v>26</v>
      </c>
      <c r="N1782" s="6">
        <f t="shared" si="135"/>
        <v>0.57948139797068776</v>
      </c>
      <c r="O1782" s="6">
        <f t="shared" si="136"/>
        <v>1.0398060879368658</v>
      </c>
      <c r="P1782" s="6">
        <f t="shared" si="137"/>
        <v>1.7943735408560311</v>
      </c>
      <c r="Q1782" s="6">
        <f t="shared" si="138"/>
        <v>3.8119435156151744</v>
      </c>
      <c r="R1782" s="6">
        <f t="shared" si="139"/>
        <v>0.23525355399957565</v>
      </c>
    </row>
    <row r="1783" spans="1:18" ht="15.75" customHeight="1" x14ac:dyDescent="0.25">
      <c r="A1783" s="3" t="s">
        <v>1816</v>
      </c>
      <c r="B1783" s="3" t="s">
        <v>22</v>
      </c>
      <c r="C1783" s="3" t="s">
        <v>23</v>
      </c>
      <c r="D1783" s="4">
        <v>44795</v>
      </c>
      <c r="E1783" s="4">
        <v>45403</v>
      </c>
      <c r="F1783" s="3">
        <v>73657.600000000006</v>
      </c>
      <c r="G1783" s="3">
        <v>52016</v>
      </c>
      <c r="H1783" s="3">
        <v>35350.400000000001</v>
      </c>
      <c r="I1783" s="3">
        <v>4058.5920000000001</v>
      </c>
      <c r="J1783" s="3">
        <v>12010.592000000001</v>
      </c>
      <c r="K1783" s="3" t="s">
        <v>37</v>
      </c>
      <c r="L1783" s="3" t="s">
        <v>17</v>
      </c>
      <c r="M1783" s="3" t="s">
        <v>18</v>
      </c>
      <c r="N1783" s="6">
        <f t="shared" si="135"/>
        <v>0.67960627499231008</v>
      </c>
      <c r="O1783" s="6">
        <f t="shared" si="136"/>
        <v>7.8025838203629655E-2</v>
      </c>
      <c r="P1783" s="6">
        <f t="shared" si="137"/>
        <v>0.11481035575269304</v>
      </c>
      <c r="Q1783" s="6">
        <f t="shared" si="138"/>
        <v>2.959300171093818</v>
      </c>
      <c r="R1783" s="6">
        <f t="shared" si="139"/>
        <v>0.70618646276826824</v>
      </c>
    </row>
    <row r="1784" spans="1:18" ht="15.75" customHeight="1" x14ac:dyDescent="0.25">
      <c r="A1784" s="3" t="s">
        <v>1817</v>
      </c>
      <c r="B1784" s="3" t="s">
        <v>20</v>
      </c>
      <c r="C1784" s="3" t="s">
        <v>42</v>
      </c>
      <c r="D1784" s="4">
        <v>44750</v>
      </c>
      <c r="E1784" s="4">
        <v>45375</v>
      </c>
      <c r="F1784" s="3">
        <v>9094.4</v>
      </c>
      <c r="G1784" s="3">
        <v>4259.2</v>
      </c>
      <c r="H1784" s="3">
        <v>3532.8</v>
      </c>
      <c r="I1784" s="3">
        <v>5478.1760000000004</v>
      </c>
      <c r="J1784" s="3">
        <v>12017.504000000001</v>
      </c>
      <c r="K1784" s="3" t="s">
        <v>16</v>
      </c>
      <c r="L1784" s="3" t="s">
        <v>44</v>
      </c>
      <c r="M1784" s="3" t="s">
        <v>26</v>
      </c>
      <c r="N1784" s="6">
        <f t="shared" si="135"/>
        <v>0.82945154019534195</v>
      </c>
      <c r="O1784" s="6">
        <f t="shared" si="136"/>
        <v>1.2861983471074381</v>
      </c>
      <c r="P1784" s="6">
        <f t="shared" si="137"/>
        <v>1.550661231884058</v>
      </c>
      <c r="Q1784" s="6">
        <f t="shared" si="138"/>
        <v>2.1937053501019319</v>
      </c>
      <c r="R1784" s="6">
        <f t="shared" si="139"/>
        <v>0.46833216045038706</v>
      </c>
    </row>
    <row r="1785" spans="1:18" ht="15.75" customHeight="1" x14ac:dyDescent="0.25">
      <c r="A1785" s="3" t="s">
        <v>1818</v>
      </c>
      <c r="B1785" s="3" t="s">
        <v>28</v>
      </c>
      <c r="C1785" s="3" t="s">
        <v>35</v>
      </c>
      <c r="D1785" s="4">
        <v>44965</v>
      </c>
      <c r="E1785" s="4">
        <v>45576</v>
      </c>
      <c r="F1785" s="3">
        <v>38531.200000000004</v>
      </c>
      <c r="G1785" s="3">
        <v>32966.400000000001</v>
      </c>
      <c r="H1785" s="3">
        <v>28430.400000000001</v>
      </c>
      <c r="I1785" s="3">
        <v>2115.7919999999999</v>
      </c>
      <c r="J1785" s="3">
        <v>5251.5839999999998</v>
      </c>
      <c r="K1785" s="3" t="s">
        <v>59</v>
      </c>
      <c r="L1785" s="3" t="s">
        <v>29</v>
      </c>
      <c r="M1785" s="3" t="s">
        <v>26</v>
      </c>
      <c r="N1785" s="6">
        <f t="shared" si="135"/>
        <v>0.86240535818287711</v>
      </c>
      <c r="O1785" s="6">
        <f t="shared" si="136"/>
        <v>6.4180256260920207E-2</v>
      </c>
      <c r="P1785" s="6">
        <f t="shared" si="137"/>
        <v>7.4420057403342899E-2</v>
      </c>
      <c r="Q1785" s="6">
        <f t="shared" si="138"/>
        <v>2.4820889766101772</v>
      </c>
      <c r="R1785" s="6">
        <f t="shared" si="139"/>
        <v>0.85557677933726428</v>
      </c>
    </row>
    <row r="1786" spans="1:18" ht="15.75" customHeight="1" x14ac:dyDescent="0.25">
      <c r="A1786" s="3" t="s">
        <v>1819</v>
      </c>
      <c r="B1786" s="3" t="s">
        <v>34</v>
      </c>
      <c r="C1786" s="3" t="s">
        <v>35</v>
      </c>
      <c r="D1786" s="4">
        <v>44706</v>
      </c>
      <c r="E1786" s="4">
        <v>45327</v>
      </c>
      <c r="F1786" s="3">
        <v>36915.200000000004</v>
      </c>
      <c r="G1786" s="3">
        <v>15944</v>
      </c>
      <c r="H1786" s="3">
        <v>6619.2000000000007</v>
      </c>
      <c r="I1786" s="3">
        <v>834.84799999999996</v>
      </c>
      <c r="J1786" s="3">
        <v>2573.2640000000001</v>
      </c>
      <c r="K1786" s="3" t="s">
        <v>37</v>
      </c>
      <c r="L1786" s="3" t="s">
        <v>44</v>
      </c>
      <c r="M1786" s="3" t="s">
        <v>26</v>
      </c>
      <c r="N1786" s="6">
        <f t="shared" si="135"/>
        <v>0.41515303562468647</v>
      </c>
      <c r="O1786" s="6">
        <f t="shared" si="136"/>
        <v>5.2361264425489211E-2</v>
      </c>
      <c r="P1786" s="6">
        <f t="shared" si="137"/>
        <v>0.12612521150592215</v>
      </c>
      <c r="Q1786" s="6">
        <f t="shared" si="138"/>
        <v>3.0823143853731461</v>
      </c>
      <c r="R1786" s="6">
        <f t="shared" si="139"/>
        <v>0.4319088072122052</v>
      </c>
    </row>
    <row r="1787" spans="1:18" ht="15.75" customHeight="1" x14ac:dyDescent="0.25">
      <c r="A1787" s="3" t="s">
        <v>1820</v>
      </c>
      <c r="B1787" s="3" t="s">
        <v>34</v>
      </c>
      <c r="C1787" s="3" t="s">
        <v>42</v>
      </c>
      <c r="D1787" s="4">
        <v>44720</v>
      </c>
      <c r="E1787" s="4">
        <v>45337</v>
      </c>
      <c r="F1787" s="3">
        <v>10195.200000000001</v>
      </c>
      <c r="G1787" s="3">
        <v>3086.4</v>
      </c>
      <c r="H1787" s="3">
        <v>2811.2000000000003</v>
      </c>
      <c r="I1787" s="3">
        <v>3997.7440000000006</v>
      </c>
      <c r="J1787" s="3">
        <v>5397.9520000000002</v>
      </c>
      <c r="K1787" s="3" t="s">
        <v>24</v>
      </c>
      <c r="L1787" s="3" t="s">
        <v>29</v>
      </c>
      <c r="M1787" s="3" t="s">
        <v>18</v>
      </c>
      <c r="N1787" s="6">
        <f t="shared" si="135"/>
        <v>0.91083462934162784</v>
      </c>
      <c r="O1787" s="6">
        <f t="shared" si="136"/>
        <v>1.2952773457750131</v>
      </c>
      <c r="P1787" s="6">
        <f t="shared" si="137"/>
        <v>1.4220774046670461</v>
      </c>
      <c r="Q1787" s="6">
        <f t="shared" si="138"/>
        <v>1.3502495407409778</v>
      </c>
      <c r="R1787" s="6">
        <f t="shared" si="139"/>
        <v>0.3027306967984934</v>
      </c>
    </row>
    <row r="1788" spans="1:18" ht="15.75" customHeight="1" x14ac:dyDescent="0.25">
      <c r="A1788" s="3" t="s">
        <v>1821</v>
      </c>
      <c r="B1788" s="3" t="s">
        <v>34</v>
      </c>
      <c r="C1788" s="3" t="s">
        <v>35</v>
      </c>
      <c r="D1788" s="4">
        <v>44694</v>
      </c>
      <c r="E1788" s="4">
        <v>45297</v>
      </c>
      <c r="F1788" s="3">
        <v>74598.400000000009</v>
      </c>
      <c r="G1788" s="3">
        <v>18579.2</v>
      </c>
      <c r="H1788" s="3">
        <v>18339.2</v>
      </c>
      <c r="I1788" s="3">
        <v>1418.64</v>
      </c>
      <c r="J1788" s="3">
        <v>5656.2560000000003</v>
      </c>
      <c r="K1788" s="3" t="s">
        <v>59</v>
      </c>
      <c r="L1788" s="3" t="s">
        <v>25</v>
      </c>
      <c r="M1788" s="3" t="s">
        <v>26</v>
      </c>
      <c r="N1788" s="6">
        <f t="shared" si="135"/>
        <v>0.98708232862555978</v>
      </c>
      <c r="O1788" s="6">
        <f t="shared" si="136"/>
        <v>7.6356355494316228E-2</v>
      </c>
      <c r="P1788" s="6">
        <f t="shared" si="137"/>
        <v>7.7355609841214451E-2</v>
      </c>
      <c r="Q1788" s="6">
        <f t="shared" si="138"/>
        <v>3.987097501832741</v>
      </c>
      <c r="R1788" s="6">
        <f t="shared" si="139"/>
        <v>0.24905628002745364</v>
      </c>
    </row>
    <row r="1789" spans="1:18" ht="15.75" customHeight="1" x14ac:dyDescent="0.25">
      <c r="A1789" s="3" t="s">
        <v>1822</v>
      </c>
      <c r="B1789" s="3" t="s">
        <v>41</v>
      </c>
      <c r="C1789" s="3" t="s">
        <v>35</v>
      </c>
      <c r="D1789" s="4">
        <v>44835</v>
      </c>
      <c r="E1789" s="4">
        <v>45443</v>
      </c>
      <c r="F1789" s="3">
        <v>8206.4</v>
      </c>
      <c r="G1789" s="3">
        <v>4782.4000000000005</v>
      </c>
      <c r="H1789" s="3">
        <v>4366.4000000000005</v>
      </c>
      <c r="I1789" s="3">
        <v>1510.4960000000001</v>
      </c>
      <c r="J1789" s="3">
        <v>3169.5520000000001</v>
      </c>
      <c r="K1789" s="3" t="s">
        <v>16</v>
      </c>
      <c r="L1789" s="3" t="s">
        <v>44</v>
      </c>
      <c r="M1789" s="3" t="s">
        <v>26</v>
      </c>
      <c r="N1789" s="6">
        <f t="shared" si="135"/>
        <v>0.91301438608230179</v>
      </c>
      <c r="O1789" s="6">
        <f t="shared" si="136"/>
        <v>0.31584476413516227</v>
      </c>
      <c r="P1789" s="6">
        <f t="shared" si="137"/>
        <v>0.34593624038109194</v>
      </c>
      <c r="Q1789" s="6">
        <f t="shared" si="138"/>
        <v>2.0983517996737495</v>
      </c>
      <c r="R1789" s="6">
        <f t="shared" si="139"/>
        <v>0.58276467147592137</v>
      </c>
    </row>
    <row r="1790" spans="1:18" ht="15.75" customHeight="1" x14ac:dyDescent="0.25">
      <c r="A1790" s="3" t="s">
        <v>1823</v>
      </c>
      <c r="B1790" s="3" t="s">
        <v>20</v>
      </c>
      <c r="C1790" s="3" t="s">
        <v>42</v>
      </c>
      <c r="D1790" s="4">
        <v>44849</v>
      </c>
      <c r="E1790" s="4">
        <v>45451</v>
      </c>
      <c r="F1790" s="3">
        <v>29816</v>
      </c>
      <c r="G1790" s="3">
        <v>19145.600000000002</v>
      </c>
      <c r="H1790" s="3">
        <v>9331.2000000000007</v>
      </c>
      <c r="I1790" s="3">
        <v>2061.84</v>
      </c>
      <c r="J1790" s="3">
        <v>8172.9759999999997</v>
      </c>
      <c r="K1790" s="3" t="s">
        <v>24</v>
      </c>
      <c r="L1790" s="3" t="s">
        <v>25</v>
      </c>
      <c r="M1790" s="3" t="s">
        <v>26</v>
      </c>
      <c r="N1790" s="6">
        <f t="shared" si="135"/>
        <v>0.48738091258565935</v>
      </c>
      <c r="O1790" s="6">
        <f t="shared" si="136"/>
        <v>0.10769262911582818</v>
      </c>
      <c r="P1790" s="6">
        <f t="shared" si="137"/>
        <v>0.2209619341563786</v>
      </c>
      <c r="Q1790" s="6">
        <f t="shared" si="138"/>
        <v>3.963923485818492</v>
      </c>
      <c r="R1790" s="6">
        <f t="shared" si="139"/>
        <v>0.64212503353903949</v>
      </c>
    </row>
    <row r="1791" spans="1:18" ht="15.75" customHeight="1" x14ac:dyDescent="0.25">
      <c r="A1791" s="3" t="s">
        <v>1824</v>
      </c>
      <c r="B1791" s="3" t="s">
        <v>20</v>
      </c>
      <c r="C1791" s="3" t="s">
        <v>23</v>
      </c>
      <c r="D1791" s="4">
        <v>44694</v>
      </c>
      <c r="E1791" s="4">
        <v>45310</v>
      </c>
      <c r="F1791" s="3">
        <v>40155.200000000004</v>
      </c>
      <c r="G1791" s="3">
        <v>18651.2</v>
      </c>
      <c r="H1791" s="3">
        <v>5022.4000000000005</v>
      </c>
      <c r="I1791" s="3">
        <v>1414.1440000000002</v>
      </c>
      <c r="J1791" s="3">
        <v>4482.5440000000008</v>
      </c>
      <c r="K1791" s="3" t="s">
        <v>16</v>
      </c>
      <c r="L1791" s="3" t="s">
        <v>29</v>
      </c>
      <c r="M1791" s="3" t="s">
        <v>18</v>
      </c>
      <c r="N1791" s="6">
        <f t="shared" si="135"/>
        <v>0.26928026078750966</v>
      </c>
      <c r="O1791" s="6">
        <f t="shared" si="136"/>
        <v>7.5820537016385012E-2</v>
      </c>
      <c r="P1791" s="6">
        <f t="shared" si="137"/>
        <v>0.28156737814590638</v>
      </c>
      <c r="Q1791" s="6">
        <f t="shared" si="138"/>
        <v>3.1697931752353368</v>
      </c>
      <c r="R1791" s="6">
        <f t="shared" si="139"/>
        <v>0.46447782603498422</v>
      </c>
    </row>
    <row r="1792" spans="1:18" ht="15.75" customHeight="1" x14ac:dyDescent="0.25">
      <c r="A1792" s="3" t="s">
        <v>1825</v>
      </c>
      <c r="B1792" s="3" t="s">
        <v>28</v>
      </c>
      <c r="C1792" s="3" t="s">
        <v>42</v>
      </c>
      <c r="D1792" s="4">
        <v>44944</v>
      </c>
      <c r="E1792" s="4">
        <v>45573</v>
      </c>
      <c r="F1792" s="3">
        <v>44075.200000000004</v>
      </c>
      <c r="G1792" s="3">
        <v>36480</v>
      </c>
      <c r="H1792" s="3">
        <v>8251.2000000000007</v>
      </c>
      <c r="I1792" s="3">
        <v>6234.7040000000006</v>
      </c>
      <c r="J1792" s="3">
        <v>22572.832000000002</v>
      </c>
      <c r="K1792" s="3" t="s">
        <v>24</v>
      </c>
      <c r="L1792" s="3" t="s">
        <v>25</v>
      </c>
      <c r="M1792" s="3" t="s">
        <v>26</v>
      </c>
      <c r="N1792" s="6">
        <f t="shared" si="135"/>
        <v>0.22618421052631582</v>
      </c>
      <c r="O1792" s="6">
        <f t="shared" si="136"/>
        <v>0.17090745614035088</v>
      </c>
      <c r="P1792" s="6">
        <f t="shared" si="137"/>
        <v>0.75561178980027144</v>
      </c>
      <c r="Q1792" s="6">
        <f t="shared" si="138"/>
        <v>3.6205138207042387</v>
      </c>
      <c r="R1792" s="6">
        <f t="shared" si="139"/>
        <v>0.82767633499110604</v>
      </c>
    </row>
    <row r="1793" spans="1:18" ht="15.75" customHeight="1" x14ac:dyDescent="0.25">
      <c r="A1793" s="3" t="s">
        <v>1826</v>
      </c>
      <c r="B1793" s="3" t="s">
        <v>41</v>
      </c>
      <c r="C1793" s="3" t="s">
        <v>35</v>
      </c>
      <c r="D1793" s="4">
        <v>44865</v>
      </c>
      <c r="E1793" s="4">
        <v>45483</v>
      </c>
      <c r="F1793" s="3">
        <v>50310.400000000001</v>
      </c>
      <c r="G1793" s="3">
        <v>18955.2</v>
      </c>
      <c r="H1793" s="3">
        <v>1644.8000000000002</v>
      </c>
      <c r="I1793" s="3">
        <v>4705.1680000000006</v>
      </c>
      <c r="J1793" s="3">
        <v>14577.712</v>
      </c>
      <c r="K1793" s="3" t="s">
        <v>24</v>
      </c>
      <c r="L1793" s="3" t="s">
        <v>17</v>
      </c>
      <c r="M1793" s="3" t="s">
        <v>26</v>
      </c>
      <c r="N1793" s="6">
        <f t="shared" si="135"/>
        <v>8.677302270617035E-2</v>
      </c>
      <c r="O1793" s="6">
        <f t="shared" si="136"/>
        <v>0.24822571115050227</v>
      </c>
      <c r="P1793" s="6">
        <f t="shared" si="137"/>
        <v>2.8606322957198445</v>
      </c>
      <c r="Q1793" s="6">
        <f t="shared" si="138"/>
        <v>3.0982341119381918</v>
      </c>
      <c r="R1793" s="6">
        <f t="shared" si="139"/>
        <v>0.37676504261544336</v>
      </c>
    </row>
    <row r="1794" spans="1:18" ht="15.75" customHeight="1" x14ac:dyDescent="0.25">
      <c r="A1794" s="3" t="s">
        <v>1827</v>
      </c>
      <c r="B1794" s="3" t="s">
        <v>20</v>
      </c>
      <c r="C1794" s="3" t="s">
        <v>15</v>
      </c>
      <c r="D1794" s="4">
        <v>44714</v>
      </c>
      <c r="E1794" s="4">
        <v>45343</v>
      </c>
      <c r="F1794" s="3">
        <v>30380.800000000003</v>
      </c>
      <c r="G1794" s="3">
        <v>24875.200000000001</v>
      </c>
      <c r="H1794" s="3">
        <v>17080</v>
      </c>
      <c r="I1794" s="3">
        <v>1298.5920000000001</v>
      </c>
      <c r="J1794" s="3">
        <v>3412.2559999999999</v>
      </c>
      <c r="K1794" s="3" t="s">
        <v>59</v>
      </c>
      <c r="L1794" s="3" t="s">
        <v>29</v>
      </c>
      <c r="M1794" s="3" t="s">
        <v>26</v>
      </c>
      <c r="N1794" s="6">
        <f t="shared" si="135"/>
        <v>0.68662764520486264</v>
      </c>
      <c r="O1794" s="6">
        <f t="shared" si="136"/>
        <v>5.2204283784652993E-2</v>
      </c>
      <c r="P1794" s="6">
        <f t="shared" si="137"/>
        <v>7.6029976580796257E-2</v>
      </c>
      <c r="Q1794" s="6">
        <f t="shared" si="138"/>
        <v>2.6276582637194745</v>
      </c>
      <c r="R1794" s="6">
        <f t="shared" si="139"/>
        <v>0.81878028228354749</v>
      </c>
    </row>
    <row r="1795" spans="1:18" ht="15.75" customHeight="1" x14ac:dyDescent="0.25">
      <c r="A1795" s="3" t="s">
        <v>1828</v>
      </c>
      <c r="B1795" s="3" t="s">
        <v>41</v>
      </c>
      <c r="C1795" s="3" t="s">
        <v>42</v>
      </c>
      <c r="D1795" s="4">
        <v>44712</v>
      </c>
      <c r="E1795" s="4">
        <v>45333</v>
      </c>
      <c r="F1795" s="3">
        <v>33478.400000000001</v>
      </c>
      <c r="G1795" s="3">
        <v>3134.4</v>
      </c>
      <c r="H1795" s="3">
        <v>1105.6000000000001</v>
      </c>
      <c r="I1795" s="3">
        <v>5432</v>
      </c>
      <c r="J1795" s="3">
        <v>14094.528</v>
      </c>
      <c r="K1795" s="3" t="s">
        <v>32</v>
      </c>
      <c r="L1795" s="3" t="s">
        <v>29</v>
      </c>
      <c r="M1795" s="3" t="s">
        <v>26</v>
      </c>
      <c r="N1795" s="6">
        <f t="shared" ref="N1795:N1858" si="140">(H1795/G1795)</f>
        <v>0.3527309851965289</v>
      </c>
      <c r="O1795" s="6">
        <f t="shared" ref="O1795:O1858" si="141">I1795/ G1795</f>
        <v>1.733027054619704</v>
      </c>
      <c r="P1795" s="6">
        <f t="shared" ref="P1795:P1858" si="142" xml:space="preserve"> I1795 / H1795</f>
        <v>4.9131693198263378</v>
      </c>
      <c r="Q1795" s="6">
        <f t="shared" ref="Q1795:Q1858" si="143" xml:space="preserve"> J1795 / I1795</f>
        <v>2.5947216494845362</v>
      </c>
      <c r="R1795" s="6">
        <f t="shared" ref="R1795:R1858" si="144">G1795 / F1795</f>
        <v>9.3624545975912826E-2</v>
      </c>
    </row>
    <row r="1796" spans="1:18" ht="15.75" customHeight="1" x14ac:dyDescent="0.25">
      <c r="A1796" s="3" t="s">
        <v>1829</v>
      </c>
      <c r="B1796" s="3" t="s">
        <v>34</v>
      </c>
      <c r="C1796" s="3" t="s">
        <v>35</v>
      </c>
      <c r="D1796" s="4">
        <v>44920</v>
      </c>
      <c r="E1796" s="4">
        <v>45538</v>
      </c>
      <c r="F1796" s="3">
        <v>75664</v>
      </c>
      <c r="G1796" s="3">
        <v>20689.600000000002</v>
      </c>
      <c r="H1796" s="3">
        <v>7579.2000000000007</v>
      </c>
      <c r="I1796" s="3">
        <v>1589.92</v>
      </c>
      <c r="J1796" s="3">
        <v>5764.5760000000009</v>
      </c>
      <c r="K1796" s="3" t="s">
        <v>59</v>
      </c>
      <c r="L1796" s="3" t="s">
        <v>44</v>
      </c>
      <c r="M1796" s="3" t="s">
        <v>26</v>
      </c>
      <c r="N1796" s="6">
        <f t="shared" si="140"/>
        <v>0.36632897687727167</v>
      </c>
      <c r="O1796" s="6">
        <f t="shared" si="141"/>
        <v>7.6846338256902014E-2</v>
      </c>
      <c r="P1796" s="6">
        <f t="shared" si="142"/>
        <v>0.20977411864048975</v>
      </c>
      <c r="Q1796" s="6">
        <f t="shared" si="143"/>
        <v>3.6257019221092888</v>
      </c>
      <c r="R1796" s="6">
        <f t="shared" si="144"/>
        <v>0.273440473673081</v>
      </c>
    </row>
    <row r="1797" spans="1:18" ht="15.75" customHeight="1" x14ac:dyDescent="0.25">
      <c r="A1797" s="3" t="s">
        <v>1830</v>
      </c>
      <c r="B1797" s="3" t="s">
        <v>20</v>
      </c>
      <c r="C1797" s="3" t="s">
        <v>35</v>
      </c>
      <c r="D1797" s="4">
        <v>44846</v>
      </c>
      <c r="E1797" s="4">
        <v>45464</v>
      </c>
      <c r="F1797" s="3">
        <v>40785.600000000006</v>
      </c>
      <c r="G1797" s="3">
        <v>3270.4</v>
      </c>
      <c r="H1797" s="3">
        <v>3.2</v>
      </c>
      <c r="I1797" s="3">
        <v>7997.5039999999999</v>
      </c>
      <c r="J1797" s="3">
        <v>27667.728000000003</v>
      </c>
      <c r="K1797" s="3" t="s">
        <v>32</v>
      </c>
      <c r="L1797" s="3" t="s">
        <v>44</v>
      </c>
      <c r="M1797" s="3" t="s">
        <v>26</v>
      </c>
      <c r="N1797" s="6">
        <f t="shared" si="140"/>
        <v>9.7847358121330719E-4</v>
      </c>
      <c r="O1797" s="6">
        <f t="shared" si="141"/>
        <v>2.4454207436399216</v>
      </c>
      <c r="P1797" s="6">
        <f t="shared" si="142"/>
        <v>2499.2199999999998</v>
      </c>
      <c r="Q1797" s="6">
        <f t="shared" si="143"/>
        <v>3.4595453781579857</v>
      </c>
      <c r="R1797" s="6">
        <f t="shared" si="144"/>
        <v>8.0185163391000736E-2</v>
      </c>
    </row>
    <row r="1798" spans="1:18" ht="15.75" customHeight="1" x14ac:dyDescent="0.25">
      <c r="A1798" s="3" t="s">
        <v>1831</v>
      </c>
      <c r="B1798" s="3" t="s">
        <v>28</v>
      </c>
      <c r="C1798" s="3" t="s">
        <v>42</v>
      </c>
      <c r="D1798" s="4">
        <v>44824</v>
      </c>
      <c r="E1798" s="4">
        <v>45430</v>
      </c>
      <c r="F1798" s="3">
        <v>21646.400000000001</v>
      </c>
      <c r="G1798" s="3">
        <v>7467.2000000000007</v>
      </c>
      <c r="H1798" s="3">
        <v>5923.2000000000007</v>
      </c>
      <c r="I1798" s="3">
        <v>5147.152</v>
      </c>
      <c r="J1798" s="3">
        <v>19032.864000000001</v>
      </c>
      <c r="K1798" s="3" t="s">
        <v>16</v>
      </c>
      <c r="L1798" s="3" t="s">
        <v>29</v>
      </c>
      <c r="M1798" s="3" t="s">
        <v>26</v>
      </c>
      <c r="N1798" s="6">
        <f t="shared" si="140"/>
        <v>0.79322905506749519</v>
      </c>
      <c r="O1798" s="6">
        <f t="shared" si="141"/>
        <v>0.68930147846582379</v>
      </c>
      <c r="P1798" s="6">
        <f t="shared" si="142"/>
        <v>0.86898163155051311</v>
      </c>
      <c r="Q1798" s="6">
        <f t="shared" si="143"/>
        <v>3.6977466373637307</v>
      </c>
      <c r="R1798" s="6">
        <f t="shared" si="144"/>
        <v>0.34496267277699755</v>
      </c>
    </row>
    <row r="1799" spans="1:18" ht="15.75" customHeight="1" x14ac:dyDescent="0.25">
      <c r="A1799" s="3" t="s">
        <v>1832</v>
      </c>
      <c r="B1799" s="3" t="s">
        <v>34</v>
      </c>
      <c r="C1799" s="3" t="s">
        <v>42</v>
      </c>
      <c r="D1799" s="4">
        <v>44720</v>
      </c>
      <c r="E1799" s="4">
        <v>45321</v>
      </c>
      <c r="F1799" s="3">
        <v>2019.2</v>
      </c>
      <c r="G1799" s="3">
        <v>224</v>
      </c>
      <c r="H1799" s="3">
        <v>62.400000000000006</v>
      </c>
      <c r="I1799" s="3">
        <v>5027.6320000000005</v>
      </c>
      <c r="J1799" s="3">
        <v>19457.344000000001</v>
      </c>
      <c r="K1799" s="3" t="s">
        <v>16</v>
      </c>
      <c r="L1799" s="3" t="s">
        <v>17</v>
      </c>
      <c r="M1799" s="3" t="s">
        <v>18</v>
      </c>
      <c r="N1799" s="6">
        <f t="shared" si="140"/>
        <v>0.27857142857142858</v>
      </c>
      <c r="O1799" s="6">
        <f t="shared" si="141"/>
        <v>22.444785714285718</v>
      </c>
      <c r="P1799" s="6">
        <f t="shared" si="142"/>
        <v>80.571025641025642</v>
      </c>
      <c r="Q1799" s="6">
        <f t="shared" si="143"/>
        <v>3.8700811833483435</v>
      </c>
      <c r="R1799" s="6">
        <f t="shared" si="144"/>
        <v>0.11093502377179081</v>
      </c>
    </row>
    <row r="1800" spans="1:18" ht="15.75" customHeight="1" x14ac:dyDescent="0.25">
      <c r="A1800" s="3" t="s">
        <v>1833</v>
      </c>
      <c r="B1800" s="3" t="s">
        <v>34</v>
      </c>
      <c r="C1800" s="3" t="s">
        <v>15</v>
      </c>
      <c r="D1800" s="4">
        <v>44781</v>
      </c>
      <c r="E1800" s="4">
        <v>45404</v>
      </c>
      <c r="F1800" s="3">
        <v>16344</v>
      </c>
      <c r="G1800" s="3">
        <v>11992</v>
      </c>
      <c r="H1800" s="3">
        <v>4336</v>
      </c>
      <c r="I1800" s="3">
        <v>6455.3760000000002</v>
      </c>
      <c r="J1800" s="3">
        <v>15794.960000000001</v>
      </c>
      <c r="K1800" s="3" t="s">
        <v>59</v>
      </c>
      <c r="L1800" s="3" t="s">
        <v>38</v>
      </c>
      <c r="M1800" s="3" t="s">
        <v>26</v>
      </c>
      <c r="N1800" s="6">
        <f t="shared" si="140"/>
        <v>0.36157438292194799</v>
      </c>
      <c r="O1800" s="6">
        <f t="shared" si="141"/>
        <v>0.53830687124749832</v>
      </c>
      <c r="P1800" s="6">
        <f t="shared" si="142"/>
        <v>1.4887859778597787</v>
      </c>
      <c r="Q1800" s="6">
        <f t="shared" si="143"/>
        <v>2.4467916353749186</v>
      </c>
      <c r="R1800" s="6">
        <f t="shared" si="144"/>
        <v>0.73372491434165443</v>
      </c>
    </row>
    <row r="1801" spans="1:18" ht="15.75" customHeight="1" x14ac:dyDescent="0.25">
      <c r="A1801" s="3" t="s">
        <v>1834</v>
      </c>
      <c r="B1801" s="3" t="s">
        <v>20</v>
      </c>
      <c r="C1801" s="3" t="s">
        <v>23</v>
      </c>
      <c r="D1801" s="4">
        <v>44716</v>
      </c>
      <c r="E1801" s="4">
        <v>45342</v>
      </c>
      <c r="F1801" s="3">
        <v>46979.200000000004</v>
      </c>
      <c r="G1801" s="3">
        <v>36371.200000000004</v>
      </c>
      <c r="H1801" s="3">
        <v>9558.4</v>
      </c>
      <c r="I1801" s="3">
        <v>3172.5120000000002</v>
      </c>
      <c r="J1801" s="3">
        <v>10707.184000000001</v>
      </c>
      <c r="K1801" s="3" t="s">
        <v>59</v>
      </c>
      <c r="L1801" s="3" t="s">
        <v>44</v>
      </c>
      <c r="M1801" s="3" t="s">
        <v>18</v>
      </c>
      <c r="N1801" s="6">
        <f t="shared" si="140"/>
        <v>0.26280133732183703</v>
      </c>
      <c r="O1801" s="6">
        <f t="shared" si="141"/>
        <v>8.7225937005102935E-2</v>
      </c>
      <c r="P1801" s="6">
        <f t="shared" si="142"/>
        <v>0.33190826916638771</v>
      </c>
      <c r="Q1801" s="6">
        <f t="shared" si="143"/>
        <v>3.3749861308641229</v>
      </c>
      <c r="R1801" s="6">
        <f t="shared" si="144"/>
        <v>0.77419794291941968</v>
      </c>
    </row>
    <row r="1802" spans="1:18" ht="15.75" customHeight="1" x14ac:dyDescent="0.25">
      <c r="A1802" s="3" t="s">
        <v>1835</v>
      </c>
      <c r="B1802" s="3" t="s">
        <v>20</v>
      </c>
      <c r="C1802" s="3" t="s">
        <v>15</v>
      </c>
      <c r="D1802" s="4">
        <v>44881</v>
      </c>
      <c r="E1802" s="4">
        <v>45491</v>
      </c>
      <c r="F1802" s="3">
        <v>1968</v>
      </c>
      <c r="G1802" s="3">
        <v>1339.2</v>
      </c>
      <c r="H1802" s="3">
        <v>158.4</v>
      </c>
      <c r="I1802" s="3">
        <v>2674.96</v>
      </c>
      <c r="J1802" s="3">
        <v>7305.0880000000006</v>
      </c>
      <c r="K1802" s="3" t="s">
        <v>32</v>
      </c>
      <c r="L1802" s="3" t="s">
        <v>44</v>
      </c>
      <c r="M1802" s="3" t="s">
        <v>26</v>
      </c>
      <c r="N1802" s="6">
        <f t="shared" si="140"/>
        <v>0.11827956989247312</v>
      </c>
      <c r="O1802" s="6">
        <f t="shared" si="141"/>
        <v>1.9974313022700119</v>
      </c>
      <c r="P1802" s="6">
        <f t="shared" si="142"/>
        <v>16.887373737373736</v>
      </c>
      <c r="Q1802" s="6">
        <f t="shared" si="143"/>
        <v>2.7309148548015671</v>
      </c>
      <c r="R1802" s="6">
        <f t="shared" si="144"/>
        <v>0.68048780487804883</v>
      </c>
    </row>
    <row r="1803" spans="1:18" ht="15.75" customHeight="1" x14ac:dyDescent="0.25">
      <c r="A1803" s="3" t="s">
        <v>1836</v>
      </c>
      <c r="B1803" s="3" t="s">
        <v>20</v>
      </c>
      <c r="C1803" s="3" t="s">
        <v>15</v>
      </c>
      <c r="D1803" s="4">
        <v>44709</v>
      </c>
      <c r="E1803" s="4">
        <v>45310</v>
      </c>
      <c r="F1803" s="3">
        <v>73468.800000000003</v>
      </c>
      <c r="G1803" s="3">
        <v>34771.200000000004</v>
      </c>
      <c r="H1803" s="3">
        <v>23148.800000000003</v>
      </c>
      <c r="I1803" s="3">
        <v>2070.384</v>
      </c>
      <c r="J1803" s="3">
        <v>2774.8960000000002</v>
      </c>
      <c r="K1803" s="3" t="s">
        <v>37</v>
      </c>
      <c r="L1803" s="3" t="s">
        <v>38</v>
      </c>
      <c r="M1803" s="3" t="s">
        <v>26</v>
      </c>
      <c r="N1803" s="6">
        <f t="shared" si="140"/>
        <v>0.66574636480765692</v>
      </c>
      <c r="O1803" s="6">
        <f t="shared" si="141"/>
        <v>5.9543070127001649E-2</v>
      </c>
      <c r="P1803" s="6">
        <f t="shared" si="142"/>
        <v>8.9438070223942484E-2</v>
      </c>
      <c r="Q1803" s="6">
        <f t="shared" si="143"/>
        <v>1.340280836791629</v>
      </c>
      <c r="R1803" s="6">
        <f t="shared" si="144"/>
        <v>0.47327845289428988</v>
      </c>
    </row>
    <row r="1804" spans="1:18" ht="15.75" customHeight="1" x14ac:dyDescent="0.25">
      <c r="A1804" s="3" t="s">
        <v>1837</v>
      </c>
      <c r="B1804" s="3" t="s">
        <v>34</v>
      </c>
      <c r="C1804" s="3" t="s">
        <v>42</v>
      </c>
      <c r="D1804" s="4">
        <v>44749</v>
      </c>
      <c r="E1804" s="4">
        <v>45368</v>
      </c>
      <c r="F1804" s="3">
        <v>48395.200000000004</v>
      </c>
      <c r="G1804" s="3">
        <v>1515.2</v>
      </c>
      <c r="H1804" s="3">
        <v>262.40000000000003</v>
      </c>
      <c r="I1804" s="3">
        <v>5338.768</v>
      </c>
      <c r="J1804" s="3">
        <v>16612.8</v>
      </c>
      <c r="K1804" s="3" t="s">
        <v>32</v>
      </c>
      <c r="L1804" s="3" t="s">
        <v>29</v>
      </c>
      <c r="M1804" s="3" t="s">
        <v>26</v>
      </c>
      <c r="N1804" s="6">
        <f t="shared" si="140"/>
        <v>0.17317845828933476</v>
      </c>
      <c r="O1804" s="6">
        <f t="shared" si="141"/>
        <v>3.5234741288278775</v>
      </c>
      <c r="P1804" s="6">
        <f t="shared" si="142"/>
        <v>20.345914634146339</v>
      </c>
      <c r="Q1804" s="6">
        <f t="shared" si="143"/>
        <v>3.1117291479981897</v>
      </c>
      <c r="R1804" s="6">
        <f t="shared" si="144"/>
        <v>3.1308890137864913E-2</v>
      </c>
    </row>
    <row r="1805" spans="1:18" ht="15.75" customHeight="1" x14ac:dyDescent="0.25">
      <c r="A1805" s="3" t="s">
        <v>1838</v>
      </c>
      <c r="B1805" s="3" t="s">
        <v>41</v>
      </c>
      <c r="C1805" s="3" t="s">
        <v>23</v>
      </c>
      <c r="D1805" s="4">
        <v>44729</v>
      </c>
      <c r="E1805" s="4">
        <v>45337</v>
      </c>
      <c r="F1805" s="3">
        <v>60979.200000000004</v>
      </c>
      <c r="G1805" s="3">
        <v>33856</v>
      </c>
      <c r="H1805" s="3">
        <v>14771.2</v>
      </c>
      <c r="I1805" s="3">
        <v>1535.616</v>
      </c>
      <c r="J1805" s="3">
        <v>2424.3520000000003</v>
      </c>
      <c r="K1805" s="3" t="s">
        <v>37</v>
      </c>
      <c r="L1805" s="3" t="s">
        <v>29</v>
      </c>
      <c r="M1805" s="3" t="s">
        <v>26</v>
      </c>
      <c r="N1805" s="6">
        <f t="shared" si="140"/>
        <v>0.43629489603024579</v>
      </c>
      <c r="O1805" s="6">
        <f t="shared" si="141"/>
        <v>4.5357277882797732E-2</v>
      </c>
      <c r="P1805" s="6">
        <f t="shared" si="142"/>
        <v>0.10396013864818024</v>
      </c>
      <c r="Q1805" s="6">
        <f t="shared" si="143"/>
        <v>1.5787488538801369</v>
      </c>
      <c r="R1805" s="6">
        <f t="shared" si="144"/>
        <v>0.55520570948782533</v>
      </c>
    </row>
    <row r="1806" spans="1:18" ht="15.75" customHeight="1" x14ac:dyDescent="0.25">
      <c r="A1806" s="3" t="s">
        <v>1839</v>
      </c>
      <c r="B1806" s="3" t="s">
        <v>22</v>
      </c>
      <c r="C1806" s="3" t="s">
        <v>23</v>
      </c>
      <c r="D1806" s="4">
        <v>44697</v>
      </c>
      <c r="E1806" s="4">
        <v>45326</v>
      </c>
      <c r="F1806" s="3">
        <v>9420.8000000000011</v>
      </c>
      <c r="G1806" s="3">
        <v>2504</v>
      </c>
      <c r="H1806" s="3">
        <v>1312</v>
      </c>
      <c r="I1806" s="3">
        <v>4725.3280000000004</v>
      </c>
      <c r="J1806" s="3">
        <v>9950.9279999999999</v>
      </c>
      <c r="K1806" s="3" t="s">
        <v>32</v>
      </c>
      <c r="L1806" s="3" t="s">
        <v>29</v>
      </c>
      <c r="M1806" s="3" t="s">
        <v>26</v>
      </c>
      <c r="N1806" s="6">
        <f t="shared" si="140"/>
        <v>0.52396166134185307</v>
      </c>
      <c r="O1806" s="6">
        <f t="shared" si="141"/>
        <v>1.8871118210862621</v>
      </c>
      <c r="P1806" s="6">
        <f t="shared" si="142"/>
        <v>3.6016219512195127</v>
      </c>
      <c r="Q1806" s="6">
        <f t="shared" si="143"/>
        <v>2.1058703226527342</v>
      </c>
      <c r="R1806" s="6">
        <f t="shared" si="144"/>
        <v>0.26579483695652173</v>
      </c>
    </row>
    <row r="1807" spans="1:18" ht="15.75" customHeight="1" x14ac:dyDescent="0.25">
      <c r="A1807" s="3" t="s">
        <v>1840</v>
      </c>
      <c r="B1807" s="3" t="s">
        <v>41</v>
      </c>
      <c r="C1807" s="3" t="s">
        <v>23</v>
      </c>
      <c r="D1807" s="4">
        <v>44810</v>
      </c>
      <c r="E1807" s="4">
        <v>45431</v>
      </c>
      <c r="F1807" s="3">
        <v>60316.800000000003</v>
      </c>
      <c r="G1807" s="3">
        <v>16878.400000000001</v>
      </c>
      <c r="H1807" s="3">
        <v>9905.6</v>
      </c>
      <c r="I1807" s="3">
        <v>2326.7200000000003</v>
      </c>
      <c r="J1807" s="3">
        <v>7680.5280000000002</v>
      </c>
      <c r="K1807" s="3" t="s">
        <v>37</v>
      </c>
      <c r="L1807" s="3" t="s">
        <v>44</v>
      </c>
      <c r="M1807" s="3" t="s">
        <v>26</v>
      </c>
      <c r="N1807" s="6">
        <f t="shared" si="140"/>
        <v>0.58688027301165979</v>
      </c>
      <c r="O1807" s="6">
        <f t="shared" si="141"/>
        <v>0.137851929092805</v>
      </c>
      <c r="P1807" s="6">
        <f t="shared" si="142"/>
        <v>0.23488935551607174</v>
      </c>
      <c r="Q1807" s="6">
        <f t="shared" si="143"/>
        <v>3.3010108650804564</v>
      </c>
      <c r="R1807" s="6">
        <f t="shared" si="144"/>
        <v>0.27982916865616214</v>
      </c>
    </row>
    <row r="1808" spans="1:18" ht="15.75" customHeight="1" x14ac:dyDescent="0.25">
      <c r="A1808" s="3" t="s">
        <v>1841</v>
      </c>
      <c r="B1808" s="3" t="s">
        <v>22</v>
      </c>
      <c r="C1808" s="3" t="s">
        <v>35</v>
      </c>
      <c r="D1808" s="4">
        <v>44706</v>
      </c>
      <c r="E1808" s="4">
        <v>45318</v>
      </c>
      <c r="F1808" s="3">
        <v>48742.400000000001</v>
      </c>
      <c r="G1808" s="3">
        <v>5969.6</v>
      </c>
      <c r="H1808" s="3">
        <v>3980.8</v>
      </c>
      <c r="I1808" s="3">
        <v>5086.6080000000002</v>
      </c>
      <c r="J1808" s="3">
        <v>13867.856</v>
      </c>
      <c r="K1808" s="3" t="s">
        <v>16</v>
      </c>
      <c r="L1808" s="3" t="s">
        <v>38</v>
      </c>
      <c r="M1808" s="3" t="s">
        <v>18</v>
      </c>
      <c r="N1808" s="6">
        <f t="shared" si="140"/>
        <v>0.66684534977217902</v>
      </c>
      <c r="O1808" s="6">
        <f t="shared" si="141"/>
        <v>0.85208523184132934</v>
      </c>
      <c r="P1808" s="6">
        <f t="shared" si="142"/>
        <v>1.2777853697749195</v>
      </c>
      <c r="Q1808" s="6">
        <f t="shared" si="143"/>
        <v>2.7263465161852456</v>
      </c>
      <c r="R1808" s="6">
        <f t="shared" si="144"/>
        <v>0.12247242647058824</v>
      </c>
    </row>
    <row r="1809" spans="1:18" ht="15.75" customHeight="1" x14ac:dyDescent="0.25">
      <c r="A1809" s="3" t="s">
        <v>1842</v>
      </c>
      <c r="B1809" s="3" t="s">
        <v>22</v>
      </c>
      <c r="C1809" s="3" t="s">
        <v>42</v>
      </c>
      <c r="D1809" s="4">
        <v>44887</v>
      </c>
      <c r="E1809" s="4">
        <v>45489</v>
      </c>
      <c r="F1809" s="3">
        <v>76132.800000000003</v>
      </c>
      <c r="G1809" s="3">
        <v>39064</v>
      </c>
      <c r="H1809" s="3">
        <v>18307.2</v>
      </c>
      <c r="I1809" s="3">
        <v>4487.0879999999997</v>
      </c>
      <c r="J1809" s="3">
        <v>12722.992</v>
      </c>
      <c r="K1809" s="3" t="s">
        <v>32</v>
      </c>
      <c r="L1809" s="3" t="s">
        <v>44</v>
      </c>
      <c r="M1809" s="3" t="s">
        <v>18</v>
      </c>
      <c r="N1809" s="6">
        <f t="shared" si="140"/>
        <v>0.46864632398115913</v>
      </c>
      <c r="O1809" s="6">
        <f t="shared" si="141"/>
        <v>0.11486504198238787</v>
      </c>
      <c r="P1809" s="6">
        <f t="shared" si="142"/>
        <v>0.24509963293130568</v>
      </c>
      <c r="Q1809" s="6">
        <f t="shared" si="143"/>
        <v>2.8354674568450631</v>
      </c>
      <c r="R1809" s="6">
        <f t="shared" si="144"/>
        <v>0.51310341928840131</v>
      </c>
    </row>
    <row r="1810" spans="1:18" ht="15.75" customHeight="1" x14ac:dyDescent="0.25">
      <c r="A1810" s="3" t="s">
        <v>1843</v>
      </c>
      <c r="B1810" s="3" t="s">
        <v>34</v>
      </c>
      <c r="C1810" s="3" t="s">
        <v>42</v>
      </c>
      <c r="D1810" s="4">
        <v>44771</v>
      </c>
      <c r="E1810" s="4">
        <v>45399</v>
      </c>
      <c r="F1810" s="3">
        <v>72619.199999999997</v>
      </c>
      <c r="G1810" s="3">
        <v>41539.200000000004</v>
      </c>
      <c r="H1810" s="3">
        <v>19736</v>
      </c>
      <c r="I1810" s="3">
        <v>3092</v>
      </c>
      <c r="J1810" s="3">
        <v>10320.656000000001</v>
      </c>
      <c r="K1810" s="3" t="s">
        <v>59</v>
      </c>
      <c r="L1810" s="3" t="s">
        <v>17</v>
      </c>
      <c r="M1810" s="3" t="s">
        <v>26</v>
      </c>
      <c r="N1810" s="6">
        <f t="shared" si="140"/>
        <v>0.4751174793929589</v>
      </c>
      <c r="O1810" s="6">
        <f t="shared" si="141"/>
        <v>7.4435713735459513E-2</v>
      </c>
      <c r="P1810" s="6">
        <f t="shared" si="142"/>
        <v>0.15666801783542764</v>
      </c>
      <c r="Q1810" s="6">
        <f t="shared" si="143"/>
        <v>3.3378576972833121</v>
      </c>
      <c r="R1810" s="6">
        <f t="shared" si="144"/>
        <v>0.5720140128230552</v>
      </c>
    </row>
    <row r="1811" spans="1:18" ht="15.75" customHeight="1" x14ac:dyDescent="0.25">
      <c r="A1811" s="3" t="s">
        <v>1844</v>
      </c>
      <c r="B1811" s="3" t="s">
        <v>22</v>
      </c>
      <c r="C1811" s="3" t="s">
        <v>23</v>
      </c>
      <c r="D1811" s="4">
        <v>44899</v>
      </c>
      <c r="E1811" s="4">
        <v>45508</v>
      </c>
      <c r="F1811" s="3">
        <v>17512</v>
      </c>
      <c r="G1811" s="3">
        <v>1891.2</v>
      </c>
      <c r="H1811" s="3">
        <v>1473.6000000000001</v>
      </c>
      <c r="I1811" s="3">
        <v>5393.1840000000002</v>
      </c>
      <c r="J1811" s="3">
        <v>14788.224</v>
      </c>
      <c r="K1811" s="3" t="s">
        <v>24</v>
      </c>
      <c r="L1811" s="3" t="s">
        <v>25</v>
      </c>
      <c r="M1811" s="3" t="s">
        <v>26</v>
      </c>
      <c r="N1811" s="6">
        <f t="shared" si="140"/>
        <v>0.77918781725888331</v>
      </c>
      <c r="O1811" s="6">
        <f t="shared" si="141"/>
        <v>2.8517258883248733</v>
      </c>
      <c r="P1811" s="6">
        <f t="shared" si="142"/>
        <v>3.6598697068403907</v>
      </c>
      <c r="Q1811" s="6">
        <f t="shared" si="143"/>
        <v>2.7420210398903504</v>
      </c>
      <c r="R1811" s="6">
        <f t="shared" si="144"/>
        <v>0.1079945180447693</v>
      </c>
    </row>
    <row r="1812" spans="1:18" ht="15.75" customHeight="1" x14ac:dyDescent="0.25">
      <c r="A1812" s="3" t="s">
        <v>1845</v>
      </c>
      <c r="B1812" s="3" t="s">
        <v>34</v>
      </c>
      <c r="C1812" s="3" t="s">
        <v>35</v>
      </c>
      <c r="D1812" s="4">
        <v>44857</v>
      </c>
      <c r="E1812" s="4">
        <v>45464</v>
      </c>
      <c r="F1812" s="3">
        <v>17276.8</v>
      </c>
      <c r="G1812" s="3">
        <v>795.2</v>
      </c>
      <c r="H1812" s="3">
        <v>400</v>
      </c>
      <c r="I1812" s="3">
        <v>2813.2160000000003</v>
      </c>
      <c r="J1812" s="3">
        <v>8571.3279999999995</v>
      </c>
      <c r="K1812" s="3" t="s">
        <v>16</v>
      </c>
      <c r="L1812" s="3" t="s">
        <v>25</v>
      </c>
      <c r="M1812" s="3" t="s">
        <v>26</v>
      </c>
      <c r="N1812" s="6">
        <f t="shared" si="140"/>
        <v>0.50301810865191143</v>
      </c>
      <c r="O1812" s="6">
        <f t="shared" si="141"/>
        <v>3.5377464788732396</v>
      </c>
      <c r="P1812" s="6">
        <f t="shared" si="142"/>
        <v>7.0330400000000006</v>
      </c>
      <c r="Q1812" s="6">
        <f t="shared" si="143"/>
        <v>3.0468076393707411</v>
      </c>
      <c r="R1812" s="6">
        <f t="shared" si="144"/>
        <v>4.6027042044823122E-2</v>
      </c>
    </row>
    <row r="1813" spans="1:18" ht="15.75" customHeight="1" x14ac:dyDescent="0.25">
      <c r="A1813" s="3" t="s">
        <v>1846</v>
      </c>
      <c r="B1813" s="3" t="s">
        <v>20</v>
      </c>
      <c r="C1813" s="3" t="s">
        <v>23</v>
      </c>
      <c r="D1813" s="4">
        <v>44856</v>
      </c>
      <c r="E1813" s="4">
        <v>45481</v>
      </c>
      <c r="F1813" s="3">
        <v>29649.600000000002</v>
      </c>
      <c r="G1813" s="3">
        <v>16950.400000000001</v>
      </c>
      <c r="H1813" s="3">
        <v>5550.4000000000005</v>
      </c>
      <c r="I1813" s="3">
        <v>5991.0080000000007</v>
      </c>
      <c r="J1813" s="3">
        <v>22247.472000000002</v>
      </c>
      <c r="K1813" s="3" t="s">
        <v>32</v>
      </c>
      <c r="L1813" s="3" t="s">
        <v>38</v>
      </c>
      <c r="M1813" s="3" t="s">
        <v>26</v>
      </c>
      <c r="N1813" s="6">
        <f t="shared" si="140"/>
        <v>0.32744949971682086</v>
      </c>
      <c r="O1813" s="6">
        <f t="shared" si="141"/>
        <v>0.35344345856144987</v>
      </c>
      <c r="P1813" s="6">
        <f t="shared" si="142"/>
        <v>1.0793831075237821</v>
      </c>
      <c r="Q1813" s="6">
        <f t="shared" si="143"/>
        <v>3.713477264593871</v>
      </c>
      <c r="R1813" s="6">
        <f t="shared" si="144"/>
        <v>0.57169068048135563</v>
      </c>
    </row>
    <row r="1814" spans="1:18" ht="15.75" customHeight="1" x14ac:dyDescent="0.25">
      <c r="A1814" s="3" t="s">
        <v>1847</v>
      </c>
      <c r="B1814" s="3" t="s">
        <v>14</v>
      </c>
      <c r="C1814" s="3" t="s">
        <v>15</v>
      </c>
      <c r="D1814" s="4">
        <v>44708</v>
      </c>
      <c r="E1814" s="4">
        <v>45320</v>
      </c>
      <c r="F1814" s="3">
        <v>72377.600000000006</v>
      </c>
      <c r="G1814" s="3">
        <v>38817.599999999999</v>
      </c>
      <c r="H1814" s="3">
        <v>21302.400000000001</v>
      </c>
      <c r="I1814" s="3">
        <v>2319.4880000000003</v>
      </c>
      <c r="J1814" s="3">
        <v>7951.8880000000008</v>
      </c>
      <c r="K1814" s="3" t="s">
        <v>16</v>
      </c>
      <c r="L1814" s="3" t="s">
        <v>17</v>
      </c>
      <c r="M1814" s="3" t="s">
        <v>18</v>
      </c>
      <c r="N1814" s="6">
        <f t="shared" si="140"/>
        <v>0.54878199579572162</v>
      </c>
      <c r="O1814" s="6">
        <f t="shared" si="141"/>
        <v>5.9753513869997124E-2</v>
      </c>
      <c r="P1814" s="6">
        <f t="shared" si="142"/>
        <v>0.10888388162836113</v>
      </c>
      <c r="Q1814" s="6">
        <f t="shared" si="143"/>
        <v>3.4282945201699686</v>
      </c>
      <c r="R1814" s="6">
        <f t="shared" si="144"/>
        <v>0.53632062958705451</v>
      </c>
    </row>
    <row r="1815" spans="1:18" ht="15.75" customHeight="1" x14ac:dyDescent="0.25">
      <c r="A1815" s="3" t="s">
        <v>1848</v>
      </c>
      <c r="B1815" s="3" t="s">
        <v>41</v>
      </c>
      <c r="C1815" s="3" t="s">
        <v>35</v>
      </c>
      <c r="D1815" s="4">
        <v>44936</v>
      </c>
      <c r="E1815" s="4">
        <v>45546</v>
      </c>
      <c r="F1815" s="3">
        <v>54379.200000000004</v>
      </c>
      <c r="G1815" s="3">
        <v>51819.200000000004</v>
      </c>
      <c r="H1815" s="3">
        <v>31577.600000000002</v>
      </c>
      <c r="I1815" s="3">
        <v>635.29600000000005</v>
      </c>
      <c r="J1815" s="3">
        <v>1549.1040000000003</v>
      </c>
      <c r="K1815" s="3" t="s">
        <v>32</v>
      </c>
      <c r="L1815" s="3" t="s">
        <v>17</v>
      </c>
      <c r="M1815" s="3" t="s">
        <v>18</v>
      </c>
      <c r="N1815" s="6">
        <f t="shared" si="140"/>
        <v>0.60938030691326761</v>
      </c>
      <c r="O1815" s="6">
        <f t="shared" si="141"/>
        <v>1.2259857350171365E-2</v>
      </c>
      <c r="P1815" s="6">
        <f t="shared" si="142"/>
        <v>2.011856505877584E-2</v>
      </c>
      <c r="Q1815" s="6">
        <f t="shared" si="143"/>
        <v>2.438397219563794</v>
      </c>
      <c r="R1815" s="6">
        <f t="shared" si="144"/>
        <v>0.95292317650866509</v>
      </c>
    </row>
    <row r="1816" spans="1:18" ht="15.75" customHeight="1" x14ac:dyDescent="0.25">
      <c r="A1816" s="3" t="s">
        <v>1849</v>
      </c>
      <c r="B1816" s="3" t="s">
        <v>14</v>
      </c>
      <c r="C1816" s="3" t="s">
        <v>35</v>
      </c>
      <c r="D1816" s="4">
        <v>44826</v>
      </c>
      <c r="E1816" s="4">
        <v>45445</v>
      </c>
      <c r="F1816" s="3">
        <v>39320</v>
      </c>
      <c r="G1816" s="3">
        <v>9876.8000000000011</v>
      </c>
      <c r="H1816" s="3">
        <v>7433.6</v>
      </c>
      <c r="I1816" s="3">
        <v>7068.1120000000001</v>
      </c>
      <c r="J1816" s="3">
        <v>27201.152000000002</v>
      </c>
      <c r="K1816" s="3" t="s">
        <v>32</v>
      </c>
      <c r="L1816" s="3" t="s">
        <v>29</v>
      </c>
      <c r="M1816" s="3" t="s">
        <v>18</v>
      </c>
      <c r="N1816" s="6">
        <f t="shared" si="140"/>
        <v>0.7526324315567795</v>
      </c>
      <c r="O1816" s="6">
        <f t="shared" si="141"/>
        <v>0.71562773367892429</v>
      </c>
      <c r="P1816" s="6">
        <f t="shared" si="142"/>
        <v>0.95083297460180793</v>
      </c>
      <c r="Q1816" s="6">
        <f t="shared" si="143"/>
        <v>3.8484325092754617</v>
      </c>
      <c r="R1816" s="6">
        <f t="shared" si="144"/>
        <v>0.25119023397761958</v>
      </c>
    </row>
    <row r="1817" spans="1:18" ht="15.75" customHeight="1" x14ac:dyDescent="0.25">
      <c r="A1817" s="3" t="s">
        <v>1850</v>
      </c>
      <c r="B1817" s="3" t="s">
        <v>14</v>
      </c>
      <c r="C1817" s="3" t="s">
        <v>23</v>
      </c>
      <c r="D1817" s="4">
        <v>44987</v>
      </c>
      <c r="E1817" s="4">
        <v>45601</v>
      </c>
      <c r="F1817" s="3">
        <v>55576</v>
      </c>
      <c r="G1817" s="3">
        <v>38715.200000000004</v>
      </c>
      <c r="H1817" s="3">
        <v>8555.2000000000007</v>
      </c>
      <c r="I1817" s="3">
        <v>2385.6640000000002</v>
      </c>
      <c r="J1817" s="3">
        <v>4670.2719999999999</v>
      </c>
      <c r="K1817" s="3" t="s">
        <v>59</v>
      </c>
      <c r="L1817" s="3" t="s">
        <v>44</v>
      </c>
      <c r="M1817" s="3" t="s">
        <v>18</v>
      </c>
      <c r="N1817" s="6">
        <f t="shared" si="140"/>
        <v>0.22097780716617763</v>
      </c>
      <c r="O1817" s="6">
        <f t="shared" si="141"/>
        <v>6.1620862090341774E-2</v>
      </c>
      <c r="P1817" s="6">
        <f t="shared" si="142"/>
        <v>0.27885543295305781</v>
      </c>
      <c r="Q1817" s="6">
        <f t="shared" si="143"/>
        <v>1.9576403047537287</v>
      </c>
      <c r="R1817" s="6">
        <f t="shared" si="144"/>
        <v>0.69661724485389387</v>
      </c>
    </row>
    <row r="1818" spans="1:18" ht="15.75" customHeight="1" x14ac:dyDescent="0.25">
      <c r="A1818" s="3" t="s">
        <v>1851</v>
      </c>
      <c r="B1818" s="3" t="s">
        <v>41</v>
      </c>
      <c r="C1818" s="3" t="s">
        <v>35</v>
      </c>
      <c r="D1818" s="4">
        <v>44840</v>
      </c>
      <c r="E1818" s="4">
        <v>45461</v>
      </c>
      <c r="F1818" s="3">
        <v>21912</v>
      </c>
      <c r="G1818" s="3">
        <v>17595.2</v>
      </c>
      <c r="H1818" s="3">
        <v>7420.8</v>
      </c>
      <c r="I1818" s="3">
        <v>1956.3040000000001</v>
      </c>
      <c r="J1818" s="3">
        <v>6536.3360000000002</v>
      </c>
      <c r="K1818" s="3" t="s">
        <v>16</v>
      </c>
      <c r="L1818" s="3" t="s">
        <v>17</v>
      </c>
      <c r="M1818" s="3" t="s">
        <v>26</v>
      </c>
      <c r="N1818" s="6">
        <f t="shared" si="140"/>
        <v>0.42175138674183865</v>
      </c>
      <c r="O1818" s="6">
        <f t="shared" si="141"/>
        <v>0.11118395926161681</v>
      </c>
      <c r="P1818" s="6">
        <f t="shared" si="142"/>
        <v>0.26362440707201379</v>
      </c>
      <c r="Q1818" s="6">
        <f t="shared" si="143"/>
        <v>3.3411657901839384</v>
      </c>
      <c r="R1818" s="6">
        <f t="shared" si="144"/>
        <v>0.80299379335523913</v>
      </c>
    </row>
    <row r="1819" spans="1:18" ht="15.75" customHeight="1" x14ac:dyDescent="0.25">
      <c r="A1819" s="3" t="s">
        <v>1852</v>
      </c>
      <c r="B1819" s="3" t="s">
        <v>41</v>
      </c>
      <c r="C1819" s="3" t="s">
        <v>15</v>
      </c>
      <c r="D1819" s="4">
        <v>44795</v>
      </c>
      <c r="E1819" s="4">
        <v>45413</v>
      </c>
      <c r="F1819" s="3">
        <v>6048</v>
      </c>
      <c r="G1819" s="3">
        <v>5670.4000000000005</v>
      </c>
      <c r="H1819" s="3">
        <v>1953.6000000000001</v>
      </c>
      <c r="I1819" s="3">
        <v>7316.4320000000007</v>
      </c>
      <c r="J1819" s="3">
        <v>19503.488000000001</v>
      </c>
      <c r="K1819" s="3" t="s">
        <v>24</v>
      </c>
      <c r="L1819" s="3" t="s">
        <v>17</v>
      </c>
      <c r="M1819" s="3" t="s">
        <v>18</v>
      </c>
      <c r="N1819" s="6">
        <f t="shared" si="140"/>
        <v>0.34452595936794583</v>
      </c>
      <c r="O1819" s="6">
        <f t="shared" si="141"/>
        <v>1.2902849887133183</v>
      </c>
      <c r="P1819" s="6">
        <f t="shared" si="142"/>
        <v>3.7451023751023751</v>
      </c>
      <c r="Q1819" s="6">
        <f t="shared" si="143"/>
        <v>2.6657102806395248</v>
      </c>
      <c r="R1819" s="6">
        <f t="shared" si="144"/>
        <v>0.9375661375661376</v>
      </c>
    </row>
    <row r="1820" spans="1:18" ht="15.75" customHeight="1" x14ac:dyDescent="0.25">
      <c r="A1820" s="3" t="s">
        <v>1853</v>
      </c>
      <c r="B1820" s="3" t="s">
        <v>22</v>
      </c>
      <c r="C1820" s="3" t="s">
        <v>35</v>
      </c>
      <c r="D1820" s="4">
        <v>44743</v>
      </c>
      <c r="E1820" s="4">
        <v>45365</v>
      </c>
      <c r="F1820" s="3">
        <v>45844.800000000003</v>
      </c>
      <c r="G1820" s="3">
        <v>45075.200000000004</v>
      </c>
      <c r="H1820" s="3">
        <v>32676.800000000003</v>
      </c>
      <c r="I1820" s="3">
        <v>3878.5280000000002</v>
      </c>
      <c r="J1820" s="3">
        <v>5502.7040000000006</v>
      </c>
      <c r="K1820" s="3" t="s">
        <v>16</v>
      </c>
      <c r="L1820" s="3" t="s">
        <v>38</v>
      </c>
      <c r="M1820" s="3" t="s">
        <v>18</v>
      </c>
      <c r="N1820" s="6">
        <f t="shared" si="140"/>
        <v>0.72493965639642199</v>
      </c>
      <c r="O1820" s="6">
        <f t="shared" si="141"/>
        <v>8.6045719153769698E-2</v>
      </c>
      <c r="P1820" s="6">
        <f t="shared" si="142"/>
        <v>0.11869362973118543</v>
      </c>
      <c r="Q1820" s="6">
        <f t="shared" si="143"/>
        <v>1.4187609319824428</v>
      </c>
      <c r="R1820" s="6">
        <f t="shared" si="144"/>
        <v>0.98321292709314911</v>
      </c>
    </row>
    <row r="1821" spans="1:18" ht="15.75" customHeight="1" x14ac:dyDescent="0.25">
      <c r="A1821" s="3" t="s">
        <v>1854</v>
      </c>
      <c r="B1821" s="3" t="s">
        <v>28</v>
      </c>
      <c r="C1821" s="3" t="s">
        <v>15</v>
      </c>
      <c r="D1821" s="4">
        <v>44806</v>
      </c>
      <c r="E1821" s="4">
        <v>45428</v>
      </c>
      <c r="F1821" s="3">
        <v>6211.2000000000007</v>
      </c>
      <c r="G1821" s="3">
        <v>1446.4</v>
      </c>
      <c r="H1821" s="3">
        <v>1347.2</v>
      </c>
      <c r="I1821" s="3">
        <v>3804.96</v>
      </c>
      <c r="J1821" s="3">
        <v>6078.2080000000005</v>
      </c>
      <c r="K1821" s="3" t="s">
        <v>37</v>
      </c>
      <c r="L1821" s="3" t="s">
        <v>29</v>
      </c>
      <c r="M1821" s="3" t="s">
        <v>26</v>
      </c>
      <c r="N1821" s="6">
        <f t="shared" si="140"/>
        <v>0.93141592920353977</v>
      </c>
      <c r="O1821" s="6">
        <f t="shared" si="141"/>
        <v>2.6306415929203539</v>
      </c>
      <c r="P1821" s="6">
        <f t="shared" si="142"/>
        <v>2.8243467933491684</v>
      </c>
      <c r="Q1821" s="6">
        <f t="shared" si="143"/>
        <v>1.5974433371178673</v>
      </c>
      <c r="R1821" s="6">
        <f t="shared" si="144"/>
        <v>0.23286965481710456</v>
      </c>
    </row>
    <row r="1822" spans="1:18" ht="15.75" customHeight="1" x14ac:dyDescent="0.25">
      <c r="A1822" s="3" t="s">
        <v>1855</v>
      </c>
      <c r="B1822" s="3" t="s">
        <v>22</v>
      </c>
      <c r="C1822" s="3" t="s">
        <v>35</v>
      </c>
      <c r="D1822" s="4">
        <v>44956</v>
      </c>
      <c r="E1822" s="4">
        <v>45580</v>
      </c>
      <c r="F1822" s="3">
        <v>62176</v>
      </c>
      <c r="G1822" s="3">
        <v>55089.600000000006</v>
      </c>
      <c r="H1822" s="3">
        <v>15056</v>
      </c>
      <c r="I1822" s="3">
        <v>4535.7120000000004</v>
      </c>
      <c r="J1822" s="3">
        <v>17086.704000000002</v>
      </c>
      <c r="K1822" s="3" t="s">
        <v>32</v>
      </c>
      <c r="L1822" s="3" t="s">
        <v>17</v>
      </c>
      <c r="M1822" s="3" t="s">
        <v>26</v>
      </c>
      <c r="N1822" s="6">
        <f t="shared" si="140"/>
        <v>0.27330022363567713</v>
      </c>
      <c r="O1822" s="6">
        <f t="shared" si="141"/>
        <v>8.2333362376927774E-2</v>
      </c>
      <c r="P1822" s="6">
        <f t="shared" si="142"/>
        <v>0.30125611052072265</v>
      </c>
      <c r="Q1822" s="6">
        <f t="shared" si="143"/>
        <v>3.7671492369885917</v>
      </c>
      <c r="R1822" s="6">
        <f t="shared" si="144"/>
        <v>0.88602676273803405</v>
      </c>
    </row>
    <row r="1823" spans="1:18" ht="15.75" customHeight="1" x14ac:dyDescent="0.25">
      <c r="A1823" s="3" t="s">
        <v>1856</v>
      </c>
      <c r="B1823" s="3" t="s">
        <v>22</v>
      </c>
      <c r="C1823" s="3" t="s">
        <v>15</v>
      </c>
      <c r="D1823" s="4">
        <v>44877</v>
      </c>
      <c r="E1823" s="4">
        <v>45481</v>
      </c>
      <c r="F1823" s="3">
        <v>34499.200000000004</v>
      </c>
      <c r="G1823" s="3">
        <v>4041.6000000000004</v>
      </c>
      <c r="H1823" s="3">
        <v>281.60000000000002</v>
      </c>
      <c r="I1823" s="3">
        <v>4272</v>
      </c>
      <c r="J1823" s="3">
        <v>11138.432000000001</v>
      </c>
      <c r="K1823" s="3" t="s">
        <v>16</v>
      </c>
      <c r="L1823" s="3" t="s">
        <v>17</v>
      </c>
      <c r="M1823" s="3" t="s">
        <v>26</v>
      </c>
      <c r="N1823" s="6">
        <f t="shared" si="140"/>
        <v>6.9675376088677757E-2</v>
      </c>
      <c r="O1823" s="6">
        <f t="shared" si="141"/>
        <v>1.0570071258907363</v>
      </c>
      <c r="P1823" s="6">
        <f t="shared" si="142"/>
        <v>15.170454545454545</v>
      </c>
      <c r="Q1823" s="6">
        <f t="shared" si="143"/>
        <v>2.6073108614232212</v>
      </c>
      <c r="R1823" s="6">
        <f t="shared" si="144"/>
        <v>0.11715054262127816</v>
      </c>
    </row>
    <row r="1824" spans="1:18" ht="15.75" customHeight="1" x14ac:dyDescent="0.25">
      <c r="A1824" s="3" t="s">
        <v>1857</v>
      </c>
      <c r="B1824" s="3" t="s">
        <v>14</v>
      </c>
      <c r="C1824" s="3" t="s">
        <v>15</v>
      </c>
      <c r="D1824" s="4">
        <v>44769</v>
      </c>
      <c r="E1824" s="4">
        <v>45379</v>
      </c>
      <c r="F1824" s="3">
        <v>1860.8000000000002</v>
      </c>
      <c r="G1824" s="3">
        <v>1448</v>
      </c>
      <c r="H1824" s="3">
        <v>574.4</v>
      </c>
      <c r="I1824" s="3">
        <v>5818.4480000000003</v>
      </c>
      <c r="J1824" s="3">
        <v>7515.9520000000011</v>
      </c>
      <c r="K1824" s="3" t="s">
        <v>32</v>
      </c>
      <c r="L1824" s="3" t="s">
        <v>25</v>
      </c>
      <c r="M1824" s="3" t="s">
        <v>26</v>
      </c>
      <c r="N1824" s="6">
        <f t="shared" si="140"/>
        <v>0.39668508287292814</v>
      </c>
      <c r="O1824" s="6">
        <f t="shared" si="141"/>
        <v>4.0182651933701656</v>
      </c>
      <c r="P1824" s="6">
        <f t="shared" si="142"/>
        <v>10.129610027855154</v>
      </c>
      <c r="Q1824" s="6">
        <f t="shared" si="143"/>
        <v>1.291745152659266</v>
      </c>
      <c r="R1824" s="6">
        <f t="shared" si="144"/>
        <v>0.77815993121238169</v>
      </c>
    </row>
    <row r="1825" spans="1:18" ht="15.75" customHeight="1" x14ac:dyDescent="0.25">
      <c r="A1825" s="3" t="s">
        <v>1858</v>
      </c>
      <c r="B1825" s="3" t="s">
        <v>20</v>
      </c>
      <c r="C1825" s="3" t="s">
        <v>15</v>
      </c>
      <c r="D1825" s="4">
        <v>44982</v>
      </c>
      <c r="E1825" s="4">
        <v>45588</v>
      </c>
      <c r="F1825" s="3">
        <v>48430.400000000001</v>
      </c>
      <c r="G1825" s="3">
        <v>36665.599999999999</v>
      </c>
      <c r="H1825" s="3">
        <v>19454.400000000001</v>
      </c>
      <c r="I1825" s="3">
        <v>4690.0480000000007</v>
      </c>
      <c r="J1825" s="3">
        <v>12314.400000000001</v>
      </c>
      <c r="K1825" s="3" t="s">
        <v>32</v>
      </c>
      <c r="L1825" s="3" t="s">
        <v>17</v>
      </c>
      <c r="M1825" s="3" t="s">
        <v>18</v>
      </c>
      <c r="N1825" s="6">
        <f t="shared" si="140"/>
        <v>0.53058998079944153</v>
      </c>
      <c r="O1825" s="6">
        <f t="shared" si="141"/>
        <v>0.12791412113806949</v>
      </c>
      <c r="P1825" s="6">
        <f t="shared" si="142"/>
        <v>0.24107903610494286</v>
      </c>
      <c r="Q1825" s="6">
        <f t="shared" si="143"/>
        <v>2.6256447695204823</v>
      </c>
      <c r="R1825" s="6">
        <f t="shared" si="144"/>
        <v>0.75707819881727179</v>
      </c>
    </row>
    <row r="1826" spans="1:18" ht="15.75" customHeight="1" x14ac:dyDescent="0.25">
      <c r="A1826" s="3" t="s">
        <v>1859</v>
      </c>
      <c r="B1826" s="3" t="s">
        <v>34</v>
      </c>
      <c r="C1826" s="3" t="s">
        <v>15</v>
      </c>
      <c r="D1826" s="4">
        <v>44876</v>
      </c>
      <c r="E1826" s="4">
        <v>45490</v>
      </c>
      <c r="F1826" s="3">
        <v>73760</v>
      </c>
      <c r="G1826" s="3">
        <v>12427.2</v>
      </c>
      <c r="H1826" s="3">
        <v>11766.400000000001</v>
      </c>
      <c r="I1826" s="3">
        <v>5297.9680000000008</v>
      </c>
      <c r="J1826" s="3">
        <v>19951.456000000002</v>
      </c>
      <c r="K1826" s="3" t="s">
        <v>24</v>
      </c>
      <c r="L1826" s="3" t="s">
        <v>17</v>
      </c>
      <c r="M1826" s="3" t="s">
        <v>26</v>
      </c>
      <c r="N1826" s="6">
        <f t="shared" si="140"/>
        <v>0.94682631646710447</v>
      </c>
      <c r="O1826" s="6">
        <f t="shared" si="141"/>
        <v>0.42632032959958804</v>
      </c>
      <c r="P1826" s="6">
        <f t="shared" si="142"/>
        <v>0.45026244220832201</v>
      </c>
      <c r="Q1826" s="6">
        <f t="shared" si="143"/>
        <v>3.7658694805253634</v>
      </c>
      <c r="R1826" s="6">
        <f t="shared" si="144"/>
        <v>0.16848156182212581</v>
      </c>
    </row>
    <row r="1827" spans="1:18" ht="15.75" customHeight="1" x14ac:dyDescent="0.25">
      <c r="A1827" s="3" t="s">
        <v>1860</v>
      </c>
      <c r="B1827" s="3" t="s">
        <v>28</v>
      </c>
      <c r="C1827" s="3" t="s">
        <v>15</v>
      </c>
      <c r="D1827" s="4">
        <v>44935</v>
      </c>
      <c r="E1827" s="4">
        <v>45549</v>
      </c>
      <c r="F1827" s="3">
        <v>60230.400000000001</v>
      </c>
      <c r="G1827" s="3">
        <v>854.40000000000009</v>
      </c>
      <c r="H1827" s="3">
        <v>435.20000000000005</v>
      </c>
      <c r="I1827" s="3">
        <v>3147.8720000000003</v>
      </c>
      <c r="J1827" s="3">
        <v>10288.144</v>
      </c>
      <c r="K1827" s="3" t="s">
        <v>24</v>
      </c>
      <c r="L1827" s="3" t="s">
        <v>17</v>
      </c>
      <c r="M1827" s="3" t="s">
        <v>26</v>
      </c>
      <c r="N1827" s="6">
        <f t="shared" si="140"/>
        <v>0.50936329588014984</v>
      </c>
      <c r="O1827" s="6">
        <f t="shared" si="141"/>
        <v>3.6843071161048688</v>
      </c>
      <c r="P1827" s="6">
        <f t="shared" si="142"/>
        <v>7.2331617647058826</v>
      </c>
      <c r="Q1827" s="6">
        <f t="shared" si="143"/>
        <v>3.2682853686553961</v>
      </c>
      <c r="R1827" s="6">
        <f t="shared" si="144"/>
        <v>1.4185527574115397E-2</v>
      </c>
    </row>
    <row r="1828" spans="1:18" ht="15.75" customHeight="1" x14ac:dyDescent="0.25">
      <c r="A1828" s="3" t="s">
        <v>1861</v>
      </c>
      <c r="B1828" s="3" t="s">
        <v>14</v>
      </c>
      <c r="C1828" s="3" t="s">
        <v>23</v>
      </c>
      <c r="D1828" s="4">
        <v>44745</v>
      </c>
      <c r="E1828" s="4">
        <v>45354</v>
      </c>
      <c r="F1828" s="3">
        <v>69321.600000000006</v>
      </c>
      <c r="G1828" s="3">
        <v>49292.800000000003</v>
      </c>
      <c r="H1828" s="3">
        <v>3100.8</v>
      </c>
      <c r="I1828" s="3">
        <v>229.34400000000002</v>
      </c>
      <c r="J1828" s="3">
        <v>397.68000000000006</v>
      </c>
      <c r="K1828" s="3" t="s">
        <v>16</v>
      </c>
      <c r="L1828" s="3" t="s">
        <v>38</v>
      </c>
      <c r="M1828" s="3" t="s">
        <v>26</v>
      </c>
      <c r="N1828" s="6">
        <f t="shared" si="140"/>
        <v>6.2905738769150871E-2</v>
      </c>
      <c r="O1828" s="6">
        <f t="shared" si="141"/>
        <v>4.6526876136068554E-3</v>
      </c>
      <c r="P1828" s="6">
        <f t="shared" si="142"/>
        <v>7.3962848297213626E-2</v>
      </c>
      <c r="Q1828" s="6">
        <f t="shared" si="143"/>
        <v>1.7339891167852659</v>
      </c>
      <c r="R1828" s="6">
        <f t="shared" si="144"/>
        <v>0.71107418178460968</v>
      </c>
    </row>
    <row r="1829" spans="1:18" ht="15.75" customHeight="1" x14ac:dyDescent="0.25">
      <c r="A1829" s="3" t="s">
        <v>1862</v>
      </c>
      <c r="B1829" s="3" t="s">
        <v>34</v>
      </c>
      <c r="C1829" s="3" t="s">
        <v>23</v>
      </c>
      <c r="D1829" s="4">
        <v>44890</v>
      </c>
      <c r="E1829" s="4">
        <v>45502</v>
      </c>
      <c r="F1829" s="3">
        <v>18536</v>
      </c>
      <c r="G1829" s="3">
        <v>6673.6</v>
      </c>
      <c r="H1829" s="3">
        <v>5468.8</v>
      </c>
      <c r="I1829" s="3">
        <v>930.7360000000001</v>
      </c>
      <c r="J1829" s="3">
        <v>1485.5360000000001</v>
      </c>
      <c r="K1829" s="3" t="s">
        <v>37</v>
      </c>
      <c r="L1829" s="3" t="s">
        <v>25</v>
      </c>
      <c r="M1829" s="3" t="s">
        <v>26</v>
      </c>
      <c r="N1829" s="6">
        <f t="shared" si="140"/>
        <v>0.81946775353632217</v>
      </c>
      <c r="O1829" s="6">
        <f t="shared" si="141"/>
        <v>0.13946535602972909</v>
      </c>
      <c r="P1829" s="6">
        <f t="shared" si="142"/>
        <v>0.17019016968987713</v>
      </c>
      <c r="Q1829" s="6">
        <f t="shared" si="143"/>
        <v>1.5960873975004726</v>
      </c>
      <c r="R1829" s="6">
        <f t="shared" si="144"/>
        <v>0.36003452740612862</v>
      </c>
    </row>
    <row r="1830" spans="1:18" ht="15.75" customHeight="1" x14ac:dyDescent="0.25">
      <c r="A1830" s="3" t="s">
        <v>1863</v>
      </c>
      <c r="B1830" s="3" t="s">
        <v>20</v>
      </c>
      <c r="C1830" s="3" t="s">
        <v>15</v>
      </c>
      <c r="D1830" s="4">
        <v>44780</v>
      </c>
      <c r="E1830" s="4">
        <v>45404</v>
      </c>
      <c r="F1830" s="3">
        <v>50072</v>
      </c>
      <c r="G1830" s="3">
        <v>46636.800000000003</v>
      </c>
      <c r="H1830" s="3">
        <v>36587.200000000004</v>
      </c>
      <c r="I1830" s="3">
        <v>5689.7760000000007</v>
      </c>
      <c r="J1830" s="3">
        <v>7613.1679999999997</v>
      </c>
      <c r="K1830" s="3" t="s">
        <v>37</v>
      </c>
      <c r="L1830" s="3" t="s">
        <v>38</v>
      </c>
      <c r="M1830" s="3" t="s">
        <v>26</v>
      </c>
      <c r="N1830" s="6">
        <f t="shared" si="140"/>
        <v>0.784513517222451</v>
      </c>
      <c r="O1830" s="6">
        <f t="shared" si="141"/>
        <v>0.12200185261424455</v>
      </c>
      <c r="P1830" s="6">
        <f t="shared" si="142"/>
        <v>0.1555127476275856</v>
      </c>
      <c r="Q1830" s="6">
        <f t="shared" si="143"/>
        <v>1.3380435363360523</v>
      </c>
      <c r="R1830" s="6">
        <f t="shared" si="144"/>
        <v>0.93139479150023974</v>
      </c>
    </row>
    <row r="1831" spans="1:18" ht="15.75" customHeight="1" x14ac:dyDescent="0.25">
      <c r="A1831" s="3" t="s">
        <v>1864</v>
      </c>
      <c r="B1831" s="3" t="s">
        <v>22</v>
      </c>
      <c r="C1831" s="3" t="s">
        <v>35</v>
      </c>
      <c r="D1831" s="4">
        <v>44750</v>
      </c>
      <c r="E1831" s="4">
        <v>45352</v>
      </c>
      <c r="F1831" s="3">
        <v>67712</v>
      </c>
      <c r="G1831" s="3">
        <v>47980.800000000003</v>
      </c>
      <c r="H1831" s="3">
        <v>1862.4</v>
      </c>
      <c r="I1831" s="3">
        <v>6402.9279999999999</v>
      </c>
      <c r="J1831" s="3">
        <v>19266.464000000004</v>
      </c>
      <c r="K1831" s="3" t="s">
        <v>32</v>
      </c>
      <c r="L1831" s="3" t="s">
        <v>38</v>
      </c>
      <c r="M1831" s="3" t="s">
        <v>18</v>
      </c>
      <c r="N1831" s="6">
        <f t="shared" si="140"/>
        <v>3.8815526210484196E-2</v>
      </c>
      <c r="O1831" s="6">
        <f t="shared" si="141"/>
        <v>0.13344771241830064</v>
      </c>
      <c r="P1831" s="6">
        <f t="shared" si="142"/>
        <v>3.4379982817869412</v>
      </c>
      <c r="Q1831" s="6">
        <f t="shared" si="143"/>
        <v>3.0090083786667607</v>
      </c>
      <c r="R1831" s="6">
        <f t="shared" si="144"/>
        <v>0.70860113421550097</v>
      </c>
    </row>
    <row r="1832" spans="1:18" ht="15.75" customHeight="1" x14ac:dyDescent="0.25">
      <c r="A1832" s="3" t="s">
        <v>1865</v>
      </c>
      <c r="B1832" s="3" t="s">
        <v>34</v>
      </c>
      <c r="C1832" s="3" t="s">
        <v>35</v>
      </c>
      <c r="D1832" s="4">
        <v>44771</v>
      </c>
      <c r="E1832" s="4">
        <v>45398</v>
      </c>
      <c r="F1832" s="3">
        <v>51875.200000000004</v>
      </c>
      <c r="G1832" s="3">
        <v>29308.800000000003</v>
      </c>
      <c r="H1832" s="3">
        <v>29056</v>
      </c>
      <c r="I1832" s="3">
        <v>4135.3120000000008</v>
      </c>
      <c r="J1832" s="3">
        <v>11436.944000000001</v>
      </c>
      <c r="K1832" s="3" t="s">
        <v>37</v>
      </c>
      <c r="L1832" s="3" t="s">
        <v>25</v>
      </c>
      <c r="M1832" s="3" t="s">
        <v>26</v>
      </c>
      <c r="N1832" s="6">
        <f t="shared" si="140"/>
        <v>0.9913746042144338</v>
      </c>
      <c r="O1832" s="6">
        <f t="shared" si="141"/>
        <v>0.14109455180696584</v>
      </c>
      <c r="P1832" s="6">
        <f t="shared" si="142"/>
        <v>0.14232213656387668</v>
      </c>
      <c r="Q1832" s="6">
        <f t="shared" si="143"/>
        <v>2.7656786235234487</v>
      </c>
      <c r="R1832" s="6">
        <f t="shared" si="144"/>
        <v>0.56498673740053051</v>
      </c>
    </row>
    <row r="1833" spans="1:18" ht="15.75" customHeight="1" x14ac:dyDescent="0.25">
      <c r="A1833" s="3" t="s">
        <v>1866</v>
      </c>
      <c r="B1833" s="3" t="s">
        <v>28</v>
      </c>
      <c r="C1833" s="3" t="s">
        <v>15</v>
      </c>
      <c r="D1833" s="4">
        <v>44697</v>
      </c>
      <c r="E1833" s="4">
        <v>45298</v>
      </c>
      <c r="F1833" s="3">
        <v>56828.800000000003</v>
      </c>
      <c r="G1833" s="3">
        <v>16401.600000000002</v>
      </c>
      <c r="H1833" s="3">
        <v>13076.800000000001</v>
      </c>
      <c r="I1833" s="3">
        <v>1759.1040000000003</v>
      </c>
      <c r="J1833" s="3">
        <v>5893.7440000000006</v>
      </c>
      <c r="K1833" s="3" t="s">
        <v>24</v>
      </c>
      <c r="L1833" s="3" t="s">
        <v>29</v>
      </c>
      <c r="M1833" s="3" t="s">
        <v>26</v>
      </c>
      <c r="N1833" s="6">
        <f t="shared" si="140"/>
        <v>0.79728806945663833</v>
      </c>
      <c r="O1833" s="6">
        <f t="shared" si="141"/>
        <v>0.10725197541703249</v>
      </c>
      <c r="P1833" s="6">
        <f t="shared" si="142"/>
        <v>0.13452098372690569</v>
      </c>
      <c r="Q1833" s="6">
        <f t="shared" si="143"/>
        <v>3.3504238521429088</v>
      </c>
      <c r="R1833" s="6">
        <f t="shared" si="144"/>
        <v>0.28861422377386114</v>
      </c>
    </row>
    <row r="1834" spans="1:18" ht="15.75" customHeight="1" x14ac:dyDescent="0.25">
      <c r="A1834" s="3" t="s">
        <v>1867</v>
      </c>
      <c r="B1834" s="3" t="s">
        <v>34</v>
      </c>
      <c r="C1834" s="3" t="s">
        <v>15</v>
      </c>
      <c r="D1834" s="4">
        <v>44788</v>
      </c>
      <c r="E1834" s="4">
        <v>45413</v>
      </c>
      <c r="F1834" s="3">
        <v>40096</v>
      </c>
      <c r="G1834" s="3">
        <v>5859.2000000000007</v>
      </c>
      <c r="H1834" s="3">
        <v>3481.6000000000004</v>
      </c>
      <c r="I1834" s="3">
        <v>6213.7280000000001</v>
      </c>
      <c r="J1834" s="3">
        <v>10055.072</v>
      </c>
      <c r="K1834" s="3" t="s">
        <v>59</v>
      </c>
      <c r="L1834" s="3" t="s">
        <v>29</v>
      </c>
      <c r="M1834" s="3" t="s">
        <v>26</v>
      </c>
      <c r="N1834" s="6">
        <f t="shared" si="140"/>
        <v>0.59421081376297102</v>
      </c>
      <c r="O1834" s="6">
        <f t="shared" si="141"/>
        <v>1.0605079191698523</v>
      </c>
      <c r="P1834" s="6">
        <f t="shared" si="142"/>
        <v>1.7847334558823529</v>
      </c>
      <c r="Q1834" s="6">
        <f t="shared" si="143"/>
        <v>1.618202792268989</v>
      </c>
      <c r="R1834" s="6">
        <f t="shared" si="144"/>
        <v>0.1461292897047087</v>
      </c>
    </row>
    <row r="1835" spans="1:18" ht="15.75" customHeight="1" x14ac:dyDescent="0.25">
      <c r="A1835" s="3" t="s">
        <v>1868</v>
      </c>
      <c r="B1835" s="3" t="s">
        <v>22</v>
      </c>
      <c r="C1835" s="3" t="s">
        <v>15</v>
      </c>
      <c r="D1835" s="4">
        <v>44838</v>
      </c>
      <c r="E1835" s="4">
        <v>45461</v>
      </c>
      <c r="F1835" s="3">
        <v>21244.800000000003</v>
      </c>
      <c r="G1835" s="3">
        <v>5929.6</v>
      </c>
      <c r="H1835" s="3">
        <v>1505.6000000000001</v>
      </c>
      <c r="I1835" s="3">
        <v>2304.88</v>
      </c>
      <c r="J1835" s="3">
        <v>3172.2560000000003</v>
      </c>
      <c r="K1835" s="3" t="s">
        <v>32</v>
      </c>
      <c r="L1835" s="3" t="s">
        <v>25</v>
      </c>
      <c r="M1835" s="3" t="s">
        <v>26</v>
      </c>
      <c r="N1835" s="6">
        <f t="shared" si="140"/>
        <v>0.25391257420399355</v>
      </c>
      <c r="O1835" s="6">
        <f t="shared" si="141"/>
        <v>0.38870750134916349</v>
      </c>
      <c r="P1835" s="6">
        <f t="shared" si="142"/>
        <v>1.5308714133900105</v>
      </c>
      <c r="Q1835" s="6">
        <f t="shared" si="143"/>
        <v>1.3763215438547778</v>
      </c>
      <c r="R1835" s="6">
        <f t="shared" si="144"/>
        <v>0.27910829944268711</v>
      </c>
    </row>
    <row r="1836" spans="1:18" ht="15.75" customHeight="1" x14ac:dyDescent="0.25">
      <c r="A1836" s="3" t="s">
        <v>1869</v>
      </c>
      <c r="B1836" s="3" t="s">
        <v>34</v>
      </c>
      <c r="C1836" s="3" t="s">
        <v>23</v>
      </c>
      <c r="D1836" s="4">
        <v>44714</v>
      </c>
      <c r="E1836" s="4">
        <v>45318</v>
      </c>
      <c r="F1836" s="3">
        <v>5481.6</v>
      </c>
      <c r="G1836" s="3">
        <v>4748.8</v>
      </c>
      <c r="H1836" s="3">
        <v>835.2</v>
      </c>
      <c r="I1836" s="3">
        <v>1361.4560000000001</v>
      </c>
      <c r="J1836" s="3">
        <v>2696.768</v>
      </c>
      <c r="K1836" s="3" t="s">
        <v>37</v>
      </c>
      <c r="L1836" s="3" t="s">
        <v>44</v>
      </c>
      <c r="M1836" s="3" t="s">
        <v>18</v>
      </c>
      <c r="N1836" s="6">
        <f t="shared" si="140"/>
        <v>0.17587601078167117</v>
      </c>
      <c r="O1836" s="6">
        <f t="shared" si="141"/>
        <v>0.28669474393530997</v>
      </c>
      <c r="P1836" s="6">
        <f t="shared" si="142"/>
        <v>1.6300957854406131</v>
      </c>
      <c r="Q1836" s="6">
        <f t="shared" si="143"/>
        <v>1.980797029063003</v>
      </c>
      <c r="R1836" s="6">
        <f t="shared" si="144"/>
        <v>0.86631640396964382</v>
      </c>
    </row>
    <row r="1837" spans="1:18" ht="15.75" customHeight="1" x14ac:dyDescent="0.25">
      <c r="A1837" s="3" t="s">
        <v>1870</v>
      </c>
      <c r="B1837" s="3" t="s">
        <v>14</v>
      </c>
      <c r="C1837" s="3" t="s">
        <v>42</v>
      </c>
      <c r="D1837" s="4">
        <v>44835</v>
      </c>
      <c r="E1837" s="4">
        <v>45448</v>
      </c>
      <c r="F1837" s="3">
        <v>13102.400000000001</v>
      </c>
      <c r="G1837" s="3">
        <v>12193.6</v>
      </c>
      <c r="H1837" s="3">
        <v>10355.200000000001</v>
      </c>
      <c r="I1837" s="3">
        <v>4886.8</v>
      </c>
      <c r="J1837" s="3">
        <v>9703.0560000000005</v>
      </c>
      <c r="K1837" s="3" t="s">
        <v>59</v>
      </c>
      <c r="L1837" s="3" t="s">
        <v>38</v>
      </c>
      <c r="M1837" s="3" t="s">
        <v>18</v>
      </c>
      <c r="N1837" s="6">
        <f t="shared" si="140"/>
        <v>0.84923238420154834</v>
      </c>
      <c r="O1837" s="6">
        <f t="shared" si="141"/>
        <v>0.40076761579845166</v>
      </c>
      <c r="P1837" s="6">
        <f t="shared" si="142"/>
        <v>0.4719174907292954</v>
      </c>
      <c r="Q1837" s="6">
        <f t="shared" si="143"/>
        <v>1.9855643775067529</v>
      </c>
      <c r="R1837" s="6">
        <f t="shared" si="144"/>
        <v>0.93063866161924524</v>
      </c>
    </row>
    <row r="1838" spans="1:18" ht="15.75" customHeight="1" x14ac:dyDescent="0.25">
      <c r="A1838" s="3" t="s">
        <v>1871</v>
      </c>
      <c r="B1838" s="3" t="s">
        <v>22</v>
      </c>
      <c r="C1838" s="3" t="s">
        <v>23</v>
      </c>
      <c r="D1838" s="4">
        <v>44985</v>
      </c>
      <c r="E1838" s="4">
        <v>45592</v>
      </c>
      <c r="F1838" s="3">
        <v>65577.600000000006</v>
      </c>
      <c r="G1838" s="3">
        <v>20862.400000000001</v>
      </c>
      <c r="H1838" s="3">
        <v>17297.600000000002</v>
      </c>
      <c r="I1838" s="3">
        <v>2963.7759999999998</v>
      </c>
      <c r="J1838" s="3">
        <v>8352.1759999999995</v>
      </c>
      <c r="K1838" s="3" t="s">
        <v>24</v>
      </c>
      <c r="L1838" s="3" t="s">
        <v>25</v>
      </c>
      <c r="M1838" s="3" t="s">
        <v>18</v>
      </c>
      <c r="N1838" s="6">
        <f t="shared" si="140"/>
        <v>0.82912800061354408</v>
      </c>
      <c r="O1838" s="6">
        <f t="shared" si="141"/>
        <v>0.14206304164429787</v>
      </c>
      <c r="P1838" s="6">
        <f t="shared" si="142"/>
        <v>0.17134030154472293</v>
      </c>
      <c r="Q1838" s="6">
        <f t="shared" si="143"/>
        <v>2.8180861171694485</v>
      </c>
      <c r="R1838" s="6">
        <f t="shared" si="144"/>
        <v>0.31813302103157176</v>
      </c>
    </row>
    <row r="1839" spans="1:18" ht="15.75" customHeight="1" x14ac:dyDescent="0.25">
      <c r="A1839" s="3" t="s">
        <v>1872</v>
      </c>
      <c r="B1839" s="3" t="s">
        <v>14</v>
      </c>
      <c r="C1839" s="3" t="s">
        <v>15</v>
      </c>
      <c r="D1839" s="4">
        <v>44710</v>
      </c>
      <c r="E1839" s="4">
        <v>45311</v>
      </c>
      <c r="F1839" s="3">
        <v>54408</v>
      </c>
      <c r="G1839" s="3">
        <v>21425.600000000002</v>
      </c>
      <c r="H1839" s="3">
        <v>2017.6000000000001</v>
      </c>
      <c r="I1839" s="3">
        <v>1072.576</v>
      </c>
      <c r="J1839" s="3">
        <v>2334.192</v>
      </c>
      <c r="K1839" s="3" t="s">
        <v>16</v>
      </c>
      <c r="L1839" s="3" t="s">
        <v>44</v>
      </c>
      <c r="M1839" s="3" t="s">
        <v>26</v>
      </c>
      <c r="N1839" s="6">
        <f t="shared" si="140"/>
        <v>9.4167724591143295E-2</v>
      </c>
      <c r="O1839" s="6">
        <f t="shared" si="141"/>
        <v>5.0060488387723097E-2</v>
      </c>
      <c r="P1839" s="6">
        <f t="shared" si="142"/>
        <v>0.5316098334655035</v>
      </c>
      <c r="Q1839" s="6">
        <f t="shared" si="143"/>
        <v>2.1762485828510054</v>
      </c>
      <c r="R1839" s="6">
        <f t="shared" si="144"/>
        <v>0.39379503014262612</v>
      </c>
    </row>
    <row r="1840" spans="1:18" ht="15.75" customHeight="1" x14ac:dyDescent="0.25">
      <c r="A1840" s="3" t="s">
        <v>1873</v>
      </c>
      <c r="B1840" s="3" t="s">
        <v>41</v>
      </c>
      <c r="C1840" s="3" t="s">
        <v>42</v>
      </c>
      <c r="D1840" s="4">
        <v>44921</v>
      </c>
      <c r="E1840" s="4">
        <v>45522</v>
      </c>
      <c r="F1840" s="3">
        <v>74724.800000000003</v>
      </c>
      <c r="G1840" s="3">
        <v>71176</v>
      </c>
      <c r="H1840" s="3">
        <v>32052.800000000003</v>
      </c>
      <c r="I1840" s="3">
        <v>3691.424</v>
      </c>
      <c r="J1840" s="3">
        <v>6984.1600000000008</v>
      </c>
      <c r="K1840" s="3" t="s">
        <v>59</v>
      </c>
      <c r="L1840" s="3" t="s">
        <v>44</v>
      </c>
      <c r="M1840" s="3" t="s">
        <v>26</v>
      </c>
      <c r="N1840" s="6">
        <f t="shared" si="140"/>
        <v>0.45033157244014843</v>
      </c>
      <c r="O1840" s="6">
        <f t="shared" si="141"/>
        <v>5.1863324716196472E-2</v>
      </c>
      <c r="P1840" s="6">
        <f t="shared" si="142"/>
        <v>0.11516697449208804</v>
      </c>
      <c r="Q1840" s="6">
        <f t="shared" si="143"/>
        <v>1.891996151078825</v>
      </c>
      <c r="R1840" s="6">
        <f t="shared" si="144"/>
        <v>0.95250840417103821</v>
      </c>
    </row>
    <row r="1841" spans="1:18" ht="15.75" customHeight="1" x14ac:dyDescent="0.25">
      <c r="A1841" s="3" t="s">
        <v>1874</v>
      </c>
      <c r="B1841" s="3" t="s">
        <v>20</v>
      </c>
      <c r="C1841" s="3" t="s">
        <v>35</v>
      </c>
      <c r="D1841" s="4">
        <v>44979</v>
      </c>
      <c r="E1841" s="4">
        <v>45599</v>
      </c>
      <c r="F1841" s="3">
        <v>4668.8</v>
      </c>
      <c r="G1841" s="3">
        <v>2432</v>
      </c>
      <c r="H1841" s="3">
        <v>1768</v>
      </c>
      <c r="I1841" s="3">
        <v>5331.6320000000005</v>
      </c>
      <c r="J1841" s="3">
        <v>7299.6640000000007</v>
      </c>
      <c r="K1841" s="3" t="s">
        <v>24</v>
      </c>
      <c r="L1841" s="3" t="s">
        <v>29</v>
      </c>
      <c r="M1841" s="3" t="s">
        <v>26</v>
      </c>
      <c r="N1841" s="6">
        <f t="shared" si="140"/>
        <v>0.72697368421052633</v>
      </c>
      <c r="O1841" s="6">
        <f t="shared" si="141"/>
        <v>2.1922828947368425</v>
      </c>
      <c r="P1841" s="6">
        <f t="shared" si="142"/>
        <v>3.0156289592760186</v>
      </c>
      <c r="Q1841" s="6">
        <f t="shared" si="143"/>
        <v>1.369123750476402</v>
      </c>
      <c r="R1841" s="6">
        <f t="shared" si="144"/>
        <v>0.5209047292666209</v>
      </c>
    </row>
    <row r="1842" spans="1:18" ht="15.75" customHeight="1" x14ac:dyDescent="0.25">
      <c r="A1842" s="3" t="s">
        <v>1875</v>
      </c>
      <c r="B1842" s="3" t="s">
        <v>34</v>
      </c>
      <c r="C1842" s="3" t="s">
        <v>35</v>
      </c>
      <c r="D1842" s="4">
        <v>44909</v>
      </c>
      <c r="E1842" s="4">
        <v>45528</v>
      </c>
      <c r="F1842" s="3">
        <v>27560</v>
      </c>
      <c r="G1842" s="3">
        <v>27529.600000000002</v>
      </c>
      <c r="H1842" s="3">
        <v>425.6</v>
      </c>
      <c r="I1842" s="3">
        <v>2363.2640000000001</v>
      </c>
      <c r="J1842" s="3">
        <v>8474.7199999999993</v>
      </c>
      <c r="K1842" s="3" t="s">
        <v>37</v>
      </c>
      <c r="L1842" s="3" t="s">
        <v>44</v>
      </c>
      <c r="M1842" s="3" t="s">
        <v>26</v>
      </c>
      <c r="N1842" s="6">
        <f t="shared" si="140"/>
        <v>1.5459723352318959E-2</v>
      </c>
      <c r="O1842" s="6">
        <f t="shared" si="141"/>
        <v>8.5844472858305237E-2</v>
      </c>
      <c r="P1842" s="6">
        <f t="shared" si="142"/>
        <v>5.5527819548872177</v>
      </c>
      <c r="Q1842" s="6">
        <f t="shared" si="143"/>
        <v>3.5860233981476464</v>
      </c>
      <c r="R1842" s="6">
        <f t="shared" si="144"/>
        <v>0.99889695210449936</v>
      </c>
    </row>
    <row r="1843" spans="1:18" ht="15.75" customHeight="1" x14ac:dyDescent="0.25">
      <c r="A1843" s="3" t="s">
        <v>1876</v>
      </c>
      <c r="B1843" s="3" t="s">
        <v>14</v>
      </c>
      <c r="C1843" s="3" t="s">
        <v>35</v>
      </c>
      <c r="D1843" s="4">
        <v>44737</v>
      </c>
      <c r="E1843" s="4">
        <v>45358</v>
      </c>
      <c r="F1843" s="3">
        <v>30924.800000000003</v>
      </c>
      <c r="G1843" s="3">
        <v>22457.600000000002</v>
      </c>
      <c r="H1843" s="3">
        <v>22436.800000000003</v>
      </c>
      <c r="I1843" s="3">
        <v>7290.3360000000002</v>
      </c>
      <c r="J1843" s="3">
        <v>10862.304</v>
      </c>
      <c r="K1843" s="3" t="s">
        <v>24</v>
      </c>
      <c r="L1843" s="3" t="s">
        <v>25</v>
      </c>
      <c r="M1843" s="3" t="s">
        <v>18</v>
      </c>
      <c r="N1843" s="6">
        <f t="shared" si="140"/>
        <v>0.99907381020233688</v>
      </c>
      <c r="O1843" s="6">
        <f t="shared" si="141"/>
        <v>0.3246266742661727</v>
      </c>
      <c r="P1843" s="6">
        <f t="shared" si="142"/>
        <v>0.32492761891178773</v>
      </c>
      <c r="Q1843" s="6">
        <f t="shared" si="143"/>
        <v>1.4899593105173754</v>
      </c>
      <c r="R1843" s="6">
        <f t="shared" si="144"/>
        <v>0.72620033112582782</v>
      </c>
    </row>
    <row r="1844" spans="1:18" ht="15.75" customHeight="1" x14ac:dyDescent="0.25">
      <c r="A1844" s="3" t="s">
        <v>1877</v>
      </c>
      <c r="B1844" s="3" t="s">
        <v>22</v>
      </c>
      <c r="C1844" s="3" t="s">
        <v>15</v>
      </c>
      <c r="D1844" s="4">
        <v>44772</v>
      </c>
      <c r="E1844" s="4">
        <v>45380</v>
      </c>
      <c r="F1844" s="3">
        <v>45257.600000000006</v>
      </c>
      <c r="G1844" s="3">
        <v>45070.400000000001</v>
      </c>
      <c r="H1844" s="3">
        <v>24316.800000000003</v>
      </c>
      <c r="I1844" s="3">
        <v>2445.6</v>
      </c>
      <c r="J1844" s="3">
        <v>3328.4639999999999</v>
      </c>
      <c r="K1844" s="3" t="s">
        <v>24</v>
      </c>
      <c r="L1844" s="3" t="s">
        <v>17</v>
      </c>
      <c r="M1844" s="3" t="s">
        <v>26</v>
      </c>
      <c r="N1844" s="6">
        <f t="shared" si="140"/>
        <v>0.53952926976463489</v>
      </c>
      <c r="O1844" s="6">
        <f t="shared" si="141"/>
        <v>5.4261777130888561E-2</v>
      </c>
      <c r="P1844" s="6">
        <f t="shared" si="142"/>
        <v>0.10057244374259769</v>
      </c>
      <c r="Q1844" s="6">
        <f t="shared" si="143"/>
        <v>1.3610009813542689</v>
      </c>
      <c r="R1844" s="6">
        <f t="shared" si="144"/>
        <v>0.99586367814466514</v>
      </c>
    </row>
    <row r="1845" spans="1:18" ht="15.75" customHeight="1" x14ac:dyDescent="0.25">
      <c r="A1845" s="3" t="s">
        <v>1878</v>
      </c>
      <c r="B1845" s="3" t="s">
        <v>41</v>
      </c>
      <c r="C1845" s="3" t="s">
        <v>23</v>
      </c>
      <c r="D1845" s="4">
        <v>44959</v>
      </c>
      <c r="E1845" s="4">
        <v>45567</v>
      </c>
      <c r="F1845" s="3">
        <v>4300.8</v>
      </c>
      <c r="G1845" s="3">
        <v>3993.6000000000004</v>
      </c>
      <c r="H1845" s="3">
        <v>960</v>
      </c>
      <c r="I1845" s="3">
        <v>224.624</v>
      </c>
      <c r="J1845" s="3">
        <v>679.85600000000011</v>
      </c>
      <c r="K1845" s="3" t="s">
        <v>16</v>
      </c>
      <c r="L1845" s="3" t="s">
        <v>38</v>
      </c>
      <c r="M1845" s="3" t="s">
        <v>26</v>
      </c>
      <c r="N1845" s="6">
        <f t="shared" si="140"/>
        <v>0.24038461538461536</v>
      </c>
      <c r="O1845" s="6">
        <f t="shared" si="141"/>
        <v>5.6245993589743581E-2</v>
      </c>
      <c r="P1845" s="6">
        <f t="shared" si="142"/>
        <v>0.23398333333333332</v>
      </c>
      <c r="Q1845" s="6">
        <f t="shared" si="143"/>
        <v>3.0266400740793511</v>
      </c>
      <c r="R1845" s="6">
        <f t="shared" si="144"/>
        <v>0.9285714285714286</v>
      </c>
    </row>
    <row r="1846" spans="1:18" ht="15.75" customHeight="1" x14ac:dyDescent="0.25">
      <c r="A1846" s="3" t="s">
        <v>1879</v>
      </c>
      <c r="B1846" s="3" t="s">
        <v>28</v>
      </c>
      <c r="C1846" s="3" t="s">
        <v>42</v>
      </c>
      <c r="D1846" s="4">
        <v>44930</v>
      </c>
      <c r="E1846" s="4">
        <v>45547</v>
      </c>
      <c r="F1846" s="3">
        <v>65702.400000000009</v>
      </c>
      <c r="G1846" s="3">
        <v>52217.600000000006</v>
      </c>
      <c r="H1846" s="3">
        <v>9691.2000000000007</v>
      </c>
      <c r="I1846" s="3">
        <v>5461.0560000000005</v>
      </c>
      <c r="J1846" s="3">
        <v>8223.7119999999995</v>
      </c>
      <c r="K1846" s="3" t="s">
        <v>16</v>
      </c>
      <c r="L1846" s="3" t="s">
        <v>25</v>
      </c>
      <c r="M1846" s="3" t="s">
        <v>18</v>
      </c>
      <c r="N1846" s="6">
        <f t="shared" si="140"/>
        <v>0.18559259713200146</v>
      </c>
      <c r="O1846" s="6">
        <f t="shared" si="141"/>
        <v>0.10458266944478489</v>
      </c>
      <c r="P1846" s="6">
        <f t="shared" si="142"/>
        <v>0.5635066864784547</v>
      </c>
      <c r="Q1846" s="6">
        <f t="shared" si="143"/>
        <v>1.505883111251743</v>
      </c>
      <c r="R1846" s="6">
        <f t="shared" si="144"/>
        <v>0.79475939996103639</v>
      </c>
    </row>
    <row r="1847" spans="1:18" ht="15.75" customHeight="1" x14ac:dyDescent="0.25">
      <c r="A1847" s="3" t="s">
        <v>1880</v>
      </c>
      <c r="B1847" s="3" t="s">
        <v>28</v>
      </c>
      <c r="C1847" s="3" t="s">
        <v>23</v>
      </c>
      <c r="D1847" s="4">
        <v>44967</v>
      </c>
      <c r="E1847" s="4">
        <v>45594</v>
      </c>
      <c r="F1847" s="3">
        <v>48798.400000000001</v>
      </c>
      <c r="G1847" s="3">
        <v>44190.400000000001</v>
      </c>
      <c r="H1847" s="3">
        <v>42908.800000000003</v>
      </c>
      <c r="I1847" s="3">
        <v>498.75200000000007</v>
      </c>
      <c r="J1847" s="3">
        <v>915.15200000000004</v>
      </c>
      <c r="K1847" s="3" t="s">
        <v>24</v>
      </c>
      <c r="L1847" s="3" t="s">
        <v>38</v>
      </c>
      <c r="M1847" s="3" t="s">
        <v>18</v>
      </c>
      <c r="N1847" s="6">
        <f t="shared" si="140"/>
        <v>0.97099822585901019</v>
      </c>
      <c r="O1847" s="6">
        <f t="shared" si="141"/>
        <v>1.1286433252471126E-2</v>
      </c>
      <c r="P1847" s="6">
        <f t="shared" si="142"/>
        <v>1.1623536430755463E-2</v>
      </c>
      <c r="Q1847" s="6">
        <f t="shared" si="143"/>
        <v>1.8348838701398689</v>
      </c>
      <c r="R1847" s="6">
        <f t="shared" si="144"/>
        <v>0.90557067444834261</v>
      </c>
    </row>
    <row r="1848" spans="1:18" ht="15.75" customHeight="1" x14ac:dyDescent="0.25">
      <c r="A1848" s="3" t="s">
        <v>1881</v>
      </c>
      <c r="B1848" s="3" t="s">
        <v>22</v>
      </c>
      <c r="C1848" s="3" t="s">
        <v>42</v>
      </c>
      <c r="D1848" s="4">
        <v>44813</v>
      </c>
      <c r="E1848" s="4">
        <v>45424</v>
      </c>
      <c r="F1848" s="3">
        <v>75361.600000000006</v>
      </c>
      <c r="G1848" s="3">
        <v>54596.800000000003</v>
      </c>
      <c r="H1848" s="3">
        <v>2329.6</v>
      </c>
      <c r="I1848" s="3">
        <v>7245.2000000000007</v>
      </c>
      <c r="J1848" s="3">
        <v>18357.472000000002</v>
      </c>
      <c r="K1848" s="3" t="s">
        <v>24</v>
      </c>
      <c r="L1848" s="3" t="s">
        <v>29</v>
      </c>
      <c r="M1848" s="3" t="s">
        <v>18</v>
      </c>
      <c r="N1848" s="6">
        <f t="shared" si="140"/>
        <v>4.2669167423731787E-2</v>
      </c>
      <c r="O1848" s="6">
        <f t="shared" si="141"/>
        <v>0.13270374820502301</v>
      </c>
      <c r="P1848" s="6">
        <f t="shared" si="142"/>
        <v>3.1100618131868134</v>
      </c>
      <c r="Q1848" s="6">
        <f t="shared" si="143"/>
        <v>2.5337426158008061</v>
      </c>
      <c r="R1848" s="6">
        <f t="shared" si="144"/>
        <v>0.72446444873781868</v>
      </c>
    </row>
    <row r="1849" spans="1:18" ht="15.75" customHeight="1" x14ac:dyDescent="0.25">
      <c r="A1849" s="3" t="s">
        <v>1882</v>
      </c>
      <c r="B1849" s="3" t="s">
        <v>28</v>
      </c>
      <c r="C1849" s="3" t="s">
        <v>42</v>
      </c>
      <c r="D1849" s="4">
        <v>44737</v>
      </c>
      <c r="E1849" s="4">
        <v>45346</v>
      </c>
      <c r="F1849" s="3">
        <v>37708.800000000003</v>
      </c>
      <c r="G1849" s="3">
        <v>25508.800000000003</v>
      </c>
      <c r="H1849" s="3">
        <v>11304</v>
      </c>
      <c r="I1849" s="3">
        <v>4265.12</v>
      </c>
      <c r="J1849" s="3">
        <v>13205.520000000002</v>
      </c>
      <c r="K1849" s="3" t="s">
        <v>24</v>
      </c>
      <c r="L1849" s="3" t="s">
        <v>17</v>
      </c>
      <c r="M1849" s="3" t="s">
        <v>26</v>
      </c>
      <c r="N1849" s="6">
        <f t="shared" si="140"/>
        <v>0.4431411904911246</v>
      </c>
      <c r="O1849" s="6">
        <f t="shared" si="141"/>
        <v>0.16720190679294986</v>
      </c>
      <c r="P1849" s="6">
        <f t="shared" si="142"/>
        <v>0.37731068648266097</v>
      </c>
      <c r="Q1849" s="6">
        <f t="shared" si="143"/>
        <v>3.0961661102149534</v>
      </c>
      <c r="R1849" s="6">
        <f t="shared" si="144"/>
        <v>0.67646809232858118</v>
      </c>
    </row>
    <row r="1850" spans="1:18" ht="15.75" customHeight="1" x14ac:dyDescent="0.25">
      <c r="A1850" s="3" t="s">
        <v>1883</v>
      </c>
      <c r="B1850" s="3" t="s">
        <v>14</v>
      </c>
      <c r="C1850" s="3" t="s">
        <v>23</v>
      </c>
      <c r="D1850" s="4">
        <v>44870</v>
      </c>
      <c r="E1850" s="4">
        <v>45478</v>
      </c>
      <c r="F1850" s="3">
        <v>7516.8</v>
      </c>
      <c r="G1850" s="3">
        <v>5232</v>
      </c>
      <c r="H1850" s="3">
        <v>5187.2000000000007</v>
      </c>
      <c r="I1850" s="3">
        <v>7140.1120000000001</v>
      </c>
      <c r="J1850" s="3">
        <v>24306.304000000004</v>
      </c>
      <c r="K1850" s="3" t="s">
        <v>37</v>
      </c>
      <c r="L1850" s="3" t="s">
        <v>17</v>
      </c>
      <c r="M1850" s="3" t="s">
        <v>26</v>
      </c>
      <c r="N1850" s="6">
        <f t="shared" si="140"/>
        <v>0.99143730886850168</v>
      </c>
      <c r="O1850" s="6">
        <f t="shared" si="141"/>
        <v>1.3647003058103975</v>
      </c>
      <c r="P1850" s="6">
        <f t="shared" si="142"/>
        <v>1.3764867365823563</v>
      </c>
      <c r="Q1850" s="6">
        <f t="shared" si="143"/>
        <v>3.4041908586307894</v>
      </c>
      <c r="R1850" s="6">
        <f t="shared" si="144"/>
        <v>0.69604086845466151</v>
      </c>
    </row>
    <row r="1851" spans="1:18" ht="15.75" customHeight="1" x14ac:dyDescent="0.25">
      <c r="A1851" s="3" t="s">
        <v>1884</v>
      </c>
      <c r="B1851" s="3" t="s">
        <v>41</v>
      </c>
      <c r="C1851" s="3" t="s">
        <v>35</v>
      </c>
      <c r="D1851" s="4">
        <v>44984</v>
      </c>
      <c r="E1851" s="4">
        <v>45594</v>
      </c>
      <c r="F1851" s="3">
        <v>22523.200000000001</v>
      </c>
      <c r="G1851" s="3">
        <v>5371.2000000000007</v>
      </c>
      <c r="H1851" s="3">
        <v>3060.8</v>
      </c>
      <c r="I1851" s="3">
        <v>3328.5280000000002</v>
      </c>
      <c r="J1851" s="3">
        <v>11310.080000000002</v>
      </c>
      <c r="K1851" s="3" t="s">
        <v>24</v>
      </c>
      <c r="L1851" s="3" t="s">
        <v>44</v>
      </c>
      <c r="M1851" s="3" t="s">
        <v>26</v>
      </c>
      <c r="N1851" s="6">
        <f t="shared" si="140"/>
        <v>0.56985403634197196</v>
      </c>
      <c r="O1851" s="6">
        <f t="shared" si="141"/>
        <v>0.6196991361334524</v>
      </c>
      <c r="P1851" s="6">
        <f t="shared" si="142"/>
        <v>1.0874699424986931</v>
      </c>
      <c r="Q1851" s="6">
        <f t="shared" si="143"/>
        <v>3.3979224449967074</v>
      </c>
      <c r="R1851" s="6">
        <f t="shared" si="144"/>
        <v>0.23847410669887054</v>
      </c>
    </row>
    <row r="1852" spans="1:18" ht="15.75" customHeight="1" x14ac:dyDescent="0.25">
      <c r="A1852" s="3" t="s">
        <v>1885</v>
      </c>
      <c r="B1852" s="3" t="s">
        <v>41</v>
      </c>
      <c r="C1852" s="3" t="s">
        <v>23</v>
      </c>
      <c r="D1852" s="4">
        <v>44888</v>
      </c>
      <c r="E1852" s="4">
        <v>45516</v>
      </c>
      <c r="F1852" s="3">
        <v>24729.600000000002</v>
      </c>
      <c r="G1852" s="3">
        <v>1329.6000000000001</v>
      </c>
      <c r="H1852" s="3">
        <v>638.40000000000009</v>
      </c>
      <c r="I1852" s="3">
        <v>472.096</v>
      </c>
      <c r="J1852" s="3">
        <v>1566.9440000000002</v>
      </c>
      <c r="K1852" s="3" t="s">
        <v>59</v>
      </c>
      <c r="L1852" s="3" t="s">
        <v>38</v>
      </c>
      <c r="M1852" s="3" t="s">
        <v>26</v>
      </c>
      <c r="N1852" s="6">
        <f t="shared" si="140"/>
        <v>0.48014440433212996</v>
      </c>
      <c r="O1852" s="6">
        <f t="shared" si="141"/>
        <v>0.35506618531889289</v>
      </c>
      <c r="P1852" s="6">
        <f t="shared" si="142"/>
        <v>0.73949874686716777</v>
      </c>
      <c r="Q1852" s="6">
        <f t="shared" si="143"/>
        <v>3.319121534603132</v>
      </c>
      <c r="R1852" s="6">
        <f t="shared" si="144"/>
        <v>5.376552795031056E-2</v>
      </c>
    </row>
    <row r="1853" spans="1:18" ht="15.75" customHeight="1" x14ac:dyDescent="0.25">
      <c r="A1853" s="3" t="s">
        <v>1886</v>
      </c>
      <c r="B1853" s="3" t="s">
        <v>22</v>
      </c>
      <c r="C1853" s="3" t="s">
        <v>42</v>
      </c>
      <c r="D1853" s="4">
        <v>44858</v>
      </c>
      <c r="E1853" s="4">
        <v>45475</v>
      </c>
      <c r="F1853" s="3">
        <v>40131.200000000004</v>
      </c>
      <c r="G1853" s="3">
        <v>5497.6</v>
      </c>
      <c r="H1853" s="3">
        <v>356.8</v>
      </c>
      <c r="I1853" s="3">
        <v>2038.4160000000002</v>
      </c>
      <c r="J1853" s="3">
        <v>2835.1040000000003</v>
      </c>
      <c r="K1853" s="3" t="s">
        <v>16</v>
      </c>
      <c r="L1853" s="3" t="s">
        <v>38</v>
      </c>
      <c r="M1853" s="3" t="s">
        <v>26</v>
      </c>
      <c r="N1853" s="6">
        <f t="shared" si="140"/>
        <v>6.4901047729918504E-2</v>
      </c>
      <c r="O1853" s="6">
        <f t="shared" si="141"/>
        <v>0.37078288707799767</v>
      </c>
      <c r="P1853" s="6">
        <f t="shared" si="142"/>
        <v>5.71304932735426</v>
      </c>
      <c r="Q1853" s="6">
        <f t="shared" si="143"/>
        <v>1.3908368066184724</v>
      </c>
      <c r="R1853" s="6">
        <f t="shared" si="144"/>
        <v>0.13699067060043058</v>
      </c>
    </row>
    <row r="1854" spans="1:18" ht="15.75" customHeight="1" x14ac:dyDescent="0.25">
      <c r="A1854" s="3" t="s">
        <v>1887</v>
      </c>
      <c r="B1854" s="3" t="s">
        <v>22</v>
      </c>
      <c r="C1854" s="3" t="s">
        <v>15</v>
      </c>
      <c r="D1854" s="4">
        <v>44844</v>
      </c>
      <c r="E1854" s="4">
        <v>45447</v>
      </c>
      <c r="F1854" s="3">
        <v>20099.2</v>
      </c>
      <c r="G1854" s="3">
        <v>16608</v>
      </c>
      <c r="H1854" s="3">
        <v>15907.2</v>
      </c>
      <c r="I1854" s="3">
        <v>7803.5839999999998</v>
      </c>
      <c r="J1854" s="3">
        <v>14328.512000000001</v>
      </c>
      <c r="K1854" s="3" t="s">
        <v>16</v>
      </c>
      <c r="L1854" s="3" t="s">
        <v>25</v>
      </c>
      <c r="M1854" s="3" t="s">
        <v>26</v>
      </c>
      <c r="N1854" s="6">
        <f t="shared" si="140"/>
        <v>0.95780346820809248</v>
      </c>
      <c r="O1854" s="6">
        <f t="shared" si="141"/>
        <v>0.46986897880539497</v>
      </c>
      <c r="P1854" s="6">
        <f t="shared" si="142"/>
        <v>0.49056930195131759</v>
      </c>
      <c r="Q1854" s="6">
        <f t="shared" si="143"/>
        <v>1.8361450328464461</v>
      </c>
      <c r="R1854" s="6">
        <f t="shared" si="144"/>
        <v>0.82630154434007319</v>
      </c>
    </row>
    <row r="1855" spans="1:18" ht="15.75" customHeight="1" x14ac:dyDescent="0.25">
      <c r="A1855" s="3" t="s">
        <v>1888</v>
      </c>
      <c r="B1855" s="3" t="s">
        <v>20</v>
      </c>
      <c r="C1855" s="3" t="s">
        <v>35</v>
      </c>
      <c r="D1855" s="4">
        <v>44820</v>
      </c>
      <c r="E1855" s="4">
        <v>45421</v>
      </c>
      <c r="F1855" s="3">
        <v>79078.400000000009</v>
      </c>
      <c r="G1855" s="3">
        <v>18881.600000000002</v>
      </c>
      <c r="H1855" s="3">
        <v>5046.4000000000005</v>
      </c>
      <c r="I1855" s="3">
        <v>7097.9520000000011</v>
      </c>
      <c r="J1855" s="3">
        <v>13143.296</v>
      </c>
      <c r="K1855" s="3" t="s">
        <v>16</v>
      </c>
      <c r="L1855" s="3" t="s">
        <v>44</v>
      </c>
      <c r="M1855" s="3" t="s">
        <v>18</v>
      </c>
      <c r="N1855" s="6">
        <f t="shared" si="140"/>
        <v>0.26726548597576477</v>
      </c>
      <c r="O1855" s="6">
        <f t="shared" si="141"/>
        <v>0.37591898991610884</v>
      </c>
      <c r="P1855" s="6">
        <f t="shared" si="142"/>
        <v>1.4065377298668358</v>
      </c>
      <c r="Q1855" s="6">
        <f t="shared" si="143"/>
        <v>1.8517025756161776</v>
      </c>
      <c r="R1855" s="6">
        <f t="shared" si="144"/>
        <v>0.23877063774684365</v>
      </c>
    </row>
    <row r="1856" spans="1:18" ht="15.75" customHeight="1" x14ac:dyDescent="0.25">
      <c r="A1856" s="3" t="s">
        <v>1889</v>
      </c>
      <c r="B1856" s="3" t="s">
        <v>22</v>
      </c>
      <c r="C1856" s="3" t="s">
        <v>35</v>
      </c>
      <c r="D1856" s="4">
        <v>44828</v>
      </c>
      <c r="E1856" s="4">
        <v>45439</v>
      </c>
      <c r="F1856" s="3">
        <v>16028.800000000001</v>
      </c>
      <c r="G1856" s="3">
        <v>7192</v>
      </c>
      <c r="H1856" s="3">
        <v>59.2</v>
      </c>
      <c r="I1856" s="3">
        <v>3096.7200000000003</v>
      </c>
      <c r="J1856" s="3">
        <v>5226.5760000000009</v>
      </c>
      <c r="K1856" s="3" t="s">
        <v>37</v>
      </c>
      <c r="L1856" s="3" t="s">
        <v>29</v>
      </c>
      <c r="M1856" s="3" t="s">
        <v>18</v>
      </c>
      <c r="N1856" s="6">
        <f t="shared" si="140"/>
        <v>8.2313681868743053E-3</v>
      </c>
      <c r="O1856" s="6">
        <f t="shared" si="141"/>
        <v>0.43057842046718581</v>
      </c>
      <c r="P1856" s="6">
        <f t="shared" si="142"/>
        <v>52.309459459459461</v>
      </c>
      <c r="Q1856" s="6">
        <f t="shared" si="143"/>
        <v>1.6877780361156323</v>
      </c>
      <c r="R1856" s="6">
        <f t="shared" si="144"/>
        <v>0.44869235376322614</v>
      </c>
    </row>
    <row r="1857" spans="1:18" ht="15.75" customHeight="1" x14ac:dyDescent="0.25">
      <c r="A1857" s="3" t="s">
        <v>1890</v>
      </c>
      <c r="B1857" s="3" t="s">
        <v>20</v>
      </c>
      <c r="C1857" s="3" t="s">
        <v>42</v>
      </c>
      <c r="D1857" s="4">
        <v>44863</v>
      </c>
      <c r="E1857" s="4">
        <v>45476</v>
      </c>
      <c r="F1857" s="3">
        <v>67088</v>
      </c>
      <c r="G1857" s="3">
        <v>41198.400000000001</v>
      </c>
      <c r="H1857" s="3">
        <v>862.40000000000009</v>
      </c>
      <c r="I1857" s="3">
        <v>2320.7840000000001</v>
      </c>
      <c r="J1857" s="3">
        <v>3344.288</v>
      </c>
      <c r="K1857" s="3" t="s">
        <v>24</v>
      </c>
      <c r="L1857" s="3" t="s">
        <v>25</v>
      </c>
      <c r="M1857" s="3" t="s">
        <v>18</v>
      </c>
      <c r="N1857" s="6">
        <f t="shared" si="140"/>
        <v>2.0932851761233447E-2</v>
      </c>
      <c r="O1857" s="6">
        <f t="shared" si="141"/>
        <v>5.6331896384325605E-2</v>
      </c>
      <c r="P1857" s="6">
        <f t="shared" si="142"/>
        <v>2.6910760667903522</v>
      </c>
      <c r="Q1857" s="6">
        <f t="shared" si="143"/>
        <v>1.4410164840846886</v>
      </c>
      <c r="R1857" s="6">
        <f t="shared" si="144"/>
        <v>0.61409492010493683</v>
      </c>
    </row>
    <row r="1858" spans="1:18" ht="15.75" customHeight="1" x14ac:dyDescent="0.25">
      <c r="A1858" s="3" t="s">
        <v>1891</v>
      </c>
      <c r="B1858" s="3" t="s">
        <v>41</v>
      </c>
      <c r="C1858" s="3" t="s">
        <v>35</v>
      </c>
      <c r="D1858" s="4">
        <v>44792</v>
      </c>
      <c r="E1858" s="4">
        <v>45419</v>
      </c>
      <c r="F1858" s="3">
        <v>40384</v>
      </c>
      <c r="G1858" s="3">
        <v>2473.6000000000004</v>
      </c>
      <c r="H1858" s="3">
        <v>257.60000000000002</v>
      </c>
      <c r="I1858" s="3">
        <v>335.47199999999998</v>
      </c>
      <c r="J1858" s="3">
        <v>1293.7440000000001</v>
      </c>
      <c r="K1858" s="3" t="s">
        <v>24</v>
      </c>
      <c r="L1858" s="3" t="s">
        <v>29</v>
      </c>
      <c r="M1858" s="3" t="s">
        <v>26</v>
      </c>
      <c r="N1858" s="6">
        <f t="shared" si="140"/>
        <v>0.10413971539456662</v>
      </c>
      <c r="O1858" s="6">
        <f t="shared" si="141"/>
        <v>0.13562095730918497</v>
      </c>
      <c r="P1858" s="6">
        <f t="shared" si="142"/>
        <v>1.3022981366459625</v>
      </c>
      <c r="Q1858" s="6">
        <f t="shared" si="143"/>
        <v>3.8564887680641013</v>
      </c>
      <c r="R1858" s="6">
        <f t="shared" si="144"/>
        <v>6.1251980982567365E-2</v>
      </c>
    </row>
    <row r="1859" spans="1:18" ht="15.75" customHeight="1" x14ac:dyDescent="0.25">
      <c r="A1859" s="3" t="s">
        <v>1892</v>
      </c>
      <c r="B1859" s="3" t="s">
        <v>14</v>
      </c>
      <c r="C1859" s="3" t="s">
        <v>42</v>
      </c>
      <c r="D1859" s="4">
        <v>44926</v>
      </c>
      <c r="E1859" s="4">
        <v>45532</v>
      </c>
      <c r="F1859" s="3">
        <v>22587.200000000001</v>
      </c>
      <c r="G1859" s="3">
        <v>17022.400000000001</v>
      </c>
      <c r="H1859" s="3">
        <v>1472</v>
      </c>
      <c r="I1859" s="3">
        <v>4356.88</v>
      </c>
      <c r="J1859" s="3">
        <v>11633.344000000001</v>
      </c>
      <c r="K1859" s="3" t="s">
        <v>59</v>
      </c>
      <c r="L1859" s="3" t="s">
        <v>17</v>
      </c>
      <c r="M1859" s="3" t="s">
        <v>18</v>
      </c>
      <c r="N1859" s="6">
        <f t="shared" ref="N1859:N1922" si="145">(H1859/G1859)</f>
        <v>8.6474292696682012E-2</v>
      </c>
      <c r="O1859" s="6">
        <f t="shared" ref="O1859:O1922" si="146">I1859/ G1859</f>
        <v>0.25594980731271733</v>
      </c>
      <c r="P1859" s="6">
        <f t="shared" ref="P1859:P1922" si="147" xml:space="preserve"> I1859 / H1859</f>
        <v>2.9598369565217393</v>
      </c>
      <c r="Q1859" s="6">
        <f t="shared" ref="Q1859:Q1922" si="148" xml:space="preserve"> J1859 / I1859</f>
        <v>2.6701088852573402</v>
      </c>
      <c r="R1859" s="6">
        <f t="shared" ref="R1859:R1922" si="149">G1859 / F1859</f>
        <v>0.75363037472550831</v>
      </c>
    </row>
    <row r="1860" spans="1:18" ht="15.75" customHeight="1" x14ac:dyDescent="0.25">
      <c r="A1860" s="3" t="s">
        <v>1893</v>
      </c>
      <c r="B1860" s="3" t="s">
        <v>34</v>
      </c>
      <c r="C1860" s="3" t="s">
        <v>42</v>
      </c>
      <c r="D1860" s="4">
        <v>44913</v>
      </c>
      <c r="E1860" s="4">
        <v>45514</v>
      </c>
      <c r="F1860" s="3">
        <v>28059.200000000001</v>
      </c>
      <c r="G1860" s="3">
        <v>6078.4000000000005</v>
      </c>
      <c r="H1860" s="3">
        <v>83.2</v>
      </c>
      <c r="I1860" s="3">
        <v>5403.2800000000007</v>
      </c>
      <c r="J1860" s="3">
        <v>9910.9600000000009</v>
      </c>
      <c r="K1860" s="3" t="s">
        <v>59</v>
      </c>
      <c r="L1860" s="3" t="s">
        <v>17</v>
      </c>
      <c r="M1860" s="3" t="s">
        <v>26</v>
      </c>
      <c r="N1860" s="6">
        <f t="shared" si="145"/>
        <v>1.3687812582258489E-2</v>
      </c>
      <c r="O1860" s="6">
        <f t="shared" si="146"/>
        <v>0.88893129770992374</v>
      </c>
      <c r="P1860" s="6">
        <f t="shared" si="147"/>
        <v>64.943269230769232</v>
      </c>
      <c r="Q1860" s="6">
        <f t="shared" si="148"/>
        <v>1.8342488266386343</v>
      </c>
      <c r="R1860" s="6">
        <f t="shared" si="149"/>
        <v>0.21662770143125964</v>
      </c>
    </row>
    <row r="1861" spans="1:18" ht="15.75" customHeight="1" x14ac:dyDescent="0.25">
      <c r="A1861" s="3" t="s">
        <v>1894</v>
      </c>
      <c r="B1861" s="3" t="s">
        <v>34</v>
      </c>
      <c r="C1861" s="3" t="s">
        <v>23</v>
      </c>
      <c r="D1861" s="4">
        <v>44893</v>
      </c>
      <c r="E1861" s="4">
        <v>45505</v>
      </c>
      <c r="F1861" s="3">
        <v>26545.600000000002</v>
      </c>
      <c r="G1861" s="3">
        <v>18558.400000000001</v>
      </c>
      <c r="H1861" s="3">
        <v>8187.2000000000007</v>
      </c>
      <c r="I1861" s="3">
        <v>2799.616</v>
      </c>
      <c r="J1861" s="3">
        <v>8590.6880000000001</v>
      </c>
      <c r="K1861" s="3" t="s">
        <v>24</v>
      </c>
      <c r="L1861" s="3" t="s">
        <v>44</v>
      </c>
      <c r="M1861" s="3" t="s">
        <v>26</v>
      </c>
      <c r="N1861" s="6">
        <f t="shared" si="145"/>
        <v>0.44115872057936029</v>
      </c>
      <c r="O1861" s="6">
        <f t="shared" si="146"/>
        <v>0.15085438399862056</v>
      </c>
      <c r="P1861" s="6">
        <f t="shared" si="147"/>
        <v>0.34195036153996478</v>
      </c>
      <c r="Q1861" s="6">
        <f t="shared" si="148"/>
        <v>3.0685236832479883</v>
      </c>
      <c r="R1861" s="6">
        <f t="shared" si="149"/>
        <v>0.6991139774576578</v>
      </c>
    </row>
    <row r="1862" spans="1:18" ht="15.75" customHeight="1" x14ac:dyDescent="0.25">
      <c r="A1862" s="3" t="s">
        <v>1895</v>
      </c>
      <c r="B1862" s="3" t="s">
        <v>34</v>
      </c>
      <c r="C1862" s="3" t="s">
        <v>15</v>
      </c>
      <c r="D1862" s="4">
        <v>44852</v>
      </c>
      <c r="E1862" s="4">
        <v>45456</v>
      </c>
      <c r="F1862" s="3">
        <v>5246.4000000000005</v>
      </c>
      <c r="G1862" s="3">
        <v>3932.8</v>
      </c>
      <c r="H1862" s="3">
        <v>115.2</v>
      </c>
      <c r="I1862" s="3">
        <v>2113.0400000000004</v>
      </c>
      <c r="J1862" s="3">
        <v>4007.5360000000001</v>
      </c>
      <c r="K1862" s="3" t="s">
        <v>16</v>
      </c>
      <c r="L1862" s="3" t="s">
        <v>17</v>
      </c>
      <c r="M1862" s="3" t="s">
        <v>18</v>
      </c>
      <c r="N1862" s="6">
        <f t="shared" si="145"/>
        <v>2.9292107404393815E-2</v>
      </c>
      <c r="O1862" s="6">
        <f t="shared" si="146"/>
        <v>0.53728641171684299</v>
      </c>
      <c r="P1862" s="6">
        <f t="shared" si="147"/>
        <v>18.342361111111114</v>
      </c>
      <c r="Q1862" s="6">
        <f t="shared" si="148"/>
        <v>1.8965736569113691</v>
      </c>
      <c r="R1862" s="6">
        <f t="shared" si="149"/>
        <v>0.74961878621530953</v>
      </c>
    </row>
    <row r="1863" spans="1:18" ht="15.75" customHeight="1" x14ac:dyDescent="0.25">
      <c r="A1863" s="3" t="s">
        <v>1896</v>
      </c>
      <c r="B1863" s="3" t="s">
        <v>41</v>
      </c>
      <c r="C1863" s="3" t="s">
        <v>15</v>
      </c>
      <c r="D1863" s="4">
        <v>44704</v>
      </c>
      <c r="E1863" s="4">
        <v>45322</v>
      </c>
      <c r="F1863" s="3">
        <v>22769.600000000002</v>
      </c>
      <c r="G1863" s="3">
        <v>10193.6</v>
      </c>
      <c r="H1863" s="3">
        <v>9868.8000000000011</v>
      </c>
      <c r="I1863" s="3">
        <v>1239.6320000000001</v>
      </c>
      <c r="J1863" s="3">
        <v>2766.944</v>
      </c>
      <c r="K1863" s="3" t="s">
        <v>32</v>
      </c>
      <c r="L1863" s="3" t="s">
        <v>17</v>
      </c>
      <c r="M1863" s="3" t="s">
        <v>18</v>
      </c>
      <c r="N1863" s="6">
        <f t="shared" si="145"/>
        <v>0.96813687019306238</v>
      </c>
      <c r="O1863" s="6">
        <f t="shared" si="146"/>
        <v>0.1216088526134045</v>
      </c>
      <c r="P1863" s="6">
        <f t="shared" si="147"/>
        <v>0.12561121919584953</v>
      </c>
      <c r="Q1863" s="6">
        <f t="shared" si="148"/>
        <v>2.2320688720523507</v>
      </c>
      <c r="R1863" s="6">
        <f t="shared" si="149"/>
        <v>0.44768463214110038</v>
      </c>
    </row>
    <row r="1864" spans="1:18" ht="15.75" customHeight="1" x14ac:dyDescent="0.25">
      <c r="A1864" s="3" t="s">
        <v>1897</v>
      </c>
      <c r="B1864" s="3" t="s">
        <v>34</v>
      </c>
      <c r="C1864" s="3" t="s">
        <v>35</v>
      </c>
      <c r="D1864" s="4">
        <v>44859</v>
      </c>
      <c r="E1864" s="4">
        <v>45464</v>
      </c>
      <c r="F1864" s="3">
        <v>43744</v>
      </c>
      <c r="G1864" s="3">
        <v>22662.400000000001</v>
      </c>
      <c r="H1864" s="3">
        <v>1142.4000000000001</v>
      </c>
      <c r="I1864" s="3">
        <v>161.04000000000002</v>
      </c>
      <c r="J1864" s="3">
        <v>269.69600000000003</v>
      </c>
      <c r="K1864" s="3" t="s">
        <v>16</v>
      </c>
      <c r="L1864" s="3" t="s">
        <v>25</v>
      </c>
      <c r="M1864" s="3" t="s">
        <v>18</v>
      </c>
      <c r="N1864" s="6">
        <f t="shared" si="145"/>
        <v>5.0409488844959049E-2</v>
      </c>
      <c r="O1864" s="6">
        <f t="shared" si="146"/>
        <v>7.1060434905393958E-3</v>
      </c>
      <c r="P1864" s="6">
        <f t="shared" si="147"/>
        <v>0.14096638655462185</v>
      </c>
      <c r="Q1864" s="6">
        <f t="shared" si="148"/>
        <v>1.6747143566815696</v>
      </c>
      <c r="R1864" s="6">
        <f t="shared" si="149"/>
        <v>0.51806876371616684</v>
      </c>
    </row>
    <row r="1865" spans="1:18" ht="15.75" customHeight="1" x14ac:dyDescent="0.25">
      <c r="A1865" s="3" t="s">
        <v>1898</v>
      </c>
      <c r="B1865" s="3" t="s">
        <v>41</v>
      </c>
      <c r="C1865" s="3" t="s">
        <v>15</v>
      </c>
      <c r="D1865" s="4">
        <v>44945</v>
      </c>
      <c r="E1865" s="4">
        <v>45565</v>
      </c>
      <c r="F1865" s="3">
        <v>74488</v>
      </c>
      <c r="G1865" s="3">
        <v>37729.599999999999</v>
      </c>
      <c r="H1865" s="3">
        <v>37307.200000000004</v>
      </c>
      <c r="I1865" s="3">
        <v>5929.3919999999998</v>
      </c>
      <c r="J1865" s="3">
        <v>18674.560000000001</v>
      </c>
      <c r="K1865" s="3" t="s">
        <v>16</v>
      </c>
      <c r="L1865" s="3" t="s">
        <v>29</v>
      </c>
      <c r="M1865" s="3" t="s">
        <v>26</v>
      </c>
      <c r="N1865" s="6">
        <f t="shared" si="145"/>
        <v>0.9888045460328232</v>
      </c>
      <c r="O1865" s="6">
        <f t="shared" si="146"/>
        <v>0.15715491285356856</v>
      </c>
      <c r="P1865" s="6">
        <f t="shared" si="147"/>
        <v>0.15893425397778443</v>
      </c>
      <c r="Q1865" s="6">
        <f t="shared" si="148"/>
        <v>3.1494898633789101</v>
      </c>
      <c r="R1865" s="6">
        <f t="shared" si="149"/>
        <v>0.50651917087316078</v>
      </c>
    </row>
    <row r="1866" spans="1:18" ht="15.75" customHeight="1" x14ac:dyDescent="0.25">
      <c r="A1866" s="3" t="s">
        <v>1899</v>
      </c>
      <c r="B1866" s="3" t="s">
        <v>22</v>
      </c>
      <c r="C1866" s="3" t="s">
        <v>23</v>
      </c>
      <c r="D1866" s="4">
        <v>44848</v>
      </c>
      <c r="E1866" s="4">
        <v>45464</v>
      </c>
      <c r="F1866" s="3">
        <v>37705.599999999999</v>
      </c>
      <c r="G1866" s="3">
        <v>21468.800000000003</v>
      </c>
      <c r="H1866" s="3">
        <v>15756.800000000001</v>
      </c>
      <c r="I1866" s="3">
        <v>1455.9520000000002</v>
      </c>
      <c r="J1866" s="3">
        <v>2273.8880000000004</v>
      </c>
      <c r="K1866" s="3" t="s">
        <v>32</v>
      </c>
      <c r="L1866" s="3" t="s">
        <v>44</v>
      </c>
      <c r="M1866" s="3" t="s">
        <v>18</v>
      </c>
      <c r="N1866" s="6">
        <f t="shared" si="145"/>
        <v>0.73393948427485467</v>
      </c>
      <c r="O1866" s="6">
        <f t="shared" si="146"/>
        <v>6.7817111342972122E-2</v>
      </c>
      <c r="P1866" s="6">
        <f t="shared" si="147"/>
        <v>9.2401502843216909E-2</v>
      </c>
      <c r="Q1866" s="6">
        <f t="shared" si="148"/>
        <v>1.5617877512445466</v>
      </c>
      <c r="R1866" s="6">
        <f t="shared" si="149"/>
        <v>0.56937961469914289</v>
      </c>
    </row>
    <row r="1867" spans="1:18" ht="15.75" customHeight="1" x14ac:dyDescent="0.25">
      <c r="A1867" s="3" t="s">
        <v>1900</v>
      </c>
      <c r="B1867" s="3" t="s">
        <v>22</v>
      </c>
      <c r="C1867" s="3" t="s">
        <v>23</v>
      </c>
      <c r="D1867" s="4">
        <v>44873</v>
      </c>
      <c r="E1867" s="4">
        <v>45477</v>
      </c>
      <c r="F1867" s="3">
        <v>77929.600000000006</v>
      </c>
      <c r="G1867" s="3">
        <v>77414.400000000009</v>
      </c>
      <c r="H1867" s="3">
        <v>28936</v>
      </c>
      <c r="I1867" s="3">
        <v>3592.0160000000005</v>
      </c>
      <c r="J1867" s="3">
        <v>8094.8</v>
      </c>
      <c r="K1867" s="3" t="s">
        <v>59</v>
      </c>
      <c r="L1867" s="3" t="s">
        <v>38</v>
      </c>
      <c r="M1867" s="3" t="s">
        <v>26</v>
      </c>
      <c r="N1867" s="6">
        <f t="shared" si="145"/>
        <v>0.37378058862433861</v>
      </c>
      <c r="O1867" s="6">
        <f t="shared" si="146"/>
        <v>4.6399842923280428E-2</v>
      </c>
      <c r="P1867" s="6">
        <f t="shared" si="147"/>
        <v>0.12413657727398399</v>
      </c>
      <c r="Q1867" s="6">
        <f t="shared" si="148"/>
        <v>2.2535534362875884</v>
      </c>
      <c r="R1867" s="6">
        <f t="shared" si="149"/>
        <v>0.9933889048577178</v>
      </c>
    </row>
    <row r="1868" spans="1:18" ht="15.75" customHeight="1" x14ac:dyDescent="0.25">
      <c r="A1868" s="3" t="s">
        <v>1901</v>
      </c>
      <c r="B1868" s="3" t="s">
        <v>14</v>
      </c>
      <c r="C1868" s="3" t="s">
        <v>35</v>
      </c>
      <c r="D1868" s="4">
        <v>44728</v>
      </c>
      <c r="E1868" s="4">
        <v>45334</v>
      </c>
      <c r="F1868" s="3">
        <v>9640</v>
      </c>
      <c r="G1868" s="3">
        <v>5281.6</v>
      </c>
      <c r="H1868" s="3">
        <v>932.80000000000007</v>
      </c>
      <c r="I1868" s="3">
        <v>4494.9920000000002</v>
      </c>
      <c r="J1868" s="3">
        <v>15083.616000000002</v>
      </c>
      <c r="K1868" s="3" t="s">
        <v>59</v>
      </c>
      <c r="L1868" s="3" t="s">
        <v>17</v>
      </c>
      <c r="M1868" s="3" t="s">
        <v>18</v>
      </c>
      <c r="N1868" s="6">
        <f t="shared" si="145"/>
        <v>0.1766131475310512</v>
      </c>
      <c r="O1868" s="6">
        <f t="shared" si="146"/>
        <v>0.85106634353226296</v>
      </c>
      <c r="P1868" s="6">
        <f t="shared" si="147"/>
        <v>4.8188164665523159</v>
      </c>
      <c r="Q1868" s="6">
        <f t="shared" si="148"/>
        <v>3.3556491312999004</v>
      </c>
      <c r="R1868" s="6">
        <f t="shared" si="149"/>
        <v>0.5478838174273859</v>
      </c>
    </row>
    <row r="1869" spans="1:18" ht="15.75" customHeight="1" x14ac:dyDescent="0.25">
      <c r="A1869" s="3" t="s">
        <v>1902</v>
      </c>
      <c r="B1869" s="3" t="s">
        <v>28</v>
      </c>
      <c r="C1869" s="3" t="s">
        <v>15</v>
      </c>
      <c r="D1869" s="4">
        <v>44935</v>
      </c>
      <c r="E1869" s="4">
        <v>45544</v>
      </c>
      <c r="F1869" s="3">
        <v>41128</v>
      </c>
      <c r="G1869" s="3">
        <v>36310.400000000001</v>
      </c>
      <c r="H1869" s="3">
        <v>12571.2</v>
      </c>
      <c r="I1869" s="3">
        <v>2113.6640000000002</v>
      </c>
      <c r="J1869" s="3">
        <v>6115.76</v>
      </c>
      <c r="K1869" s="3" t="s">
        <v>37</v>
      </c>
      <c r="L1869" s="3" t="s">
        <v>17</v>
      </c>
      <c r="M1869" s="3" t="s">
        <v>26</v>
      </c>
      <c r="N1869" s="6">
        <f t="shared" si="145"/>
        <v>0.3462148585529215</v>
      </c>
      <c r="O1869" s="6">
        <f t="shared" si="146"/>
        <v>5.8210980876002474E-2</v>
      </c>
      <c r="P1869" s="6">
        <f t="shared" si="147"/>
        <v>0.16813542064401171</v>
      </c>
      <c r="Q1869" s="6">
        <f t="shared" si="148"/>
        <v>2.8934400169563372</v>
      </c>
      <c r="R1869" s="6">
        <f t="shared" si="149"/>
        <v>0.88286325617584127</v>
      </c>
    </row>
    <row r="1870" spans="1:18" ht="15.75" customHeight="1" x14ac:dyDescent="0.25">
      <c r="A1870" s="3" t="s">
        <v>1903</v>
      </c>
      <c r="B1870" s="3" t="s">
        <v>22</v>
      </c>
      <c r="C1870" s="3" t="s">
        <v>35</v>
      </c>
      <c r="D1870" s="4">
        <v>44747</v>
      </c>
      <c r="E1870" s="4">
        <v>45353</v>
      </c>
      <c r="F1870" s="3">
        <v>24436.800000000003</v>
      </c>
      <c r="G1870" s="3">
        <v>1993.6000000000001</v>
      </c>
      <c r="H1870" s="3">
        <v>3.2</v>
      </c>
      <c r="I1870" s="3">
        <v>3283.2640000000001</v>
      </c>
      <c r="J1870" s="3">
        <v>4720.0800000000008</v>
      </c>
      <c r="K1870" s="3" t="s">
        <v>37</v>
      </c>
      <c r="L1870" s="3" t="s">
        <v>29</v>
      </c>
      <c r="M1870" s="3" t="s">
        <v>26</v>
      </c>
      <c r="N1870" s="6">
        <f t="shared" si="145"/>
        <v>1.6051364365971107E-3</v>
      </c>
      <c r="O1870" s="6">
        <f t="shared" si="146"/>
        <v>1.6469020866773676</v>
      </c>
      <c r="P1870" s="6">
        <f t="shared" si="147"/>
        <v>1026.02</v>
      </c>
      <c r="Q1870" s="6">
        <f t="shared" si="148"/>
        <v>1.4376181750843064</v>
      </c>
      <c r="R1870" s="6">
        <f t="shared" si="149"/>
        <v>8.1581876514109863E-2</v>
      </c>
    </row>
    <row r="1871" spans="1:18" ht="15.75" customHeight="1" x14ac:dyDescent="0.25">
      <c r="A1871" s="3" t="s">
        <v>1904</v>
      </c>
      <c r="B1871" s="3" t="s">
        <v>28</v>
      </c>
      <c r="C1871" s="3" t="s">
        <v>42</v>
      </c>
      <c r="D1871" s="4">
        <v>44878</v>
      </c>
      <c r="E1871" s="4">
        <v>45504</v>
      </c>
      <c r="F1871" s="3">
        <v>40580.800000000003</v>
      </c>
      <c r="G1871" s="3">
        <v>34982.400000000001</v>
      </c>
      <c r="H1871" s="3">
        <v>555.20000000000005</v>
      </c>
      <c r="I1871" s="3">
        <v>202.4</v>
      </c>
      <c r="J1871" s="3">
        <v>652.03200000000004</v>
      </c>
      <c r="K1871" s="3" t="s">
        <v>59</v>
      </c>
      <c r="L1871" s="3" t="s">
        <v>29</v>
      </c>
      <c r="M1871" s="3" t="s">
        <v>26</v>
      </c>
      <c r="N1871" s="6">
        <f t="shared" si="145"/>
        <v>1.5870837907061838E-2</v>
      </c>
      <c r="O1871" s="6">
        <f t="shared" si="146"/>
        <v>5.7857665568971824E-3</v>
      </c>
      <c r="P1871" s="6">
        <f t="shared" si="147"/>
        <v>0.36455331412103742</v>
      </c>
      <c r="Q1871" s="6">
        <f t="shared" si="148"/>
        <v>3.2215019762845851</v>
      </c>
      <c r="R1871" s="6">
        <f t="shared" si="149"/>
        <v>0.8620431336986949</v>
      </c>
    </row>
    <row r="1872" spans="1:18" ht="15.75" customHeight="1" x14ac:dyDescent="0.25">
      <c r="A1872" s="3" t="s">
        <v>1905</v>
      </c>
      <c r="B1872" s="3" t="s">
        <v>41</v>
      </c>
      <c r="C1872" s="3" t="s">
        <v>23</v>
      </c>
      <c r="D1872" s="4">
        <v>44885</v>
      </c>
      <c r="E1872" s="4">
        <v>45505</v>
      </c>
      <c r="F1872" s="3">
        <v>41683.200000000004</v>
      </c>
      <c r="G1872" s="3">
        <v>16158.400000000001</v>
      </c>
      <c r="H1872" s="3">
        <v>4771.2</v>
      </c>
      <c r="I1872" s="3">
        <v>6193.9680000000008</v>
      </c>
      <c r="J1872" s="3">
        <v>14836.656000000001</v>
      </c>
      <c r="K1872" s="3" t="s">
        <v>37</v>
      </c>
      <c r="L1872" s="3" t="s">
        <v>29</v>
      </c>
      <c r="M1872" s="3" t="s">
        <v>26</v>
      </c>
      <c r="N1872" s="6">
        <f t="shared" si="145"/>
        <v>0.29527676007525494</v>
      </c>
      <c r="O1872" s="6">
        <f t="shared" si="146"/>
        <v>0.38332805228240419</v>
      </c>
      <c r="P1872" s="6">
        <f t="shared" si="147"/>
        <v>1.2981991951710263</v>
      </c>
      <c r="Q1872" s="6">
        <f t="shared" si="148"/>
        <v>2.3953394657511953</v>
      </c>
      <c r="R1872" s="6">
        <f t="shared" si="149"/>
        <v>0.38764778136035621</v>
      </c>
    </row>
    <row r="1873" spans="1:18" ht="15.75" customHeight="1" x14ac:dyDescent="0.25">
      <c r="A1873" s="3" t="s">
        <v>1906</v>
      </c>
      <c r="B1873" s="3" t="s">
        <v>20</v>
      </c>
      <c r="C1873" s="3" t="s">
        <v>35</v>
      </c>
      <c r="D1873" s="4">
        <v>44772</v>
      </c>
      <c r="E1873" s="4">
        <v>45401</v>
      </c>
      <c r="F1873" s="3">
        <v>77443.199999999997</v>
      </c>
      <c r="G1873" s="3">
        <v>4656</v>
      </c>
      <c r="H1873" s="3">
        <v>875.2</v>
      </c>
      <c r="I1873" s="3">
        <v>6622.1280000000006</v>
      </c>
      <c r="J1873" s="3">
        <v>8478.768</v>
      </c>
      <c r="K1873" s="3" t="s">
        <v>16</v>
      </c>
      <c r="L1873" s="3" t="s">
        <v>38</v>
      </c>
      <c r="M1873" s="3" t="s">
        <v>26</v>
      </c>
      <c r="N1873" s="6">
        <f t="shared" si="145"/>
        <v>0.18797250859106529</v>
      </c>
      <c r="O1873" s="6">
        <f t="shared" si="146"/>
        <v>1.4222783505154641</v>
      </c>
      <c r="P1873" s="6">
        <f t="shared" si="147"/>
        <v>7.5664168190127974</v>
      </c>
      <c r="Q1873" s="6">
        <f t="shared" si="148"/>
        <v>1.2803690898152376</v>
      </c>
      <c r="R1873" s="6">
        <f t="shared" si="149"/>
        <v>6.0121482583364326E-2</v>
      </c>
    </row>
    <row r="1874" spans="1:18" ht="15.75" customHeight="1" x14ac:dyDescent="0.25">
      <c r="A1874" s="3" t="s">
        <v>1907</v>
      </c>
      <c r="B1874" s="3" t="s">
        <v>14</v>
      </c>
      <c r="C1874" s="3" t="s">
        <v>15</v>
      </c>
      <c r="D1874" s="4">
        <v>44821</v>
      </c>
      <c r="E1874" s="4">
        <v>45446</v>
      </c>
      <c r="F1874" s="3">
        <v>60771.200000000004</v>
      </c>
      <c r="G1874" s="3">
        <v>12457.6</v>
      </c>
      <c r="H1874" s="3">
        <v>5254.4000000000005</v>
      </c>
      <c r="I1874" s="3">
        <v>5488.4320000000007</v>
      </c>
      <c r="J1874" s="3">
        <v>10565.536</v>
      </c>
      <c r="K1874" s="3" t="s">
        <v>24</v>
      </c>
      <c r="L1874" s="3" t="s">
        <v>44</v>
      </c>
      <c r="M1874" s="3" t="s">
        <v>26</v>
      </c>
      <c r="N1874" s="6">
        <f t="shared" si="145"/>
        <v>0.42178268687387621</v>
      </c>
      <c r="O1874" s="6">
        <f t="shared" si="146"/>
        <v>0.44056896994605704</v>
      </c>
      <c r="P1874" s="6">
        <f t="shared" si="147"/>
        <v>1.0445401948842874</v>
      </c>
      <c r="Q1874" s="6">
        <f t="shared" si="148"/>
        <v>1.9250554621064813</v>
      </c>
      <c r="R1874" s="6">
        <f t="shared" si="149"/>
        <v>0.20499183823916592</v>
      </c>
    </row>
    <row r="1875" spans="1:18" ht="15.75" customHeight="1" x14ac:dyDescent="0.25">
      <c r="A1875" s="3" t="s">
        <v>1908</v>
      </c>
      <c r="B1875" s="3" t="s">
        <v>20</v>
      </c>
      <c r="C1875" s="3" t="s">
        <v>42</v>
      </c>
      <c r="D1875" s="4">
        <v>44979</v>
      </c>
      <c r="E1875" s="4">
        <v>45587</v>
      </c>
      <c r="F1875" s="3">
        <v>49420.800000000003</v>
      </c>
      <c r="G1875" s="3">
        <v>44804.800000000003</v>
      </c>
      <c r="H1875" s="3">
        <v>20478.400000000001</v>
      </c>
      <c r="I1875" s="3">
        <v>7145.4720000000007</v>
      </c>
      <c r="J1875" s="3">
        <v>20726.672000000002</v>
      </c>
      <c r="K1875" s="3" t="s">
        <v>37</v>
      </c>
      <c r="L1875" s="3" t="s">
        <v>29</v>
      </c>
      <c r="M1875" s="3" t="s">
        <v>26</v>
      </c>
      <c r="N1875" s="6">
        <f t="shared" si="145"/>
        <v>0.45705817233867801</v>
      </c>
      <c r="O1875" s="6">
        <f t="shared" si="146"/>
        <v>0.15948005570831697</v>
      </c>
      <c r="P1875" s="6">
        <f t="shared" si="147"/>
        <v>0.34892725994218299</v>
      </c>
      <c r="Q1875" s="6">
        <f t="shared" si="148"/>
        <v>2.900672201920321</v>
      </c>
      <c r="R1875" s="6">
        <f t="shared" si="149"/>
        <v>0.90659803159803165</v>
      </c>
    </row>
    <row r="1876" spans="1:18" ht="15.75" customHeight="1" x14ac:dyDescent="0.25">
      <c r="A1876" s="3" t="s">
        <v>1909</v>
      </c>
      <c r="B1876" s="3" t="s">
        <v>28</v>
      </c>
      <c r="C1876" s="3" t="s">
        <v>42</v>
      </c>
      <c r="D1876" s="4">
        <v>44771</v>
      </c>
      <c r="E1876" s="4">
        <v>45388</v>
      </c>
      <c r="F1876" s="3">
        <v>2184</v>
      </c>
      <c r="G1876" s="3">
        <v>1457.6000000000001</v>
      </c>
      <c r="H1876" s="3">
        <v>412.8</v>
      </c>
      <c r="I1876" s="3">
        <v>5574.2560000000003</v>
      </c>
      <c r="J1876" s="3">
        <v>12126.048000000001</v>
      </c>
      <c r="K1876" s="3" t="s">
        <v>37</v>
      </c>
      <c r="L1876" s="3" t="s">
        <v>38</v>
      </c>
      <c r="M1876" s="3" t="s">
        <v>18</v>
      </c>
      <c r="N1876" s="6">
        <f t="shared" si="145"/>
        <v>0.28320526893523601</v>
      </c>
      <c r="O1876" s="6">
        <f t="shared" si="146"/>
        <v>3.824270032930845</v>
      </c>
      <c r="P1876" s="6">
        <f t="shared" si="147"/>
        <v>13.503527131782946</v>
      </c>
      <c r="Q1876" s="6">
        <f t="shared" si="148"/>
        <v>2.1753661833973896</v>
      </c>
      <c r="R1876" s="6">
        <f t="shared" si="149"/>
        <v>0.66739926739926747</v>
      </c>
    </row>
    <row r="1877" spans="1:18" ht="15.75" customHeight="1" x14ac:dyDescent="0.25">
      <c r="A1877" s="3" t="s">
        <v>1910</v>
      </c>
      <c r="B1877" s="3" t="s">
        <v>14</v>
      </c>
      <c r="C1877" s="3" t="s">
        <v>15</v>
      </c>
      <c r="D1877" s="4">
        <v>44922</v>
      </c>
      <c r="E1877" s="4">
        <v>45544</v>
      </c>
      <c r="F1877" s="3">
        <v>76998.400000000009</v>
      </c>
      <c r="G1877" s="3">
        <v>70936</v>
      </c>
      <c r="H1877" s="3">
        <v>45176</v>
      </c>
      <c r="I1877" s="3">
        <v>3018.768</v>
      </c>
      <c r="J1877" s="3">
        <v>8761.44</v>
      </c>
      <c r="K1877" s="3" t="s">
        <v>59</v>
      </c>
      <c r="L1877" s="3" t="s">
        <v>25</v>
      </c>
      <c r="M1877" s="3" t="s">
        <v>26</v>
      </c>
      <c r="N1877" s="6">
        <f t="shared" si="145"/>
        <v>0.63685575730235711</v>
      </c>
      <c r="O1877" s="6">
        <f t="shared" si="146"/>
        <v>4.2556219690989064E-2</v>
      </c>
      <c r="P1877" s="6">
        <f t="shared" si="147"/>
        <v>6.6822383566495488E-2</v>
      </c>
      <c r="Q1877" s="6">
        <f t="shared" si="148"/>
        <v>2.9023230668935143</v>
      </c>
      <c r="R1877" s="6">
        <f t="shared" si="149"/>
        <v>0.92126589643421153</v>
      </c>
    </row>
    <row r="1878" spans="1:18" ht="15.75" customHeight="1" x14ac:dyDescent="0.25">
      <c r="A1878" s="3" t="s">
        <v>1911</v>
      </c>
      <c r="B1878" s="3" t="s">
        <v>22</v>
      </c>
      <c r="C1878" s="3" t="s">
        <v>23</v>
      </c>
      <c r="D1878" s="4">
        <v>44707</v>
      </c>
      <c r="E1878" s="4">
        <v>45323</v>
      </c>
      <c r="F1878" s="3">
        <v>31060.800000000003</v>
      </c>
      <c r="G1878" s="3">
        <v>11635.2</v>
      </c>
      <c r="H1878" s="3">
        <v>1177.6000000000001</v>
      </c>
      <c r="I1878" s="3">
        <v>6488.5920000000006</v>
      </c>
      <c r="J1878" s="3">
        <v>22876.912</v>
      </c>
      <c r="K1878" s="3" t="s">
        <v>24</v>
      </c>
      <c r="L1878" s="3" t="s">
        <v>38</v>
      </c>
      <c r="M1878" s="3" t="s">
        <v>26</v>
      </c>
      <c r="N1878" s="6">
        <f t="shared" si="145"/>
        <v>0.10121012101210121</v>
      </c>
      <c r="O1878" s="6">
        <f t="shared" si="146"/>
        <v>0.55766914191419148</v>
      </c>
      <c r="P1878" s="6">
        <f t="shared" si="147"/>
        <v>5.5100135869565214</v>
      </c>
      <c r="Q1878" s="6">
        <f t="shared" si="148"/>
        <v>3.5257128202852019</v>
      </c>
      <c r="R1878" s="6">
        <f t="shared" si="149"/>
        <v>0.37459434399629116</v>
      </c>
    </row>
    <row r="1879" spans="1:18" ht="15.75" customHeight="1" x14ac:dyDescent="0.25">
      <c r="A1879" s="3" t="s">
        <v>1912</v>
      </c>
      <c r="B1879" s="3" t="s">
        <v>41</v>
      </c>
      <c r="C1879" s="3" t="s">
        <v>42</v>
      </c>
      <c r="D1879" s="4">
        <v>44945</v>
      </c>
      <c r="E1879" s="4">
        <v>45560</v>
      </c>
      <c r="F1879" s="3">
        <v>33240</v>
      </c>
      <c r="G1879" s="3">
        <v>12718.400000000001</v>
      </c>
      <c r="H1879" s="3">
        <v>6585.6</v>
      </c>
      <c r="I1879" s="3">
        <v>7603.92</v>
      </c>
      <c r="J1879" s="3">
        <v>28204.815999999999</v>
      </c>
      <c r="K1879" s="3" t="s">
        <v>59</v>
      </c>
      <c r="L1879" s="3" t="s">
        <v>38</v>
      </c>
      <c r="M1879" s="3" t="s">
        <v>18</v>
      </c>
      <c r="N1879" s="6">
        <f t="shared" si="145"/>
        <v>0.51780098125550378</v>
      </c>
      <c r="O1879" s="6">
        <f t="shared" si="146"/>
        <v>0.59786765630896965</v>
      </c>
      <c r="P1879" s="6">
        <f t="shared" si="147"/>
        <v>1.1546282798833818</v>
      </c>
      <c r="Q1879" s="6">
        <f t="shared" si="148"/>
        <v>3.7092468095403421</v>
      </c>
      <c r="R1879" s="6">
        <f t="shared" si="149"/>
        <v>0.38262334536702775</v>
      </c>
    </row>
    <row r="1880" spans="1:18" ht="15.75" customHeight="1" x14ac:dyDescent="0.25">
      <c r="A1880" s="3" t="s">
        <v>1913</v>
      </c>
      <c r="B1880" s="3" t="s">
        <v>28</v>
      </c>
      <c r="C1880" s="3" t="s">
        <v>23</v>
      </c>
      <c r="D1880" s="4">
        <v>44873</v>
      </c>
      <c r="E1880" s="4">
        <v>45495</v>
      </c>
      <c r="F1880" s="3">
        <v>10742.400000000001</v>
      </c>
      <c r="G1880" s="3">
        <v>7968</v>
      </c>
      <c r="H1880" s="3">
        <v>6507.2000000000007</v>
      </c>
      <c r="I1880" s="3">
        <v>4660.32</v>
      </c>
      <c r="J1880" s="3">
        <v>16678.784</v>
      </c>
      <c r="K1880" s="3" t="s">
        <v>32</v>
      </c>
      <c r="L1880" s="3" t="s">
        <v>44</v>
      </c>
      <c r="M1880" s="3" t="s">
        <v>18</v>
      </c>
      <c r="N1880" s="6">
        <f t="shared" si="145"/>
        <v>0.81666666666666676</v>
      </c>
      <c r="O1880" s="6">
        <f t="shared" si="146"/>
        <v>0.58487951807228911</v>
      </c>
      <c r="P1880" s="6">
        <f t="shared" si="147"/>
        <v>0.71617900172117022</v>
      </c>
      <c r="Q1880" s="6">
        <f t="shared" si="148"/>
        <v>3.5788924365708792</v>
      </c>
      <c r="R1880" s="6">
        <f t="shared" si="149"/>
        <v>0.7417336907953529</v>
      </c>
    </row>
    <row r="1881" spans="1:18" ht="15.75" customHeight="1" x14ac:dyDescent="0.25">
      <c r="A1881" s="3" t="s">
        <v>1914</v>
      </c>
      <c r="B1881" s="3" t="s">
        <v>28</v>
      </c>
      <c r="C1881" s="3" t="s">
        <v>15</v>
      </c>
      <c r="D1881" s="4">
        <v>44843</v>
      </c>
      <c r="E1881" s="4">
        <v>45467</v>
      </c>
      <c r="F1881" s="3">
        <v>25612.800000000003</v>
      </c>
      <c r="G1881" s="3">
        <v>7876.8</v>
      </c>
      <c r="H1881" s="3">
        <v>3680</v>
      </c>
      <c r="I1881" s="3">
        <v>988.11200000000008</v>
      </c>
      <c r="J1881" s="3">
        <v>2672.5120000000002</v>
      </c>
      <c r="K1881" s="3" t="s">
        <v>59</v>
      </c>
      <c r="L1881" s="3" t="s">
        <v>29</v>
      </c>
      <c r="M1881" s="3" t="s">
        <v>26</v>
      </c>
      <c r="N1881" s="6">
        <f t="shared" si="145"/>
        <v>0.46719479991874874</v>
      </c>
      <c r="O1881" s="6">
        <f t="shared" si="146"/>
        <v>0.1254458663416616</v>
      </c>
      <c r="P1881" s="6">
        <f t="shared" si="147"/>
        <v>0.26850869565217395</v>
      </c>
      <c r="Q1881" s="6">
        <f t="shared" si="148"/>
        <v>2.7046650582120244</v>
      </c>
      <c r="R1881" s="6">
        <f t="shared" si="149"/>
        <v>0.30753373313343324</v>
      </c>
    </row>
    <row r="1882" spans="1:18" ht="15.75" customHeight="1" x14ac:dyDescent="0.25">
      <c r="A1882" s="3" t="s">
        <v>1915</v>
      </c>
      <c r="B1882" s="3" t="s">
        <v>41</v>
      </c>
      <c r="C1882" s="3" t="s">
        <v>15</v>
      </c>
      <c r="D1882" s="4">
        <v>44896</v>
      </c>
      <c r="E1882" s="4">
        <v>45526</v>
      </c>
      <c r="F1882" s="3">
        <v>21270.400000000001</v>
      </c>
      <c r="G1882" s="3">
        <v>18414.400000000001</v>
      </c>
      <c r="H1882" s="3">
        <v>2654.4</v>
      </c>
      <c r="I1882" s="3">
        <v>7481.4240000000009</v>
      </c>
      <c r="J1882" s="3">
        <v>10946.64</v>
      </c>
      <c r="K1882" s="3" t="s">
        <v>59</v>
      </c>
      <c r="L1882" s="3" t="s">
        <v>25</v>
      </c>
      <c r="M1882" s="3" t="s">
        <v>18</v>
      </c>
      <c r="N1882" s="6">
        <f t="shared" si="145"/>
        <v>0.14414805804153272</v>
      </c>
      <c r="O1882" s="6">
        <f t="shared" si="146"/>
        <v>0.40628117125727692</v>
      </c>
      <c r="P1882" s="6">
        <f t="shared" si="147"/>
        <v>2.8184990958408682</v>
      </c>
      <c r="Q1882" s="6">
        <f t="shared" si="148"/>
        <v>1.4631759943026887</v>
      </c>
      <c r="R1882" s="6">
        <f t="shared" si="149"/>
        <v>0.86572890025575444</v>
      </c>
    </row>
    <row r="1883" spans="1:18" ht="15.75" customHeight="1" x14ac:dyDescent="0.25">
      <c r="A1883" s="3" t="s">
        <v>1916</v>
      </c>
      <c r="B1883" s="3" t="s">
        <v>34</v>
      </c>
      <c r="C1883" s="3" t="s">
        <v>42</v>
      </c>
      <c r="D1883" s="4">
        <v>44705</v>
      </c>
      <c r="E1883" s="4">
        <v>45318</v>
      </c>
      <c r="F1883" s="3">
        <v>34825.599999999999</v>
      </c>
      <c r="G1883" s="3">
        <v>27155.200000000001</v>
      </c>
      <c r="H1883" s="3">
        <v>5054.4000000000005</v>
      </c>
      <c r="I1883" s="3">
        <v>1926.2720000000002</v>
      </c>
      <c r="J1883" s="3">
        <v>5231.9040000000005</v>
      </c>
      <c r="K1883" s="3" t="s">
        <v>59</v>
      </c>
      <c r="L1883" s="3" t="s">
        <v>29</v>
      </c>
      <c r="M1883" s="3" t="s">
        <v>18</v>
      </c>
      <c r="N1883" s="6">
        <f t="shared" si="145"/>
        <v>0.18613009662974311</v>
      </c>
      <c r="O1883" s="6">
        <f t="shared" si="146"/>
        <v>7.0935658732029228E-2</v>
      </c>
      <c r="P1883" s="6">
        <f t="shared" si="147"/>
        <v>0.38110794555238997</v>
      </c>
      <c r="Q1883" s="6">
        <f t="shared" si="148"/>
        <v>2.7160774802312444</v>
      </c>
      <c r="R1883" s="6">
        <f t="shared" si="149"/>
        <v>0.7797482311862538</v>
      </c>
    </row>
    <row r="1884" spans="1:18" ht="15.75" customHeight="1" x14ac:dyDescent="0.25">
      <c r="A1884" s="3" t="s">
        <v>1917</v>
      </c>
      <c r="B1884" s="3" t="s">
        <v>14</v>
      </c>
      <c r="C1884" s="3" t="s">
        <v>35</v>
      </c>
      <c r="D1884" s="4">
        <v>44901</v>
      </c>
      <c r="E1884" s="4">
        <v>45530</v>
      </c>
      <c r="F1884" s="3">
        <v>24320</v>
      </c>
      <c r="G1884" s="3">
        <v>19824</v>
      </c>
      <c r="H1884" s="3">
        <v>5590.4000000000005</v>
      </c>
      <c r="I1884" s="3">
        <v>6552.5440000000008</v>
      </c>
      <c r="J1884" s="3">
        <v>12306.960000000001</v>
      </c>
      <c r="K1884" s="3" t="s">
        <v>59</v>
      </c>
      <c r="L1884" s="3" t="s">
        <v>17</v>
      </c>
      <c r="M1884" s="3" t="s">
        <v>26</v>
      </c>
      <c r="N1884" s="6">
        <f t="shared" si="145"/>
        <v>0.28200161420500408</v>
      </c>
      <c r="O1884" s="6">
        <f t="shared" si="146"/>
        <v>0.33053591606133981</v>
      </c>
      <c r="P1884" s="6">
        <f t="shared" si="147"/>
        <v>1.1721064682312536</v>
      </c>
      <c r="Q1884" s="6">
        <f t="shared" si="148"/>
        <v>1.8781957053626803</v>
      </c>
      <c r="R1884" s="6">
        <f t="shared" si="149"/>
        <v>0.81513157894736843</v>
      </c>
    </row>
    <row r="1885" spans="1:18" ht="15.75" customHeight="1" x14ac:dyDescent="0.25">
      <c r="A1885" s="3" t="s">
        <v>1918</v>
      </c>
      <c r="B1885" s="3" t="s">
        <v>34</v>
      </c>
      <c r="C1885" s="3" t="s">
        <v>23</v>
      </c>
      <c r="D1885" s="4">
        <v>44876</v>
      </c>
      <c r="E1885" s="4">
        <v>45502</v>
      </c>
      <c r="F1885" s="3">
        <v>41366.400000000001</v>
      </c>
      <c r="G1885" s="3">
        <v>31356.800000000003</v>
      </c>
      <c r="H1885" s="3">
        <v>20092.800000000003</v>
      </c>
      <c r="I1885" s="3">
        <v>6997.6</v>
      </c>
      <c r="J1885" s="3">
        <v>11957.12</v>
      </c>
      <c r="K1885" s="3" t="s">
        <v>24</v>
      </c>
      <c r="L1885" s="3" t="s">
        <v>29</v>
      </c>
      <c r="M1885" s="3" t="s">
        <v>26</v>
      </c>
      <c r="N1885" s="6">
        <f t="shared" si="145"/>
        <v>0.64077967139504033</v>
      </c>
      <c r="O1885" s="6">
        <f t="shared" si="146"/>
        <v>0.22316052658434532</v>
      </c>
      <c r="P1885" s="6">
        <f t="shared" si="147"/>
        <v>0.34826405478579386</v>
      </c>
      <c r="Q1885" s="6">
        <f t="shared" si="148"/>
        <v>1.7087458557219619</v>
      </c>
      <c r="R1885" s="6">
        <f t="shared" si="149"/>
        <v>0.7580258373946005</v>
      </c>
    </row>
    <row r="1886" spans="1:18" ht="15.75" customHeight="1" x14ac:dyDescent="0.25">
      <c r="A1886" s="3" t="s">
        <v>1919</v>
      </c>
      <c r="B1886" s="3" t="s">
        <v>41</v>
      </c>
      <c r="C1886" s="3" t="s">
        <v>23</v>
      </c>
      <c r="D1886" s="4">
        <v>44735</v>
      </c>
      <c r="E1886" s="4">
        <v>45338</v>
      </c>
      <c r="F1886" s="3">
        <v>66296</v>
      </c>
      <c r="G1886" s="3">
        <v>4851.2</v>
      </c>
      <c r="H1886" s="3">
        <v>2321.6</v>
      </c>
      <c r="I1886" s="3">
        <v>5511.8879999999999</v>
      </c>
      <c r="J1886" s="3">
        <v>20568.048000000003</v>
      </c>
      <c r="K1886" s="3" t="s">
        <v>24</v>
      </c>
      <c r="L1886" s="3" t="s">
        <v>17</v>
      </c>
      <c r="M1886" s="3" t="s">
        <v>26</v>
      </c>
      <c r="N1886" s="6">
        <f t="shared" si="145"/>
        <v>0.47856200527704484</v>
      </c>
      <c r="O1886" s="6">
        <f t="shared" si="146"/>
        <v>1.1361906332453826</v>
      </c>
      <c r="P1886" s="6">
        <f t="shared" si="147"/>
        <v>2.3741764300482426</v>
      </c>
      <c r="Q1886" s="6">
        <f t="shared" si="148"/>
        <v>3.7315794515418315</v>
      </c>
      <c r="R1886" s="6">
        <f t="shared" si="149"/>
        <v>7.3174852178110289E-2</v>
      </c>
    </row>
    <row r="1887" spans="1:18" ht="15.75" customHeight="1" x14ac:dyDescent="0.25">
      <c r="A1887" s="3" t="s">
        <v>1920</v>
      </c>
      <c r="B1887" s="3" t="s">
        <v>20</v>
      </c>
      <c r="C1887" s="3" t="s">
        <v>35</v>
      </c>
      <c r="D1887" s="4">
        <v>44777</v>
      </c>
      <c r="E1887" s="4">
        <v>45383</v>
      </c>
      <c r="F1887" s="3">
        <v>72283.199999999997</v>
      </c>
      <c r="G1887" s="3">
        <v>52489.600000000006</v>
      </c>
      <c r="H1887" s="3">
        <v>17630.400000000001</v>
      </c>
      <c r="I1887" s="3">
        <v>699.84</v>
      </c>
      <c r="J1887" s="3">
        <v>1478.7840000000001</v>
      </c>
      <c r="K1887" s="3" t="s">
        <v>16</v>
      </c>
      <c r="L1887" s="3" t="s">
        <v>38</v>
      </c>
      <c r="M1887" s="3" t="s">
        <v>18</v>
      </c>
      <c r="N1887" s="6">
        <f t="shared" si="145"/>
        <v>0.33588367981466805</v>
      </c>
      <c r="O1887" s="6">
        <f t="shared" si="146"/>
        <v>1.3332926903615192E-2</v>
      </c>
      <c r="P1887" s="6">
        <f t="shared" si="147"/>
        <v>3.9695072148107816E-2</v>
      </c>
      <c r="Q1887" s="6">
        <f t="shared" si="148"/>
        <v>2.113031550068587</v>
      </c>
      <c r="R1887" s="6">
        <f t="shared" si="149"/>
        <v>0.72616596940921274</v>
      </c>
    </row>
    <row r="1888" spans="1:18" ht="15.75" customHeight="1" x14ac:dyDescent="0.25">
      <c r="A1888" s="3" t="s">
        <v>1921</v>
      </c>
      <c r="B1888" s="3" t="s">
        <v>22</v>
      </c>
      <c r="C1888" s="3" t="s">
        <v>35</v>
      </c>
      <c r="D1888" s="4">
        <v>44927</v>
      </c>
      <c r="E1888" s="4">
        <v>45555</v>
      </c>
      <c r="F1888" s="3">
        <v>33012.800000000003</v>
      </c>
      <c r="G1888" s="3">
        <v>25115.200000000001</v>
      </c>
      <c r="H1888" s="3">
        <v>4910.4000000000005</v>
      </c>
      <c r="I1888" s="3">
        <v>1676.848</v>
      </c>
      <c r="J1888" s="3">
        <v>4716.88</v>
      </c>
      <c r="K1888" s="3" t="s">
        <v>37</v>
      </c>
      <c r="L1888" s="3" t="s">
        <v>25</v>
      </c>
      <c r="M1888" s="3" t="s">
        <v>26</v>
      </c>
      <c r="N1888" s="6">
        <f t="shared" si="145"/>
        <v>0.19551506657323056</v>
      </c>
      <c r="O1888" s="6">
        <f t="shared" si="146"/>
        <v>6.6766261068994068E-2</v>
      </c>
      <c r="P1888" s="6">
        <f t="shared" si="147"/>
        <v>0.34148908439231013</v>
      </c>
      <c r="Q1888" s="6">
        <f t="shared" si="148"/>
        <v>2.812944285946013</v>
      </c>
      <c r="R1888" s="6">
        <f t="shared" si="149"/>
        <v>0.76077157950855423</v>
      </c>
    </row>
    <row r="1889" spans="1:18" ht="15.75" customHeight="1" x14ac:dyDescent="0.25">
      <c r="A1889" s="3" t="s">
        <v>1922</v>
      </c>
      <c r="B1889" s="3" t="s">
        <v>28</v>
      </c>
      <c r="C1889" s="3" t="s">
        <v>23</v>
      </c>
      <c r="D1889" s="4">
        <v>44751</v>
      </c>
      <c r="E1889" s="4">
        <v>45373</v>
      </c>
      <c r="F1889" s="3">
        <v>9832</v>
      </c>
      <c r="G1889" s="3">
        <v>8243.2000000000007</v>
      </c>
      <c r="H1889" s="3">
        <v>2894.4</v>
      </c>
      <c r="I1889" s="3">
        <v>3738.6720000000005</v>
      </c>
      <c r="J1889" s="3">
        <v>9456.6720000000005</v>
      </c>
      <c r="K1889" s="3" t="s">
        <v>16</v>
      </c>
      <c r="L1889" s="3" t="s">
        <v>17</v>
      </c>
      <c r="M1889" s="3" t="s">
        <v>18</v>
      </c>
      <c r="N1889" s="6">
        <f t="shared" si="145"/>
        <v>0.35112577639751552</v>
      </c>
      <c r="O1889" s="6">
        <f t="shared" si="146"/>
        <v>0.45354619565217391</v>
      </c>
      <c r="P1889" s="6">
        <f t="shared" si="147"/>
        <v>1.2916915422885573</v>
      </c>
      <c r="Q1889" s="6">
        <f t="shared" si="148"/>
        <v>2.5294200721539624</v>
      </c>
      <c r="R1889" s="6">
        <f t="shared" si="149"/>
        <v>0.83840520748576086</v>
      </c>
    </row>
    <row r="1890" spans="1:18" ht="15.75" customHeight="1" x14ac:dyDescent="0.25">
      <c r="A1890" s="3" t="s">
        <v>1923</v>
      </c>
      <c r="B1890" s="3" t="s">
        <v>34</v>
      </c>
      <c r="C1890" s="3" t="s">
        <v>23</v>
      </c>
      <c r="D1890" s="4">
        <v>44960</v>
      </c>
      <c r="E1890" s="4">
        <v>45566</v>
      </c>
      <c r="F1890" s="3">
        <v>30856</v>
      </c>
      <c r="G1890" s="3">
        <v>28140.800000000003</v>
      </c>
      <c r="H1890" s="3">
        <v>25536</v>
      </c>
      <c r="I1890" s="3">
        <v>5138.2560000000003</v>
      </c>
      <c r="J1890" s="3">
        <v>15787.584000000001</v>
      </c>
      <c r="K1890" s="3" t="s">
        <v>24</v>
      </c>
      <c r="L1890" s="3" t="s">
        <v>44</v>
      </c>
      <c r="M1890" s="3" t="s">
        <v>26</v>
      </c>
      <c r="N1890" s="6">
        <f t="shared" si="145"/>
        <v>0.90743688878780981</v>
      </c>
      <c r="O1890" s="6">
        <f t="shared" si="146"/>
        <v>0.18259097111667044</v>
      </c>
      <c r="P1890" s="6">
        <f t="shared" si="147"/>
        <v>0.20121616541353385</v>
      </c>
      <c r="Q1890" s="6">
        <f t="shared" si="148"/>
        <v>3.0725569142526181</v>
      </c>
      <c r="R1890" s="6">
        <f t="shared" si="149"/>
        <v>0.912004148301789</v>
      </c>
    </row>
    <row r="1891" spans="1:18" ht="15.75" customHeight="1" x14ac:dyDescent="0.25">
      <c r="A1891" s="3" t="s">
        <v>1924</v>
      </c>
      <c r="B1891" s="3" t="s">
        <v>28</v>
      </c>
      <c r="C1891" s="3" t="s">
        <v>42</v>
      </c>
      <c r="D1891" s="4">
        <v>44913</v>
      </c>
      <c r="E1891" s="4">
        <v>45531</v>
      </c>
      <c r="F1891" s="3">
        <v>63974.400000000001</v>
      </c>
      <c r="G1891" s="3">
        <v>51883.200000000004</v>
      </c>
      <c r="H1891" s="3">
        <v>18529.600000000002</v>
      </c>
      <c r="I1891" s="3">
        <v>6372.56</v>
      </c>
      <c r="J1891" s="3">
        <v>24827.648000000001</v>
      </c>
      <c r="K1891" s="3" t="s">
        <v>59</v>
      </c>
      <c r="L1891" s="3" t="s">
        <v>38</v>
      </c>
      <c r="M1891" s="3" t="s">
        <v>26</v>
      </c>
      <c r="N1891" s="6">
        <f t="shared" si="145"/>
        <v>0.35714065439294418</v>
      </c>
      <c r="O1891" s="6">
        <f t="shared" si="146"/>
        <v>0.12282511487340796</v>
      </c>
      <c r="P1891" s="6">
        <f t="shared" si="147"/>
        <v>0.34391244279423189</v>
      </c>
      <c r="Q1891" s="6">
        <f t="shared" si="148"/>
        <v>3.8960242037736794</v>
      </c>
      <c r="R1891" s="6">
        <f t="shared" si="149"/>
        <v>0.81099939975990398</v>
      </c>
    </row>
    <row r="1892" spans="1:18" ht="15.75" customHeight="1" x14ac:dyDescent="0.25">
      <c r="A1892" s="3" t="s">
        <v>1925</v>
      </c>
      <c r="B1892" s="3" t="s">
        <v>41</v>
      </c>
      <c r="C1892" s="3" t="s">
        <v>35</v>
      </c>
      <c r="D1892" s="4">
        <v>44702</v>
      </c>
      <c r="E1892" s="4">
        <v>45318</v>
      </c>
      <c r="F1892" s="3">
        <v>26257.600000000002</v>
      </c>
      <c r="G1892" s="3">
        <v>16292.800000000001</v>
      </c>
      <c r="H1892" s="3">
        <v>14118.400000000001</v>
      </c>
      <c r="I1892" s="3">
        <v>7890.1759999999995</v>
      </c>
      <c r="J1892" s="3">
        <v>15096.592000000002</v>
      </c>
      <c r="K1892" s="3" t="s">
        <v>24</v>
      </c>
      <c r="L1892" s="3" t="s">
        <v>29</v>
      </c>
      <c r="M1892" s="3" t="s">
        <v>26</v>
      </c>
      <c r="N1892" s="6">
        <f t="shared" si="145"/>
        <v>0.86654227634292447</v>
      </c>
      <c r="O1892" s="6">
        <f t="shared" si="146"/>
        <v>0.48427378964941564</v>
      </c>
      <c r="P1892" s="6">
        <f t="shared" si="147"/>
        <v>0.55885766092475053</v>
      </c>
      <c r="Q1892" s="6">
        <f t="shared" si="148"/>
        <v>1.9133403361344543</v>
      </c>
      <c r="R1892" s="6">
        <f t="shared" si="149"/>
        <v>0.62049844616415817</v>
      </c>
    </row>
    <row r="1893" spans="1:18" ht="15.75" customHeight="1" x14ac:dyDescent="0.25">
      <c r="A1893" s="3" t="s">
        <v>1926</v>
      </c>
      <c r="B1893" s="3" t="s">
        <v>20</v>
      </c>
      <c r="C1893" s="3" t="s">
        <v>42</v>
      </c>
      <c r="D1893" s="4">
        <v>44697</v>
      </c>
      <c r="E1893" s="4">
        <v>45324</v>
      </c>
      <c r="F1893" s="3">
        <v>73940.800000000003</v>
      </c>
      <c r="G1893" s="3">
        <v>8592</v>
      </c>
      <c r="H1893" s="3">
        <v>4380.8</v>
      </c>
      <c r="I1893" s="3">
        <v>6993.6160000000009</v>
      </c>
      <c r="J1893" s="3">
        <v>22456.736000000001</v>
      </c>
      <c r="K1893" s="3" t="s">
        <v>24</v>
      </c>
      <c r="L1893" s="3" t="s">
        <v>44</v>
      </c>
      <c r="M1893" s="3" t="s">
        <v>26</v>
      </c>
      <c r="N1893" s="6">
        <f t="shared" si="145"/>
        <v>0.50986964618249542</v>
      </c>
      <c r="O1893" s="6">
        <f t="shared" si="146"/>
        <v>0.81396834264432039</v>
      </c>
      <c r="P1893" s="6">
        <f t="shared" si="147"/>
        <v>1.5964243973703434</v>
      </c>
      <c r="Q1893" s="6">
        <f t="shared" si="148"/>
        <v>3.2110336055053637</v>
      </c>
      <c r="R1893" s="6">
        <f t="shared" si="149"/>
        <v>0.11620106896327873</v>
      </c>
    </row>
    <row r="1894" spans="1:18" ht="15.75" customHeight="1" x14ac:dyDescent="0.25">
      <c r="A1894" s="3" t="s">
        <v>1927</v>
      </c>
      <c r="B1894" s="3" t="s">
        <v>41</v>
      </c>
      <c r="C1894" s="3" t="s">
        <v>15</v>
      </c>
      <c r="D1894" s="4">
        <v>44857</v>
      </c>
      <c r="E1894" s="4">
        <v>45460</v>
      </c>
      <c r="F1894" s="3">
        <v>61636.800000000003</v>
      </c>
      <c r="G1894" s="3">
        <v>33859.200000000004</v>
      </c>
      <c r="H1894" s="3">
        <v>20640</v>
      </c>
      <c r="I1894" s="3">
        <v>3852.4320000000002</v>
      </c>
      <c r="J1894" s="3">
        <v>8280.4160000000011</v>
      </c>
      <c r="K1894" s="3" t="s">
        <v>32</v>
      </c>
      <c r="L1894" s="3" t="s">
        <v>29</v>
      </c>
      <c r="M1894" s="3" t="s">
        <v>26</v>
      </c>
      <c r="N1894" s="6">
        <f t="shared" si="145"/>
        <v>0.60958321519705128</v>
      </c>
      <c r="O1894" s="6">
        <f t="shared" si="146"/>
        <v>0.11377799829883753</v>
      </c>
      <c r="P1894" s="6">
        <f t="shared" si="147"/>
        <v>0.18664883720930234</v>
      </c>
      <c r="Q1894" s="6">
        <f t="shared" si="148"/>
        <v>2.1493996519601124</v>
      </c>
      <c r="R1894" s="6">
        <f t="shared" si="149"/>
        <v>0.54933416400591861</v>
      </c>
    </row>
    <row r="1895" spans="1:18" ht="15.75" customHeight="1" x14ac:dyDescent="0.25">
      <c r="A1895" s="3" t="s">
        <v>1928</v>
      </c>
      <c r="B1895" s="3" t="s">
        <v>14</v>
      </c>
      <c r="C1895" s="3" t="s">
        <v>35</v>
      </c>
      <c r="D1895" s="4">
        <v>44964</v>
      </c>
      <c r="E1895" s="4">
        <v>45575</v>
      </c>
      <c r="F1895" s="3">
        <v>19683.2</v>
      </c>
      <c r="G1895" s="3">
        <v>14288</v>
      </c>
      <c r="H1895" s="3">
        <v>5792</v>
      </c>
      <c r="I1895" s="3">
        <v>7111.9039999999995</v>
      </c>
      <c r="J1895" s="3">
        <v>11872.960000000001</v>
      </c>
      <c r="K1895" s="3" t="s">
        <v>16</v>
      </c>
      <c r="L1895" s="3" t="s">
        <v>25</v>
      </c>
      <c r="M1895" s="3" t="s">
        <v>26</v>
      </c>
      <c r="N1895" s="6">
        <f t="shared" si="145"/>
        <v>0.4053751399776036</v>
      </c>
      <c r="O1895" s="6">
        <f t="shared" si="146"/>
        <v>0.49775363941769313</v>
      </c>
      <c r="P1895" s="6">
        <f t="shared" si="147"/>
        <v>1.2278839779005524</v>
      </c>
      <c r="Q1895" s="6">
        <f t="shared" si="148"/>
        <v>1.6694488564525058</v>
      </c>
      <c r="R1895" s="6">
        <f t="shared" si="149"/>
        <v>0.72589822793041781</v>
      </c>
    </row>
    <row r="1896" spans="1:18" ht="15.75" customHeight="1" x14ac:dyDescent="0.25">
      <c r="A1896" s="3" t="s">
        <v>1929</v>
      </c>
      <c r="B1896" s="3" t="s">
        <v>28</v>
      </c>
      <c r="C1896" s="3" t="s">
        <v>35</v>
      </c>
      <c r="D1896" s="4">
        <v>44829</v>
      </c>
      <c r="E1896" s="4">
        <v>45454</v>
      </c>
      <c r="F1896" s="3">
        <v>25584</v>
      </c>
      <c r="G1896" s="3">
        <v>19896</v>
      </c>
      <c r="H1896" s="3">
        <v>7550.4000000000005</v>
      </c>
      <c r="I1896" s="3">
        <v>6492.0960000000005</v>
      </c>
      <c r="J1896" s="3">
        <v>22769.520000000004</v>
      </c>
      <c r="K1896" s="3" t="s">
        <v>16</v>
      </c>
      <c r="L1896" s="3" t="s">
        <v>17</v>
      </c>
      <c r="M1896" s="3" t="s">
        <v>26</v>
      </c>
      <c r="N1896" s="6">
        <f t="shared" si="145"/>
        <v>0.37949336550060314</v>
      </c>
      <c r="O1896" s="6">
        <f t="shared" si="146"/>
        <v>0.32630156815440292</v>
      </c>
      <c r="P1896" s="6">
        <f t="shared" si="147"/>
        <v>0.85983471074380169</v>
      </c>
      <c r="Q1896" s="6">
        <f t="shared" si="148"/>
        <v>3.5072679147073615</v>
      </c>
      <c r="R1896" s="6">
        <f t="shared" si="149"/>
        <v>0.77767354596622884</v>
      </c>
    </row>
    <row r="1897" spans="1:18" ht="15.75" customHeight="1" x14ac:dyDescent="0.25">
      <c r="A1897" s="3" t="s">
        <v>1930</v>
      </c>
      <c r="B1897" s="3" t="s">
        <v>41</v>
      </c>
      <c r="C1897" s="3" t="s">
        <v>35</v>
      </c>
      <c r="D1897" s="4">
        <v>44919</v>
      </c>
      <c r="E1897" s="4">
        <v>45521</v>
      </c>
      <c r="F1897" s="3">
        <v>78051.199999999997</v>
      </c>
      <c r="G1897" s="3">
        <v>12064</v>
      </c>
      <c r="H1897" s="3">
        <v>1022.4000000000001</v>
      </c>
      <c r="I1897" s="3">
        <v>6482.768</v>
      </c>
      <c r="J1897" s="3">
        <v>10674.368</v>
      </c>
      <c r="K1897" s="3" t="s">
        <v>59</v>
      </c>
      <c r="L1897" s="3" t="s">
        <v>25</v>
      </c>
      <c r="M1897" s="3" t="s">
        <v>26</v>
      </c>
      <c r="N1897" s="6">
        <f t="shared" si="145"/>
        <v>8.4748010610079583E-2</v>
      </c>
      <c r="O1897" s="6">
        <f t="shared" si="146"/>
        <v>0.53736472148541115</v>
      </c>
      <c r="P1897" s="6">
        <f t="shared" si="147"/>
        <v>6.3407355242566501</v>
      </c>
      <c r="Q1897" s="6">
        <f t="shared" si="148"/>
        <v>1.6465756602735129</v>
      </c>
      <c r="R1897" s="6">
        <f t="shared" si="149"/>
        <v>0.15456520847853716</v>
      </c>
    </row>
    <row r="1898" spans="1:18" ht="15.75" customHeight="1" x14ac:dyDescent="0.25">
      <c r="A1898" s="3" t="s">
        <v>1931</v>
      </c>
      <c r="B1898" s="3" t="s">
        <v>41</v>
      </c>
      <c r="C1898" s="3" t="s">
        <v>15</v>
      </c>
      <c r="D1898" s="4">
        <v>44761</v>
      </c>
      <c r="E1898" s="4">
        <v>45391</v>
      </c>
      <c r="F1898" s="3">
        <v>50470.400000000001</v>
      </c>
      <c r="G1898" s="3">
        <v>41020.800000000003</v>
      </c>
      <c r="H1898" s="3">
        <v>29451.200000000001</v>
      </c>
      <c r="I1898" s="3">
        <v>5690.4800000000005</v>
      </c>
      <c r="J1898" s="3">
        <v>10225.808000000001</v>
      </c>
      <c r="K1898" s="3" t="s">
        <v>16</v>
      </c>
      <c r="L1898" s="3" t="s">
        <v>38</v>
      </c>
      <c r="M1898" s="3" t="s">
        <v>18</v>
      </c>
      <c r="N1898" s="6">
        <f t="shared" si="145"/>
        <v>0.71795771901084326</v>
      </c>
      <c r="O1898" s="6">
        <f t="shared" si="146"/>
        <v>0.13872181917466261</v>
      </c>
      <c r="P1898" s="6">
        <f t="shared" si="147"/>
        <v>0.1932172543054273</v>
      </c>
      <c r="Q1898" s="6">
        <f t="shared" si="148"/>
        <v>1.7970027133036228</v>
      </c>
      <c r="R1898" s="6">
        <f t="shared" si="149"/>
        <v>0.81276946487446111</v>
      </c>
    </row>
    <row r="1899" spans="1:18" ht="15.75" customHeight="1" x14ac:dyDescent="0.25">
      <c r="A1899" s="3" t="s">
        <v>1932</v>
      </c>
      <c r="B1899" s="3" t="s">
        <v>22</v>
      </c>
      <c r="C1899" s="3" t="s">
        <v>42</v>
      </c>
      <c r="D1899" s="4">
        <v>44808</v>
      </c>
      <c r="E1899" s="4">
        <v>45428</v>
      </c>
      <c r="F1899" s="3">
        <v>69083.199999999997</v>
      </c>
      <c r="G1899" s="3">
        <v>53883.200000000004</v>
      </c>
      <c r="H1899" s="3">
        <v>35185.599999999999</v>
      </c>
      <c r="I1899" s="3">
        <v>6638.0800000000008</v>
      </c>
      <c r="J1899" s="3">
        <v>21707.360000000001</v>
      </c>
      <c r="K1899" s="3" t="s">
        <v>24</v>
      </c>
      <c r="L1899" s="3" t="s">
        <v>38</v>
      </c>
      <c r="M1899" s="3" t="s">
        <v>18</v>
      </c>
      <c r="N1899" s="6">
        <f t="shared" si="145"/>
        <v>0.6529975947976363</v>
      </c>
      <c r="O1899" s="6">
        <f t="shared" si="146"/>
        <v>0.1231938711880512</v>
      </c>
      <c r="P1899" s="6">
        <f t="shared" si="147"/>
        <v>0.18865899686235282</v>
      </c>
      <c r="Q1899" s="6">
        <f t="shared" si="148"/>
        <v>3.2701263015811799</v>
      </c>
      <c r="R1899" s="6">
        <f t="shared" si="149"/>
        <v>0.77997544989230383</v>
      </c>
    </row>
    <row r="1900" spans="1:18" ht="15.75" customHeight="1" x14ac:dyDescent="0.25">
      <c r="A1900" s="3" t="s">
        <v>1933</v>
      </c>
      <c r="B1900" s="3" t="s">
        <v>28</v>
      </c>
      <c r="C1900" s="3" t="s">
        <v>15</v>
      </c>
      <c r="D1900" s="4">
        <v>44809</v>
      </c>
      <c r="E1900" s="4">
        <v>45427</v>
      </c>
      <c r="F1900" s="3">
        <v>35425.599999999999</v>
      </c>
      <c r="G1900" s="3">
        <v>8713.6</v>
      </c>
      <c r="H1900" s="3">
        <v>4926.4000000000005</v>
      </c>
      <c r="I1900" s="3">
        <v>2606.16</v>
      </c>
      <c r="J1900" s="3">
        <v>10265.344000000001</v>
      </c>
      <c r="K1900" s="3" t="s">
        <v>37</v>
      </c>
      <c r="L1900" s="3" t="s">
        <v>17</v>
      </c>
      <c r="M1900" s="3" t="s">
        <v>18</v>
      </c>
      <c r="N1900" s="6">
        <f t="shared" si="145"/>
        <v>0.56536907822254867</v>
      </c>
      <c r="O1900" s="6">
        <f t="shared" si="146"/>
        <v>0.29909107601909657</v>
      </c>
      <c r="P1900" s="6">
        <f t="shared" si="147"/>
        <v>0.52901916206560562</v>
      </c>
      <c r="Q1900" s="6">
        <f t="shared" si="148"/>
        <v>3.9388771218958167</v>
      </c>
      <c r="R1900" s="6">
        <f t="shared" si="149"/>
        <v>0.24596901675624408</v>
      </c>
    </row>
    <row r="1901" spans="1:18" ht="15.75" customHeight="1" x14ac:dyDescent="0.25">
      <c r="A1901" s="3" t="s">
        <v>1934</v>
      </c>
      <c r="B1901" s="3" t="s">
        <v>22</v>
      </c>
      <c r="C1901" s="3" t="s">
        <v>35</v>
      </c>
      <c r="D1901" s="4">
        <v>44731</v>
      </c>
      <c r="E1901" s="4">
        <v>45352</v>
      </c>
      <c r="F1901" s="3">
        <v>5659.2000000000007</v>
      </c>
      <c r="G1901" s="3">
        <v>3476.8</v>
      </c>
      <c r="H1901" s="3">
        <v>2851.2000000000003</v>
      </c>
      <c r="I1901" s="3">
        <v>2643.9840000000004</v>
      </c>
      <c r="J1901" s="3">
        <v>3649.1360000000004</v>
      </c>
      <c r="K1901" s="3" t="s">
        <v>24</v>
      </c>
      <c r="L1901" s="3" t="s">
        <v>25</v>
      </c>
      <c r="M1901" s="3" t="s">
        <v>18</v>
      </c>
      <c r="N1901" s="6">
        <f t="shared" si="145"/>
        <v>0.820064427059365</v>
      </c>
      <c r="O1901" s="6">
        <f t="shared" si="146"/>
        <v>0.76046479521398991</v>
      </c>
      <c r="P1901" s="6">
        <f t="shared" si="147"/>
        <v>0.92732323232323233</v>
      </c>
      <c r="Q1901" s="6">
        <f t="shared" si="148"/>
        <v>1.380165689353642</v>
      </c>
      <c r="R1901" s="6">
        <f t="shared" si="149"/>
        <v>0.61436245405711054</v>
      </c>
    </row>
    <row r="1902" spans="1:18" ht="15.75" customHeight="1" x14ac:dyDescent="0.25">
      <c r="A1902" s="3" t="s">
        <v>1935</v>
      </c>
      <c r="B1902" s="3" t="s">
        <v>41</v>
      </c>
      <c r="C1902" s="3" t="s">
        <v>23</v>
      </c>
      <c r="D1902" s="4">
        <v>44857</v>
      </c>
      <c r="E1902" s="4">
        <v>45464</v>
      </c>
      <c r="F1902" s="3">
        <v>70296</v>
      </c>
      <c r="G1902" s="3">
        <v>1294.4000000000001</v>
      </c>
      <c r="H1902" s="3">
        <v>296</v>
      </c>
      <c r="I1902" s="3">
        <v>2189.232</v>
      </c>
      <c r="J1902" s="3">
        <v>7268.3360000000002</v>
      </c>
      <c r="K1902" s="3" t="s">
        <v>24</v>
      </c>
      <c r="L1902" s="3" t="s">
        <v>17</v>
      </c>
      <c r="M1902" s="3" t="s">
        <v>18</v>
      </c>
      <c r="N1902" s="6">
        <f t="shared" si="145"/>
        <v>0.22867737948084052</v>
      </c>
      <c r="O1902" s="6">
        <f t="shared" si="146"/>
        <v>1.691310259579728</v>
      </c>
      <c r="P1902" s="6">
        <f t="shared" si="147"/>
        <v>7.396054054054054</v>
      </c>
      <c r="Q1902" s="6">
        <f t="shared" si="148"/>
        <v>3.3200391735549273</v>
      </c>
      <c r="R1902" s="6">
        <f t="shared" si="149"/>
        <v>1.8413565494480484E-2</v>
      </c>
    </row>
    <row r="1903" spans="1:18" ht="15.75" customHeight="1" x14ac:dyDescent="0.25">
      <c r="A1903" s="3" t="s">
        <v>1936</v>
      </c>
      <c r="B1903" s="3" t="s">
        <v>20</v>
      </c>
      <c r="C1903" s="3" t="s">
        <v>23</v>
      </c>
      <c r="D1903" s="4">
        <v>44773</v>
      </c>
      <c r="E1903" s="4">
        <v>45396</v>
      </c>
      <c r="F1903" s="3">
        <v>50974.400000000001</v>
      </c>
      <c r="G1903" s="3">
        <v>25836.800000000003</v>
      </c>
      <c r="H1903" s="3">
        <v>6833.6</v>
      </c>
      <c r="I1903" s="3">
        <v>911.31200000000013</v>
      </c>
      <c r="J1903" s="3">
        <v>2105.7599999999998</v>
      </c>
      <c r="K1903" s="3" t="s">
        <v>37</v>
      </c>
      <c r="L1903" s="3" t="s">
        <v>17</v>
      </c>
      <c r="M1903" s="3" t="s">
        <v>18</v>
      </c>
      <c r="N1903" s="6">
        <f t="shared" si="145"/>
        <v>0.26449095863264799</v>
      </c>
      <c r="O1903" s="6">
        <f t="shared" si="146"/>
        <v>3.5271860292296259E-2</v>
      </c>
      <c r="P1903" s="6">
        <f t="shared" si="147"/>
        <v>0.13335752751112154</v>
      </c>
      <c r="Q1903" s="6">
        <f t="shared" si="148"/>
        <v>2.3106905209192896</v>
      </c>
      <c r="R1903" s="6">
        <f t="shared" si="149"/>
        <v>0.50685834458080925</v>
      </c>
    </row>
    <row r="1904" spans="1:18" ht="15.75" customHeight="1" x14ac:dyDescent="0.25">
      <c r="A1904" s="3" t="s">
        <v>1937</v>
      </c>
      <c r="B1904" s="3" t="s">
        <v>20</v>
      </c>
      <c r="C1904" s="3" t="s">
        <v>15</v>
      </c>
      <c r="D1904" s="4">
        <v>44834</v>
      </c>
      <c r="E1904" s="4">
        <v>45456</v>
      </c>
      <c r="F1904" s="3">
        <v>68859.199999999997</v>
      </c>
      <c r="G1904" s="3">
        <v>44417.600000000006</v>
      </c>
      <c r="H1904" s="3">
        <v>19480</v>
      </c>
      <c r="I1904" s="3">
        <v>6182.0160000000005</v>
      </c>
      <c r="J1904" s="3">
        <v>15500.544000000002</v>
      </c>
      <c r="K1904" s="3" t="s">
        <v>16</v>
      </c>
      <c r="L1904" s="3" t="s">
        <v>25</v>
      </c>
      <c r="M1904" s="3" t="s">
        <v>18</v>
      </c>
      <c r="N1904" s="6">
        <f t="shared" si="145"/>
        <v>0.43856489319549002</v>
      </c>
      <c r="O1904" s="6">
        <f t="shared" si="146"/>
        <v>0.13917942437232086</v>
      </c>
      <c r="P1904" s="6">
        <f t="shared" si="147"/>
        <v>0.31735195071868588</v>
      </c>
      <c r="Q1904" s="6">
        <f t="shared" si="148"/>
        <v>2.5073607056338902</v>
      </c>
      <c r="R1904" s="6">
        <f t="shared" si="149"/>
        <v>0.64504960847642734</v>
      </c>
    </row>
    <row r="1905" spans="1:18" ht="15.75" customHeight="1" x14ac:dyDescent="0.25">
      <c r="A1905" s="3" t="s">
        <v>1938</v>
      </c>
      <c r="B1905" s="3" t="s">
        <v>34</v>
      </c>
      <c r="C1905" s="3" t="s">
        <v>35</v>
      </c>
      <c r="D1905" s="4">
        <v>44739</v>
      </c>
      <c r="E1905" s="4">
        <v>45353</v>
      </c>
      <c r="F1905" s="3">
        <v>33385.599999999999</v>
      </c>
      <c r="G1905" s="3">
        <v>9000</v>
      </c>
      <c r="H1905" s="3">
        <v>1547.2</v>
      </c>
      <c r="I1905" s="3">
        <v>7349.9840000000004</v>
      </c>
      <c r="J1905" s="3">
        <v>13361.776000000002</v>
      </c>
      <c r="K1905" s="3" t="s">
        <v>24</v>
      </c>
      <c r="L1905" s="3" t="s">
        <v>38</v>
      </c>
      <c r="M1905" s="3" t="s">
        <v>26</v>
      </c>
      <c r="N1905" s="6">
        <f t="shared" si="145"/>
        <v>0.17191111111111113</v>
      </c>
      <c r="O1905" s="6">
        <f t="shared" si="146"/>
        <v>0.81666488888888888</v>
      </c>
      <c r="P1905" s="6">
        <f t="shared" si="147"/>
        <v>4.7505067218200621</v>
      </c>
      <c r="Q1905" s="6">
        <f t="shared" si="148"/>
        <v>1.8179326648874339</v>
      </c>
      <c r="R1905" s="6">
        <f t="shared" si="149"/>
        <v>0.26957730278922648</v>
      </c>
    </row>
    <row r="1906" spans="1:18" ht="15.75" customHeight="1" x14ac:dyDescent="0.25">
      <c r="A1906" s="3" t="s">
        <v>1939</v>
      </c>
      <c r="B1906" s="3" t="s">
        <v>34</v>
      </c>
      <c r="C1906" s="3" t="s">
        <v>42</v>
      </c>
      <c r="D1906" s="4">
        <v>44981</v>
      </c>
      <c r="E1906" s="4">
        <v>45595</v>
      </c>
      <c r="F1906" s="3">
        <v>67160</v>
      </c>
      <c r="G1906" s="3">
        <v>21283.200000000001</v>
      </c>
      <c r="H1906" s="3">
        <v>13769.6</v>
      </c>
      <c r="I1906" s="3">
        <v>1030.24</v>
      </c>
      <c r="J1906" s="3">
        <v>4058.7839999999997</v>
      </c>
      <c r="K1906" s="3" t="s">
        <v>32</v>
      </c>
      <c r="L1906" s="3" t="s">
        <v>38</v>
      </c>
      <c r="M1906" s="3" t="s">
        <v>26</v>
      </c>
      <c r="N1906" s="6">
        <f t="shared" si="145"/>
        <v>0.64697038039392574</v>
      </c>
      <c r="O1906" s="6">
        <f t="shared" si="146"/>
        <v>4.8406254698541575E-2</v>
      </c>
      <c r="P1906" s="6">
        <f t="shared" si="147"/>
        <v>7.4819893097838722E-2</v>
      </c>
      <c r="Q1906" s="6">
        <f t="shared" si="148"/>
        <v>3.9396490138220215</v>
      </c>
      <c r="R1906" s="6">
        <f t="shared" si="149"/>
        <v>0.3169029184038118</v>
      </c>
    </row>
    <row r="1907" spans="1:18" ht="15.75" customHeight="1" x14ac:dyDescent="0.25">
      <c r="A1907" s="3" t="s">
        <v>1940</v>
      </c>
      <c r="B1907" s="3" t="s">
        <v>20</v>
      </c>
      <c r="C1907" s="3" t="s">
        <v>42</v>
      </c>
      <c r="D1907" s="4">
        <v>44924</v>
      </c>
      <c r="E1907" s="4">
        <v>45541</v>
      </c>
      <c r="F1907" s="3">
        <v>79643.200000000012</v>
      </c>
      <c r="G1907" s="3">
        <v>7206.4000000000005</v>
      </c>
      <c r="H1907" s="3">
        <v>620.80000000000007</v>
      </c>
      <c r="I1907" s="3">
        <v>1904.5439999999999</v>
      </c>
      <c r="J1907" s="3">
        <v>3399.6800000000003</v>
      </c>
      <c r="K1907" s="3" t="s">
        <v>37</v>
      </c>
      <c r="L1907" s="3" t="s">
        <v>25</v>
      </c>
      <c r="M1907" s="3" t="s">
        <v>18</v>
      </c>
      <c r="N1907" s="6">
        <f t="shared" si="145"/>
        <v>8.6145648312611012E-2</v>
      </c>
      <c r="O1907" s="6">
        <f t="shared" si="146"/>
        <v>0.264285079928952</v>
      </c>
      <c r="P1907" s="6">
        <f t="shared" si="147"/>
        <v>3.067886597938144</v>
      </c>
      <c r="Q1907" s="6">
        <f t="shared" si="148"/>
        <v>1.7850362081422118</v>
      </c>
      <c r="R1907" s="6">
        <f t="shared" si="149"/>
        <v>9.0483556662715708E-2</v>
      </c>
    </row>
    <row r="1908" spans="1:18" ht="15.75" customHeight="1" x14ac:dyDescent="0.25">
      <c r="A1908" s="3" t="s">
        <v>1941</v>
      </c>
      <c r="B1908" s="3" t="s">
        <v>28</v>
      </c>
      <c r="C1908" s="3" t="s">
        <v>23</v>
      </c>
      <c r="D1908" s="4">
        <v>44795</v>
      </c>
      <c r="E1908" s="4">
        <v>45396</v>
      </c>
      <c r="F1908" s="3">
        <v>22016</v>
      </c>
      <c r="G1908" s="3">
        <v>7144</v>
      </c>
      <c r="H1908" s="3">
        <v>2662.4</v>
      </c>
      <c r="I1908" s="3">
        <v>4112.3040000000001</v>
      </c>
      <c r="J1908" s="3">
        <v>5611.1040000000003</v>
      </c>
      <c r="K1908" s="3" t="s">
        <v>37</v>
      </c>
      <c r="L1908" s="3" t="s">
        <v>25</v>
      </c>
      <c r="M1908" s="3" t="s">
        <v>18</v>
      </c>
      <c r="N1908" s="6">
        <f t="shared" si="145"/>
        <v>0.3726763717805151</v>
      </c>
      <c r="O1908" s="6">
        <f t="shared" si="146"/>
        <v>0.57563045912653976</v>
      </c>
      <c r="P1908" s="6">
        <f t="shared" si="147"/>
        <v>1.5445853365384614</v>
      </c>
      <c r="Q1908" s="6">
        <f t="shared" si="148"/>
        <v>1.3644672183768516</v>
      </c>
      <c r="R1908" s="6">
        <f t="shared" si="149"/>
        <v>0.32449127906976744</v>
      </c>
    </row>
    <row r="1909" spans="1:18" ht="15.75" customHeight="1" x14ac:dyDescent="0.25">
      <c r="A1909" s="3" t="s">
        <v>1942</v>
      </c>
      <c r="B1909" s="3" t="s">
        <v>14</v>
      </c>
      <c r="C1909" s="3" t="s">
        <v>15</v>
      </c>
      <c r="D1909" s="4">
        <v>44706</v>
      </c>
      <c r="E1909" s="4">
        <v>45332</v>
      </c>
      <c r="F1909" s="3">
        <v>52584</v>
      </c>
      <c r="G1909" s="3">
        <v>7632</v>
      </c>
      <c r="H1909" s="3">
        <v>3062.4</v>
      </c>
      <c r="I1909" s="3">
        <v>4343.424</v>
      </c>
      <c r="J1909" s="3">
        <v>9327.4080000000013</v>
      </c>
      <c r="K1909" s="3" t="s">
        <v>24</v>
      </c>
      <c r="L1909" s="3" t="s">
        <v>25</v>
      </c>
      <c r="M1909" s="3" t="s">
        <v>26</v>
      </c>
      <c r="N1909" s="6">
        <f t="shared" si="145"/>
        <v>0.40125786163522015</v>
      </c>
      <c r="O1909" s="6">
        <f t="shared" si="146"/>
        <v>0.56910691823899373</v>
      </c>
      <c r="P1909" s="6">
        <f t="shared" si="147"/>
        <v>1.4183072100313479</v>
      </c>
      <c r="Q1909" s="6">
        <f t="shared" si="148"/>
        <v>2.1474781186455667</v>
      </c>
      <c r="R1909" s="6">
        <f t="shared" si="149"/>
        <v>0.14513920584208123</v>
      </c>
    </row>
    <row r="1910" spans="1:18" ht="15.75" customHeight="1" x14ac:dyDescent="0.25">
      <c r="A1910" s="3" t="s">
        <v>1943</v>
      </c>
      <c r="B1910" s="3" t="s">
        <v>28</v>
      </c>
      <c r="C1910" s="3" t="s">
        <v>42</v>
      </c>
      <c r="D1910" s="4">
        <v>44917</v>
      </c>
      <c r="E1910" s="4">
        <v>45518</v>
      </c>
      <c r="F1910" s="3">
        <v>79236.800000000003</v>
      </c>
      <c r="G1910" s="3">
        <v>34676.800000000003</v>
      </c>
      <c r="H1910" s="3">
        <v>32136</v>
      </c>
      <c r="I1910" s="3">
        <v>6297.424</v>
      </c>
      <c r="J1910" s="3">
        <v>15785.44</v>
      </c>
      <c r="K1910" s="3" t="s">
        <v>37</v>
      </c>
      <c r="L1910" s="3" t="s">
        <v>17</v>
      </c>
      <c r="M1910" s="3" t="s">
        <v>26</v>
      </c>
      <c r="N1910" s="6">
        <f t="shared" si="145"/>
        <v>0.92672910995247537</v>
      </c>
      <c r="O1910" s="6">
        <f t="shared" si="146"/>
        <v>0.18160337747427674</v>
      </c>
      <c r="P1910" s="6">
        <f t="shared" si="147"/>
        <v>0.19596166293253672</v>
      </c>
      <c r="Q1910" s="6">
        <f t="shared" si="148"/>
        <v>2.5066503382970562</v>
      </c>
      <c r="R1910" s="6">
        <f t="shared" si="149"/>
        <v>0.43763503826504857</v>
      </c>
    </row>
    <row r="1911" spans="1:18" ht="15.75" customHeight="1" x14ac:dyDescent="0.25">
      <c r="A1911" s="3" t="s">
        <v>1944</v>
      </c>
      <c r="B1911" s="3" t="s">
        <v>34</v>
      </c>
      <c r="C1911" s="3" t="s">
        <v>35</v>
      </c>
      <c r="D1911" s="4">
        <v>44790</v>
      </c>
      <c r="E1911" s="4">
        <v>45405</v>
      </c>
      <c r="F1911" s="3">
        <v>44344</v>
      </c>
      <c r="G1911" s="3">
        <v>6153.6</v>
      </c>
      <c r="H1911" s="3">
        <v>4558.4000000000005</v>
      </c>
      <c r="I1911" s="3">
        <v>5180</v>
      </c>
      <c r="J1911" s="3">
        <v>12270.752</v>
      </c>
      <c r="K1911" s="3" t="s">
        <v>32</v>
      </c>
      <c r="L1911" s="3" t="s">
        <v>38</v>
      </c>
      <c r="M1911" s="3" t="s">
        <v>18</v>
      </c>
      <c r="N1911" s="6">
        <f t="shared" si="145"/>
        <v>0.7407696307852315</v>
      </c>
      <c r="O1911" s="6">
        <f t="shared" si="146"/>
        <v>0.84178367134685383</v>
      </c>
      <c r="P1911" s="6">
        <f t="shared" si="147"/>
        <v>1.1363636363636362</v>
      </c>
      <c r="Q1911" s="6">
        <f t="shared" si="148"/>
        <v>2.3688710424710426</v>
      </c>
      <c r="R1911" s="6">
        <f t="shared" si="149"/>
        <v>0.13876961933970774</v>
      </c>
    </row>
    <row r="1912" spans="1:18" ht="15.75" customHeight="1" x14ac:dyDescent="0.25">
      <c r="A1912" s="3" t="s">
        <v>1945</v>
      </c>
      <c r="B1912" s="3" t="s">
        <v>14</v>
      </c>
      <c r="C1912" s="3" t="s">
        <v>35</v>
      </c>
      <c r="D1912" s="4">
        <v>44723</v>
      </c>
      <c r="E1912" s="4">
        <v>45331</v>
      </c>
      <c r="F1912" s="3">
        <v>23224</v>
      </c>
      <c r="G1912" s="3">
        <v>16136</v>
      </c>
      <c r="H1912" s="3">
        <v>4993.6000000000004</v>
      </c>
      <c r="I1912" s="3">
        <v>381.6</v>
      </c>
      <c r="J1912" s="3">
        <v>1257.92</v>
      </c>
      <c r="K1912" s="3" t="s">
        <v>37</v>
      </c>
      <c r="L1912" s="3" t="s">
        <v>44</v>
      </c>
      <c r="M1912" s="3" t="s">
        <v>26</v>
      </c>
      <c r="N1912" s="6">
        <f t="shared" si="145"/>
        <v>0.30946950917203769</v>
      </c>
      <c r="O1912" s="6">
        <f t="shared" si="146"/>
        <v>2.3648983639067925E-2</v>
      </c>
      <c r="P1912" s="6">
        <f t="shared" si="147"/>
        <v>7.6417814802947778E-2</v>
      </c>
      <c r="Q1912" s="6">
        <f t="shared" si="148"/>
        <v>3.2964360587002095</v>
      </c>
      <c r="R1912" s="6">
        <f t="shared" si="149"/>
        <v>0.69479848432655877</v>
      </c>
    </row>
    <row r="1913" spans="1:18" ht="15.75" customHeight="1" x14ac:dyDescent="0.25">
      <c r="A1913" s="3" t="s">
        <v>1946</v>
      </c>
      <c r="B1913" s="3" t="s">
        <v>20</v>
      </c>
      <c r="C1913" s="3" t="s">
        <v>35</v>
      </c>
      <c r="D1913" s="4">
        <v>44736</v>
      </c>
      <c r="E1913" s="4">
        <v>45356</v>
      </c>
      <c r="F1913" s="3">
        <v>36632</v>
      </c>
      <c r="G1913" s="3">
        <v>15350.400000000001</v>
      </c>
      <c r="H1913" s="3">
        <v>8273.6</v>
      </c>
      <c r="I1913" s="3">
        <v>5340.0960000000005</v>
      </c>
      <c r="J1913" s="3">
        <v>9915.0400000000009</v>
      </c>
      <c r="K1913" s="3" t="s">
        <v>16</v>
      </c>
      <c r="L1913" s="3" t="s">
        <v>38</v>
      </c>
      <c r="M1913" s="3" t="s">
        <v>26</v>
      </c>
      <c r="N1913" s="6">
        <f t="shared" si="145"/>
        <v>0.53898269751928285</v>
      </c>
      <c r="O1913" s="6">
        <f t="shared" si="146"/>
        <v>0.34787992495309566</v>
      </c>
      <c r="P1913" s="6">
        <f t="shared" si="147"/>
        <v>0.64543801972539161</v>
      </c>
      <c r="Q1913" s="6">
        <f t="shared" si="148"/>
        <v>1.8567156845120387</v>
      </c>
      <c r="R1913" s="6">
        <f t="shared" si="149"/>
        <v>0.41904345927058312</v>
      </c>
    </row>
    <row r="1914" spans="1:18" ht="15.75" customHeight="1" x14ac:dyDescent="0.25">
      <c r="A1914" s="3" t="s">
        <v>1947</v>
      </c>
      <c r="B1914" s="3" t="s">
        <v>34</v>
      </c>
      <c r="C1914" s="3" t="s">
        <v>35</v>
      </c>
      <c r="D1914" s="4">
        <v>44819</v>
      </c>
      <c r="E1914" s="4">
        <v>45434</v>
      </c>
      <c r="F1914" s="3">
        <v>3641.6000000000004</v>
      </c>
      <c r="G1914" s="3">
        <v>1244.8000000000002</v>
      </c>
      <c r="H1914" s="3">
        <v>368</v>
      </c>
      <c r="I1914" s="3">
        <v>4372.1279999999997</v>
      </c>
      <c r="J1914" s="3">
        <v>13677.904000000002</v>
      </c>
      <c r="K1914" s="3" t="s">
        <v>24</v>
      </c>
      <c r="L1914" s="3" t="s">
        <v>38</v>
      </c>
      <c r="M1914" s="3" t="s">
        <v>26</v>
      </c>
      <c r="N1914" s="6">
        <f t="shared" si="145"/>
        <v>0.29562982005141386</v>
      </c>
      <c r="O1914" s="6">
        <f t="shared" si="146"/>
        <v>3.5123136246786624</v>
      </c>
      <c r="P1914" s="6">
        <f t="shared" si="147"/>
        <v>11.880782608695652</v>
      </c>
      <c r="Q1914" s="6">
        <f t="shared" si="148"/>
        <v>3.1284317385035396</v>
      </c>
      <c r="R1914" s="6">
        <f t="shared" si="149"/>
        <v>0.34182776801405979</v>
      </c>
    </row>
    <row r="1915" spans="1:18" ht="15.75" customHeight="1" x14ac:dyDescent="0.25">
      <c r="A1915" s="3" t="s">
        <v>1948</v>
      </c>
      <c r="B1915" s="3" t="s">
        <v>22</v>
      </c>
      <c r="C1915" s="3" t="s">
        <v>35</v>
      </c>
      <c r="D1915" s="4">
        <v>44914</v>
      </c>
      <c r="E1915" s="4">
        <v>45536</v>
      </c>
      <c r="F1915" s="3">
        <v>12480</v>
      </c>
      <c r="G1915" s="3">
        <v>3568</v>
      </c>
      <c r="H1915" s="3">
        <v>3515.2000000000003</v>
      </c>
      <c r="I1915" s="3">
        <v>1963.0240000000003</v>
      </c>
      <c r="J1915" s="3">
        <v>3847.0080000000003</v>
      </c>
      <c r="K1915" s="3" t="s">
        <v>59</v>
      </c>
      <c r="L1915" s="3" t="s">
        <v>44</v>
      </c>
      <c r="M1915" s="3" t="s">
        <v>26</v>
      </c>
      <c r="N1915" s="6">
        <f t="shared" si="145"/>
        <v>0.98520179372197314</v>
      </c>
      <c r="O1915" s="6">
        <f t="shared" si="146"/>
        <v>0.55017488789237678</v>
      </c>
      <c r="P1915" s="6">
        <f t="shared" si="147"/>
        <v>0.55843878015475656</v>
      </c>
      <c r="Q1915" s="6">
        <f t="shared" si="148"/>
        <v>1.9597355916178303</v>
      </c>
      <c r="R1915" s="6">
        <f t="shared" si="149"/>
        <v>0.28589743589743588</v>
      </c>
    </row>
    <row r="1916" spans="1:18" ht="15.75" customHeight="1" x14ac:dyDescent="0.25">
      <c r="A1916" s="3" t="s">
        <v>1949</v>
      </c>
      <c r="B1916" s="3" t="s">
        <v>41</v>
      </c>
      <c r="C1916" s="3" t="s">
        <v>42</v>
      </c>
      <c r="D1916" s="4">
        <v>44857</v>
      </c>
      <c r="E1916" s="4">
        <v>45479</v>
      </c>
      <c r="F1916" s="3">
        <v>75692.800000000003</v>
      </c>
      <c r="G1916" s="3">
        <v>49700.800000000003</v>
      </c>
      <c r="H1916" s="3">
        <v>37912</v>
      </c>
      <c r="I1916" s="3">
        <v>2338.8000000000002</v>
      </c>
      <c r="J1916" s="3">
        <v>9016.6880000000001</v>
      </c>
      <c r="K1916" s="3" t="s">
        <v>59</v>
      </c>
      <c r="L1916" s="3" t="s">
        <v>25</v>
      </c>
      <c r="M1916" s="3" t="s">
        <v>18</v>
      </c>
      <c r="N1916" s="6">
        <f t="shared" si="145"/>
        <v>0.76280462286321338</v>
      </c>
      <c r="O1916" s="6">
        <f t="shared" si="146"/>
        <v>4.7057592634323797E-2</v>
      </c>
      <c r="P1916" s="6">
        <f t="shared" si="147"/>
        <v>6.1690230006330456E-2</v>
      </c>
      <c r="Q1916" s="6">
        <f t="shared" si="148"/>
        <v>3.8552625277920298</v>
      </c>
      <c r="R1916" s="6">
        <f t="shared" si="149"/>
        <v>0.65661198951551536</v>
      </c>
    </row>
    <row r="1917" spans="1:18" ht="15.75" customHeight="1" x14ac:dyDescent="0.25">
      <c r="A1917" s="3" t="s">
        <v>1950</v>
      </c>
      <c r="B1917" s="3" t="s">
        <v>41</v>
      </c>
      <c r="C1917" s="3" t="s">
        <v>35</v>
      </c>
      <c r="D1917" s="4">
        <v>44805</v>
      </c>
      <c r="E1917" s="4">
        <v>45433</v>
      </c>
      <c r="F1917" s="3">
        <v>23300.800000000003</v>
      </c>
      <c r="G1917" s="3">
        <v>14435.2</v>
      </c>
      <c r="H1917" s="3">
        <v>8427.2000000000007</v>
      </c>
      <c r="I1917" s="3">
        <v>5139.4720000000007</v>
      </c>
      <c r="J1917" s="3">
        <v>18159.648000000001</v>
      </c>
      <c r="K1917" s="3" t="s">
        <v>32</v>
      </c>
      <c r="L1917" s="3" t="s">
        <v>38</v>
      </c>
      <c r="M1917" s="3" t="s">
        <v>26</v>
      </c>
      <c r="N1917" s="6">
        <f t="shared" si="145"/>
        <v>0.58379516736865444</v>
      </c>
      <c r="O1917" s="6">
        <f t="shared" si="146"/>
        <v>0.35603746397694525</v>
      </c>
      <c r="P1917" s="6">
        <f t="shared" si="147"/>
        <v>0.60986709701917607</v>
      </c>
      <c r="Q1917" s="6">
        <f t="shared" si="148"/>
        <v>3.5333684082722892</v>
      </c>
      <c r="R1917" s="6">
        <f t="shared" si="149"/>
        <v>0.61951520977820496</v>
      </c>
    </row>
    <row r="1918" spans="1:18" ht="15.75" customHeight="1" x14ac:dyDescent="0.25">
      <c r="A1918" s="3" t="s">
        <v>1951</v>
      </c>
      <c r="B1918" s="3" t="s">
        <v>34</v>
      </c>
      <c r="C1918" s="3" t="s">
        <v>15</v>
      </c>
      <c r="D1918" s="4">
        <v>44850</v>
      </c>
      <c r="E1918" s="4">
        <v>45461</v>
      </c>
      <c r="F1918" s="3">
        <v>63742.400000000001</v>
      </c>
      <c r="G1918" s="3">
        <v>38380.800000000003</v>
      </c>
      <c r="H1918" s="3">
        <v>17600</v>
      </c>
      <c r="I1918" s="3">
        <v>395.48800000000006</v>
      </c>
      <c r="J1918" s="3">
        <v>895.53600000000006</v>
      </c>
      <c r="K1918" s="3" t="s">
        <v>24</v>
      </c>
      <c r="L1918" s="3" t="s">
        <v>29</v>
      </c>
      <c r="M1918" s="3" t="s">
        <v>26</v>
      </c>
      <c r="N1918" s="6">
        <f t="shared" si="145"/>
        <v>0.45856261464065362</v>
      </c>
      <c r="O1918" s="6">
        <f t="shared" si="146"/>
        <v>1.0304318826079708E-2</v>
      </c>
      <c r="P1918" s="6">
        <f t="shared" si="147"/>
        <v>2.2470909090909093E-2</v>
      </c>
      <c r="Q1918" s="6">
        <f t="shared" si="148"/>
        <v>2.2643822315721334</v>
      </c>
      <c r="R1918" s="6">
        <f t="shared" si="149"/>
        <v>0.60212354727779316</v>
      </c>
    </row>
    <row r="1919" spans="1:18" ht="15.75" customHeight="1" x14ac:dyDescent="0.25">
      <c r="A1919" s="3" t="s">
        <v>1952</v>
      </c>
      <c r="B1919" s="3" t="s">
        <v>41</v>
      </c>
      <c r="C1919" s="3" t="s">
        <v>23</v>
      </c>
      <c r="D1919" s="4">
        <v>44695</v>
      </c>
      <c r="E1919" s="4">
        <v>45312</v>
      </c>
      <c r="F1919" s="3">
        <v>37718.400000000001</v>
      </c>
      <c r="G1919" s="3">
        <v>4668.8</v>
      </c>
      <c r="H1919" s="3">
        <v>3096</v>
      </c>
      <c r="I1919" s="3">
        <v>1524.96</v>
      </c>
      <c r="J1919" s="3">
        <v>4094.6239999999998</v>
      </c>
      <c r="K1919" s="3" t="s">
        <v>24</v>
      </c>
      <c r="L1919" s="3" t="s">
        <v>44</v>
      </c>
      <c r="M1919" s="3" t="s">
        <v>26</v>
      </c>
      <c r="N1919" s="6">
        <f t="shared" si="145"/>
        <v>0.66312542837559973</v>
      </c>
      <c r="O1919" s="6">
        <f t="shared" si="146"/>
        <v>0.32662782727895817</v>
      </c>
      <c r="P1919" s="6">
        <f t="shared" si="147"/>
        <v>0.49255813953488375</v>
      </c>
      <c r="Q1919" s="6">
        <f t="shared" si="148"/>
        <v>2.6850697723218966</v>
      </c>
      <c r="R1919" s="6">
        <f t="shared" si="149"/>
        <v>0.12378043607364045</v>
      </c>
    </row>
    <row r="1920" spans="1:18" ht="15.75" customHeight="1" x14ac:dyDescent="0.25">
      <c r="A1920" s="3" t="s">
        <v>1953</v>
      </c>
      <c r="B1920" s="3" t="s">
        <v>22</v>
      </c>
      <c r="C1920" s="3" t="s">
        <v>35</v>
      </c>
      <c r="D1920" s="4">
        <v>44951</v>
      </c>
      <c r="E1920" s="4">
        <v>45562</v>
      </c>
      <c r="F1920" s="3">
        <v>62025.600000000006</v>
      </c>
      <c r="G1920" s="3">
        <v>24377.600000000002</v>
      </c>
      <c r="H1920" s="3">
        <v>5011.2000000000007</v>
      </c>
      <c r="I1920" s="3">
        <v>3032.192</v>
      </c>
      <c r="J1920" s="3">
        <v>11189.696000000002</v>
      </c>
      <c r="K1920" s="3" t="s">
        <v>37</v>
      </c>
      <c r="L1920" s="3" t="s">
        <v>25</v>
      </c>
      <c r="M1920" s="3" t="s">
        <v>26</v>
      </c>
      <c r="N1920" s="6">
        <f t="shared" si="145"/>
        <v>0.20556576529272777</v>
      </c>
      <c r="O1920" s="6">
        <f t="shared" si="146"/>
        <v>0.12438435284851666</v>
      </c>
      <c r="P1920" s="6">
        <f t="shared" si="147"/>
        <v>0.60508301404853115</v>
      </c>
      <c r="Q1920" s="6">
        <f t="shared" si="148"/>
        <v>3.6902992950314499</v>
      </c>
      <c r="R1920" s="6">
        <f t="shared" si="149"/>
        <v>0.39302481556002683</v>
      </c>
    </row>
    <row r="1921" spans="1:18" ht="15.75" customHeight="1" x14ac:dyDescent="0.25">
      <c r="A1921" s="3" t="s">
        <v>1954</v>
      </c>
      <c r="B1921" s="3" t="s">
        <v>28</v>
      </c>
      <c r="C1921" s="3" t="s">
        <v>42</v>
      </c>
      <c r="D1921" s="4">
        <v>44912</v>
      </c>
      <c r="E1921" s="4">
        <v>45514</v>
      </c>
      <c r="F1921" s="3">
        <v>32472</v>
      </c>
      <c r="G1921" s="3">
        <v>19851.2</v>
      </c>
      <c r="H1921" s="3">
        <v>11238.400000000001</v>
      </c>
      <c r="I1921" s="3">
        <v>3035.8560000000002</v>
      </c>
      <c r="J1921" s="3">
        <v>5960.7040000000006</v>
      </c>
      <c r="K1921" s="3" t="s">
        <v>32</v>
      </c>
      <c r="L1921" s="3" t="s">
        <v>38</v>
      </c>
      <c r="M1921" s="3" t="s">
        <v>26</v>
      </c>
      <c r="N1921" s="6">
        <f t="shared" si="145"/>
        <v>0.56613202224550663</v>
      </c>
      <c r="O1921" s="6">
        <f t="shared" si="146"/>
        <v>0.1529306036914645</v>
      </c>
      <c r="P1921" s="6">
        <f t="shared" si="147"/>
        <v>0.27013240318906606</v>
      </c>
      <c r="Q1921" s="6">
        <f t="shared" si="148"/>
        <v>1.9634343657933711</v>
      </c>
      <c r="R1921" s="6">
        <f t="shared" si="149"/>
        <v>0.61133284060113335</v>
      </c>
    </row>
    <row r="1922" spans="1:18" ht="15.75" customHeight="1" x14ac:dyDescent="0.25">
      <c r="A1922" s="3" t="s">
        <v>1955</v>
      </c>
      <c r="B1922" s="3" t="s">
        <v>34</v>
      </c>
      <c r="C1922" s="3" t="s">
        <v>42</v>
      </c>
      <c r="D1922" s="4">
        <v>44709</v>
      </c>
      <c r="E1922" s="4">
        <v>45312</v>
      </c>
      <c r="F1922" s="3">
        <v>55947.200000000004</v>
      </c>
      <c r="G1922" s="3">
        <v>23294.400000000001</v>
      </c>
      <c r="H1922" s="3">
        <v>12342.400000000001</v>
      </c>
      <c r="I1922" s="3">
        <v>4526.6239999999998</v>
      </c>
      <c r="J1922" s="3">
        <v>11415.952000000001</v>
      </c>
      <c r="K1922" s="3" t="s">
        <v>16</v>
      </c>
      <c r="L1922" s="3" t="s">
        <v>29</v>
      </c>
      <c r="M1922" s="3" t="s">
        <v>26</v>
      </c>
      <c r="N1922" s="6">
        <f t="shared" si="145"/>
        <v>0.52984408269798755</v>
      </c>
      <c r="O1922" s="6">
        <f t="shared" si="146"/>
        <v>0.19432241225358882</v>
      </c>
      <c r="P1922" s="6">
        <f t="shared" si="147"/>
        <v>0.36675395385014253</v>
      </c>
      <c r="Q1922" s="6">
        <f t="shared" si="148"/>
        <v>2.5219572025421155</v>
      </c>
      <c r="R1922" s="6">
        <f t="shared" si="149"/>
        <v>0.41636400034318072</v>
      </c>
    </row>
    <row r="1923" spans="1:18" ht="15.75" customHeight="1" x14ac:dyDescent="0.25">
      <c r="A1923" s="3" t="s">
        <v>1956</v>
      </c>
      <c r="B1923" s="3" t="s">
        <v>20</v>
      </c>
      <c r="C1923" s="3" t="s">
        <v>23</v>
      </c>
      <c r="D1923" s="4">
        <v>44837</v>
      </c>
      <c r="E1923" s="4">
        <v>45456</v>
      </c>
      <c r="F1923" s="3">
        <v>41616</v>
      </c>
      <c r="G1923" s="3">
        <v>33033.599999999999</v>
      </c>
      <c r="H1923" s="3">
        <v>15603.2</v>
      </c>
      <c r="I1923" s="3">
        <v>4080.0480000000007</v>
      </c>
      <c r="J1923" s="3">
        <v>11564.304</v>
      </c>
      <c r="K1923" s="3" t="s">
        <v>59</v>
      </c>
      <c r="L1923" s="3" t="s">
        <v>44</v>
      </c>
      <c r="M1923" s="3" t="s">
        <v>26</v>
      </c>
      <c r="N1923" s="6">
        <f t="shared" ref="N1923:N1986" si="150">(H1923/G1923)</f>
        <v>0.47234331105298849</v>
      </c>
      <c r="O1923" s="6">
        <f t="shared" ref="O1923:O1986" si="151">I1923/ G1923</f>
        <v>0.12351206044754434</v>
      </c>
      <c r="P1923" s="6">
        <f t="shared" ref="P1923:P1986" si="152" xml:space="preserve"> I1923 / H1923</f>
        <v>0.26148789991796556</v>
      </c>
      <c r="Q1923" s="6">
        <f t="shared" ref="Q1923:Q1986" si="153" xml:space="preserve"> J1923 / I1923</f>
        <v>2.8343548899424706</v>
      </c>
      <c r="R1923" s="6">
        <f t="shared" ref="R1923:R1986" si="154">G1923 / F1923</f>
        <v>0.7937716262975778</v>
      </c>
    </row>
    <row r="1924" spans="1:18" ht="15.75" customHeight="1" x14ac:dyDescent="0.25">
      <c r="A1924" s="3" t="s">
        <v>1957</v>
      </c>
      <c r="B1924" s="3" t="s">
        <v>28</v>
      </c>
      <c r="C1924" s="3" t="s">
        <v>15</v>
      </c>
      <c r="D1924" s="4">
        <v>44749</v>
      </c>
      <c r="E1924" s="4">
        <v>45360</v>
      </c>
      <c r="F1924" s="3">
        <v>13814.400000000001</v>
      </c>
      <c r="G1924" s="3">
        <v>11830.400000000001</v>
      </c>
      <c r="H1924" s="3">
        <v>10382.400000000001</v>
      </c>
      <c r="I1924" s="3">
        <v>6232.5280000000002</v>
      </c>
      <c r="J1924" s="3">
        <v>22602.752</v>
      </c>
      <c r="K1924" s="3" t="s">
        <v>16</v>
      </c>
      <c r="L1924" s="3" t="s">
        <v>25</v>
      </c>
      <c r="M1924" s="3" t="s">
        <v>26</v>
      </c>
      <c r="N1924" s="6">
        <f t="shared" si="150"/>
        <v>0.87760346226670272</v>
      </c>
      <c r="O1924" s="6">
        <f t="shared" si="151"/>
        <v>0.52682309981065722</v>
      </c>
      <c r="P1924" s="6">
        <f t="shared" si="152"/>
        <v>0.60029742641393125</v>
      </c>
      <c r="Q1924" s="6">
        <f t="shared" si="153"/>
        <v>3.6265784927079348</v>
      </c>
      <c r="R1924" s="6">
        <f t="shared" si="154"/>
        <v>0.85638174658327548</v>
      </c>
    </row>
    <row r="1925" spans="1:18" ht="15.75" customHeight="1" x14ac:dyDescent="0.25">
      <c r="A1925" s="3" t="s">
        <v>1958</v>
      </c>
      <c r="B1925" s="3" t="s">
        <v>20</v>
      </c>
      <c r="C1925" s="3" t="s">
        <v>42</v>
      </c>
      <c r="D1925" s="4">
        <v>44834</v>
      </c>
      <c r="E1925" s="4">
        <v>45443</v>
      </c>
      <c r="F1925" s="3">
        <v>26747.200000000001</v>
      </c>
      <c r="G1925" s="3">
        <v>1700.8000000000002</v>
      </c>
      <c r="H1925" s="3">
        <v>25.6</v>
      </c>
      <c r="I1925" s="3">
        <v>6205.6959999999999</v>
      </c>
      <c r="J1925" s="3">
        <v>13710.24</v>
      </c>
      <c r="K1925" s="3" t="s">
        <v>16</v>
      </c>
      <c r="L1925" s="3" t="s">
        <v>25</v>
      </c>
      <c r="M1925" s="3" t="s">
        <v>26</v>
      </c>
      <c r="N1925" s="6">
        <f t="shared" si="150"/>
        <v>1.5051740357478832E-2</v>
      </c>
      <c r="O1925" s="6">
        <f t="shared" si="151"/>
        <v>3.6486923800564437</v>
      </c>
      <c r="P1925" s="6">
        <f t="shared" si="152"/>
        <v>242.41</v>
      </c>
      <c r="Q1925" s="6">
        <f t="shared" si="153"/>
        <v>2.2092993275854957</v>
      </c>
      <c r="R1925" s="6">
        <f t="shared" si="154"/>
        <v>6.3587964347670042E-2</v>
      </c>
    </row>
    <row r="1926" spans="1:18" ht="15.75" customHeight="1" x14ac:dyDescent="0.25">
      <c r="A1926" s="3" t="s">
        <v>1959</v>
      </c>
      <c r="B1926" s="3" t="s">
        <v>22</v>
      </c>
      <c r="C1926" s="3" t="s">
        <v>15</v>
      </c>
      <c r="D1926" s="4">
        <v>44853</v>
      </c>
      <c r="E1926" s="4">
        <v>45482</v>
      </c>
      <c r="F1926" s="3">
        <v>46888</v>
      </c>
      <c r="G1926" s="3">
        <v>8513.6</v>
      </c>
      <c r="H1926" s="3">
        <v>7755.2000000000007</v>
      </c>
      <c r="I1926" s="3">
        <v>7044.7360000000008</v>
      </c>
      <c r="J1926" s="3">
        <v>12315.824000000001</v>
      </c>
      <c r="K1926" s="3" t="s">
        <v>59</v>
      </c>
      <c r="L1926" s="3" t="s">
        <v>44</v>
      </c>
      <c r="M1926" s="3" t="s">
        <v>26</v>
      </c>
      <c r="N1926" s="6">
        <f t="shared" si="150"/>
        <v>0.91091900018793459</v>
      </c>
      <c r="O1926" s="6">
        <f t="shared" si="151"/>
        <v>0.8274685209547078</v>
      </c>
      <c r="P1926" s="6">
        <f t="shared" si="152"/>
        <v>0.90838869403754896</v>
      </c>
      <c r="Q1926" s="6">
        <f t="shared" si="153"/>
        <v>1.7482307356869013</v>
      </c>
      <c r="R1926" s="6">
        <f t="shared" si="154"/>
        <v>0.18157311039071833</v>
      </c>
    </row>
    <row r="1927" spans="1:18" ht="15.75" customHeight="1" x14ac:dyDescent="0.25">
      <c r="A1927" s="3" t="s">
        <v>1960</v>
      </c>
      <c r="B1927" s="3" t="s">
        <v>14</v>
      </c>
      <c r="C1927" s="3" t="s">
        <v>15</v>
      </c>
      <c r="D1927" s="4">
        <v>44780</v>
      </c>
      <c r="E1927" s="4">
        <v>45407</v>
      </c>
      <c r="F1927" s="3">
        <v>18356.8</v>
      </c>
      <c r="G1927" s="3">
        <v>16801.600000000002</v>
      </c>
      <c r="H1927" s="3">
        <v>12244.800000000001</v>
      </c>
      <c r="I1927" s="3">
        <v>846.83199999999999</v>
      </c>
      <c r="J1927" s="3">
        <v>2241.4240000000004</v>
      </c>
      <c r="K1927" s="3" t="s">
        <v>16</v>
      </c>
      <c r="L1927" s="3" t="s">
        <v>17</v>
      </c>
      <c r="M1927" s="3" t="s">
        <v>26</v>
      </c>
      <c r="N1927" s="6">
        <f t="shared" si="150"/>
        <v>0.72878773450147605</v>
      </c>
      <c r="O1927" s="6">
        <f t="shared" si="151"/>
        <v>5.0401866488905808E-2</v>
      </c>
      <c r="P1927" s="6">
        <f t="shared" si="152"/>
        <v>6.9158499934666134E-2</v>
      </c>
      <c r="Q1927" s="6">
        <f t="shared" si="153"/>
        <v>2.6468343189676351</v>
      </c>
      <c r="R1927" s="6">
        <f t="shared" si="154"/>
        <v>0.9152793515209624</v>
      </c>
    </row>
    <row r="1928" spans="1:18" ht="15.75" customHeight="1" x14ac:dyDescent="0.25">
      <c r="A1928" s="3" t="s">
        <v>1961</v>
      </c>
      <c r="B1928" s="3" t="s">
        <v>20</v>
      </c>
      <c r="C1928" s="3" t="s">
        <v>23</v>
      </c>
      <c r="D1928" s="4">
        <v>44973</v>
      </c>
      <c r="E1928" s="4">
        <v>45583</v>
      </c>
      <c r="F1928" s="3">
        <v>70108.800000000003</v>
      </c>
      <c r="G1928" s="3">
        <v>3465.6000000000004</v>
      </c>
      <c r="H1928" s="3">
        <v>155.20000000000002</v>
      </c>
      <c r="I1928" s="3">
        <v>2427.232</v>
      </c>
      <c r="J1928" s="3">
        <v>7024.2720000000008</v>
      </c>
      <c r="K1928" s="3" t="s">
        <v>59</v>
      </c>
      <c r="L1928" s="3" t="s">
        <v>44</v>
      </c>
      <c r="M1928" s="3" t="s">
        <v>18</v>
      </c>
      <c r="N1928" s="6">
        <f t="shared" si="150"/>
        <v>4.4783010156971378E-2</v>
      </c>
      <c r="O1928" s="6">
        <f t="shared" si="151"/>
        <v>0.70037857802400727</v>
      </c>
      <c r="P1928" s="6">
        <f t="shared" si="152"/>
        <v>15.639381443298968</v>
      </c>
      <c r="Q1928" s="6">
        <f t="shared" si="153"/>
        <v>2.8939433890126698</v>
      </c>
      <c r="R1928" s="6">
        <f t="shared" si="154"/>
        <v>4.943174038066548E-2</v>
      </c>
    </row>
    <row r="1929" spans="1:18" ht="15.75" customHeight="1" x14ac:dyDescent="0.25">
      <c r="A1929" s="3" t="s">
        <v>1962</v>
      </c>
      <c r="B1929" s="3" t="s">
        <v>28</v>
      </c>
      <c r="C1929" s="3" t="s">
        <v>42</v>
      </c>
      <c r="D1929" s="4">
        <v>44972</v>
      </c>
      <c r="E1929" s="4">
        <v>45591</v>
      </c>
      <c r="F1929" s="3">
        <v>34123.200000000004</v>
      </c>
      <c r="G1929" s="3">
        <v>713.6</v>
      </c>
      <c r="H1929" s="3">
        <v>577.6</v>
      </c>
      <c r="I1929" s="3">
        <v>5754.2560000000003</v>
      </c>
      <c r="J1929" s="3">
        <v>17530.976000000002</v>
      </c>
      <c r="K1929" s="3" t="s">
        <v>59</v>
      </c>
      <c r="L1929" s="3" t="s">
        <v>38</v>
      </c>
      <c r="M1929" s="3" t="s">
        <v>26</v>
      </c>
      <c r="N1929" s="6">
        <f t="shared" si="150"/>
        <v>0.8094170403587444</v>
      </c>
      <c r="O1929" s="6">
        <f t="shared" si="151"/>
        <v>8.0636995515695062</v>
      </c>
      <c r="P1929" s="6">
        <f t="shared" si="152"/>
        <v>9.9623545706371193</v>
      </c>
      <c r="Q1929" s="6">
        <f t="shared" si="153"/>
        <v>3.0466103697854252</v>
      </c>
      <c r="R1929" s="6">
        <f t="shared" si="154"/>
        <v>2.0912458386083365E-2</v>
      </c>
    </row>
    <row r="1930" spans="1:18" ht="15.75" customHeight="1" x14ac:dyDescent="0.25">
      <c r="A1930" s="3" t="s">
        <v>1963</v>
      </c>
      <c r="B1930" s="3" t="s">
        <v>41</v>
      </c>
      <c r="C1930" s="3" t="s">
        <v>15</v>
      </c>
      <c r="D1930" s="4">
        <v>44938</v>
      </c>
      <c r="E1930" s="4">
        <v>45545</v>
      </c>
      <c r="F1930" s="3">
        <v>55481.600000000006</v>
      </c>
      <c r="G1930" s="3">
        <v>2216</v>
      </c>
      <c r="H1930" s="3">
        <v>1888</v>
      </c>
      <c r="I1930" s="3">
        <v>3701.0400000000004</v>
      </c>
      <c r="J1930" s="3">
        <v>6427.6959999999999</v>
      </c>
      <c r="K1930" s="3" t="s">
        <v>16</v>
      </c>
      <c r="L1930" s="3" t="s">
        <v>29</v>
      </c>
      <c r="M1930" s="3" t="s">
        <v>18</v>
      </c>
      <c r="N1930" s="6">
        <f t="shared" si="150"/>
        <v>0.85198555956678701</v>
      </c>
      <c r="O1930" s="6">
        <f t="shared" si="151"/>
        <v>1.6701444043321301</v>
      </c>
      <c r="P1930" s="6">
        <f t="shared" si="152"/>
        <v>1.9602966101694916</v>
      </c>
      <c r="Q1930" s="6">
        <f t="shared" si="153"/>
        <v>1.7367269740397291</v>
      </c>
      <c r="R1930" s="6">
        <f t="shared" si="154"/>
        <v>3.9941169685084779E-2</v>
      </c>
    </row>
    <row r="1931" spans="1:18" ht="15.75" customHeight="1" x14ac:dyDescent="0.25">
      <c r="A1931" s="3" t="s">
        <v>1964</v>
      </c>
      <c r="B1931" s="3" t="s">
        <v>22</v>
      </c>
      <c r="C1931" s="3" t="s">
        <v>35</v>
      </c>
      <c r="D1931" s="4">
        <v>44990</v>
      </c>
      <c r="E1931" s="4">
        <v>45619</v>
      </c>
      <c r="F1931" s="3">
        <v>31252.800000000003</v>
      </c>
      <c r="G1931" s="3">
        <v>10380.800000000001</v>
      </c>
      <c r="H1931" s="3">
        <v>4148.8</v>
      </c>
      <c r="I1931" s="3">
        <v>4349.2640000000001</v>
      </c>
      <c r="J1931" s="3">
        <v>12462.368</v>
      </c>
      <c r="K1931" s="3" t="s">
        <v>37</v>
      </c>
      <c r="L1931" s="3" t="s">
        <v>17</v>
      </c>
      <c r="M1931" s="3" t="s">
        <v>26</v>
      </c>
      <c r="N1931" s="6">
        <f t="shared" si="150"/>
        <v>0.39966091245376079</v>
      </c>
      <c r="O1931" s="6">
        <f t="shared" si="151"/>
        <v>0.41897194821208383</v>
      </c>
      <c r="P1931" s="6">
        <f t="shared" si="152"/>
        <v>1.0483185499421519</v>
      </c>
      <c r="Q1931" s="6">
        <f t="shared" si="153"/>
        <v>2.8653969959055141</v>
      </c>
      <c r="R1931" s="6">
        <f t="shared" si="154"/>
        <v>0.33215583883684024</v>
      </c>
    </row>
    <row r="1932" spans="1:18" ht="15.75" customHeight="1" x14ac:dyDescent="0.25">
      <c r="A1932" s="3" t="s">
        <v>1965</v>
      </c>
      <c r="B1932" s="3" t="s">
        <v>22</v>
      </c>
      <c r="C1932" s="3" t="s">
        <v>35</v>
      </c>
      <c r="D1932" s="4">
        <v>44709</v>
      </c>
      <c r="E1932" s="4">
        <v>45329</v>
      </c>
      <c r="F1932" s="3">
        <v>53824</v>
      </c>
      <c r="G1932" s="3">
        <v>33184</v>
      </c>
      <c r="H1932" s="3">
        <v>15195.2</v>
      </c>
      <c r="I1932" s="3">
        <v>6079.424</v>
      </c>
      <c r="J1932" s="3">
        <v>20972.048000000003</v>
      </c>
      <c r="K1932" s="3" t="s">
        <v>24</v>
      </c>
      <c r="L1932" s="3" t="s">
        <v>44</v>
      </c>
      <c r="M1932" s="3" t="s">
        <v>18</v>
      </c>
      <c r="N1932" s="6">
        <f t="shared" si="150"/>
        <v>0.45790742526518807</v>
      </c>
      <c r="O1932" s="6">
        <f t="shared" si="151"/>
        <v>0.18320347155255545</v>
      </c>
      <c r="P1932" s="6">
        <f t="shared" si="152"/>
        <v>0.40008844898388962</v>
      </c>
      <c r="Q1932" s="6">
        <f t="shared" si="153"/>
        <v>3.4496768114874046</v>
      </c>
      <c r="R1932" s="6">
        <f t="shared" si="154"/>
        <v>0.61652794292508917</v>
      </c>
    </row>
    <row r="1933" spans="1:18" ht="15.75" customHeight="1" x14ac:dyDescent="0.25">
      <c r="A1933" s="3" t="s">
        <v>1966</v>
      </c>
      <c r="B1933" s="3" t="s">
        <v>34</v>
      </c>
      <c r="C1933" s="3" t="s">
        <v>35</v>
      </c>
      <c r="D1933" s="4">
        <v>44926</v>
      </c>
      <c r="E1933" s="4">
        <v>45528</v>
      </c>
      <c r="F1933" s="3">
        <v>39264</v>
      </c>
      <c r="G1933" s="3">
        <v>12476.800000000001</v>
      </c>
      <c r="H1933" s="3">
        <v>1550.4</v>
      </c>
      <c r="I1933" s="3">
        <v>5644.8480000000009</v>
      </c>
      <c r="J1933" s="3">
        <v>17097.552</v>
      </c>
      <c r="K1933" s="3" t="s">
        <v>24</v>
      </c>
      <c r="L1933" s="3" t="s">
        <v>17</v>
      </c>
      <c r="M1933" s="3" t="s">
        <v>26</v>
      </c>
      <c r="N1933" s="6">
        <f t="shared" si="150"/>
        <v>0.12426263144395999</v>
      </c>
      <c r="O1933" s="6">
        <f t="shared" si="151"/>
        <v>0.45242754552449349</v>
      </c>
      <c r="P1933" s="6">
        <f t="shared" si="152"/>
        <v>3.6408978328173376</v>
      </c>
      <c r="Q1933" s="6">
        <f t="shared" si="153"/>
        <v>3.0288773054650893</v>
      </c>
      <c r="R1933" s="6">
        <f t="shared" si="154"/>
        <v>0.3177669111654442</v>
      </c>
    </row>
    <row r="1934" spans="1:18" ht="15.75" customHeight="1" x14ac:dyDescent="0.25">
      <c r="A1934" s="3" t="s">
        <v>1967</v>
      </c>
      <c r="B1934" s="3" t="s">
        <v>14</v>
      </c>
      <c r="C1934" s="3" t="s">
        <v>15</v>
      </c>
      <c r="D1934" s="4">
        <v>44775</v>
      </c>
      <c r="E1934" s="4">
        <v>45404</v>
      </c>
      <c r="F1934" s="3">
        <v>61744</v>
      </c>
      <c r="G1934" s="3">
        <v>29089.600000000002</v>
      </c>
      <c r="H1934" s="3">
        <v>6822.4000000000005</v>
      </c>
      <c r="I1934" s="3">
        <v>995.48799999999994</v>
      </c>
      <c r="J1934" s="3">
        <v>2993.6000000000004</v>
      </c>
      <c r="K1934" s="3" t="s">
        <v>32</v>
      </c>
      <c r="L1934" s="3" t="s">
        <v>29</v>
      </c>
      <c r="M1934" s="3" t="s">
        <v>26</v>
      </c>
      <c r="N1934" s="6">
        <f t="shared" si="150"/>
        <v>0.23453055387492439</v>
      </c>
      <c r="O1934" s="6">
        <f t="shared" si="151"/>
        <v>3.4221439964798414E-2</v>
      </c>
      <c r="P1934" s="6">
        <f t="shared" si="152"/>
        <v>0.14591463414634145</v>
      </c>
      <c r="Q1934" s="6">
        <f t="shared" si="153"/>
        <v>3.0071683435661711</v>
      </c>
      <c r="R1934" s="6">
        <f t="shared" si="154"/>
        <v>0.47113241772479919</v>
      </c>
    </row>
    <row r="1935" spans="1:18" ht="15.75" customHeight="1" x14ac:dyDescent="0.25">
      <c r="A1935" s="3" t="s">
        <v>1968</v>
      </c>
      <c r="B1935" s="3" t="s">
        <v>20</v>
      </c>
      <c r="C1935" s="3" t="s">
        <v>23</v>
      </c>
      <c r="D1935" s="4">
        <v>44739</v>
      </c>
      <c r="E1935" s="4">
        <v>45369</v>
      </c>
      <c r="F1935" s="3">
        <v>73596.800000000003</v>
      </c>
      <c r="G1935" s="3">
        <v>57896</v>
      </c>
      <c r="H1935" s="3">
        <v>10281.6</v>
      </c>
      <c r="I1935" s="3">
        <v>5087.12</v>
      </c>
      <c r="J1935" s="3">
        <v>8793.2479999999996</v>
      </c>
      <c r="K1935" s="3" t="s">
        <v>24</v>
      </c>
      <c r="L1935" s="3" t="s">
        <v>17</v>
      </c>
      <c r="M1935" s="3" t="s">
        <v>26</v>
      </c>
      <c r="N1935" s="6">
        <f t="shared" si="150"/>
        <v>0.17758739809313251</v>
      </c>
      <c r="O1935" s="6">
        <f t="shared" si="151"/>
        <v>8.7866519275943064E-2</v>
      </c>
      <c r="P1935" s="6">
        <f t="shared" si="152"/>
        <v>0.49477902272019914</v>
      </c>
      <c r="Q1935" s="6">
        <f t="shared" si="153"/>
        <v>1.728531664281558</v>
      </c>
      <c r="R1935" s="6">
        <f t="shared" si="154"/>
        <v>0.78666463759293881</v>
      </c>
    </row>
    <row r="1936" spans="1:18" ht="15.75" customHeight="1" x14ac:dyDescent="0.25">
      <c r="A1936" s="3" t="s">
        <v>1969</v>
      </c>
      <c r="B1936" s="3" t="s">
        <v>41</v>
      </c>
      <c r="C1936" s="3" t="s">
        <v>23</v>
      </c>
      <c r="D1936" s="4">
        <v>44768</v>
      </c>
      <c r="E1936" s="4">
        <v>45387</v>
      </c>
      <c r="F1936" s="3">
        <v>74467.199999999997</v>
      </c>
      <c r="G1936" s="3">
        <v>41337.600000000006</v>
      </c>
      <c r="H1936" s="3">
        <v>3588.8</v>
      </c>
      <c r="I1936" s="3">
        <v>3838.4960000000001</v>
      </c>
      <c r="J1936" s="3">
        <v>14869.584000000001</v>
      </c>
      <c r="K1936" s="3" t="s">
        <v>16</v>
      </c>
      <c r="L1936" s="3" t="s">
        <v>29</v>
      </c>
      <c r="M1936" s="3" t="s">
        <v>26</v>
      </c>
      <c r="N1936" s="6">
        <f t="shared" si="150"/>
        <v>8.6816844712803834E-2</v>
      </c>
      <c r="O1936" s="6">
        <f t="shared" si="151"/>
        <v>9.2857253444805693E-2</v>
      </c>
      <c r="P1936" s="6">
        <f t="shared" si="152"/>
        <v>1.0695764600980828</v>
      </c>
      <c r="Q1936" s="6">
        <f t="shared" si="153"/>
        <v>3.8738047401899078</v>
      </c>
      <c r="R1936" s="6">
        <f t="shared" si="154"/>
        <v>0.55511151218254495</v>
      </c>
    </row>
    <row r="1937" spans="1:18" ht="15.75" customHeight="1" x14ac:dyDescent="0.25">
      <c r="A1937" s="3" t="s">
        <v>1970</v>
      </c>
      <c r="B1937" s="3" t="s">
        <v>14</v>
      </c>
      <c r="C1937" s="3" t="s">
        <v>15</v>
      </c>
      <c r="D1937" s="4">
        <v>44764</v>
      </c>
      <c r="E1937" s="4">
        <v>45376</v>
      </c>
      <c r="F1937" s="3">
        <v>3819.2000000000003</v>
      </c>
      <c r="G1937" s="3">
        <v>3809.6000000000004</v>
      </c>
      <c r="H1937" s="3">
        <v>1696</v>
      </c>
      <c r="I1937" s="3">
        <v>3974.6559999999999</v>
      </c>
      <c r="J1937" s="3">
        <v>12426.144</v>
      </c>
      <c r="K1937" s="3" t="s">
        <v>16</v>
      </c>
      <c r="L1937" s="3" t="s">
        <v>25</v>
      </c>
      <c r="M1937" s="3" t="s">
        <v>26</v>
      </c>
      <c r="N1937" s="6">
        <f t="shared" si="150"/>
        <v>0.4451910961780764</v>
      </c>
      <c r="O1937" s="6">
        <f t="shared" si="151"/>
        <v>1.0433263334733305</v>
      </c>
      <c r="P1937" s="6">
        <f t="shared" si="152"/>
        <v>2.3435471698113206</v>
      </c>
      <c r="Q1937" s="6">
        <f t="shared" si="153"/>
        <v>3.1263445188715702</v>
      </c>
      <c r="R1937" s="6">
        <f t="shared" si="154"/>
        <v>0.99748638458315875</v>
      </c>
    </row>
    <row r="1938" spans="1:18" ht="15.75" customHeight="1" x14ac:dyDescent="0.25">
      <c r="A1938" s="3" t="s">
        <v>1971</v>
      </c>
      <c r="B1938" s="3" t="s">
        <v>22</v>
      </c>
      <c r="C1938" s="3" t="s">
        <v>15</v>
      </c>
      <c r="D1938" s="4">
        <v>44918</v>
      </c>
      <c r="E1938" s="4">
        <v>45540</v>
      </c>
      <c r="F1938" s="3">
        <v>4577.6000000000004</v>
      </c>
      <c r="G1938" s="3">
        <v>169.60000000000002</v>
      </c>
      <c r="H1938" s="3">
        <v>65.600000000000009</v>
      </c>
      <c r="I1938" s="3">
        <v>2210.56</v>
      </c>
      <c r="J1938" s="3">
        <v>6005.12</v>
      </c>
      <c r="K1938" s="3" t="s">
        <v>59</v>
      </c>
      <c r="L1938" s="3" t="s">
        <v>25</v>
      </c>
      <c r="M1938" s="3" t="s">
        <v>26</v>
      </c>
      <c r="N1938" s="6">
        <f t="shared" si="150"/>
        <v>0.3867924528301887</v>
      </c>
      <c r="O1938" s="6">
        <f t="shared" si="151"/>
        <v>13.033962264150942</v>
      </c>
      <c r="P1938" s="6">
        <f t="shared" si="152"/>
        <v>33.697560975609754</v>
      </c>
      <c r="Q1938" s="6">
        <f t="shared" si="153"/>
        <v>2.7165605095541401</v>
      </c>
      <c r="R1938" s="6">
        <f t="shared" si="154"/>
        <v>3.704998252359315E-2</v>
      </c>
    </row>
    <row r="1939" spans="1:18" ht="15.75" customHeight="1" x14ac:dyDescent="0.25">
      <c r="A1939" s="3" t="s">
        <v>1972</v>
      </c>
      <c r="B1939" s="3" t="s">
        <v>34</v>
      </c>
      <c r="C1939" s="3" t="s">
        <v>42</v>
      </c>
      <c r="D1939" s="4">
        <v>44897</v>
      </c>
      <c r="E1939" s="4">
        <v>45525</v>
      </c>
      <c r="F1939" s="3">
        <v>67814.400000000009</v>
      </c>
      <c r="G1939" s="3">
        <v>61320</v>
      </c>
      <c r="H1939" s="3">
        <v>9792</v>
      </c>
      <c r="I1939" s="3">
        <v>7106.9600000000009</v>
      </c>
      <c r="J1939" s="3">
        <v>17674.192000000003</v>
      </c>
      <c r="K1939" s="3" t="s">
        <v>59</v>
      </c>
      <c r="L1939" s="3" t="s">
        <v>17</v>
      </c>
      <c r="M1939" s="3" t="s">
        <v>26</v>
      </c>
      <c r="N1939" s="6">
        <f t="shared" si="150"/>
        <v>0.15968688845401174</v>
      </c>
      <c r="O1939" s="6">
        <f t="shared" si="151"/>
        <v>0.11589954337899545</v>
      </c>
      <c r="P1939" s="6">
        <f t="shared" si="152"/>
        <v>0.72579248366013083</v>
      </c>
      <c r="Q1939" s="6">
        <f t="shared" si="153"/>
        <v>2.4868849691007124</v>
      </c>
      <c r="R1939" s="6">
        <f t="shared" si="154"/>
        <v>0.90423272933182319</v>
      </c>
    </row>
    <row r="1940" spans="1:18" ht="15.75" customHeight="1" x14ac:dyDescent="0.25">
      <c r="A1940" s="3" t="s">
        <v>1973</v>
      </c>
      <c r="B1940" s="3" t="s">
        <v>34</v>
      </c>
      <c r="C1940" s="3" t="s">
        <v>42</v>
      </c>
      <c r="D1940" s="4">
        <v>44838</v>
      </c>
      <c r="E1940" s="4">
        <v>45446</v>
      </c>
      <c r="F1940" s="3">
        <v>41284.800000000003</v>
      </c>
      <c r="G1940" s="3">
        <v>16550.400000000001</v>
      </c>
      <c r="H1940" s="3">
        <v>15779.2</v>
      </c>
      <c r="I1940" s="3">
        <v>3376.9120000000003</v>
      </c>
      <c r="J1940" s="3">
        <v>10866.768</v>
      </c>
      <c r="K1940" s="3" t="s">
        <v>16</v>
      </c>
      <c r="L1940" s="3" t="s">
        <v>44</v>
      </c>
      <c r="M1940" s="3" t="s">
        <v>26</v>
      </c>
      <c r="N1940" s="6">
        <f t="shared" si="150"/>
        <v>0.95340293890177874</v>
      </c>
      <c r="O1940" s="6">
        <f t="shared" si="151"/>
        <v>0.20403808971384377</v>
      </c>
      <c r="P1940" s="6">
        <f t="shared" si="152"/>
        <v>0.21401034272966946</v>
      </c>
      <c r="Q1940" s="6">
        <f t="shared" si="153"/>
        <v>3.2179600771355603</v>
      </c>
      <c r="R1940" s="6">
        <f t="shared" si="154"/>
        <v>0.40088361818393209</v>
      </c>
    </row>
    <row r="1941" spans="1:18" ht="15.75" customHeight="1" x14ac:dyDescent="0.25">
      <c r="A1941" s="3" t="s">
        <v>1974</v>
      </c>
      <c r="B1941" s="3" t="s">
        <v>20</v>
      </c>
      <c r="C1941" s="3" t="s">
        <v>42</v>
      </c>
      <c r="D1941" s="4">
        <v>44761</v>
      </c>
      <c r="E1941" s="4">
        <v>45363</v>
      </c>
      <c r="F1941" s="3">
        <v>79072</v>
      </c>
      <c r="G1941" s="3">
        <v>57584</v>
      </c>
      <c r="H1941" s="3">
        <v>46958.400000000001</v>
      </c>
      <c r="I1941" s="3">
        <v>1041.4880000000001</v>
      </c>
      <c r="J1941" s="3">
        <v>2936.7040000000002</v>
      </c>
      <c r="K1941" s="3" t="s">
        <v>37</v>
      </c>
      <c r="L1941" s="3" t="s">
        <v>44</v>
      </c>
      <c r="M1941" s="3" t="s">
        <v>26</v>
      </c>
      <c r="N1941" s="6">
        <f t="shared" si="150"/>
        <v>0.81547652125590442</v>
      </c>
      <c r="O1941" s="6">
        <f t="shared" si="151"/>
        <v>1.8086412892470132E-2</v>
      </c>
      <c r="P1941" s="6">
        <f t="shared" si="152"/>
        <v>2.2178949879041877E-2</v>
      </c>
      <c r="Q1941" s="6">
        <f t="shared" si="153"/>
        <v>2.8197194782849153</v>
      </c>
      <c r="R1941" s="6">
        <f t="shared" si="154"/>
        <v>0.72824767300687976</v>
      </c>
    </row>
    <row r="1942" spans="1:18" ht="15.75" customHeight="1" x14ac:dyDescent="0.25">
      <c r="A1942" s="3" t="s">
        <v>1975</v>
      </c>
      <c r="B1942" s="3" t="s">
        <v>14</v>
      </c>
      <c r="C1942" s="3" t="s">
        <v>35</v>
      </c>
      <c r="D1942" s="4">
        <v>44778</v>
      </c>
      <c r="E1942" s="4">
        <v>45398</v>
      </c>
      <c r="F1942" s="3">
        <v>64812.800000000003</v>
      </c>
      <c r="G1942" s="3">
        <v>40993.600000000006</v>
      </c>
      <c r="H1942" s="3">
        <v>40241.600000000006</v>
      </c>
      <c r="I1942" s="3">
        <v>1730.7040000000002</v>
      </c>
      <c r="J1942" s="3">
        <v>2837.2160000000003</v>
      </c>
      <c r="K1942" s="3" t="s">
        <v>24</v>
      </c>
      <c r="L1942" s="3" t="s">
        <v>44</v>
      </c>
      <c r="M1942" s="3" t="s">
        <v>26</v>
      </c>
      <c r="N1942" s="6">
        <f t="shared" si="150"/>
        <v>0.98165567308067603</v>
      </c>
      <c r="O1942" s="6">
        <f t="shared" si="151"/>
        <v>4.2218882947582061E-2</v>
      </c>
      <c r="P1942" s="6">
        <f t="shared" si="152"/>
        <v>4.3007832690549079E-2</v>
      </c>
      <c r="Q1942" s="6">
        <f t="shared" si="153"/>
        <v>1.6393421405393414</v>
      </c>
      <c r="R1942" s="6">
        <f t="shared" si="154"/>
        <v>0.63249234719067848</v>
      </c>
    </row>
    <row r="1943" spans="1:18" ht="15.75" customHeight="1" x14ac:dyDescent="0.25">
      <c r="A1943" s="3" t="s">
        <v>1976</v>
      </c>
      <c r="B1943" s="3" t="s">
        <v>34</v>
      </c>
      <c r="C1943" s="3" t="s">
        <v>23</v>
      </c>
      <c r="D1943" s="4">
        <v>44902</v>
      </c>
      <c r="E1943" s="4">
        <v>45521</v>
      </c>
      <c r="F1943" s="3">
        <v>2820.8</v>
      </c>
      <c r="G1943" s="3">
        <v>753.6</v>
      </c>
      <c r="H1943" s="3">
        <v>200</v>
      </c>
      <c r="I1943" s="3">
        <v>4328.6239999999998</v>
      </c>
      <c r="J1943" s="3">
        <v>10142.256000000001</v>
      </c>
      <c r="K1943" s="3" t="s">
        <v>37</v>
      </c>
      <c r="L1943" s="3" t="s">
        <v>25</v>
      </c>
      <c r="M1943" s="3" t="s">
        <v>26</v>
      </c>
      <c r="N1943" s="6">
        <f t="shared" si="150"/>
        <v>0.26539278131634819</v>
      </c>
      <c r="O1943" s="6">
        <f t="shared" si="151"/>
        <v>5.7439278131634817</v>
      </c>
      <c r="P1943" s="6">
        <f t="shared" si="152"/>
        <v>21.64312</v>
      </c>
      <c r="Q1943" s="6">
        <f t="shared" si="153"/>
        <v>2.3430669884933413</v>
      </c>
      <c r="R1943" s="6">
        <f t="shared" si="154"/>
        <v>0.2671582529778786</v>
      </c>
    </row>
    <row r="1944" spans="1:18" ht="15.75" customHeight="1" x14ac:dyDescent="0.25">
      <c r="A1944" s="3" t="s">
        <v>1977</v>
      </c>
      <c r="B1944" s="3" t="s">
        <v>34</v>
      </c>
      <c r="C1944" s="3" t="s">
        <v>35</v>
      </c>
      <c r="D1944" s="4">
        <v>44931</v>
      </c>
      <c r="E1944" s="4">
        <v>45553</v>
      </c>
      <c r="F1944" s="3">
        <v>6600</v>
      </c>
      <c r="G1944" s="3">
        <v>5419.2000000000007</v>
      </c>
      <c r="H1944" s="3">
        <v>2640</v>
      </c>
      <c r="I1944" s="3">
        <v>5082.4800000000005</v>
      </c>
      <c r="J1944" s="3">
        <v>11673.824000000001</v>
      </c>
      <c r="K1944" s="3" t="s">
        <v>24</v>
      </c>
      <c r="L1944" s="3" t="s">
        <v>17</v>
      </c>
      <c r="M1944" s="3" t="s">
        <v>26</v>
      </c>
      <c r="N1944" s="6">
        <f t="shared" si="150"/>
        <v>0.48715677590788303</v>
      </c>
      <c r="O1944" s="6">
        <f t="shared" si="151"/>
        <v>0.93786536758193084</v>
      </c>
      <c r="P1944" s="6">
        <f t="shared" si="152"/>
        <v>1.9251818181818183</v>
      </c>
      <c r="Q1944" s="6">
        <f t="shared" si="153"/>
        <v>2.2968755410744359</v>
      </c>
      <c r="R1944" s="6">
        <f t="shared" si="154"/>
        <v>0.8210909090909092</v>
      </c>
    </row>
    <row r="1945" spans="1:18" ht="15.75" customHeight="1" x14ac:dyDescent="0.25">
      <c r="A1945" s="3" t="s">
        <v>1978</v>
      </c>
      <c r="B1945" s="3" t="s">
        <v>20</v>
      </c>
      <c r="C1945" s="3" t="s">
        <v>23</v>
      </c>
      <c r="D1945" s="4">
        <v>44759</v>
      </c>
      <c r="E1945" s="4">
        <v>45383</v>
      </c>
      <c r="F1945" s="3">
        <v>32172.800000000003</v>
      </c>
      <c r="G1945" s="3">
        <v>29476.800000000003</v>
      </c>
      <c r="H1945" s="3">
        <v>13456</v>
      </c>
      <c r="I1945" s="3">
        <v>6547.52</v>
      </c>
      <c r="J1945" s="3">
        <v>17225.504000000001</v>
      </c>
      <c r="K1945" s="3" t="s">
        <v>16</v>
      </c>
      <c r="L1945" s="3" t="s">
        <v>38</v>
      </c>
      <c r="M1945" s="3" t="s">
        <v>26</v>
      </c>
      <c r="N1945" s="6">
        <f t="shared" si="150"/>
        <v>0.45649459914237633</v>
      </c>
      <c r="O1945" s="6">
        <f t="shared" si="151"/>
        <v>0.22212451826521196</v>
      </c>
      <c r="P1945" s="6">
        <f t="shared" si="152"/>
        <v>0.48658739595719386</v>
      </c>
      <c r="Q1945" s="6">
        <f t="shared" si="153"/>
        <v>2.6308440447680952</v>
      </c>
      <c r="R1945" s="6">
        <f t="shared" si="154"/>
        <v>0.9162025064650885</v>
      </c>
    </row>
    <row r="1946" spans="1:18" ht="15.75" customHeight="1" x14ac:dyDescent="0.25">
      <c r="A1946" s="3" t="s">
        <v>1979</v>
      </c>
      <c r="B1946" s="3" t="s">
        <v>41</v>
      </c>
      <c r="C1946" s="3" t="s">
        <v>35</v>
      </c>
      <c r="D1946" s="4">
        <v>44754</v>
      </c>
      <c r="E1946" s="4">
        <v>45355</v>
      </c>
      <c r="F1946" s="3">
        <v>23782.400000000001</v>
      </c>
      <c r="G1946" s="3">
        <v>18616</v>
      </c>
      <c r="H1946" s="3">
        <v>2166.4</v>
      </c>
      <c r="I1946" s="3">
        <v>3547.7760000000003</v>
      </c>
      <c r="J1946" s="3">
        <v>11636.720000000001</v>
      </c>
      <c r="K1946" s="3" t="s">
        <v>24</v>
      </c>
      <c r="L1946" s="3" t="s">
        <v>25</v>
      </c>
      <c r="M1946" s="3" t="s">
        <v>26</v>
      </c>
      <c r="N1946" s="6">
        <f t="shared" si="150"/>
        <v>0.11637301246239794</v>
      </c>
      <c r="O1946" s="6">
        <f t="shared" si="151"/>
        <v>0.19057670820799313</v>
      </c>
      <c r="P1946" s="6">
        <f t="shared" si="152"/>
        <v>1.6376366322008864</v>
      </c>
      <c r="Q1946" s="6">
        <f t="shared" si="153"/>
        <v>3.2800041490781831</v>
      </c>
      <c r="R1946" s="6">
        <f t="shared" si="154"/>
        <v>0.78276372443487618</v>
      </c>
    </row>
    <row r="1947" spans="1:18" ht="15.75" customHeight="1" x14ac:dyDescent="0.25">
      <c r="A1947" s="3" t="s">
        <v>1980</v>
      </c>
      <c r="B1947" s="3" t="s">
        <v>34</v>
      </c>
      <c r="C1947" s="3" t="s">
        <v>23</v>
      </c>
      <c r="D1947" s="4">
        <v>44750</v>
      </c>
      <c r="E1947" s="4">
        <v>45361</v>
      </c>
      <c r="F1947" s="3">
        <v>5801.6</v>
      </c>
      <c r="G1947" s="3">
        <v>5472</v>
      </c>
      <c r="H1947" s="3">
        <v>2420.8000000000002</v>
      </c>
      <c r="I1947" s="3">
        <v>2852.7200000000003</v>
      </c>
      <c r="J1947" s="3">
        <v>7490.9920000000002</v>
      </c>
      <c r="K1947" s="3" t="s">
        <v>32</v>
      </c>
      <c r="L1947" s="3" t="s">
        <v>25</v>
      </c>
      <c r="M1947" s="3" t="s">
        <v>26</v>
      </c>
      <c r="N1947" s="6">
        <f t="shared" si="150"/>
        <v>0.44239766081871346</v>
      </c>
      <c r="O1947" s="6">
        <f t="shared" si="151"/>
        <v>0.52133040935672514</v>
      </c>
      <c r="P1947" s="6">
        <f t="shared" si="152"/>
        <v>1.1784203569068077</v>
      </c>
      <c r="Q1947" s="6">
        <f t="shared" si="153"/>
        <v>2.6259121119492974</v>
      </c>
      <c r="R1947" s="6">
        <f t="shared" si="154"/>
        <v>0.94318808604522886</v>
      </c>
    </row>
    <row r="1948" spans="1:18" ht="15.75" customHeight="1" x14ac:dyDescent="0.25">
      <c r="A1948" s="3" t="s">
        <v>1981</v>
      </c>
      <c r="B1948" s="3" t="s">
        <v>22</v>
      </c>
      <c r="C1948" s="3" t="s">
        <v>23</v>
      </c>
      <c r="D1948" s="4">
        <v>44694</v>
      </c>
      <c r="E1948" s="4">
        <v>45300</v>
      </c>
      <c r="F1948" s="3">
        <v>18347.2</v>
      </c>
      <c r="G1948" s="3">
        <v>15356.800000000001</v>
      </c>
      <c r="H1948" s="3">
        <v>4451.2</v>
      </c>
      <c r="I1948" s="3">
        <v>7722.1759999999995</v>
      </c>
      <c r="J1948" s="3">
        <v>19105.727999999999</v>
      </c>
      <c r="K1948" s="3" t="s">
        <v>24</v>
      </c>
      <c r="L1948" s="3" t="s">
        <v>29</v>
      </c>
      <c r="M1948" s="3" t="s">
        <v>18</v>
      </c>
      <c r="N1948" s="6">
        <f t="shared" si="150"/>
        <v>0.28985205251093976</v>
      </c>
      <c r="O1948" s="6">
        <f t="shared" si="151"/>
        <v>0.50285059387372366</v>
      </c>
      <c r="P1948" s="6">
        <f t="shared" si="152"/>
        <v>1.7348526240115025</v>
      </c>
      <c r="Q1948" s="6">
        <f t="shared" si="153"/>
        <v>2.4741378595877639</v>
      </c>
      <c r="R1948" s="6">
        <f t="shared" si="154"/>
        <v>0.83701055201883667</v>
      </c>
    </row>
    <row r="1949" spans="1:18" ht="15.75" customHeight="1" x14ac:dyDescent="0.25">
      <c r="A1949" s="3" t="s">
        <v>1982</v>
      </c>
      <c r="B1949" s="3" t="s">
        <v>20</v>
      </c>
      <c r="C1949" s="3" t="s">
        <v>42</v>
      </c>
      <c r="D1949" s="4">
        <v>44868</v>
      </c>
      <c r="E1949" s="4">
        <v>45484</v>
      </c>
      <c r="F1949" s="3">
        <v>23659.200000000001</v>
      </c>
      <c r="G1949" s="3">
        <v>20699.2</v>
      </c>
      <c r="H1949" s="3">
        <v>14953.6</v>
      </c>
      <c r="I1949" s="3">
        <v>386.33600000000001</v>
      </c>
      <c r="J1949" s="3">
        <v>1175.424</v>
      </c>
      <c r="K1949" s="3" t="s">
        <v>59</v>
      </c>
      <c r="L1949" s="3" t="s">
        <v>29</v>
      </c>
      <c r="M1949" s="3" t="s">
        <v>26</v>
      </c>
      <c r="N1949" s="6">
        <f t="shared" si="150"/>
        <v>0.72242405503594342</v>
      </c>
      <c r="O1949" s="6">
        <f t="shared" si="151"/>
        <v>1.8664296204684239E-2</v>
      </c>
      <c r="P1949" s="6">
        <f t="shared" si="152"/>
        <v>2.5835651615664455E-2</v>
      </c>
      <c r="Q1949" s="6">
        <f t="shared" si="153"/>
        <v>3.0424915099809491</v>
      </c>
      <c r="R1949" s="6">
        <f t="shared" si="154"/>
        <v>0.87489010617434237</v>
      </c>
    </row>
    <row r="1950" spans="1:18" ht="15.75" customHeight="1" x14ac:dyDescent="0.25">
      <c r="A1950" s="3" t="s">
        <v>1983</v>
      </c>
      <c r="B1950" s="3" t="s">
        <v>34</v>
      </c>
      <c r="C1950" s="3" t="s">
        <v>42</v>
      </c>
      <c r="D1950" s="4">
        <v>44965</v>
      </c>
      <c r="E1950" s="4">
        <v>45571</v>
      </c>
      <c r="F1950" s="3">
        <v>22374.400000000001</v>
      </c>
      <c r="G1950" s="3">
        <v>4150.4000000000005</v>
      </c>
      <c r="H1950" s="3">
        <v>1124.8</v>
      </c>
      <c r="I1950" s="3">
        <v>3387.6000000000004</v>
      </c>
      <c r="J1950" s="3">
        <v>9068.8960000000006</v>
      </c>
      <c r="K1950" s="3" t="s">
        <v>37</v>
      </c>
      <c r="L1950" s="3" t="s">
        <v>38</v>
      </c>
      <c r="M1950" s="3" t="s">
        <v>26</v>
      </c>
      <c r="N1950" s="6">
        <f t="shared" si="150"/>
        <v>0.27101002313030065</v>
      </c>
      <c r="O1950" s="6">
        <f t="shared" si="151"/>
        <v>0.81621048573631461</v>
      </c>
      <c r="P1950" s="6">
        <f t="shared" si="152"/>
        <v>3.0117354196301571</v>
      </c>
      <c r="Q1950" s="6">
        <f t="shared" si="153"/>
        <v>2.6770858424843547</v>
      </c>
      <c r="R1950" s="6">
        <f t="shared" si="154"/>
        <v>0.18549771167048057</v>
      </c>
    </row>
    <row r="1951" spans="1:18" ht="15.75" customHeight="1" x14ac:dyDescent="0.25">
      <c r="A1951" s="3" t="s">
        <v>1984</v>
      </c>
      <c r="B1951" s="3" t="s">
        <v>41</v>
      </c>
      <c r="C1951" s="3" t="s">
        <v>35</v>
      </c>
      <c r="D1951" s="4">
        <v>44751</v>
      </c>
      <c r="E1951" s="4">
        <v>45359</v>
      </c>
      <c r="F1951" s="3">
        <v>13132.800000000001</v>
      </c>
      <c r="G1951" s="3">
        <v>265.60000000000002</v>
      </c>
      <c r="H1951" s="3">
        <v>182.4</v>
      </c>
      <c r="I1951" s="3">
        <v>5154.8960000000006</v>
      </c>
      <c r="J1951" s="3">
        <v>13651.104000000001</v>
      </c>
      <c r="K1951" s="3" t="s">
        <v>37</v>
      </c>
      <c r="L1951" s="3" t="s">
        <v>29</v>
      </c>
      <c r="M1951" s="3" t="s">
        <v>18</v>
      </c>
      <c r="N1951" s="6">
        <f t="shared" si="150"/>
        <v>0.68674698795180722</v>
      </c>
      <c r="O1951" s="6">
        <f t="shared" si="151"/>
        <v>19.408493975903614</v>
      </c>
      <c r="P1951" s="6">
        <f t="shared" si="152"/>
        <v>28.261491228070177</v>
      </c>
      <c r="Q1951" s="6">
        <f t="shared" si="153"/>
        <v>2.6481822329684244</v>
      </c>
      <c r="R1951" s="6">
        <f t="shared" si="154"/>
        <v>2.0224171539961013E-2</v>
      </c>
    </row>
    <row r="1952" spans="1:18" ht="15.75" customHeight="1" x14ac:dyDescent="0.25">
      <c r="A1952" s="3" t="s">
        <v>1985</v>
      </c>
      <c r="B1952" s="3" t="s">
        <v>14</v>
      </c>
      <c r="C1952" s="3" t="s">
        <v>23</v>
      </c>
      <c r="D1952" s="4">
        <v>44977</v>
      </c>
      <c r="E1952" s="4">
        <v>45605</v>
      </c>
      <c r="F1952" s="3">
        <v>47283.200000000004</v>
      </c>
      <c r="G1952" s="3">
        <v>28222.400000000001</v>
      </c>
      <c r="H1952" s="3">
        <v>2166.4</v>
      </c>
      <c r="I1952" s="3">
        <v>2225.5040000000004</v>
      </c>
      <c r="J1952" s="3">
        <v>7268.7039999999997</v>
      </c>
      <c r="K1952" s="3" t="s">
        <v>59</v>
      </c>
      <c r="L1952" s="3" t="s">
        <v>29</v>
      </c>
      <c r="M1952" s="3" t="s">
        <v>26</v>
      </c>
      <c r="N1952" s="6">
        <f t="shared" si="150"/>
        <v>7.6761721186008283E-2</v>
      </c>
      <c r="O1952" s="6">
        <f t="shared" si="151"/>
        <v>7.8855944214524645E-2</v>
      </c>
      <c r="P1952" s="6">
        <f t="shared" si="152"/>
        <v>1.0272821270310193</v>
      </c>
      <c r="Q1952" s="6">
        <f t="shared" si="153"/>
        <v>3.2660934332178231</v>
      </c>
      <c r="R1952" s="6">
        <f t="shared" si="154"/>
        <v>0.59688007579859226</v>
      </c>
    </row>
    <row r="1953" spans="1:18" ht="15.75" customHeight="1" x14ac:dyDescent="0.25">
      <c r="A1953" s="3" t="s">
        <v>1986</v>
      </c>
      <c r="B1953" s="3" t="s">
        <v>22</v>
      </c>
      <c r="C1953" s="3" t="s">
        <v>35</v>
      </c>
      <c r="D1953" s="4">
        <v>44911</v>
      </c>
      <c r="E1953" s="4">
        <v>45530</v>
      </c>
      <c r="F1953" s="3">
        <v>30424</v>
      </c>
      <c r="G1953" s="3">
        <v>7555.2000000000007</v>
      </c>
      <c r="H1953" s="3">
        <v>2443.2000000000003</v>
      </c>
      <c r="I1953" s="3">
        <v>6127.4720000000007</v>
      </c>
      <c r="J1953" s="3">
        <v>7477.7920000000004</v>
      </c>
      <c r="K1953" s="3" t="s">
        <v>24</v>
      </c>
      <c r="L1953" s="3" t="s">
        <v>17</v>
      </c>
      <c r="M1953" s="3" t="s">
        <v>26</v>
      </c>
      <c r="N1953" s="6">
        <f t="shared" si="150"/>
        <v>0.32337992376111818</v>
      </c>
      <c r="O1953" s="6">
        <f t="shared" si="151"/>
        <v>0.81102710715798387</v>
      </c>
      <c r="P1953" s="6">
        <f t="shared" si="152"/>
        <v>2.5079698755730191</v>
      </c>
      <c r="Q1953" s="6">
        <f t="shared" si="153"/>
        <v>1.220371468037716</v>
      </c>
      <c r="R1953" s="6">
        <f t="shared" si="154"/>
        <v>0.24833026557980545</v>
      </c>
    </row>
    <row r="1954" spans="1:18" ht="15.75" customHeight="1" x14ac:dyDescent="0.25">
      <c r="A1954" s="3" t="s">
        <v>1987</v>
      </c>
      <c r="B1954" s="3" t="s">
        <v>20</v>
      </c>
      <c r="C1954" s="3" t="s">
        <v>42</v>
      </c>
      <c r="D1954" s="4">
        <v>44746</v>
      </c>
      <c r="E1954" s="4">
        <v>45359</v>
      </c>
      <c r="F1954" s="3">
        <v>66627.199999999997</v>
      </c>
      <c r="G1954" s="3">
        <v>8782.4</v>
      </c>
      <c r="H1954" s="3">
        <v>3532.8</v>
      </c>
      <c r="I1954" s="3">
        <v>3230.7200000000003</v>
      </c>
      <c r="J1954" s="3">
        <v>8933.1839999999993</v>
      </c>
      <c r="K1954" s="3" t="s">
        <v>59</v>
      </c>
      <c r="L1954" s="3" t="s">
        <v>25</v>
      </c>
      <c r="M1954" s="3" t="s">
        <v>18</v>
      </c>
      <c r="N1954" s="6">
        <f t="shared" si="150"/>
        <v>0.40225906358170893</v>
      </c>
      <c r="O1954" s="6">
        <f t="shared" si="151"/>
        <v>0.36786299872472222</v>
      </c>
      <c r="P1954" s="6">
        <f t="shared" si="152"/>
        <v>0.91449275362318838</v>
      </c>
      <c r="Q1954" s="6">
        <f t="shared" si="153"/>
        <v>2.7650752773375591</v>
      </c>
      <c r="R1954" s="6">
        <f t="shared" si="154"/>
        <v>0.13181403390807359</v>
      </c>
    </row>
    <row r="1955" spans="1:18" ht="15.75" customHeight="1" x14ac:dyDescent="0.25">
      <c r="A1955" s="3" t="s">
        <v>1988</v>
      </c>
      <c r="B1955" s="3" t="s">
        <v>22</v>
      </c>
      <c r="C1955" s="3" t="s">
        <v>23</v>
      </c>
      <c r="D1955" s="4">
        <v>44882</v>
      </c>
      <c r="E1955" s="4">
        <v>45503</v>
      </c>
      <c r="F1955" s="3">
        <v>40872</v>
      </c>
      <c r="G1955" s="3">
        <v>14270.400000000001</v>
      </c>
      <c r="H1955" s="3">
        <v>3769.6000000000004</v>
      </c>
      <c r="I1955" s="3">
        <v>1764.864</v>
      </c>
      <c r="J1955" s="3">
        <v>5328.6080000000002</v>
      </c>
      <c r="K1955" s="3" t="s">
        <v>37</v>
      </c>
      <c r="L1955" s="3" t="s">
        <v>17</v>
      </c>
      <c r="M1955" s="3" t="s">
        <v>26</v>
      </c>
      <c r="N1955" s="6">
        <f t="shared" si="150"/>
        <v>0.26415517434689989</v>
      </c>
      <c r="O1955" s="6">
        <f t="shared" si="151"/>
        <v>0.12367305751765892</v>
      </c>
      <c r="P1955" s="6">
        <f t="shared" si="152"/>
        <v>0.46818336162988111</v>
      </c>
      <c r="Q1955" s="6">
        <f t="shared" si="153"/>
        <v>3.0192740063823615</v>
      </c>
      <c r="R1955" s="6">
        <f t="shared" si="154"/>
        <v>0.34914856136230188</v>
      </c>
    </row>
    <row r="1956" spans="1:18" ht="15.75" customHeight="1" x14ac:dyDescent="0.25">
      <c r="A1956" s="3" t="s">
        <v>1989</v>
      </c>
      <c r="B1956" s="3" t="s">
        <v>22</v>
      </c>
      <c r="C1956" s="3" t="s">
        <v>15</v>
      </c>
      <c r="D1956" s="4">
        <v>44753</v>
      </c>
      <c r="E1956" s="4">
        <v>45364</v>
      </c>
      <c r="F1956" s="3">
        <v>48059.200000000004</v>
      </c>
      <c r="G1956" s="3">
        <v>4865.6000000000004</v>
      </c>
      <c r="H1956" s="3">
        <v>22.400000000000002</v>
      </c>
      <c r="I1956" s="3">
        <v>7639.152000000001</v>
      </c>
      <c r="J1956" s="3">
        <v>18152.351999999999</v>
      </c>
      <c r="K1956" s="3" t="s">
        <v>16</v>
      </c>
      <c r="L1956" s="3" t="s">
        <v>17</v>
      </c>
      <c r="M1956" s="3" t="s">
        <v>26</v>
      </c>
      <c r="N1956" s="6">
        <f t="shared" si="150"/>
        <v>4.6037487668530086E-3</v>
      </c>
      <c r="O1956" s="6">
        <f t="shared" si="151"/>
        <v>1.5700328839197633</v>
      </c>
      <c r="P1956" s="6">
        <f t="shared" si="152"/>
        <v>341.03357142857146</v>
      </c>
      <c r="Q1956" s="6">
        <f t="shared" si="153"/>
        <v>2.3762260523157539</v>
      </c>
      <c r="R1956" s="6">
        <f t="shared" si="154"/>
        <v>0.10124180177780737</v>
      </c>
    </row>
    <row r="1957" spans="1:18" ht="15.75" customHeight="1" x14ac:dyDescent="0.25">
      <c r="A1957" s="3" t="s">
        <v>1990</v>
      </c>
      <c r="B1957" s="3" t="s">
        <v>34</v>
      </c>
      <c r="C1957" s="3" t="s">
        <v>15</v>
      </c>
      <c r="D1957" s="4">
        <v>44903</v>
      </c>
      <c r="E1957" s="4">
        <v>45511</v>
      </c>
      <c r="F1957" s="3">
        <v>37934.400000000001</v>
      </c>
      <c r="G1957" s="3">
        <v>9262.4</v>
      </c>
      <c r="H1957" s="3">
        <v>3532.8</v>
      </c>
      <c r="I1957" s="3">
        <v>5884.880000000001</v>
      </c>
      <c r="J1957" s="3">
        <v>7916.4320000000007</v>
      </c>
      <c r="K1957" s="3" t="s">
        <v>16</v>
      </c>
      <c r="L1957" s="3" t="s">
        <v>25</v>
      </c>
      <c r="M1957" s="3" t="s">
        <v>18</v>
      </c>
      <c r="N1957" s="6">
        <f t="shared" si="150"/>
        <v>0.3814130247020211</v>
      </c>
      <c r="O1957" s="6">
        <f t="shared" si="151"/>
        <v>0.6353515287614443</v>
      </c>
      <c r="P1957" s="6">
        <f t="shared" si="152"/>
        <v>1.6657835144927537</v>
      </c>
      <c r="Q1957" s="6">
        <f t="shared" si="153"/>
        <v>1.3452155354059894</v>
      </c>
      <c r="R1957" s="6">
        <f t="shared" si="154"/>
        <v>0.24416888101564804</v>
      </c>
    </row>
    <row r="1958" spans="1:18" ht="15.75" customHeight="1" x14ac:dyDescent="0.25">
      <c r="A1958" s="3" t="s">
        <v>1991</v>
      </c>
      <c r="B1958" s="3" t="s">
        <v>34</v>
      </c>
      <c r="C1958" s="3" t="s">
        <v>35</v>
      </c>
      <c r="D1958" s="4">
        <v>44903</v>
      </c>
      <c r="E1958" s="4">
        <v>45529</v>
      </c>
      <c r="F1958" s="3">
        <v>31624</v>
      </c>
      <c r="G1958" s="3">
        <v>10315.200000000001</v>
      </c>
      <c r="H1958" s="3">
        <v>1224</v>
      </c>
      <c r="I1958" s="3">
        <v>2979.9520000000002</v>
      </c>
      <c r="J1958" s="3">
        <v>5401.1680000000006</v>
      </c>
      <c r="K1958" s="3" t="s">
        <v>37</v>
      </c>
      <c r="L1958" s="3" t="s">
        <v>25</v>
      </c>
      <c r="M1958" s="3" t="s">
        <v>26</v>
      </c>
      <c r="N1958" s="6">
        <f t="shared" si="150"/>
        <v>0.11865984178687761</v>
      </c>
      <c r="O1958" s="6">
        <f t="shared" si="151"/>
        <v>0.28888940592523654</v>
      </c>
      <c r="P1958" s="6">
        <f t="shared" si="152"/>
        <v>2.4346013071895425</v>
      </c>
      <c r="Q1958" s="6">
        <f t="shared" si="153"/>
        <v>1.8125016778793752</v>
      </c>
      <c r="R1958" s="6">
        <f t="shared" si="154"/>
        <v>0.32618264609157605</v>
      </c>
    </row>
    <row r="1959" spans="1:18" ht="15.75" customHeight="1" x14ac:dyDescent="0.25">
      <c r="A1959" s="3" t="s">
        <v>1992</v>
      </c>
      <c r="B1959" s="3" t="s">
        <v>28</v>
      </c>
      <c r="C1959" s="3" t="s">
        <v>42</v>
      </c>
      <c r="D1959" s="4">
        <v>44807</v>
      </c>
      <c r="E1959" s="4">
        <v>45416</v>
      </c>
      <c r="F1959" s="3">
        <v>76736</v>
      </c>
      <c r="G1959" s="3">
        <v>60163.200000000004</v>
      </c>
      <c r="H1959" s="3">
        <v>4003.2000000000003</v>
      </c>
      <c r="I1959" s="3">
        <v>3842.9120000000003</v>
      </c>
      <c r="J1959" s="3">
        <v>10563.552000000001</v>
      </c>
      <c r="K1959" s="3" t="s">
        <v>16</v>
      </c>
      <c r="L1959" s="3" t="s">
        <v>44</v>
      </c>
      <c r="M1959" s="3" t="s">
        <v>26</v>
      </c>
      <c r="N1959" s="6">
        <f t="shared" si="150"/>
        <v>6.6539013882240303E-2</v>
      </c>
      <c r="O1959" s="6">
        <f t="shared" si="151"/>
        <v>6.3874793893941809E-2</v>
      </c>
      <c r="P1959" s="6">
        <f t="shared" si="152"/>
        <v>0.95996003197442048</v>
      </c>
      <c r="Q1959" s="6">
        <f t="shared" si="153"/>
        <v>2.748840462649158</v>
      </c>
      <c r="R1959" s="6">
        <f t="shared" si="154"/>
        <v>0.78402835696413686</v>
      </c>
    </row>
    <row r="1960" spans="1:18" ht="15.75" customHeight="1" x14ac:dyDescent="0.25">
      <c r="A1960" s="3" t="s">
        <v>1993</v>
      </c>
      <c r="B1960" s="3" t="s">
        <v>34</v>
      </c>
      <c r="C1960" s="3" t="s">
        <v>42</v>
      </c>
      <c r="D1960" s="4">
        <v>44730</v>
      </c>
      <c r="E1960" s="4">
        <v>45352</v>
      </c>
      <c r="F1960" s="3">
        <v>7372.8</v>
      </c>
      <c r="G1960" s="3">
        <v>4972.8</v>
      </c>
      <c r="H1960" s="3">
        <v>4817.6000000000004</v>
      </c>
      <c r="I1960" s="3">
        <v>216.624</v>
      </c>
      <c r="J1960" s="3">
        <v>573.80799999999999</v>
      </c>
      <c r="K1960" s="3" t="s">
        <v>32</v>
      </c>
      <c r="L1960" s="3" t="s">
        <v>17</v>
      </c>
      <c r="M1960" s="3" t="s">
        <v>26</v>
      </c>
      <c r="N1960" s="6">
        <f t="shared" si="150"/>
        <v>0.96879021879021887</v>
      </c>
      <c r="O1960" s="6">
        <f t="shared" si="151"/>
        <v>4.356177606177606E-2</v>
      </c>
      <c r="P1960" s="6">
        <f t="shared" si="152"/>
        <v>4.4965127864496843E-2</v>
      </c>
      <c r="Q1960" s="6">
        <f t="shared" si="153"/>
        <v>2.6488662382746142</v>
      </c>
      <c r="R1960" s="6">
        <f t="shared" si="154"/>
        <v>0.67447916666666663</v>
      </c>
    </row>
    <row r="1961" spans="1:18" ht="15.75" customHeight="1" x14ac:dyDescent="0.25">
      <c r="A1961" s="3" t="s">
        <v>1994</v>
      </c>
      <c r="B1961" s="3" t="s">
        <v>34</v>
      </c>
      <c r="C1961" s="3" t="s">
        <v>23</v>
      </c>
      <c r="D1961" s="4">
        <v>44931</v>
      </c>
      <c r="E1961" s="4">
        <v>45550</v>
      </c>
      <c r="F1961" s="3">
        <v>30688</v>
      </c>
      <c r="G1961" s="3">
        <v>27940.800000000003</v>
      </c>
      <c r="H1961" s="3">
        <v>23308.800000000003</v>
      </c>
      <c r="I1961" s="3">
        <v>5517.5680000000002</v>
      </c>
      <c r="J1961" s="3">
        <v>12315.744000000001</v>
      </c>
      <c r="K1961" s="3" t="s">
        <v>37</v>
      </c>
      <c r="L1961" s="3" t="s">
        <v>44</v>
      </c>
      <c r="M1961" s="3" t="s">
        <v>26</v>
      </c>
      <c r="N1961" s="6">
        <f t="shared" si="150"/>
        <v>0.8342209242398213</v>
      </c>
      <c r="O1961" s="6">
        <f t="shared" si="151"/>
        <v>0.19747351543262898</v>
      </c>
      <c r="P1961" s="6">
        <f t="shared" si="152"/>
        <v>0.23671609006040634</v>
      </c>
      <c r="Q1961" s="6">
        <f t="shared" si="153"/>
        <v>2.2320964598895747</v>
      </c>
      <c r="R1961" s="6">
        <f t="shared" si="154"/>
        <v>0.9104796663190825</v>
      </c>
    </row>
    <row r="1962" spans="1:18" ht="15.75" customHeight="1" x14ac:dyDescent="0.25">
      <c r="A1962" s="3" t="s">
        <v>1995</v>
      </c>
      <c r="B1962" s="3" t="s">
        <v>22</v>
      </c>
      <c r="C1962" s="3" t="s">
        <v>35</v>
      </c>
      <c r="D1962" s="4">
        <v>44896</v>
      </c>
      <c r="E1962" s="4">
        <v>45508</v>
      </c>
      <c r="F1962" s="3">
        <v>11230.400000000001</v>
      </c>
      <c r="G1962" s="3">
        <v>552</v>
      </c>
      <c r="H1962" s="3">
        <v>283.2</v>
      </c>
      <c r="I1962" s="3">
        <v>5386.4639999999999</v>
      </c>
      <c r="J1962" s="3">
        <v>16899.536</v>
      </c>
      <c r="K1962" s="3" t="s">
        <v>16</v>
      </c>
      <c r="L1962" s="3" t="s">
        <v>17</v>
      </c>
      <c r="M1962" s="3" t="s">
        <v>26</v>
      </c>
      <c r="N1962" s="6">
        <f t="shared" si="150"/>
        <v>0.51304347826086949</v>
      </c>
      <c r="O1962" s="6">
        <f t="shared" si="151"/>
        <v>9.7580869565217387</v>
      </c>
      <c r="P1962" s="6">
        <f t="shared" si="152"/>
        <v>19.02</v>
      </c>
      <c r="Q1962" s="6">
        <f t="shared" si="153"/>
        <v>3.1374081401082416</v>
      </c>
      <c r="R1962" s="6">
        <f t="shared" si="154"/>
        <v>4.9152300897563748E-2</v>
      </c>
    </row>
    <row r="1963" spans="1:18" ht="15.75" customHeight="1" x14ac:dyDescent="0.25">
      <c r="A1963" s="3" t="s">
        <v>1996</v>
      </c>
      <c r="B1963" s="3" t="s">
        <v>34</v>
      </c>
      <c r="C1963" s="3" t="s">
        <v>15</v>
      </c>
      <c r="D1963" s="4">
        <v>44842</v>
      </c>
      <c r="E1963" s="4">
        <v>45456</v>
      </c>
      <c r="F1963" s="3">
        <v>47140.800000000003</v>
      </c>
      <c r="G1963" s="3">
        <v>15910.400000000001</v>
      </c>
      <c r="H1963" s="3">
        <v>15136</v>
      </c>
      <c r="I1963" s="3">
        <v>4338.6400000000003</v>
      </c>
      <c r="J1963" s="3">
        <v>16380.976000000002</v>
      </c>
      <c r="K1963" s="3" t="s">
        <v>32</v>
      </c>
      <c r="L1963" s="3" t="s">
        <v>17</v>
      </c>
      <c r="M1963" s="3" t="s">
        <v>18</v>
      </c>
      <c r="N1963" s="6">
        <f t="shared" si="150"/>
        <v>0.95132743362831851</v>
      </c>
      <c r="O1963" s="6">
        <f t="shared" si="151"/>
        <v>0.27269207562349157</v>
      </c>
      <c r="P1963" s="6">
        <f t="shared" si="152"/>
        <v>0.28664376321353069</v>
      </c>
      <c r="Q1963" s="6">
        <f t="shared" si="153"/>
        <v>3.7756015709992075</v>
      </c>
      <c r="R1963" s="6">
        <f t="shared" si="154"/>
        <v>0.3375080609578115</v>
      </c>
    </row>
    <row r="1964" spans="1:18" ht="15.75" customHeight="1" x14ac:dyDescent="0.25">
      <c r="A1964" s="3" t="s">
        <v>1997</v>
      </c>
      <c r="B1964" s="3" t="s">
        <v>28</v>
      </c>
      <c r="C1964" s="3" t="s">
        <v>42</v>
      </c>
      <c r="D1964" s="4">
        <v>44884</v>
      </c>
      <c r="E1964" s="4">
        <v>45489</v>
      </c>
      <c r="F1964" s="3">
        <v>23121.600000000002</v>
      </c>
      <c r="G1964" s="3">
        <v>13121.6</v>
      </c>
      <c r="H1964" s="3">
        <v>10504</v>
      </c>
      <c r="I1964" s="3">
        <v>2038.944</v>
      </c>
      <c r="J1964" s="3">
        <v>6913.9039999999995</v>
      </c>
      <c r="K1964" s="3" t="s">
        <v>24</v>
      </c>
      <c r="L1964" s="3" t="s">
        <v>38</v>
      </c>
      <c r="M1964" s="3" t="s">
        <v>18</v>
      </c>
      <c r="N1964" s="6">
        <f t="shared" si="150"/>
        <v>0.80051213266674792</v>
      </c>
      <c r="O1964" s="6">
        <f t="shared" si="151"/>
        <v>0.15538836727228386</v>
      </c>
      <c r="P1964" s="6">
        <f t="shared" si="152"/>
        <v>0.19411119573495811</v>
      </c>
      <c r="Q1964" s="6">
        <f t="shared" si="153"/>
        <v>3.3909239292496505</v>
      </c>
      <c r="R1964" s="6">
        <f t="shared" si="154"/>
        <v>0.56750397896339355</v>
      </c>
    </row>
    <row r="1965" spans="1:18" ht="15.75" customHeight="1" x14ac:dyDescent="0.25">
      <c r="A1965" s="3" t="s">
        <v>1998</v>
      </c>
      <c r="B1965" s="3" t="s">
        <v>20</v>
      </c>
      <c r="C1965" s="3" t="s">
        <v>23</v>
      </c>
      <c r="D1965" s="4">
        <v>44827</v>
      </c>
      <c r="E1965" s="4">
        <v>45452</v>
      </c>
      <c r="F1965" s="3">
        <v>2968</v>
      </c>
      <c r="G1965" s="3">
        <v>649.6</v>
      </c>
      <c r="H1965" s="3">
        <v>320</v>
      </c>
      <c r="I1965" s="3">
        <v>6677.2320000000009</v>
      </c>
      <c r="J1965" s="3">
        <v>26654.335999999999</v>
      </c>
      <c r="K1965" s="3" t="s">
        <v>16</v>
      </c>
      <c r="L1965" s="3" t="s">
        <v>29</v>
      </c>
      <c r="M1965" s="3" t="s">
        <v>18</v>
      </c>
      <c r="N1965" s="6">
        <f t="shared" si="150"/>
        <v>0.49261083743842365</v>
      </c>
      <c r="O1965" s="6">
        <f t="shared" si="151"/>
        <v>10.278990147783253</v>
      </c>
      <c r="P1965" s="6">
        <f t="shared" si="152"/>
        <v>20.866350000000004</v>
      </c>
      <c r="Q1965" s="6">
        <f t="shared" si="153"/>
        <v>3.9918241570758655</v>
      </c>
      <c r="R1965" s="6">
        <f t="shared" si="154"/>
        <v>0.21886792452830189</v>
      </c>
    </row>
    <row r="1966" spans="1:18" ht="15.75" customHeight="1" x14ac:dyDescent="0.25">
      <c r="A1966" s="3" t="s">
        <v>1999</v>
      </c>
      <c r="B1966" s="3" t="s">
        <v>14</v>
      </c>
      <c r="C1966" s="3" t="s">
        <v>35</v>
      </c>
      <c r="D1966" s="4">
        <v>44742</v>
      </c>
      <c r="E1966" s="4">
        <v>45367</v>
      </c>
      <c r="F1966" s="3">
        <v>40128</v>
      </c>
      <c r="G1966" s="3">
        <v>19665.600000000002</v>
      </c>
      <c r="H1966" s="3">
        <v>4062.4</v>
      </c>
      <c r="I1966" s="3">
        <v>6332.3680000000004</v>
      </c>
      <c r="J1966" s="3">
        <v>11405.536</v>
      </c>
      <c r="K1966" s="3" t="s">
        <v>16</v>
      </c>
      <c r="L1966" s="3" t="s">
        <v>29</v>
      </c>
      <c r="M1966" s="3" t="s">
        <v>18</v>
      </c>
      <c r="N1966" s="6">
        <f t="shared" si="150"/>
        <v>0.20657391587340329</v>
      </c>
      <c r="O1966" s="6">
        <f t="shared" si="151"/>
        <v>0.32200227808965909</v>
      </c>
      <c r="P1966" s="6">
        <f t="shared" si="152"/>
        <v>1.5587751083103585</v>
      </c>
      <c r="Q1966" s="6">
        <f t="shared" si="153"/>
        <v>1.8011486382345434</v>
      </c>
      <c r="R1966" s="6">
        <f t="shared" si="154"/>
        <v>0.49007177033492827</v>
      </c>
    </row>
    <row r="1967" spans="1:18" ht="15.75" customHeight="1" x14ac:dyDescent="0.25">
      <c r="A1967" s="3" t="s">
        <v>2000</v>
      </c>
      <c r="B1967" s="3" t="s">
        <v>34</v>
      </c>
      <c r="C1967" s="3" t="s">
        <v>15</v>
      </c>
      <c r="D1967" s="4">
        <v>44902</v>
      </c>
      <c r="E1967" s="4">
        <v>45531</v>
      </c>
      <c r="F1967" s="3">
        <v>29240</v>
      </c>
      <c r="G1967" s="3">
        <v>3353.6000000000004</v>
      </c>
      <c r="H1967" s="3">
        <v>977.6</v>
      </c>
      <c r="I1967" s="3">
        <v>4781.5839999999998</v>
      </c>
      <c r="J1967" s="3">
        <v>17059.151999999998</v>
      </c>
      <c r="K1967" s="3" t="s">
        <v>16</v>
      </c>
      <c r="L1967" s="3" t="s">
        <v>29</v>
      </c>
      <c r="M1967" s="3" t="s">
        <v>18</v>
      </c>
      <c r="N1967" s="6">
        <f t="shared" si="150"/>
        <v>0.29150763358778625</v>
      </c>
      <c r="O1967" s="6">
        <f t="shared" si="151"/>
        <v>1.4258062977099235</v>
      </c>
      <c r="P1967" s="6">
        <f t="shared" si="152"/>
        <v>4.8911456628477898</v>
      </c>
      <c r="Q1967" s="6">
        <f t="shared" si="153"/>
        <v>3.5676779912263381</v>
      </c>
      <c r="R1967" s="6">
        <f t="shared" si="154"/>
        <v>0.11469220246238031</v>
      </c>
    </row>
    <row r="1968" spans="1:18" ht="15.75" customHeight="1" x14ac:dyDescent="0.25">
      <c r="A1968" s="3" t="s">
        <v>2001</v>
      </c>
      <c r="B1968" s="3" t="s">
        <v>14</v>
      </c>
      <c r="C1968" s="3" t="s">
        <v>42</v>
      </c>
      <c r="D1968" s="4">
        <v>44740</v>
      </c>
      <c r="E1968" s="4">
        <v>45353</v>
      </c>
      <c r="F1968" s="3">
        <v>44267.200000000004</v>
      </c>
      <c r="G1968" s="3">
        <v>3740.8</v>
      </c>
      <c r="H1968" s="3">
        <v>2051.2000000000003</v>
      </c>
      <c r="I1968" s="3">
        <v>683.95200000000011</v>
      </c>
      <c r="J1968" s="3">
        <v>1303.8879999999999</v>
      </c>
      <c r="K1968" s="3" t="s">
        <v>24</v>
      </c>
      <c r="L1968" s="3" t="s">
        <v>38</v>
      </c>
      <c r="M1968" s="3" t="s">
        <v>18</v>
      </c>
      <c r="N1968" s="6">
        <f t="shared" si="150"/>
        <v>0.54833190761334483</v>
      </c>
      <c r="O1968" s="6">
        <f t="shared" si="151"/>
        <v>0.18283575705731397</v>
      </c>
      <c r="P1968" s="6">
        <f t="shared" si="152"/>
        <v>0.3334399375975039</v>
      </c>
      <c r="Q1968" s="6">
        <f t="shared" si="153"/>
        <v>1.9064027884997774</v>
      </c>
      <c r="R1968" s="6">
        <f t="shared" si="154"/>
        <v>8.4505005963783561E-2</v>
      </c>
    </row>
    <row r="1969" spans="1:18" ht="15.75" customHeight="1" x14ac:dyDescent="0.25">
      <c r="A1969" s="3" t="s">
        <v>2002</v>
      </c>
      <c r="B1969" s="3" t="s">
        <v>22</v>
      </c>
      <c r="C1969" s="3" t="s">
        <v>42</v>
      </c>
      <c r="D1969" s="4">
        <v>44911</v>
      </c>
      <c r="E1969" s="4">
        <v>45529</v>
      </c>
      <c r="F1969" s="3">
        <v>39779.200000000004</v>
      </c>
      <c r="G1969" s="3">
        <v>18524.8</v>
      </c>
      <c r="H1969" s="3">
        <v>10721.6</v>
      </c>
      <c r="I1969" s="3">
        <v>7054.4160000000011</v>
      </c>
      <c r="J1969" s="3">
        <v>8906.5120000000006</v>
      </c>
      <c r="K1969" s="3" t="s">
        <v>16</v>
      </c>
      <c r="L1969" s="3" t="s">
        <v>44</v>
      </c>
      <c r="M1969" s="3" t="s">
        <v>26</v>
      </c>
      <c r="N1969" s="6">
        <f t="shared" si="150"/>
        <v>0.57877008118846096</v>
      </c>
      <c r="O1969" s="6">
        <f t="shared" si="151"/>
        <v>0.38080929348764908</v>
      </c>
      <c r="P1969" s="6">
        <f t="shared" si="152"/>
        <v>0.65796299059841823</v>
      </c>
      <c r="Q1969" s="6">
        <f t="shared" si="153"/>
        <v>1.2625441992646875</v>
      </c>
      <c r="R1969" s="6">
        <f t="shared" si="154"/>
        <v>0.4656906121792293</v>
      </c>
    </row>
    <row r="1970" spans="1:18" ht="15.75" customHeight="1" x14ac:dyDescent="0.25">
      <c r="A1970" s="3" t="s">
        <v>2003</v>
      </c>
      <c r="B1970" s="3" t="s">
        <v>20</v>
      </c>
      <c r="C1970" s="3" t="s">
        <v>15</v>
      </c>
      <c r="D1970" s="4">
        <v>44900</v>
      </c>
      <c r="E1970" s="4">
        <v>45507</v>
      </c>
      <c r="F1970" s="3">
        <v>43020.800000000003</v>
      </c>
      <c r="G1970" s="3">
        <v>7060.8</v>
      </c>
      <c r="H1970" s="3">
        <v>5048</v>
      </c>
      <c r="I1970" s="3">
        <v>7044.2880000000005</v>
      </c>
      <c r="J1970" s="3">
        <v>13735.824000000001</v>
      </c>
      <c r="K1970" s="3" t="s">
        <v>16</v>
      </c>
      <c r="L1970" s="3" t="s">
        <v>17</v>
      </c>
      <c r="M1970" s="3" t="s">
        <v>26</v>
      </c>
      <c r="N1970" s="6">
        <f t="shared" si="150"/>
        <v>0.71493315205075914</v>
      </c>
      <c r="O1970" s="6">
        <f t="shared" si="151"/>
        <v>0.99766145479265811</v>
      </c>
      <c r="P1970" s="6">
        <f t="shared" si="152"/>
        <v>1.3954611727416799</v>
      </c>
      <c r="Q1970" s="6">
        <f t="shared" si="153"/>
        <v>1.94992368284772</v>
      </c>
      <c r="R1970" s="6">
        <f t="shared" si="154"/>
        <v>0.16412526033918476</v>
      </c>
    </row>
    <row r="1971" spans="1:18" ht="15.75" customHeight="1" x14ac:dyDescent="0.25">
      <c r="A1971" s="3" t="s">
        <v>2004</v>
      </c>
      <c r="B1971" s="3" t="s">
        <v>28</v>
      </c>
      <c r="C1971" s="3" t="s">
        <v>23</v>
      </c>
      <c r="D1971" s="4">
        <v>44848</v>
      </c>
      <c r="E1971" s="4">
        <v>45478</v>
      </c>
      <c r="F1971" s="3">
        <v>52718.400000000001</v>
      </c>
      <c r="G1971" s="3">
        <v>4878.4000000000005</v>
      </c>
      <c r="H1971" s="3">
        <v>2518.4</v>
      </c>
      <c r="I1971" s="3">
        <v>5598.112000000001</v>
      </c>
      <c r="J1971" s="3">
        <v>13192.096</v>
      </c>
      <c r="K1971" s="3" t="s">
        <v>24</v>
      </c>
      <c r="L1971" s="3" t="s">
        <v>29</v>
      </c>
      <c r="M1971" s="3" t="s">
        <v>18</v>
      </c>
      <c r="N1971" s="6">
        <f t="shared" si="150"/>
        <v>0.51623483109216128</v>
      </c>
      <c r="O1971" s="6">
        <f t="shared" si="151"/>
        <v>1.1475303378156774</v>
      </c>
      <c r="P1971" s="6">
        <f t="shared" si="152"/>
        <v>2.2228843710292252</v>
      </c>
      <c r="Q1971" s="6">
        <f t="shared" si="153"/>
        <v>2.3565259144511574</v>
      </c>
      <c r="R1971" s="6">
        <f t="shared" si="154"/>
        <v>9.253695104555526E-2</v>
      </c>
    </row>
    <row r="1972" spans="1:18" ht="15.75" customHeight="1" x14ac:dyDescent="0.25">
      <c r="A1972" s="3" t="s">
        <v>2005</v>
      </c>
      <c r="B1972" s="3" t="s">
        <v>22</v>
      </c>
      <c r="C1972" s="3" t="s">
        <v>15</v>
      </c>
      <c r="D1972" s="4">
        <v>44777</v>
      </c>
      <c r="E1972" s="4">
        <v>45388</v>
      </c>
      <c r="F1972" s="3">
        <v>62345.600000000006</v>
      </c>
      <c r="G1972" s="3">
        <v>46016</v>
      </c>
      <c r="H1972" s="3">
        <v>42812.800000000003</v>
      </c>
      <c r="I1972" s="3">
        <v>7008.5920000000006</v>
      </c>
      <c r="J1972" s="3">
        <v>21778.800000000003</v>
      </c>
      <c r="K1972" s="3" t="s">
        <v>59</v>
      </c>
      <c r="L1972" s="3" t="s">
        <v>38</v>
      </c>
      <c r="M1972" s="3" t="s">
        <v>18</v>
      </c>
      <c r="N1972" s="6">
        <f t="shared" si="150"/>
        <v>0.93038942976356054</v>
      </c>
      <c r="O1972" s="6">
        <f t="shared" si="151"/>
        <v>0.15230771905424201</v>
      </c>
      <c r="P1972" s="6">
        <f t="shared" si="152"/>
        <v>0.16370319156887661</v>
      </c>
      <c r="Q1972" s="6">
        <f t="shared" si="153"/>
        <v>3.1074429785611719</v>
      </c>
      <c r="R1972" s="6">
        <f t="shared" si="154"/>
        <v>0.7380793512292767</v>
      </c>
    </row>
    <row r="1973" spans="1:18" ht="15.75" customHeight="1" x14ac:dyDescent="0.25">
      <c r="A1973" s="3" t="s">
        <v>2006</v>
      </c>
      <c r="B1973" s="3" t="s">
        <v>28</v>
      </c>
      <c r="C1973" s="3" t="s">
        <v>42</v>
      </c>
      <c r="D1973" s="4">
        <v>44891</v>
      </c>
      <c r="E1973" s="4">
        <v>45494</v>
      </c>
      <c r="F1973" s="3">
        <v>45259.200000000004</v>
      </c>
      <c r="G1973" s="3">
        <v>2408</v>
      </c>
      <c r="H1973" s="3">
        <v>564.80000000000007</v>
      </c>
      <c r="I1973" s="3">
        <v>5829.4560000000001</v>
      </c>
      <c r="J1973" s="3">
        <v>22909.84</v>
      </c>
      <c r="K1973" s="3" t="s">
        <v>37</v>
      </c>
      <c r="L1973" s="3" t="s">
        <v>38</v>
      </c>
      <c r="M1973" s="3" t="s">
        <v>26</v>
      </c>
      <c r="N1973" s="6">
        <f t="shared" si="150"/>
        <v>0.23455149501661132</v>
      </c>
      <c r="O1973" s="6">
        <f t="shared" si="151"/>
        <v>2.4208704318936878</v>
      </c>
      <c r="P1973" s="6">
        <f t="shared" si="152"/>
        <v>10.32127478753541</v>
      </c>
      <c r="Q1973" s="6">
        <f t="shared" si="153"/>
        <v>3.9300133665988728</v>
      </c>
      <c r="R1973" s="6">
        <f t="shared" si="154"/>
        <v>5.3204652313783712E-2</v>
      </c>
    </row>
    <row r="1974" spans="1:18" ht="15.75" customHeight="1" x14ac:dyDescent="0.25">
      <c r="A1974" s="3" t="s">
        <v>2007</v>
      </c>
      <c r="B1974" s="3" t="s">
        <v>22</v>
      </c>
      <c r="C1974" s="3" t="s">
        <v>35</v>
      </c>
      <c r="D1974" s="4">
        <v>44899</v>
      </c>
      <c r="E1974" s="4">
        <v>45521</v>
      </c>
      <c r="F1974" s="3">
        <v>52345.600000000006</v>
      </c>
      <c r="G1974" s="3">
        <v>51379.200000000004</v>
      </c>
      <c r="H1974" s="3">
        <v>30572.800000000003</v>
      </c>
      <c r="I1974" s="3">
        <v>5903.0720000000001</v>
      </c>
      <c r="J1974" s="3">
        <v>22965.904000000002</v>
      </c>
      <c r="K1974" s="3" t="s">
        <v>59</v>
      </c>
      <c r="L1974" s="3" t="s">
        <v>38</v>
      </c>
      <c r="M1974" s="3" t="s">
        <v>26</v>
      </c>
      <c r="N1974" s="6">
        <f t="shared" si="150"/>
        <v>0.59504235176880915</v>
      </c>
      <c r="O1974" s="6">
        <f t="shared" si="151"/>
        <v>0.11489225211758844</v>
      </c>
      <c r="P1974" s="6">
        <f t="shared" si="152"/>
        <v>0.1930824785430186</v>
      </c>
      <c r="Q1974" s="6">
        <f t="shared" si="153"/>
        <v>3.8905004038575171</v>
      </c>
      <c r="R1974" s="6">
        <f t="shared" si="154"/>
        <v>0.98153808534050613</v>
      </c>
    </row>
    <row r="1975" spans="1:18" ht="15.75" customHeight="1" x14ac:dyDescent="0.25">
      <c r="A1975" s="3" t="s">
        <v>2008</v>
      </c>
      <c r="B1975" s="3" t="s">
        <v>20</v>
      </c>
      <c r="C1975" s="3" t="s">
        <v>35</v>
      </c>
      <c r="D1975" s="4">
        <v>44702</v>
      </c>
      <c r="E1975" s="4">
        <v>45324</v>
      </c>
      <c r="F1975" s="3">
        <v>50899.200000000004</v>
      </c>
      <c r="G1975" s="3">
        <v>37361.599999999999</v>
      </c>
      <c r="H1975" s="3">
        <v>22276.800000000003</v>
      </c>
      <c r="I1975" s="3">
        <v>6806.1280000000006</v>
      </c>
      <c r="J1975" s="3">
        <v>22566.624</v>
      </c>
      <c r="K1975" s="3" t="s">
        <v>16</v>
      </c>
      <c r="L1975" s="3" t="s">
        <v>25</v>
      </c>
      <c r="M1975" s="3" t="s">
        <v>26</v>
      </c>
      <c r="N1975" s="6">
        <f t="shared" si="150"/>
        <v>0.59624855466575322</v>
      </c>
      <c r="O1975" s="6">
        <f t="shared" si="151"/>
        <v>0.18216907198835169</v>
      </c>
      <c r="P1975" s="6">
        <f t="shared" si="152"/>
        <v>0.30552538964303672</v>
      </c>
      <c r="Q1975" s="6">
        <f t="shared" si="153"/>
        <v>3.3156332058403835</v>
      </c>
      <c r="R1975" s="6">
        <f t="shared" si="154"/>
        <v>0.73403118320130756</v>
      </c>
    </row>
    <row r="1976" spans="1:18" ht="15.75" customHeight="1" x14ac:dyDescent="0.25">
      <c r="A1976" s="3" t="s">
        <v>2009</v>
      </c>
      <c r="B1976" s="3" t="s">
        <v>14</v>
      </c>
      <c r="C1976" s="3" t="s">
        <v>35</v>
      </c>
      <c r="D1976" s="4">
        <v>44865</v>
      </c>
      <c r="E1976" s="4">
        <v>45493</v>
      </c>
      <c r="F1976" s="3">
        <v>20188.800000000003</v>
      </c>
      <c r="G1976" s="3">
        <v>13720</v>
      </c>
      <c r="H1976" s="3">
        <v>11979.2</v>
      </c>
      <c r="I1976" s="3">
        <v>927.90400000000011</v>
      </c>
      <c r="J1976" s="3">
        <v>2311.3119999999999</v>
      </c>
      <c r="K1976" s="3" t="s">
        <v>59</v>
      </c>
      <c r="L1976" s="3" t="s">
        <v>17</v>
      </c>
      <c r="M1976" s="3" t="s">
        <v>18</v>
      </c>
      <c r="N1976" s="6">
        <f t="shared" si="150"/>
        <v>0.87311953352769689</v>
      </c>
      <c r="O1976" s="6">
        <f t="shared" si="151"/>
        <v>6.7631486880466482E-2</v>
      </c>
      <c r="P1976" s="6">
        <f t="shared" si="152"/>
        <v>7.7459596634165892E-2</v>
      </c>
      <c r="Q1976" s="6">
        <f t="shared" si="153"/>
        <v>2.490895609890678</v>
      </c>
      <c r="R1976" s="6">
        <f t="shared" si="154"/>
        <v>0.67958472024092553</v>
      </c>
    </row>
    <row r="1977" spans="1:18" ht="15.75" customHeight="1" x14ac:dyDescent="0.25">
      <c r="A1977" s="3" t="s">
        <v>2010</v>
      </c>
      <c r="B1977" s="3" t="s">
        <v>14</v>
      </c>
      <c r="C1977" s="3" t="s">
        <v>35</v>
      </c>
      <c r="D1977" s="4">
        <v>44718</v>
      </c>
      <c r="E1977" s="4">
        <v>45333</v>
      </c>
      <c r="F1977" s="3">
        <v>27945.600000000002</v>
      </c>
      <c r="G1977" s="3">
        <v>6539.2000000000007</v>
      </c>
      <c r="H1977" s="3">
        <v>4971.2000000000007</v>
      </c>
      <c r="I1977" s="3">
        <v>6362.6080000000002</v>
      </c>
      <c r="J1977" s="3">
        <v>11999.984</v>
      </c>
      <c r="K1977" s="3" t="s">
        <v>37</v>
      </c>
      <c r="L1977" s="3" t="s">
        <v>29</v>
      </c>
      <c r="M1977" s="3" t="s">
        <v>18</v>
      </c>
      <c r="N1977" s="6">
        <f t="shared" si="150"/>
        <v>0.76021531685833132</v>
      </c>
      <c r="O1977" s="6">
        <f t="shared" si="151"/>
        <v>0.97299486175678973</v>
      </c>
      <c r="P1977" s="6">
        <f t="shared" si="152"/>
        <v>1.279893788220148</v>
      </c>
      <c r="Q1977" s="6">
        <f t="shared" si="153"/>
        <v>1.8860165517033267</v>
      </c>
      <c r="R1977" s="6">
        <f t="shared" si="154"/>
        <v>0.23399748081987862</v>
      </c>
    </row>
    <row r="1978" spans="1:18" ht="15.75" customHeight="1" x14ac:dyDescent="0.25">
      <c r="A1978" s="3" t="s">
        <v>2011</v>
      </c>
      <c r="B1978" s="3" t="s">
        <v>20</v>
      </c>
      <c r="C1978" s="3" t="s">
        <v>35</v>
      </c>
      <c r="D1978" s="4">
        <v>44765</v>
      </c>
      <c r="E1978" s="4">
        <v>45374</v>
      </c>
      <c r="F1978" s="3">
        <v>21888</v>
      </c>
      <c r="G1978" s="3">
        <v>16155.2</v>
      </c>
      <c r="H1978" s="3">
        <v>6435.2000000000007</v>
      </c>
      <c r="I1978" s="3">
        <v>3578.5440000000003</v>
      </c>
      <c r="J1978" s="3">
        <v>4452.6400000000003</v>
      </c>
      <c r="K1978" s="3" t="s">
        <v>37</v>
      </c>
      <c r="L1978" s="3" t="s">
        <v>44</v>
      </c>
      <c r="M1978" s="3" t="s">
        <v>26</v>
      </c>
      <c r="N1978" s="6">
        <f t="shared" si="150"/>
        <v>0.39833613944736063</v>
      </c>
      <c r="O1978" s="6">
        <f t="shared" si="151"/>
        <v>0.2215103496087947</v>
      </c>
      <c r="P1978" s="6">
        <f t="shared" si="152"/>
        <v>0.55608901044256587</v>
      </c>
      <c r="Q1978" s="6">
        <f t="shared" si="153"/>
        <v>1.2442602354477128</v>
      </c>
      <c r="R1978" s="6">
        <f t="shared" si="154"/>
        <v>0.73808479532163751</v>
      </c>
    </row>
    <row r="1979" spans="1:18" ht="15.75" customHeight="1" x14ac:dyDescent="0.25">
      <c r="A1979" s="3" t="s">
        <v>2012</v>
      </c>
      <c r="B1979" s="3" t="s">
        <v>41</v>
      </c>
      <c r="C1979" s="3" t="s">
        <v>23</v>
      </c>
      <c r="D1979" s="4">
        <v>44794</v>
      </c>
      <c r="E1979" s="4">
        <v>45422</v>
      </c>
      <c r="F1979" s="3">
        <v>48603.200000000004</v>
      </c>
      <c r="G1979" s="3">
        <v>5776</v>
      </c>
      <c r="H1979" s="3">
        <v>5204.8</v>
      </c>
      <c r="I1979" s="3">
        <v>4423.68</v>
      </c>
      <c r="J1979" s="3">
        <v>13756.976000000002</v>
      </c>
      <c r="K1979" s="3" t="s">
        <v>37</v>
      </c>
      <c r="L1979" s="3" t="s">
        <v>25</v>
      </c>
      <c r="M1979" s="3" t="s">
        <v>26</v>
      </c>
      <c r="N1979" s="6">
        <f t="shared" si="150"/>
        <v>0.90110803324099731</v>
      </c>
      <c r="O1979" s="6">
        <f t="shared" si="151"/>
        <v>0.76587257617728532</v>
      </c>
      <c r="P1979" s="6">
        <f t="shared" si="152"/>
        <v>0.84992314786351064</v>
      </c>
      <c r="Q1979" s="6">
        <f t="shared" si="153"/>
        <v>3.1098488136574076</v>
      </c>
      <c r="R1979" s="6">
        <f t="shared" si="154"/>
        <v>0.11883991177535634</v>
      </c>
    </row>
    <row r="1980" spans="1:18" ht="15.75" customHeight="1" x14ac:dyDescent="0.25">
      <c r="A1980" s="3" t="s">
        <v>2013</v>
      </c>
      <c r="B1980" s="3" t="s">
        <v>22</v>
      </c>
      <c r="C1980" s="3" t="s">
        <v>23</v>
      </c>
      <c r="D1980" s="4">
        <v>44934</v>
      </c>
      <c r="E1980" s="4">
        <v>45544</v>
      </c>
      <c r="F1980" s="3">
        <v>7523.2000000000007</v>
      </c>
      <c r="G1980" s="3">
        <v>2092.8000000000002</v>
      </c>
      <c r="H1980" s="3">
        <v>1662.4</v>
      </c>
      <c r="I1980" s="3">
        <v>1879.1840000000002</v>
      </c>
      <c r="J1980" s="3">
        <v>2990.6240000000003</v>
      </c>
      <c r="K1980" s="3" t="s">
        <v>24</v>
      </c>
      <c r="L1980" s="3" t="s">
        <v>25</v>
      </c>
      <c r="M1980" s="3" t="s">
        <v>26</v>
      </c>
      <c r="N1980" s="6">
        <f t="shared" si="150"/>
        <v>0.79434250764525993</v>
      </c>
      <c r="O1980" s="6">
        <f t="shared" si="151"/>
        <v>0.89792813455657494</v>
      </c>
      <c r="P1980" s="6">
        <f t="shared" si="152"/>
        <v>1.1304042348411936</v>
      </c>
      <c r="Q1980" s="6">
        <f t="shared" si="153"/>
        <v>1.5914482030498343</v>
      </c>
      <c r="R1980" s="6">
        <f t="shared" si="154"/>
        <v>0.27817949808592091</v>
      </c>
    </row>
    <row r="1981" spans="1:18" ht="15.75" customHeight="1" x14ac:dyDescent="0.25">
      <c r="A1981" s="3" t="s">
        <v>2014</v>
      </c>
      <c r="B1981" s="3" t="s">
        <v>28</v>
      </c>
      <c r="C1981" s="3" t="s">
        <v>23</v>
      </c>
      <c r="D1981" s="4">
        <v>44759</v>
      </c>
      <c r="E1981" s="4">
        <v>45369</v>
      </c>
      <c r="F1981" s="3">
        <v>65448</v>
      </c>
      <c r="G1981" s="3">
        <v>61534.400000000001</v>
      </c>
      <c r="H1981" s="3">
        <v>57022.400000000001</v>
      </c>
      <c r="I1981" s="3">
        <v>4448.3680000000004</v>
      </c>
      <c r="J1981" s="3">
        <v>17033.184000000001</v>
      </c>
      <c r="K1981" s="3" t="s">
        <v>24</v>
      </c>
      <c r="L1981" s="3" t="s">
        <v>29</v>
      </c>
      <c r="M1981" s="3" t="s">
        <v>18</v>
      </c>
      <c r="N1981" s="6">
        <f t="shared" si="150"/>
        <v>0.92667516056059696</v>
      </c>
      <c r="O1981" s="6">
        <f t="shared" si="151"/>
        <v>7.229075118957852E-2</v>
      </c>
      <c r="P1981" s="6">
        <f t="shared" si="152"/>
        <v>7.8010886949689953E-2</v>
      </c>
      <c r="Q1981" s="6">
        <f t="shared" si="153"/>
        <v>3.8290860828060986</v>
      </c>
      <c r="R1981" s="6">
        <f t="shared" si="154"/>
        <v>0.94020290917980687</v>
      </c>
    </row>
    <row r="1982" spans="1:18" ht="15.75" customHeight="1" x14ac:dyDescent="0.25">
      <c r="A1982" s="3" t="s">
        <v>2015</v>
      </c>
      <c r="B1982" s="3" t="s">
        <v>20</v>
      </c>
      <c r="C1982" s="3" t="s">
        <v>35</v>
      </c>
      <c r="D1982" s="4">
        <v>44943</v>
      </c>
      <c r="E1982" s="4">
        <v>45545</v>
      </c>
      <c r="F1982" s="3">
        <v>41478.400000000001</v>
      </c>
      <c r="G1982" s="3">
        <v>30195.200000000001</v>
      </c>
      <c r="H1982" s="3">
        <v>14206.400000000001</v>
      </c>
      <c r="I1982" s="3">
        <v>1740.048</v>
      </c>
      <c r="J1982" s="3">
        <v>2807.5520000000001</v>
      </c>
      <c r="K1982" s="3" t="s">
        <v>32</v>
      </c>
      <c r="L1982" s="3" t="s">
        <v>38</v>
      </c>
      <c r="M1982" s="3" t="s">
        <v>26</v>
      </c>
      <c r="N1982" s="6">
        <f t="shared" si="150"/>
        <v>0.47048537515896571</v>
      </c>
      <c r="O1982" s="6">
        <f t="shared" si="151"/>
        <v>5.7626642645188637E-2</v>
      </c>
      <c r="P1982" s="6">
        <f t="shared" si="152"/>
        <v>0.12248338776889288</v>
      </c>
      <c r="Q1982" s="6">
        <f t="shared" si="153"/>
        <v>1.6134911220839885</v>
      </c>
      <c r="R1982" s="6">
        <f t="shared" si="154"/>
        <v>0.7279740780743712</v>
      </c>
    </row>
    <row r="1983" spans="1:18" ht="15.75" customHeight="1" x14ac:dyDescent="0.25">
      <c r="A1983" s="3" t="s">
        <v>2016</v>
      </c>
      <c r="B1983" s="3" t="s">
        <v>20</v>
      </c>
      <c r="C1983" s="3" t="s">
        <v>42</v>
      </c>
      <c r="D1983" s="4">
        <v>44875</v>
      </c>
      <c r="E1983" s="4">
        <v>45478</v>
      </c>
      <c r="F1983" s="3">
        <v>11713.6</v>
      </c>
      <c r="G1983" s="3">
        <v>7976</v>
      </c>
      <c r="H1983" s="3">
        <v>4257.6000000000004</v>
      </c>
      <c r="I1983" s="3">
        <v>2159.4560000000001</v>
      </c>
      <c r="J1983" s="3">
        <v>3769.5839999999998</v>
      </c>
      <c r="K1983" s="3" t="s">
        <v>24</v>
      </c>
      <c r="L1983" s="3" t="s">
        <v>17</v>
      </c>
      <c r="M1983" s="3" t="s">
        <v>18</v>
      </c>
      <c r="N1983" s="6">
        <f t="shared" si="150"/>
        <v>0.533801404212638</v>
      </c>
      <c r="O1983" s="6">
        <f t="shared" si="151"/>
        <v>0.27074423269809428</v>
      </c>
      <c r="P1983" s="6">
        <f t="shared" si="152"/>
        <v>0.50720030063885757</v>
      </c>
      <c r="Q1983" s="6">
        <f t="shared" si="153"/>
        <v>1.7456174147563088</v>
      </c>
      <c r="R1983" s="6">
        <f t="shared" si="154"/>
        <v>0.68091790738970082</v>
      </c>
    </row>
    <row r="1984" spans="1:18" ht="15.75" customHeight="1" x14ac:dyDescent="0.25">
      <c r="A1984" s="3" t="s">
        <v>2017</v>
      </c>
      <c r="B1984" s="3" t="s">
        <v>22</v>
      </c>
      <c r="C1984" s="3" t="s">
        <v>35</v>
      </c>
      <c r="D1984" s="4">
        <v>44788</v>
      </c>
      <c r="E1984" s="4">
        <v>45415</v>
      </c>
      <c r="F1984" s="3">
        <v>12262.400000000001</v>
      </c>
      <c r="G1984" s="3">
        <v>6800</v>
      </c>
      <c r="H1984" s="3">
        <v>2521.6000000000004</v>
      </c>
      <c r="I1984" s="3">
        <v>7593.9520000000011</v>
      </c>
      <c r="J1984" s="3">
        <v>23230.176000000003</v>
      </c>
      <c r="K1984" s="3" t="s">
        <v>24</v>
      </c>
      <c r="L1984" s="3" t="s">
        <v>29</v>
      </c>
      <c r="M1984" s="3" t="s">
        <v>26</v>
      </c>
      <c r="N1984" s="6">
        <f t="shared" si="150"/>
        <v>0.37082352941176477</v>
      </c>
      <c r="O1984" s="6">
        <f t="shared" si="151"/>
        <v>1.1167576470588236</v>
      </c>
      <c r="P1984" s="6">
        <f t="shared" si="152"/>
        <v>3.0115609137055839</v>
      </c>
      <c r="Q1984" s="6">
        <f t="shared" si="153"/>
        <v>3.0590364542730848</v>
      </c>
      <c r="R1984" s="6">
        <f t="shared" si="154"/>
        <v>0.55454070981210846</v>
      </c>
    </row>
    <row r="1985" spans="1:18" ht="15.75" customHeight="1" x14ac:dyDescent="0.25">
      <c r="A1985" s="3" t="s">
        <v>2018</v>
      </c>
      <c r="B1985" s="3" t="s">
        <v>20</v>
      </c>
      <c r="C1985" s="3" t="s">
        <v>35</v>
      </c>
      <c r="D1985" s="4">
        <v>44814</v>
      </c>
      <c r="E1985" s="4">
        <v>45436</v>
      </c>
      <c r="F1985" s="3">
        <v>5139.2000000000007</v>
      </c>
      <c r="G1985" s="3">
        <v>872</v>
      </c>
      <c r="H1985" s="3">
        <v>825.6</v>
      </c>
      <c r="I1985" s="3">
        <v>3426.72</v>
      </c>
      <c r="J1985" s="3">
        <v>6569.7440000000006</v>
      </c>
      <c r="K1985" s="3" t="s">
        <v>32</v>
      </c>
      <c r="L1985" s="3" t="s">
        <v>38</v>
      </c>
      <c r="M1985" s="3" t="s">
        <v>26</v>
      </c>
      <c r="N1985" s="6">
        <f t="shared" si="150"/>
        <v>0.94678899082568813</v>
      </c>
      <c r="O1985" s="6">
        <f t="shared" si="151"/>
        <v>3.9297247706422018</v>
      </c>
      <c r="P1985" s="6">
        <f t="shared" si="152"/>
        <v>4.1505813953488371</v>
      </c>
      <c r="Q1985" s="6">
        <f t="shared" si="153"/>
        <v>1.9172106270719524</v>
      </c>
      <c r="R1985" s="6">
        <f t="shared" si="154"/>
        <v>0.16967621419676213</v>
      </c>
    </row>
    <row r="1986" spans="1:18" ht="15.75" customHeight="1" x14ac:dyDescent="0.25">
      <c r="A1986" s="3" t="s">
        <v>2019</v>
      </c>
      <c r="B1986" s="3" t="s">
        <v>41</v>
      </c>
      <c r="C1986" s="3" t="s">
        <v>15</v>
      </c>
      <c r="D1986" s="4">
        <v>44818</v>
      </c>
      <c r="E1986" s="4">
        <v>45448</v>
      </c>
      <c r="F1986" s="3">
        <v>46302.400000000001</v>
      </c>
      <c r="G1986" s="3">
        <v>31078.400000000001</v>
      </c>
      <c r="H1986" s="3">
        <v>4588.8</v>
      </c>
      <c r="I1986" s="3">
        <v>486.46400000000006</v>
      </c>
      <c r="J1986" s="3">
        <v>1650.7200000000003</v>
      </c>
      <c r="K1986" s="3" t="s">
        <v>32</v>
      </c>
      <c r="L1986" s="3" t="s">
        <v>25</v>
      </c>
      <c r="M1986" s="3" t="s">
        <v>18</v>
      </c>
      <c r="N1986" s="6">
        <f t="shared" si="150"/>
        <v>0.14765238879736409</v>
      </c>
      <c r="O1986" s="6">
        <f t="shared" si="151"/>
        <v>1.5652800658978585E-2</v>
      </c>
      <c r="P1986" s="6">
        <f t="shared" si="152"/>
        <v>0.10601115760111576</v>
      </c>
      <c r="Q1986" s="6">
        <f t="shared" si="153"/>
        <v>3.3933035126956979</v>
      </c>
      <c r="R1986" s="6">
        <f t="shared" si="154"/>
        <v>0.67120494833961086</v>
      </c>
    </row>
    <row r="1987" spans="1:18" ht="15.75" customHeight="1" x14ac:dyDescent="0.25">
      <c r="A1987" s="3" t="s">
        <v>2020</v>
      </c>
      <c r="B1987" s="3" t="s">
        <v>22</v>
      </c>
      <c r="C1987" s="3" t="s">
        <v>35</v>
      </c>
      <c r="D1987" s="4">
        <v>44985</v>
      </c>
      <c r="E1987" s="4">
        <v>45590</v>
      </c>
      <c r="F1987" s="3">
        <v>52480</v>
      </c>
      <c r="G1987" s="3">
        <v>7364.8</v>
      </c>
      <c r="H1987" s="3">
        <v>1430.4</v>
      </c>
      <c r="I1987" s="3">
        <v>4075.76</v>
      </c>
      <c r="J1987" s="3">
        <v>11109.984</v>
      </c>
      <c r="K1987" s="3" t="s">
        <v>37</v>
      </c>
      <c r="L1987" s="3" t="s">
        <v>38</v>
      </c>
      <c r="M1987" s="3" t="s">
        <v>18</v>
      </c>
      <c r="N1987" s="6">
        <f t="shared" ref="N1987:N2001" si="155">(H1987/G1987)</f>
        <v>0.1942211601129698</v>
      </c>
      <c r="O1987" s="6">
        <f t="shared" ref="O1987:O2001" si="156">I1987/ G1987</f>
        <v>0.5534108190310667</v>
      </c>
      <c r="P1987" s="6">
        <f t="shared" ref="P1987:P2001" si="157" xml:space="preserve"> I1987 / H1987</f>
        <v>2.8493847874720357</v>
      </c>
      <c r="Q1987" s="6">
        <f t="shared" ref="Q1987:Q2001" si="158" xml:space="preserve"> J1987 / I1987</f>
        <v>2.7258680589632363</v>
      </c>
      <c r="R1987" s="6">
        <f t="shared" ref="R1987:R2001" si="159">G1987 / F1987</f>
        <v>0.14033536585365855</v>
      </c>
    </row>
    <row r="1988" spans="1:18" ht="15.75" customHeight="1" x14ac:dyDescent="0.25">
      <c r="A1988" s="3" t="s">
        <v>2021</v>
      </c>
      <c r="B1988" s="3" t="s">
        <v>28</v>
      </c>
      <c r="C1988" s="3" t="s">
        <v>23</v>
      </c>
      <c r="D1988" s="4">
        <v>44714</v>
      </c>
      <c r="E1988" s="4">
        <v>45330</v>
      </c>
      <c r="F1988" s="3">
        <v>40158.400000000001</v>
      </c>
      <c r="G1988" s="3">
        <v>22088</v>
      </c>
      <c r="H1988" s="3">
        <v>9169.6</v>
      </c>
      <c r="I1988" s="3">
        <v>4649.2480000000005</v>
      </c>
      <c r="J1988" s="3">
        <v>16408.64</v>
      </c>
      <c r="K1988" s="3" t="s">
        <v>24</v>
      </c>
      <c r="L1988" s="3" t="s">
        <v>38</v>
      </c>
      <c r="M1988" s="3" t="s">
        <v>26</v>
      </c>
      <c r="N1988" s="6">
        <f t="shared" si="155"/>
        <v>0.41513944223107574</v>
      </c>
      <c r="O1988" s="6">
        <f t="shared" si="156"/>
        <v>0.21048750452734519</v>
      </c>
      <c r="P1988" s="6">
        <f t="shared" si="157"/>
        <v>0.50702844180771245</v>
      </c>
      <c r="Q1988" s="6">
        <f t="shared" si="158"/>
        <v>3.5293105465658097</v>
      </c>
      <c r="R1988" s="6">
        <f t="shared" si="159"/>
        <v>0.55002191322363436</v>
      </c>
    </row>
    <row r="1989" spans="1:18" ht="15.75" customHeight="1" x14ac:dyDescent="0.25">
      <c r="A1989" s="3" t="s">
        <v>2022</v>
      </c>
      <c r="B1989" s="3" t="s">
        <v>22</v>
      </c>
      <c r="C1989" s="3" t="s">
        <v>15</v>
      </c>
      <c r="D1989" s="4">
        <v>44831</v>
      </c>
      <c r="E1989" s="4">
        <v>45457</v>
      </c>
      <c r="F1989" s="3">
        <v>63348.800000000003</v>
      </c>
      <c r="G1989" s="3">
        <v>53097.600000000006</v>
      </c>
      <c r="H1989" s="3">
        <v>84.800000000000011</v>
      </c>
      <c r="I1989" s="3">
        <v>1255.04</v>
      </c>
      <c r="J1989" s="3">
        <v>3405.0080000000003</v>
      </c>
      <c r="K1989" s="3" t="s">
        <v>16</v>
      </c>
      <c r="L1989" s="3" t="s">
        <v>29</v>
      </c>
      <c r="M1989" s="3" t="s">
        <v>26</v>
      </c>
      <c r="N1989" s="6">
        <f t="shared" si="155"/>
        <v>1.597059000783463E-3</v>
      </c>
      <c r="O1989" s="6">
        <f t="shared" si="156"/>
        <v>2.3636473211595246E-2</v>
      </c>
      <c r="P1989" s="6">
        <f t="shared" si="157"/>
        <v>14.799999999999997</v>
      </c>
      <c r="Q1989" s="6">
        <f t="shared" si="158"/>
        <v>2.7130673125956148</v>
      </c>
      <c r="R1989" s="6">
        <f t="shared" si="159"/>
        <v>0.83817846589043521</v>
      </c>
    </row>
    <row r="1990" spans="1:18" ht="15.75" customHeight="1" x14ac:dyDescent="0.25">
      <c r="A1990" s="3" t="s">
        <v>2023</v>
      </c>
      <c r="B1990" s="3" t="s">
        <v>41</v>
      </c>
      <c r="C1990" s="3" t="s">
        <v>23</v>
      </c>
      <c r="D1990" s="4">
        <v>44758</v>
      </c>
      <c r="E1990" s="4">
        <v>45373</v>
      </c>
      <c r="F1990" s="3">
        <v>2838.4</v>
      </c>
      <c r="G1990" s="3">
        <v>2585.6000000000004</v>
      </c>
      <c r="H1990" s="3">
        <v>1702.4</v>
      </c>
      <c r="I1990" s="3">
        <v>7238.4480000000003</v>
      </c>
      <c r="J1990" s="3">
        <v>20389.024000000001</v>
      </c>
      <c r="K1990" s="3" t="s">
        <v>16</v>
      </c>
      <c r="L1990" s="3" t="s">
        <v>44</v>
      </c>
      <c r="M1990" s="3" t="s">
        <v>26</v>
      </c>
      <c r="N1990" s="6">
        <f t="shared" si="155"/>
        <v>0.65841584158415833</v>
      </c>
      <c r="O1990" s="6">
        <f t="shared" si="156"/>
        <v>2.7995235148514848</v>
      </c>
      <c r="P1990" s="6">
        <f t="shared" si="157"/>
        <v>4.2519078947368421</v>
      </c>
      <c r="Q1990" s="6">
        <f t="shared" si="158"/>
        <v>2.8167673512333029</v>
      </c>
      <c r="R1990" s="6">
        <f t="shared" si="159"/>
        <v>0.91093573844419407</v>
      </c>
    </row>
    <row r="1991" spans="1:18" ht="15.75" customHeight="1" x14ac:dyDescent="0.25">
      <c r="A1991" s="3" t="s">
        <v>2024</v>
      </c>
      <c r="B1991" s="3" t="s">
        <v>28</v>
      </c>
      <c r="C1991" s="3" t="s">
        <v>35</v>
      </c>
      <c r="D1991" s="4">
        <v>44823</v>
      </c>
      <c r="E1991" s="4">
        <v>45428</v>
      </c>
      <c r="F1991" s="3">
        <v>36168</v>
      </c>
      <c r="G1991" s="3">
        <v>11201.6</v>
      </c>
      <c r="H1991" s="3">
        <v>9552</v>
      </c>
      <c r="I1991" s="3">
        <v>6746.1440000000002</v>
      </c>
      <c r="J1991" s="3">
        <v>22514.576000000001</v>
      </c>
      <c r="K1991" s="3" t="s">
        <v>59</v>
      </c>
      <c r="L1991" s="3" t="s">
        <v>25</v>
      </c>
      <c r="M1991" s="3" t="s">
        <v>18</v>
      </c>
      <c r="N1991" s="6">
        <f t="shared" si="155"/>
        <v>0.85273532352521064</v>
      </c>
      <c r="O1991" s="6">
        <f t="shared" si="156"/>
        <v>0.60224825024996431</v>
      </c>
      <c r="P1991" s="6">
        <f t="shared" si="157"/>
        <v>0.70625460636515913</v>
      </c>
      <c r="Q1991" s="6">
        <f t="shared" si="158"/>
        <v>3.3373992609704151</v>
      </c>
      <c r="R1991" s="6">
        <f t="shared" si="159"/>
        <v>0.30971024109710243</v>
      </c>
    </row>
    <row r="1992" spans="1:18" ht="15.75" customHeight="1" x14ac:dyDescent="0.25">
      <c r="A1992" s="3" t="s">
        <v>2025</v>
      </c>
      <c r="B1992" s="3" t="s">
        <v>41</v>
      </c>
      <c r="C1992" s="3" t="s">
        <v>23</v>
      </c>
      <c r="D1992" s="4">
        <v>44698</v>
      </c>
      <c r="E1992" s="4">
        <v>45306</v>
      </c>
      <c r="F1992" s="3">
        <v>31924.800000000003</v>
      </c>
      <c r="G1992" s="3">
        <v>4699.2</v>
      </c>
      <c r="H1992" s="3">
        <v>3216</v>
      </c>
      <c r="I1992" s="3">
        <v>7574.2880000000005</v>
      </c>
      <c r="J1992" s="3">
        <v>12553.168</v>
      </c>
      <c r="K1992" s="3" t="s">
        <v>16</v>
      </c>
      <c r="L1992" s="3" t="s">
        <v>29</v>
      </c>
      <c r="M1992" s="3" t="s">
        <v>26</v>
      </c>
      <c r="N1992" s="6">
        <f t="shared" si="155"/>
        <v>0.68437180796731356</v>
      </c>
      <c r="O1992" s="6">
        <f t="shared" si="156"/>
        <v>1.611824991487913</v>
      </c>
      <c r="P1992" s="6">
        <f t="shared" si="157"/>
        <v>2.3551890547263685</v>
      </c>
      <c r="Q1992" s="6">
        <f t="shared" si="158"/>
        <v>1.6573396733792007</v>
      </c>
      <c r="R1992" s="6">
        <f t="shared" si="159"/>
        <v>0.1471959103894151</v>
      </c>
    </row>
    <row r="1993" spans="1:18" ht="15.75" customHeight="1" x14ac:dyDescent="0.25">
      <c r="A1993" s="3" t="s">
        <v>2026</v>
      </c>
      <c r="B1993" s="3" t="s">
        <v>41</v>
      </c>
      <c r="C1993" s="3" t="s">
        <v>23</v>
      </c>
      <c r="D1993" s="4">
        <v>44934</v>
      </c>
      <c r="E1993" s="4">
        <v>45535</v>
      </c>
      <c r="F1993" s="3">
        <v>49363.200000000004</v>
      </c>
      <c r="G1993" s="3">
        <v>33644.800000000003</v>
      </c>
      <c r="H1993" s="3">
        <v>11419.2</v>
      </c>
      <c r="I1993" s="3">
        <v>3696.9120000000003</v>
      </c>
      <c r="J1993" s="3">
        <v>10366.576000000001</v>
      </c>
      <c r="K1993" s="3" t="s">
        <v>37</v>
      </c>
      <c r="L1993" s="3" t="s">
        <v>25</v>
      </c>
      <c r="M1993" s="3" t="s">
        <v>18</v>
      </c>
      <c r="N1993" s="6">
        <f t="shared" si="155"/>
        <v>0.33940460338596157</v>
      </c>
      <c r="O1993" s="6">
        <f t="shared" si="156"/>
        <v>0.10988063534335173</v>
      </c>
      <c r="P1993" s="6">
        <f t="shared" si="157"/>
        <v>0.32374527112232032</v>
      </c>
      <c r="Q1993" s="6">
        <f t="shared" si="158"/>
        <v>2.8041175986877698</v>
      </c>
      <c r="R1993" s="6">
        <f t="shared" si="159"/>
        <v>0.68157655905613901</v>
      </c>
    </row>
    <row r="1994" spans="1:18" ht="15.75" customHeight="1" x14ac:dyDescent="0.25">
      <c r="A1994" s="3" t="s">
        <v>2027</v>
      </c>
      <c r="B1994" s="3" t="s">
        <v>41</v>
      </c>
      <c r="C1994" s="3" t="s">
        <v>15</v>
      </c>
      <c r="D1994" s="4">
        <v>44739</v>
      </c>
      <c r="E1994" s="4">
        <v>45352</v>
      </c>
      <c r="F1994" s="3">
        <v>59276.800000000003</v>
      </c>
      <c r="G1994" s="3">
        <v>27001.600000000002</v>
      </c>
      <c r="H1994" s="3">
        <v>7601.6</v>
      </c>
      <c r="I1994" s="3">
        <v>4526.0160000000005</v>
      </c>
      <c r="J1994" s="3">
        <v>15655.567999999999</v>
      </c>
      <c r="K1994" s="3" t="s">
        <v>32</v>
      </c>
      <c r="L1994" s="3" t="s">
        <v>25</v>
      </c>
      <c r="M1994" s="3" t="s">
        <v>26</v>
      </c>
      <c r="N1994" s="6">
        <f t="shared" si="155"/>
        <v>0.28152405783360984</v>
      </c>
      <c r="O1994" s="6">
        <f t="shared" si="156"/>
        <v>0.1676202891680493</v>
      </c>
      <c r="P1994" s="6">
        <f t="shared" si="157"/>
        <v>0.59540307303725537</v>
      </c>
      <c r="Q1994" s="6">
        <f t="shared" si="158"/>
        <v>3.4590173786394032</v>
      </c>
      <c r="R1994" s="6">
        <f t="shared" si="159"/>
        <v>0.45551716691859212</v>
      </c>
    </row>
    <row r="1995" spans="1:18" ht="15.75" customHeight="1" x14ac:dyDescent="0.25">
      <c r="A1995" s="3" t="s">
        <v>2028</v>
      </c>
      <c r="B1995" s="3" t="s">
        <v>20</v>
      </c>
      <c r="C1995" s="3" t="s">
        <v>23</v>
      </c>
      <c r="D1995" s="4">
        <v>44967</v>
      </c>
      <c r="E1995" s="4">
        <v>45594</v>
      </c>
      <c r="F1995" s="3">
        <v>13444.800000000001</v>
      </c>
      <c r="G1995" s="3">
        <v>1259.2</v>
      </c>
      <c r="H1995" s="3">
        <v>388.8</v>
      </c>
      <c r="I1995" s="3">
        <v>5269.1840000000002</v>
      </c>
      <c r="J1995" s="3">
        <v>12203.056</v>
      </c>
      <c r="K1995" s="3" t="s">
        <v>16</v>
      </c>
      <c r="L1995" s="3" t="s">
        <v>25</v>
      </c>
      <c r="M1995" s="3" t="s">
        <v>18</v>
      </c>
      <c r="N1995" s="6">
        <f t="shared" si="155"/>
        <v>0.30876747141041933</v>
      </c>
      <c r="O1995" s="6">
        <f t="shared" si="156"/>
        <v>4.1845489199491741</v>
      </c>
      <c r="P1995" s="6">
        <f t="shared" si="157"/>
        <v>13.552427983539095</v>
      </c>
      <c r="Q1995" s="6">
        <f t="shared" si="158"/>
        <v>2.3159289939390995</v>
      </c>
      <c r="R1995" s="6">
        <f t="shared" si="159"/>
        <v>9.3657027252171843E-2</v>
      </c>
    </row>
    <row r="1996" spans="1:18" ht="15.75" customHeight="1" x14ac:dyDescent="0.25">
      <c r="A1996" s="3" t="s">
        <v>2029</v>
      </c>
      <c r="B1996" s="3" t="s">
        <v>22</v>
      </c>
      <c r="C1996" s="3" t="s">
        <v>23</v>
      </c>
      <c r="D1996" s="4">
        <v>44888</v>
      </c>
      <c r="E1996" s="4">
        <v>45506</v>
      </c>
      <c r="F1996" s="3">
        <v>72044.800000000003</v>
      </c>
      <c r="G1996" s="3">
        <v>53483.200000000004</v>
      </c>
      <c r="H1996" s="3">
        <v>18400</v>
      </c>
      <c r="I1996" s="3">
        <v>5276.16</v>
      </c>
      <c r="J1996" s="3">
        <v>19789.120000000003</v>
      </c>
      <c r="K1996" s="3" t="s">
        <v>32</v>
      </c>
      <c r="L1996" s="3" t="s">
        <v>29</v>
      </c>
      <c r="M1996" s="3" t="s">
        <v>26</v>
      </c>
      <c r="N1996" s="6">
        <f t="shared" si="155"/>
        <v>0.34403326652107574</v>
      </c>
      <c r="O1996" s="6">
        <f t="shared" si="156"/>
        <v>9.8650791276512995E-2</v>
      </c>
      <c r="P1996" s="6">
        <f t="shared" si="157"/>
        <v>0.28674782608695654</v>
      </c>
      <c r="Q1996" s="6">
        <f t="shared" si="158"/>
        <v>3.7506671518680257</v>
      </c>
      <c r="R1996" s="6">
        <f t="shared" si="159"/>
        <v>0.74236030914097895</v>
      </c>
    </row>
    <row r="1997" spans="1:18" ht="15.75" customHeight="1" x14ac:dyDescent="0.25">
      <c r="A1997" s="3" t="s">
        <v>2030</v>
      </c>
      <c r="B1997" s="3" t="s">
        <v>28</v>
      </c>
      <c r="C1997" s="3" t="s">
        <v>42</v>
      </c>
      <c r="D1997" s="4">
        <v>44701</v>
      </c>
      <c r="E1997" s="4">
        <v>45325</v>
      </c>
      <c r="F1997" s="3">
        <v>44468.800000000003</v>
      </c>
      <c r="G1997" s="3">
        <v>40398.400000000001</v>
      </c>
      <c r="H1997" s="3">
        <v>12140.800000000001</v>
      </c>
      <c r="I1997" s="3">
        <v>1424.2719999999999</v>
      </c>
      <c r="J1997" s="3">
        <v>5573.2480000000005</v>
      </c>
      <c r="K1997" s="3" t="s">
        <v>59</v>
      </c>
      <c r="L1997" s="3" t="s">
        <v>17</v>
      </c>
      <c r="M1997" s="3" t="s">
        <v>18</v>
      </c>
      <c r="N1997" s="6">
        <f t="shared" si="155"/>
        <v>0.30052675353479347</v>
      </c>
      <c r="O1997" s="6">
        <f t="shared" si="156"/>
        <v>3.5255653689255019E-2</v>
      </c>
      <c r="P1997" s="6">
        <f t="shared" si="157"/>
        <v>0.11731286241433841</v>
      </c>
      <c r="Q1997" s="6">
        <f t="shared" si="158"/>
        <v>3.9130503162317316</v>
      </c>
      <c r="R1997" s="6">
        <f t="shared" si="159"/>
        <v>0.90846616054402185</v>
      </c>
    </row>
    <row r="1998" spans="1:18" ht="15.75" customHeight="1" x14ac:dyDescent="0.25">
      <c r="A1998" s="3" t="s">
        <v>2031</v>
      </c>
      <c r="B1998" s="3" t="s">
        <v>20</v>
      </c>
      <c r="C1998" s="3" t="s">
        <v>15</v>
      </c>
      <c r="D1998" s="4">
        <v>44910</v>
      </c>
      <c r="E1998" s="4">
        <v>45520</v>
      </c>
      <c r="F1998" s="3">
        <v>49792</v>
      </c>
      <c r="G1998" s="3">
        <v>18830.400000000001</v>
      </c>
      <c r="H1998" s="3">
        <v>7768</v>
      </c>
      <c r="I1998" s="3">
        <v>5380.72</v>
      </c>
      <c r="J1998" s="3">
        <v>14687.552</v>
      </c>
      <c r="K1998" s="3" t="s">
        <v>16</v>
      </c>
      <c r="L1998" s="3" t="s">
        <v>38</v>
      </c>
      <c r="M1998" s="3" t="s">
        <v>26</v>
      </c>
      <c r="N1998" s="6">
        <f t="shared" si="155"/>
        <v>0.41252442858356697</v>
      </c>
      <c r="O1998" s="6">
        <f t="shared" si="156"/>
        <v>0.28574645254482112</v>
      </c>
      <c r="P1998" s="6">
        <f t="shared" si="157"/>
        <v>0.69267765190525232</v>
      </c>
      <c r="Q1998" s="6">
        <f t="shared" si="158"/>
        <v>2.7296629447360203</v>
      </c>
      <c r="R1998" s="6">
        <f t="shared" si="159"/>
        <v>0.378181233933162</v>
      </c>
    </row>
    <row r="1999" spans="1:18" ht="15.75" customHeight="1" x14ac:dyDescent="0.25">
      <c r="A1999" s="3" t="s">
        <v>2032</v>
      </c>
      <c r="B1999" s="3" t="s">
        <v>41</v>
      </c>
      <c r="C1999" s="3" t="s">
        <v>23</v>
      </c>
      <c r="D1999" s="4">
        <v>44861</v>
      </c>
      <c r="E1999" s="4">
        <v>45480</v>
      </c>
      <c r="F1999" s="3">
        <v>13043.2</v>
      </c>
      <c r="G1999" s="3">
        <v>11891.2</v>
      </c>
      <c r="H1999" s="3">
        <v>3123.2000000000003</v>
      </c>
      <c r="I1999" s="3">
        <v>6669.12</v>
      </c>
      <c r="J1999" s="3">
        <v>9944.6880000000019</v>
      </c>
      <c r="K1999" s="3" t="s">
        <v>59</v>
      </c>
      <c r="L1999" s="3" t="s">
        <v>29</v>
      </c>
      <c r="M1999" s="3" t="s">
        <v>26</v>
      </c>
      <c r="N1999" s="6">
        <f t="shared" si="155"/>
        <v>0.26264800861141013</v>
      </c>
      <c r="O1999" s="6">
        <f t="shared" si="156"/>
        <v>0.56084499461786863</v>
      </c>
      <c r="P1999" s="6">
        <f t="shared" si="157"/>
        <v>2.1353483606557373</v>
      </c>
      <c r="Q1999" s="6">
        <f t="shared" si="158"/>
        <v>1.4911544551605012</v>
      </c>
      <c r="R1999" s="6">
        <f t="shared" si="159"/>
        <v>0.91167811579980373</v>
      </c>
    </row>
    <row r="2000" spans="1:18" ht="15.75" customHeight="1" x14ac:dyDescent="0.25">
      <c r="A2000" s="3" t="s">
        <v>2033</v>
      </c>
      <c r="B2000" s="3" t="s">
        <v>22</v>
      </c>
      <c r="C2000" s="3" t="s">
        <v>15</v>
      </c>
      <c r="D2000" s="4">
        <v>44785</v>
      </c>
      <c r="E2000" s="4">
        <v>45408</v>
      </c>
      <c r="F2000" s="3">
        <v>61086.400000000001</v>
      </c>
      <c r="G2000" s="3">
        <v>45625.600000000006</v>
      </c>
      <c r="H2000" s="3">
        <v>42048</v>
      </c>
      <c r="I2000" s="3">
        <v>6828.3520000000008</v>
      </c>
      <c r="J2000" s="3">
        <v>18457.968000000001</v>
      </c>
      <c r="K2000" s="3" t="s">
        <v>37</v>
      </c>
      <c r="L2000" s="3" t="s">
        <v>38</v>
      </c>
      <c r="M2000" s="3" t="s">
        <v>26</v>
      </c>
      <c r="N2000" s="6">
        <f t="shared" si="155"/>
        <v>0.92158788048814688</v>
      </c>
      <c r="O2000" s="6">
        <f t="shared" si="156"/>
        <v>0.1496605414504138</v>
      </c>
      <c r="P2000" s="6">
        <f t="shared" si="157"/>
        <v>0.16239421613394217</v>
      </c>
      <c r="Q2000" s="6">
        <f t="shared" si="158"/>
        <v>2.7031365694094269</v>
      </c>
      <c r="R2000" s="6">
        <f t="shared" si="159"/>
        <v>0.7469027475837503</v>
      </c>
    </row>
    <row r="2001" spans="1:18" ht="15.75" customHeight="1" x14ac:dyDescent="0.25">
      <c r="A2001" s="3" t="s">
        <v>2034</v>
      </c>
      <c r="B2001" s="3" t="s">
        <v>20</v>
      </c>
      <c r="C2001" s="3" t="s">
        <v>15</v>
      </c>
      <c r="D2001" s="4">
        <v>44721</v>
      </c>
      <c r="E2001" s="4">
        <v>45340</v>
      </c>
      <c r="F2001" s="3">
        <v>3809.6000000000004</v>
      </c>
      <c r="G2001" s="3">
        <v>1168</v>
      </c>
      <c r="H2001" s="3">
        <v>403.20000000000005</v>
      </c>
      <c r="I2001" s="3">
        <v>6356.2240000000002</v>
      </c>
      <c r="J2001" s="3">
        <v>19246.351999999999</v>
      </c>
      <c r="K2001" s="3" t="s">
        <v>24</v>
      </c>
      <c r="L2001" s="3" t="s">
        <v>29</v>
      </c>
      <c r="M2001" s="3" t="s">
        <v>18</v>
      </c>
      <c r="N2001" s="6">
        <f t="shared" si="155"/>
        <v>0.34520547945205482</v>
      </c>
      <c r="O2001" s="6">
        <f t="shared" si="156"/>
        <v>5.4419726027397264</v>
      </c>
      <c r="P2001" s="6">
        <f t="shared" si="157"/>
        <v>15.764444444444443</v>
      </c>
      <c r="Q2001" s="6">
        <f t="shared" si="158"/>
        <v>3.0279537033307822</v>
      </c>
      <c r="R2001" s="6">
        <f t="shared" si="159"/>
        <v>0.3065938681226375</v>
      </c>
    </row>
  </sheetData>
  <autoFilter ref="C1:C2001" xr:uid="{00000000-0001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66EBC-CE7A-4395-84FA-0EDF558EA1CF}">
  <dimension ref="A1:E17"/>
  <sheetViews>
    <sheetView zoomScale="114" workbookViewId="0">
      <selection activeCell="G13" sqref="G13"/>
    </sheetView>
  </sheetViews>
  <sheetFormatPr defaultRowHeight="15" x14ac:dyDescent="0.25"/>
  <cols>
    <col min="1" max="1" width="33.5703125" customWidth="1"/>
    <col min="2" max="2" width="15" bestFit="1" customWidth="1"/>
    <col min="3" max="3" width="28.140625" bestFit="1" customWidth="1"/>
    <col min="4" max="4" width="36.7109375" bestFit="1" customWidth="1"/>
    <col min="5" max="5" width="29.140625" bestFit="1" customWidth="1"/>
  </cols>
  <sheetData>
    <row r="1" spans="1:5" ht="18.75" x14ac:dyDescent="0.3">
      <c r="A1" s="21" t="s">
        <v>2047</v>
      </c>
      <c r="B1" s="13"/>
      <c r="C1" s="19" t="s">
        <v>2051</v>
      </c>
      <c r="D1" s="19" t="s">
        <v>2052</v>
      </c>
    </row>
    <row r="3" spans="1:5" x14ac:dyDescent="0.25">
      <c r="A3" s="10" t="s">
        <v>2039</v>
      </c>
      <c r="B3" s="17" t="s">
        <v>2043</v>
      </c>
      <c r="C3" s="17" t="s">
        <v>2044</v>
      </c>
      <c r="D3" s="17" t="s">
        <v>2046</v>
      </c>
      <c r="E3" s="17" t="s">
        <v>2045</v>
      </c>
    </row>
    <row r="4" spans="1:5" x14ac:dyDescent="0.25">
      <c r="A4" s="11" t="s">
        <v>35</v>
      </c>
      <c r="B4" s="17">
        <v>0.50722576546182163</v>
      </c>
      <c r="C4" s="20">
        <v>0.49444310060109115</v>
      </c>
      <c r="D4" s="17">
        <v>2.5850444712464644</v>
      </c>
      <c r="E4" s="17">
        <v>0.73342635216994756</v>
      </c>
    </row>
    <row r="5" spans="1:5" x14ac:dyDescent="0.25">
      <c r="A5" s="11" t="s">
        <v>15</v>
      </c>
      <c r="B5" s="17">
        <v>0.49582052836975676</v>
      </c>
      <c r="C5" s="17">
        <v>0.49035738036221593</v>
      </c>
      <c r="D5" s="17">
        <v>2.574926895710183</v>
      </c>
      <c r="E5" s="17">
        <v>0.77451523586866766</v>
      </c>
    </row>
    <row r="6" spans="1:5" x14ac:dyDescent="0.25">
      <c r="A6" s="11" t="s">
        <v>23</v>
      </c>
      <c r="B6" s="17">
        <v>0.48751894704633125</v>
      </c>
      <c r="C6" s="17">
        <v>0.48367992811541272</v>
      </c>
      <c r="D6" s="20">
        <v>2.6322549497523928</v>
      </c>
      <c r="E6" s="17">
        <v>1.1031357210704151</v>
      </c>
    </row>
    <row r="7" spans="1:5" x14ac:dyDescent="0.25">
      <c r="A7" s="11" t="s">
        <v>42</v>
      </c>
      <c r="B7" s="17">
        <v>0.52270834122511656</v>
      </c>
      <c r="C7" s="17">
        <v>0.49334435523194697</v>
      </c>
      <c r="D7" s="17">
        <v>2.595438686404318</v>
      </c>
      <c r="E7" s="17">
        <v>0.87297869257520422</v>
      </c>
    </row>
    <row r="8" spans="1:5" x14ac:dyDescent="0.25">
      <c r="A8" s="11" t="s">
        <v>2041</v>
      </c>
      <c r="B8" s="17">
        <v>0.50316246907861129</v>
      </c>
      <c r="C8" s="17">
        <v>0.49047903794523373</v>
      </c>
      <c r="D8" s="17">
        <v>2.5964181673842646</v>
      </c>
      <c r="E8" s="17">
        <v>0.86812316036044457</v>
      </c>
    </row>
    <row r="11" spans="1:5" x14ac:dyDescent="0.25">
      <c r="A11" s="12" t="s">
        <v>2049</v>
      </c>
      <c r="B11" s="16" t="s">
        <v>2050</v>
      </c>
    </row>
    <row r="12" spans="1:5" x14ac:dyDescent="0.25">
      <c r="A12" s="10" t="s">
        <v>2039</v>
      </c>
      <c r="B12" s="17" t="s">
        <v>2046</v>
      </c>
      <c r="C12" s="42" t="s">
        <v>2048</v>
      </c>
      <c r="D12" s="12" t="s">
        <v>2053</v>
      </c>
      <c r="E12" s="16" t="s">
        <v>2054</v>
      </c>
    </row>
    <row r="13" spans="1:5" x14ac:dyDescent="0.25">
      <c r="A13" s="11" t="s">
        <v>35</v>
      </c>
      <c r="B13" s="17">
        <v>2.5850444712464644</v>
      </c>
      <c r="C13" s="43">
        <v>2028667.6800000006</v>
      </c>
    </row>
    <row r="14" spans="1:5" x14ac:dyDescent="0.25">
      <c r="A14" s="15" t="s">
        <v>15</v>
      </c>
      <c r="B14" s="17">
        <v>2.574926895710183</v>
      </c>
      <c r="C14" s="43">
        <v>2065317.5359999996</v>
      </c>
    </row>
    <row r="15" spans="1:5" x14ac:dyDescent="0.25">
      <c r="A15" s="11" t="s">
        <v>23</v>
      </c>
      <c r="B15" s="17">
        <v>2.6322549497523928</v>
      </c>
      <c r="C15" s="43">
        <v>2040957.6960000007</v>
      </c>
    </row>
    <row r="16" spans="1:5" x14ac:dyDescent="0.25">
      <c r="A16" s="18" t="s">
        <v>42</v>
      </c>
      <c r="B16" s="17">
        <v>2.595438686404318</v>
      </c>
      <c r="C16" s="43">
        <v>2022255.3440000005</v>
      </c>
    </row>
    <row r="17" spans="1:3" x14ac:dyDescent="0.25">
      <c r="A17" s="11" t="s">
        <v>2041</v>
      </c>
      <c r="B17" s="17">
        <v>2.5964181673842646</v>
      </c>
      <c r="C17" s="43">
        <v>8157198.2559999945</v>
      </c>
    </row>
  </sheetData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D2081-B2D9-4D4F-AA71-F04CAC7F593E}">
  <dimension ref="A1:U105"/>
  <sheetViews>
    <sheetView zoomScale="82" zoomScaleNormal="85" workbookViewId="0">
      <selection activeCell="B82" sqref="B82"/>
    </sheetView>
  </sheetViews>
  <sheetFormatPr defaultRowHeight="15" x14ac:dyDescent="0.25"/>
  <cols>
    <col min="1" max="1" width="34" customWidth="1"/>
    <col min="2" max="2" width="47.7109375" bestFit="1" customWidth="1"/>
    <col min="3" max="3" width="25.28515625" bestFit="1" customWidth="1"/>
    <col min="4" max="4" width="11.7109375" bestFit="1" customWidth="1"/>
    <col min="5" max="5" width="16.42578125" bestFit="1" customWidth="1"/>
    <col min="6" max="6" width="24.42578125" bestFit="1" customWidth="1"/>
    <col min="7" max="7" width="25.28515625" bestFit="1" customWidth="1"/>
    <col min="8" max="8" width="14.5703125" bestFit="1" customWidth="1"/>
    <col min="9" max="9" width="16.42578125" bestFit="1" customWidth="1"/>
    <col min="10" max="10" width="34.42578125" bestFit="1" customWidth="1"/>
    <col min="11" max="11" width="25.28515625" bestFit="1" customWidth="1"/>
    <col min="12" max="13" width="17.7109375" bestFit="1" customWidth="1"/>
    <col min="14" max="14" width="54.28515625" bestFit="1" customWidth="1"/>
    <col min="15" max="15" width="31" bestFit="1" customWidth="1"/>
    <col min="16" max="16" width="41" bestFit="1" customWidth="1"/>
    <col min="21" max="21" width="60.28515625" customWidth="1"/>
  </cols>
  <sheetData>
    <row r="1" spans="1:21" ht="18.75" x14ac:dyDescent="0.3">
      <c r="A1" s="21" t="s">
        <v>2057</v>
      </c>
      <c r="U1" s="21" t="s">
        <v>2062</v>
      </c>
    </row>
    <row r="3" spans="1:21" x14ac:dyDescent="0.25">
      <c r="B3" s="14" t="s">
        <v>2058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21" x14ac:dyDescent="0.25">
      <c r="B4" s="5" t="s">
        <v>2046</v>
      </c>
      <c r="C4" s="5"/>
      <c r="D4" s="5"/>
      <c r="E4" s="5"/>
      <c r="F4" s="5" t="s">
        <v>2055</v>
      </c>
      <c r="G4" s="5"/>
      <c r="H4" s="5"/>
      <c r="I4" s="5"/>
      <c r="J4" s="5" t="s">
        <v>2056</v>
      </c>
      <c r="K4" s="5"/>
      <c r="L4" s="5"/>
      <c r="M4" s="5"/>
      <c r="N4" s="5" t="s">
        <v>2061</v>
      </c>
      <c r="O4" s="5" t="s">
        <v>2059</v>
      </c>
      <c r="P4" s="5" t="s">
        <v>2060</v>
      </c>
    </row>
    <row r="5" spans="1:21" x14ac:dyDescent="0.25">
      <c r="A5" s="10" t="s">
        <v>2039</v>
      </c>
      <c r="B5" s="5" t="s">
        <v>35</v>
      </c>
      <c r="C5" s="5" t="s">
        <v>15</v>
      </c>
      <c r="D5" s="5" t="s">
        <v>23</v>
      </c>
      <c r="E5" s="5" t="s">
        <v>42</v>
      </c>
      <c r="F5" s="5" t="s">
        <v>35</v>
      </c>
      <c r="G5" s="5" t="s">
        <v>15</v>
      </c>
      <c r="H5" s="5" t="s">
        <v>23</v>
      </c>
      <c r="I5" s="5" t="s">
        <v>42</v>
      </c>
      <c r="J5" s="5" t="s">
        <v>35</v>
      </c>
      <c r="K5" s="5" t="s">
        <v>15</v>
      </c>
      <c r="L5" s="5" t="s">
        <v>23</v>
      </c>
      <c r="M5" s="5" t="s">
        <v>42</v>
      </c>
      <c r="N5" s="5"/>
      <c r="O5" s="5"/>
      <c r="P5" s="5"/>
    </row>
    <row r="6" spans="1:21" x14ac:dyDescent="0.25">
      <c r="A6" s="26" t="s">
        <v>32</v>
      </c>
      <c r="B6" s="27">
        <v>2.5686018477597115</v>
      </c>
      <c r="C6" s="27">
        <v>2.6545036025291964</v>
      </c>
      <c r="D6" s="27">
        <v>2.7158922877930403</v>
      </c>
      <c r="E6" s="27">
        <v>2.731004721905276</v>
      </c>
      <c r="F6" s="28">
        <v>1074089.5999999996</v>
      </c>
      <c r="G6" s="28">
        <v>990528.00000000023</v>
      </c>
      <c r="H6" s="28">
        <v>874806.4</v>
      </c>
      <c r="I6" s="28">
        <v>828574.4</v>
      </c>
      <c r="J6" s="28">
        <v>940939.39200000023</v>
      </c>
      <c r="K6" s="28">
        <v>942216.57599999988</v>
      </c>
      <c r="L6" s="28">
        <v>1137666.5599999998</v>
      </c>
      <c r="M6" s="28">
        <v>945328.76799999992</v>
      </c>
      <c r="N6" s="27">
        <v>2.6681308755386333</v>
      </c>
      <c r="O6" s="28">
        <v>3767998.4</v>
      </c>
      <c r="P6" s="28">
        <v>3966151.2960000001</v>
      </c>
    </row>
    <row r="7" spans="1:21" x14ac:dyDescent="0.25">
      <c r="A7" s="22" t="s">
        <v>26</v>
      </c>
      <c r="B7" s="17">
        <v>2.5196159805768605</v>
      </c>
      <c r="C7" s="17">
        <v>2.5859025016320327</v>
      </c>
      <c r="D7" s="17">
        <v>2.7342631675627813</v>
      </c>
      <c r="E7" s="17">
        <v>2.7304150291923834</v>
      </c>
      <c r="F7" s="5">
        <v>563860.79999999993</v>
      </c>
      <c r="G7" s="5">
        <v>520847.99999999988</v>
      </c>
      <c r="H7" s="5">
        <v>437992.00000000006</v>
      </c>
      <c r="I7" s="5">
        <v>335553.60000000003</v>
      </c>
      <c r="J7" s="5">
        <v>443291.82400000002</v>
      </c>
      <c r="K7" s="5">
        <v>457477.5039999999</v>
      </c>
      <c r="L7" s="5">
        <v>559348.39999999991</v>
      </c>
      <c r="M7" s="5">
        <v>442027.39199999999</v>
      </c>
      <c r="N7" s="17">
        <v>2.6418351421922059</v>
      </c>
      <c r="O7" s="5">
        <v>1858254.4</v>
      </c>
      <c r="P7" s="5">
        <v>1902145.12</v>
      </c>
    </row>
    <row r="8" spans="1:21" x14ac:dyDescent="0.25">
      <c r="A8" s="29" t="s">
        <v>29</v>
      </c>
      <c r="B8" s="17">
        <v>2.3418169440939267</v>
      </c>
      <c r="C8" s="20">
        <v>2.7168882432330559</v>
      </c>
      <c r="D8" s="17">
        <v>2.6831577876860124</v>
      </c>
      <c r="E8" s="17">
        <v>2.6691748001914419</v>
      </c>
      <c r="F8" s="5">
        <v>101936</v>
      </c>
      <c r="G8" s="5">
        <v>128499.2</v>
      </c>
      <c r="H8" s="5">
        <v>149756.80000000002</v>
      </c>
      <c r="I8" s="5">
        <v>92318.400000000009</v>
      </c>
      <c r="J8" s="5">
        <v>69620.768000000011</v>
      </c>
      <c r="K8" s="5">
        <v>101584.352</v>
      </c>
      <c r="L8" s="5">
        <v>141022.64000000001</v>
      </c>
      <c r="M8" s="5">
        <v>109186.20800000001</v>
      </c>
      <c r="N8" s="17">
        <v>2.6333787434484246</v>
      </c>
      <c r="O8" s="5">
        <v>472510.4</v>
      </c>
      <c r="P8" s="5">
        <v>421413.96800000005</v>
      </c>
    </row>
    <row r="9" spans="1:21" x14ac:dyDescent="0.25">
      <c r="A9" s="33" t="s">
        <v>17</v>
      </c>
      <c r="B9" s="20">
        <v>3.1695082894586748</v>
      </c>
      <c r="C9" s="17">
        <v>2.2191722922223471</v>
      </c>
      <c r="D9" s="17">
        <v>2.524768371437923</v>
      </c>
      <c r="E9" s="17">
        <v>2.5799833222337525</v>
      </c>
      <c r="F9" s="5">
        <v>53334.400000000001</v>
      </c>
      <c r="G9" s="5">
        <v>164854.39999999999</v>
      </c>
      <c r="H9" s="5">
        <v>35843.200000000004</v>
      </c>
      <c r="I9" s="5">
        <v>99384.000000000015</v>
      </c>
      <c r="J9" s="5">
        <v>38754.720000000001</v>
      </c>
      <c r="K9" s="5">
        <v>77004.463999999993</v>
      </c>
      <c r="L9" s="5">
        <v>81876.528000000006</v>
      </c>
      <c r="M9" s="5">
        <v>87123.104000000007</v>
      </c>
      <c r="N9" s="17">
        <v>2.5016273906626991</v>
      </c>
      <c r="O9" s="5">
        <v>353415.99999999994</v>
      </c>
      <c r="P9" s="5">
        <v>284758.81600000005</v>
      </c>
    </row>
    <row r="10" spans="1:21" x14ac:dyDescent="0.25">
      <c r="A10" s="30" t="s">
        <v>44</v>
      </c>
      <c r="B10" s="17">
        <v>2.8611956256608124</v>
      </c>
      <c r="C10" s="17">
        <v>2.4920681547339596</v>
      </c>
      <c r="D10" s="17">
        <v>2.7180789210123208</v>
      </c>
      <c r="E10" s="20">
        <v>2.9733883187353132</v>
      </c>
      <c r="F10" s="5">
        <v>124544</v>
      </c>
      <c r="G10" s="5">
        <v>60065.600000000006</v>
      </c>
      <c r="H10" s="5">
        <v>37948.799999999996</v>
      </c>
      <c r="I10" s="5">
        <v>41358.400000000001</v>
      </c>
      <c r="J10" s="5">
        <v>133232.41600000003</v>
      </c>
      <c r="K10" s="5">
        <v>57648.064000000006</v>
      </c>
      <c r="L10" s="5">
        <v>58427.248000000007</v>
      </c>
      <c r="M10" s="5">
        <v>51864.416000000005</v>
      </c>
      <c r="N10" s="17">
        <v>2.7556139572373888</v>
      </c>
      <c r="O10" s="5">
        <v>263916.8000000001</v>
      </c>
      <c r="P10" s="5">
        <v>301172.14400000003</v>
      </c>
    </row>
    <row r="11" spans="1:21" x14ac:dyDescent="0.25">
      <c r="A11" s="33" t="s">
        <v>25</v>
      </c>
      <c r="B11" s="17">
        <v>2.8496537379887346</v>
      </c>
      <c r="C11" s="17">
        <v>2.5954660764058719</v>
      </c>
      <c r="D11" s="17">
        <v>3.1228959915750405</v>
      </c>
      <c r="E11" s="20">
        <v>2.9727796613586928</v>
      </c>
      <c r="F11" s="5">
        <v>84388.800000000003</v>
      </c>
      <c r="G11" s="5">
        <v>92785.60000000002</v>
      </c>
      <c r="H11" s="5">
        <v>69289.600000000006</v>
      </c>
      <c r="I11" s="5">
        <v>45776.000000000007</v>
      </c>
      <c r="J11" s="5">
        <v>123677.216</v>
      </c>
      <c r="K11" s="5">
        <v>103115.136</v>
      </c>
      <c r="L11" s="5">
        <v>151703.28</v>
      </c>
      <c r="M11" s="5">
        <v>114318.64</v>
      </c>
      <c r="N11" s="17">
        <v>2.8917049429468809</v>
      </c>
      <c r="O11" s="5">
        <v>292240</v>
      </c>
      <c r="P11" s="5">
        <v>492814.272</v>
      </c>
    </row>
    <row r="12" spans="1:21" x14ac:dyDescent="0.25">
      <c r="A12" s="32" t="s">
        <v>38</v>
      </c>
      <c r="B12" s="17">
        <v>1.9552223081542375</v>
      </c>
      <c r="C12" s="20">
        <v>2.9028094652077221</v>
      </c>
      <c r="D12" s="17">
        <v>2.5392933068150754</v>
      </c>
      <c r="E12" s="17">
        <v>2.6254680777629278</v>
      </c>
      <c r="F12" s="5">
        <v>199657.60000000001</v>
      </c>
      <c r="G12" s="5">
        <v>74643.199999999997</v>
      </c>
      <c r="H12" s="5">
        <v>145153.60000000001</v>
      </c>
      <c r="I12" s="5">
        <v>56716.800000000003</v>
      </c>
      <c r="J12" s="5">
        <v>78006.704000000012</v>
      </c>
      <c r="K12" s="5">
        <v>118125.48800000001</v>
      </c>
      <c r="L12" s="5">
        <v>126318.70400000003</v>
      </c>
      <c r="M12" s="5">
        <v>79535.024000000005</v>
      </c>
      <c r="N12" s="17">
        <v>2.4561645623586204</v>
      </c>
      <c r="O12" s="5">
        <v>476171.2</v>
      </c>
      <c r="P12" s="5">
        <v>401985.92000000004</v>
      </c>
    </row>
    <row r="13" spans="1:21" x14ac:dyDescent="0.25">
      <c r="A13" s="22" t="s">
        <v>18</v>
      </c>
      <c r="B13" s="17">
        <v>2.6085903107661208</v>
      </c>
      <c r="C13" s="17">
        <v>2.7177242249246225</v>
      </c>
      <c r="D13" s="17">
        <v>2.6994350413326456</v>
      </c>
      <c r="E13" s="17">
        <v>2.7314497730093463</v>
      </c>
      <c r="F13" s="5">
        <v>510228.8000000001</v>
      </c>
      <c r="G13" s="5">
        <v>469679.99999999988</v>
      </c>
      <c r="H13" s="5">
        <v>436814.4</v>
      </c>
      <c r="I13" s="5">
        <v>493020.80000000022</v>
      </c>
      <c r="J13" s="5">
        <v>497647.56800000003</v>
      </c>
      <c r="K13" s="5">
        <v>484739.07200000004</v>
      </c>
      <c r="L13" s="5">
        <v>578318.15999999992</v>
      </c>
      <c r="M13" s="5">
        <v>503301.37600000016</v>
      </c>
      <c r="N13" s="17">
        <v>2.6903710480206864</v>
      </c>
      <c r="O13" s="5">
        <v>1909744.0000000005</v>
      </c>
      <c r="P13" s="5">
        <v>2064006.1760000002</v>
      </c>
    </row>
    <row r="14" spans="1:21" x14ac:dyDescent="0.25">
      <c r="A14" s="29" t="s">
        <v>29</v>
      </c>
      <c r="B14" s="17">
        <v>2.5213705041979644</v>
      </c>
      <c r="C14" s="20">
        <v>3.2005320250914546</v>
      </c>
      <c r="D14" s="17">
        <v>2.7765186099297017</v>
      </c>
      <c r="E14" s="17">
        <v>2.3628642348085824</v>
      </c>
      <c r="F14" s="5">
        <v>94153.600000000006</v>
      </c>
      <c r="G14" s="5">
        <v>61316.800000000003</v>
      </c>
      <c r="H14" s="5">
        <v>34905.599999999999</v>
      </c>
      <c r="I14" s="5">
        <v>49470.400000000001</v>
      </c>
      <c r="J14" s="5">
        <v>93730.368000000002</v>
      </c>
      <c r="K14" s="5">
        <v>62575.488000000005</v>
      </c>
      <c r="L14" s="5">
        <v>122651.10399999999</v>
      </c>
      <c r="M14" s="5">
        <v>31072.496000000003</v>
      </c>
      <c r="N14" s="17">
        <v>2.7020459862183066</v>
      </c>
      <c r="O14" s="5">
        <v>239846.40000000005</v>
      </c>
      <c r="P14" s="5">
        <v>310029.45600000001</v>
      </c>
    </row>
    <row r="15" spans="1:21" x14ac:dyDescent="0.25">
      <c r="A15" s="33" t="s">
        <v>17</v>
      </c>
      <c r="B15" s="17">
        <v>2.2690875925369047</v>
      </c>
      <c r="C15" s="17">
        <v>2.5537136718076598</v>
      </c>
      <c r="D15" s="20">
        <v>2.7738565408207547</v>
      </c>
      <c r="E15" s="17">
        <v>2.5868159081094433</v>
      </c>
      <c r="F15" s="5">
        <v>109016</v>
      </c>
      <c r="G15" s="5">
        <v>111056.00000000001</v>
      </c>
      <c r="H15" s="5">
        <v>109382.40000000002</v>
      </c>
      <c r="I15" s="5">
        <v>102795.20000000001</v>
      </c>
      <c r="J15" s="5">
        <v>87617.072000000015</v>
      </c>
      <c r="K15" s="5">
        <v>149483.75999999998</v>
      </c>
      <c r="L15" s="5">
        <v>116463.37600000002</v>
      </c>
      <c r="M15" s="5">
        <v>138405.44000000003</v>
      </c>
      <c r="N15" s="17">
        <v>2.5413143664070224</v>
      </c>
      <c r="O15" s="5">
        <v>432249.59999999998</v>
      </c>
      <c r="P15" s="5">
        <v>491969.64799999999</v>
      </c>
    </row>
    <row r="16" spans="1:21" x14ac:dyDescent="0.25">
      <c r="A16" s="30" t="s">
        <v>44</v>
      </c>
      <c r="B16" s="17">
        <v>2.7176589796262225</v>
      </c>
      <c r="C16" s="17">
        <v>2.6554171913177598</v>
      </c>
      <c r="D16" s="17">
        <v>2.7857761582663638</v>
      </c>
      <c r="E16" s="20">
        <v>3.0040207720046128</v>
      </c>
      <c r="F16" s="5">
        <v>24958.400000000001</v>
      </c>
      <c r="G16" s="5">
        <v>73710.399999999994</v>
      </c>
      <c r="H16" s="5">
        <v>175870.4</v>
      </c>
      <c r="I16" s="5">
        <v>76283.200000000012</v>
      </c>
      <c r="J16" s="5">
        <v>54333.712</v>
      </c>
      <c r="K16" s="5">
        <v>90399.343999999997</v>
      </c>
      <c r="L16" s="5">
        <v>133470.54400000005</v>
      </c>
      <c r="M16" s="5">
        <v>147490.976</v>
      </c>
      <c r="N16" s="17">
        <v>2.8068260645602057</v>
      </c>
      <c r="O16" s="5">
        <v>350822.40000000014</v>
      </c>
      <c r="P16" s="5">
        <v>425694.576</v>
      </c>
    </row>
    <row r="17" spans="1:16" x14ac:dyDescent="0.25">
      <c r="A17" s="23" t="s">
        <v>25</v>
      </c>
      <c r="B17" s="20">
        <v>3.0756319328015298</v>
      </c>
      <c r="C17" s="17">
        <v>2.5916265290402078</v>
      </c>
      <c r="D17" s="17">
        <v>2.5932775241922368</v>
      </c>
      <c r="E17" s="17">
        <v>2.812558165034488</v>
      </c>
      <c r="F17" s="5">
        <v>97291.200000000012</v>
      </c>
      <c r="G17" s="5">
        <v>134958.39999999999</v>
      </c>
      <c r="H17" s="5">
        <v>59168.000000000007</v>
      </c>
      <c r="I17" s="5">
        <v>68470.399999999994</v>
      </c>
      <c r="J17" s="5">
        <v>141226.89600000001</v>
      </c>
      <c r="K17" s="5">
        <v>76646.288000000015</v>
      </c>
      <c r="L17" s="5">
        <v>76239.312000000005</v>
      </c>
      <c r="M17" s="5">
        <v>66989.296000000002</v>
      </c>
      <c r="N17" s="17">
        <v>2.7785928577387611</v>
      </c>
      <c r="O17" s="5">
        <v>359888</v>
      </c>
      <c r="P17" s="5">
        <v>361101.79200000002</v>
      </c>
    </row>
    <row r="18" spans="1:16" x14ac:dyDescent="0.25">
      <c r="A18" s="32" t="s">
        <v>38</v>
      </c>
      <c r="B18" s="17">
        <v>2.5332885708950417</v>
      </c>
      <c r="C18" s="20">
        <v>2.8401913976361532</v>
      </c>
      <c r="D18" s="17">
        <v>2.5443971534478598</v>
      </c>
      <c r="E18" s="17">
        <v>2.8199942300439051</v>
      </c>
      <c r="F18" s="5">
        <v>184809.60000000003</v>
      </c>
      <c r="G18" s="5">
        <v>88638.400000000023</v>
      </c>
      <c r="H18" s="5">
        <v>57488.000000000007</v>
      </c>
      <c r="I18" s="5">
        <v>196001.60000000003</v>
      </c>
      <c r="J18" s="5">
        <v>120739.52000000002</v>
      </c>
      <c r="K18" s="5">
        <v>105634.19200000001</v>
      </c>
      <c r="L18" s="5">
        <v>129493.82400000002</v>
      </c>
      <c r="M18" s="5">
        <v>119343.16799999999</v>
      </c>
      <c r="N18" s="17">
        <v>2.6835842060745336</v>
      </c>
      <c r="O18" s="5">
        <v>526937.60000000021</v>
      </c>
      <c r="P18" s="5">
        <v>475210.70400000009</v>
      </c>
    </row>
    <row r="19" spans="1:16" x14ac:dyDescent="0.25">
      <c r="A19" s="26" t="s">
        <v>16</v>
      </c>
      <c r="B19" s="27">
        <v>2.6448343024616841</v>
      </c>
      <c r="C19" s="27">
        <v>2.5281524040600813</v>
      </c>
      <c r="D19" s="27">
        <v>2.7253482691582973</v>
      </c>
      <c r="E19" s="27">
        <v>2.4989394121498987</v>
      </c>
      <c r="F19" s="28">
        <v>1038756.8000000003</v>
      </c>
      <c r="G19" s="28">
        <v>1234071.9999999995</v>
      </c>
      <c r="H19" s="28">
        <v>816313.60000000021</v>
      </c>
      <c r="I19" s="28">
        <v>968953.60000000009</v>
      </c>
      <c r="J19" s="28">
        <v>973517.82400000014</v>
      </c>
      <c r="K19" s="28">
        <v>1150044.5759999999</v>
      </c>
      <c r="L19" s="28">
        <v>897511.07199999981</v>
      </c>
      <c r="M19" s="28">
        <v>957929.45600000001</v>
      </c>
      <c r="N19" s="27">
        <v>2.5935825161000037</v>
      </c>
      <c r="O19" s="28">
        <v>4058096</v>
      </c>
      <c r="P19" s="28">
        <v>3979002.9279999998</v>
      </c>
    </row>
    <row r="20" spans="1:16" x14ac:dyDescent="0.25">
      <c r="A20" s="22" t="s">
        <v>26</v>
      </c>
      <c r="B20" s="17">
        <v>2.641998974742966</v>
      </c>
      <c r="C20" s="17">
        <v>2.6194447246907662</v>
      </c>
      <c r="D20" s="17">
        <v>2.6230708517580337</v>
      </c>
      <c r="E20" s="17">
        <v>2.5059715199511023</v>
      </c>
      <c r="F20" s="5">
        <v>372017.6</v>
      </c>
      <c r="G20" s="5">
        <v>655012.79999999993</v>
      </c>
      <c r="H20" s="5">
        <v>427126.40000000008</v>
      </c>
      <c r="I20" s="5">
        <v>470099.1999999999</v>
      </c>
      <c r="J20" s="5">
        <v>466472.17599999992</v>
      </c>
      <c r="K20" s="5">
        <v>549694.89599999995</v>
      </c>
      <c r="L20" s="5">
        <v>406531.55200000008</v>
      </c>
      <c r="M20" s="5">
        <v>434744.03199999995</v>
      </c>
      <c r="N20" s="17">
        <v>2.5987033093408947</v>
      </c>
      <c r="O20" s="5">
        <v>1924255.9999999998</v>
      </c>
      <c r="P20" s="5">
        <v>1857442.656</v>
      </c>
    </row>
    <row r="21" spans="1:16" x14ac:dyDescent="0.25">
      <c r="A21" s="29" t="s">
        <v>29</v>
      </c>
      <c r="B21" s="20">
        <v>2.8801158609267925</v>
      </c>
      <c r="C21" s="17">
        <v>2.7841610583926801</v>
      </c>
      <c r="D21" s="17">
        <v>2.852279381610181</v>
      </c>
      <c r="E21" s="17">
        <v>2.4563788531909623</v>
      </c>
      <c r="F21" s="5">
        <v>59180.800000000003</v>
      </c>
      <c r="G21" s="5">
        <v>184384.00000000003</v>
      </c>
      <c r="H21" s="5">
        <v>65251.200000000012</v>
      </c>
      <c r="I21" s="5">
        <v>39337.600000000006</v>
      </c>
      <c r="J21" s="5">
        <v>74586.559999999998</v>
      </c>
      <c r="K21" s="5">
        <v>127750.75199999999</v>
      </c>
      <c r="L21" s="5">
        <v>72899.856</v>
      </c>
      <c r="M21" s="5">
        <v>81083.040000000008</v>
      </c>
      <c r="N21" s="17">
        <v>2.7455909304069164</v>
      </c>
      <c r="O21" s="5">
        <v>348153.59999999998</v>
      </c>
      <c r="P21" s="5">
        <v>356320.20799999993</v>
      </c>
    </row>
    <row r="22" spans="1:16" x14ac:dyDescent="0.25">
      <c r="A22" s="33" t="s">
        <v>17</v>
      </c>
      <c r="B22" s="20">
        <v>2.8163860242879144</v>
      </c>
      <c r="C22" s="17">
        <v>2.4768922133417779</v>
      </c>
      <c r="D22" s="17">
        <v>2.3537267621743081</v>
      </c>
      <c r="E22" s="17">
        <v>2.5863447133596003</v>
      </c>
      <c r="F22" s="5">
        <v>63128.000000000007</v>
      </c>
      <c r="G22" s="5">
        <v>105414.39999999999</v>
      </c>
      <c r="H22" s="5">
        <v>95804.800000000003</v>
      </c>
      <c r="I22" s="5">
        <v>106720</v>
      </c>
      <c r="J22" s="5">
        <v>71684.816000000006</v>
      </c>
      <c r="K22" s="5">
        <v>130641.91999999998</v>
      </c>
      <c r="L22" s="5">
        <v>72324.944000000003</v>
      </c>
      <c r="M22" s="5">
        <v>57188.912000000011</v>
      </c>
      <c r="N22" s="17">
        <v>2.5532076270687503</v>
      </c>
      <c r="O22" s="5">
        <v>371067.1999999999</v>
      </c>
      <c r="P22" s="5">
        <v>331840.592</v>
      </c>
    </row>
    <row r="23" spans="1:16" x14ac:dyDescent="0.25">
      <c r="A23" s="30" t="s">
        <v>44</v>
      </c>
      <c r="B23" s="17">
        <v>2.4433718401691311</v>
      </c>
      <c r="C23" s="20">
        <v>3.4884809328350914</v>
      </c>
      <c r="D23" s="17">
        <v>2.8633031246704026</v>
      </c>
      <c r="E23" s="17">
        <v>2.5311100615392679</v>
      </c>
      <c r="F23" s="5">
        <v>104283.20000000001</v>
      </c>
      <c r="G23" s="5">
        <v>151088</v>
      </c>
      <c r="H23" s="5">
        <v>92859.199999999983</v>
      </c>
      <c r="I23" s="5">
        <v>143617.60000000001</v>
      </c>
      <c r="J23" s="5">
        <v>68230.239999999991</v>
      </c>
      <c r="K23" s="5">
        <v>89150.09599999999</v>
      </c>
      <c r="L23" s="5">
        <v>124924.54400000002</v>
      </c>
      <c r="M23" s="5">
        <v>108909.36</v>
      </c>
      <c r="N23" s="17">
        <v>2.7956792961242525</v>
      </c>
      <c r="O23" s="5">
        <v>491848.00000000012</v>
      </c>
      <c r="P23" s="5">
        <v>391214.24</v>
      </c>
    </row>
    <row r="24" spans="1:16" x14ac:dyDescent="0.25">
      <c r="A24" s="33" t="s">
        <v>25</v>
      </c>
      <c r="B24" s="20">
        <v>2.7626840579863519</v>
      </c>
      <c r="C24" s="17">
        <v>2.6641644436004133</v>
      </c>
      <c r="D24" s="17">
        <v>2.6419016527445565</v>
      </c>
      <c r="E24" s="17">
        <v>2.7434422051452638</v>
      </c>
      <c r="F24" s="5">
        <v>85560.000000000015</v>
      </c>
      <c r="G24" s="5">
        <v>115835.20000000001</v>
      </c>
      <c r="H24" s="5">
        <v>82833.600000000006</v>
      </c>
      <c r="I24" s="5">
        <v>62940.80000000001</v>
      </c>
      <c r="J24" s="5">
        <v>170674.48</v>
      </c>
      <c r="K24" s="5">
        <v>146574.272</v>
      </c>
      <c r="L24" s="5">
        <v>91906.096000000005</v>
      </c>
      <c r="M24" s="5">
        <v>114170.912</v>
      </c>
      <c r="N24" s="17">
        <v>2.7037029657194389</v>
      </c>
      <c r="O24" s="5">
        <v>347169.60000000003</v>
      </c>
      <c r="P24" s="5">
        <v>523325.75999999995</v>
      </c>
    </row>
    <row r="25" spans="1:16" x14ac:dyDescent="0.25">
      <c r="A25" s="32" t="s">
        <v>38</v>
      </c>
      <c r="B25" s="17">
        <v>2.1068380613952713</v>
      </c>
      <c r="C25" s="17">
        <v>1.8711213817805314</v>
      </c>
      <c r="D25" s="17">
        <v>2.2554059304870617</v>
      </c>
      <c r="E25" s="17">
        <v>2.293047841878241</v>
      </c>
      <c r="F25" s="5">
        <v>59865.600000000006</v>
      </c>
      <c r="G25" s="5">
        <v>98291.200000000012</v>
      </c>
      <c r="H25" s="5">
        <v>90377.600000000006</v>
      </c>
      <c r="I25" s="5">
        <v>117483.20000000003</v>
      </c>
      <c r="J25" s="5">
        <v>81296.080000000016</v>
      </c>
      <c r="K25" s="5">
        <v>55577.855999999985</v>
      </c>
      <c r="L25" s="5">
        <v>44476.112000000001</v>
      </c>
      <c r="M25" s="5">
        <v>73391.808000000005</v>
      </c>
      <c r="N25" s="17">
        <v>2.131633960890142</v>
      </c>
      <c r="O25" s="5">
        <v>366017.59999999992</v>
      </c>
      <c r="P25" s="5">
        <v>254741.856</v>
      </c>
    </row>
    <row r="26" spans="1:16" x14ac:dyDescent="0.25">
      <c r="A26" s="22" t="s">
        <v>18</v>
      </c>
      <c r="B26" s="17">
        <v>2.647442803962905</v>
      </c>
      <c r="C26" s="17">
        <v>2.4384340889575071</v>
      </c>
      <c r="D26" s="17">
        <v>2.8145689949755495</v>
      </c>
      <c r="E26" s="17">
        <v>2.492610515128816</v>
      </c>
      <c r="F26" s="5">
        <v>666739.20000000019</v>
      </c>
      <c r="G26" s="5">
        <v>579059.20000000019</v>
      </c>
      <c r="H26" s="5">
        <v>389187.19999999995</v>
      </c>
      <c r="I26" s="5">
        <v>498854.40000000008</v>
      </c>
      <c r="J26" s="5">
        <v>507045.64799999993</v>
      </c>
      <c r="K26" s="5">
        <v>600349.68000000005</v>
      </c>
      <c r="L26" s="5">
        <v>490979.52000000014</v>
      </c>
      <c r="M26" s="5">
        <v>523185.424</v>
      </c>
      <c r="N26" s="17">
        <v>2.5888613945266941</v>
      </c>
      <c r="O26" s="5">
        <v>2133840.0000000005</v>
      </c>
      <c r="P26" s="5">
        <v>2121560.2719999999</v>
      </c>
    </row>
    <row r="27" spans="1:16" x14ac:dyDescent="0.25">
      <c r="A27" s="29" t="s">
        <v>29</v>
      </c>
      <c r="B27" s="17">
        <v>2.6283029473812438</v>
      </c>
      <c r="C27" s="17">
        <v>2.7416774104593999</v>
      </c>
      <c r="D27" s="20">
        <v>2.9201388226945428</v>
      </c>
      <c r="E27" s="17">
        <v>2.4999178641919015</v>
      </c>
      <c r="F27" s="5">
        <v>190817.6</v>
      </c>
      <c r="G27" s="5">
        <v>89392.000000000015</v>
      </c>
      <c r="H27" s="5">
        <v>39595.200000000004</v>
      </c>
      <c r="I27" s="5">
        <v>64976</v>
      </c>
      <c r="J27" s="5">
        <v>102737.264</v>
      </c>
      <c r="K27" s="5">
        <v>116503.856</v>
      </c>
      <c r="L27" s="5">
        <v>79916.703999999998</v>
      </c>
      <c r="M27" s="5">
        <v>114007.03999999999</v>
      </c>
      <c r="N27" s="17">
        <v>2.6926809137073171</v>
      </c>
      <c r="O27" s="5">
        <v>384780.79999999999</v>
      </c>
      <c r="P27" s="5">
        <v>413164.86399999994</v>
      </c>
    </row>
    <row r="28" spans="1:16" x14ac:dyDescent="0.25">
      <c r="A28" s="33" t="s">
        <v>17</v>
      </c>
      <c r="B28" s="17">
        <v>2.6273792746381885</v>
      </c>
      <c r="C28" s="17">
        <v>2.4713190069963922</v>
      </c>
      <c r="D28" s="20">
        <v>3.0982401407979112</v>
      </c>
      <c r="E28" s="17">
        <v>2.5357538813172473</v>
      </c>
      <c r="F28" s="5">
        <v>143008</v>
      </c>
      <c r="G28" s="5">
        <v>255630.40000000002</v>
      </c>
      <c r="H28" s="5">
        <v>33563.200000000004</v>
      </c>
      <c r="I28" s="5">
        <v>76910.399999999994</v>
      </c>
      <c r="J28" s="5">
        <v>124936.46400000001</v>
      </c>
      <c r="K28" s="5">
        <v>184991.61600000001</v>
      </c>
      <c r="L28" s="5">
        <v>44325.648000000001</v>
      </c>
      <c r="M28" s="5">
        <v>118685.12</v>
      </c>
      <c r="N28" s="17">
        <v>2.5947549724953705</v>
      </c>
      <c r="O28" s="5">
        <v>509112.00000000017</v>
      </c>
      <c r="P28" s="5">
        <v>472938.848</v>
      </c>
    </row>
    <row r="29" spans="1:16" x14ac:dyDescent="0.25">
      <c r="A29" s="30" t="s">
        <v>44</v>
      </c>
      <c r="B29" s="17">
        <v>2.617884018411623</v>
      </c>
      <c r="C29" s="17">
        <v>2.4881002303993052</v>
      </c>
      <c r="D29" s="20">
        <v>2.7756760886461622</v>
      </c>
      <c r="E29" s="17">
        <v>2.7546224050382992</v>
      </c>
      <c r="F29" s="5">
        <v>178275.20000000001</v>
      </c>
      <c r="G29" s="5">
        <v>72985.600000000006</v>
      </c>
      <c r="H29" s="5">
        <v>141660.79999999999</v>
      </c>
      <c r="I29" s="5">
        <v>74118.400000000009</v>
      </c>
      <c r="J29" s="5">
        <v>114592.016</v>
      </c>
      <c r="K29" s="5">
        <v>92717.023999999976</v>
      </c>
      <c r="L29" s="5">
        <v>114425.15199999999</v>
      </c>
      <c r="M29" s="5">
        <v>79987.695999999996</v>
      </c>
      <c r="N29" s="17">
        <v>2.658066132765013</v>
      </c>
      <c r="O29" s="5">
        <v>467040.00000000012</v>
      </c>
      <c r="P29" s="5">
        <v>401721.88800000004</v>
      </c>
    </row>
    <row r="30" spans="1:16" x14ac:dyDescent="0.25">
      <c r="A30" s="33" t="s">
        <v>25</v>
      </c>
      <c r="B30" s="20">
        <v>3.1073706795100446</v>
      </c>
      <c r="C30" s="17">
        <v>2.2249688182476066</v>
      </c>
      <c r="D30" s="17">
        <v>2.8253748158614655</v>
      </c>
      <c r="E30" s="17">
        <v>2.4899131488034199</v>
      </c>
      <c r="F30" s="5">
        <v>28296.000000000004</v>
      </c>
      <c r="G30" s="5">
        <v>117767.99999999999</v>
      </c>
      <c r="H30" s="5">
        <v>63988.800000000003</v>
      </c>
      <c r="I30" s="5">
        <v>199798.39999999999</v>
      </c>
      <c r="J30" s="5">
        <v>80096.864000000001</v>
      </c>
      <c r="K30" s="5">
        <v>150219.79200000002</v>
      </c>
      <c r="L30" s="5">
        <v>169291.696</v>
      </c>
      <c r="M30" s="5">
        <v>137187.32799999998</v>
      </c>
      <c r="N30" s="17">
        <v>2.5953797919061179</v>
      </c>
      <c r="O30" s="5">
        <v>409851.20000000013</v>
      </c>
      <c r="P30" s="5">
        <v>536795.67999999993</v>
      </c>
    </row>
    <row r="31" spans="1:16" x14ac:dyDescent="0.25">
      <c r="A31" s="32" t="s">
        <v>38</v>
      </c>
      <c r="B31" s="17">
        <v>2.4291201757312049</v>
      </c>
      <c r="C31" s="17">
        <v>2.2086241634663426</v>
      </c>
      <c r="D31" s="20">
        <v>2.5350181905492137</v>
      </c>
      <c r="E31" s="17">
        <v>2.0577934355765266</v>
      </c>
      <c r="F31" s="5">
        <v>126342.39999999999</v>
      </c>
      <c r="G31" s="5">
        <v>43283.200000000004</v>
      </c>
      <c r="H31" s="5">
        <v>110379.20000000001</v>
      </c>
      <c r="I31" s="5">
        <v>83051.199999999997</v>
      </c>
      <c r="J31" s="5">
        <v>84683.04</v>
      </c>
      <c r="K31" s="5">
        <v>55917.392000000007</v>
      </c>
      <c r="L31" s="5">
        <v>83020.319999999992</v>
      </c>
      <c r="M31" s="5">
        <v>73318.240000000005</v>
      </c>
      <c r="N31" s="17">
        <v>2.3266175378602756</v>
      </c>
      <c r="O31" s="5">
        <v>363055.99999999994</v>
      </c>
      <c r="P31" s="5">
        <v>296938.99199999997</v>
      </c>
    </row>
    <row r="32" spans="1:16" x14ac:dyDescent="0.25">
      <c r="A32" s="26" t="s">
        <v>24</v>
      </c>
      <c r="B32" s="27">
        <v>2.6941421016575884</v>
      </c>
      <c r="C32" s="27">
        <v>2.5598792725801545</v>
      </c>
      <c r="D32" s="27">
        <v>2.5847938488313682</v>
      </c>
      <c r="E32" s="27">
        <v>2.5238123676436359</v>
      </c>
      <c r="F32" s="28">
        <v>1374675.1999999993</v>
      </c>
      <c r="G32" s="28">
        <v>917913.59999999963</v>
      </c>
      <c r="H32" s="28">
        <v>1122864.0000000002</v>
      </c>
      <c r="I32" s="28">
        <v>1218987.2000000009</v>
      </c>
      <c r="J32" s="28">
        <v>1349159.7759999996</v>
      </c>
      <c r="K32" s="28">
        <v>981201.9520000004</v>
      </c>
      <c r="L32" s="28">
        <v>1200939.7120000008</v>
      </c>
      <c r="M32" s="28">
        <v>1203037.6479999998</v>
      </c>
      <c r="N32" s="27">
        <v>2.5923771144054113</v>
      </c>
      <c r="O32" s="28">
        <v>4634440</v>
      </c>
      <c r="P32" s="28">
        <v>4734339.0880000005</v>
      </c>
    </row>
    <row r="33" spans="1:16" x14ac:dyDescent="0.25">
      <c r="A33" s="22" t="s">
        <v>26</v>
      </c>
      <c r="B33" s="17">
        <v>2.7505827107132954</v>
      </c>
      <c r="C33" s="17">
        <v>2.6368635901840656</v>
      </c>
      <c r="D33" s="17">
        <v>2.6795444789895813</v>
      </c>
      <c r="E33" s="17">
        <v>2.5146300394552084</v>
      </c>
      <c r="F33" s="5">
        <v>591745.6</v>
      </c>
      <c r="G33" s="5">
        <v>572492.80000000005</v>
      </c>
      <c r="H33" s="5">
        <v>374156.79999999999</v>
      </c>
      <c r="I33" s="5">
        <v>553448</v>
      </c>
      <c r="J33" s="5">
        <v>723096.83200000005</v>
      </c>
      <c r="K33" s="5">
        <v>564147.00800000015</v>
      </c>
      <c r="L33" s="5">
        <v>635223.50400000019</v>
      </c>
      <c r="M33" s="5">
        <v>568685.80799999996</v>
      </c>
      <c r="N33" s="17">
        <v>2.6494953254875484</v>
      </c>
      <c r="O33" s="5">
        <v>2091843.2</v>
      </c>
      <c r="P33" s="5">
        <v>2491153.1519999998</v>
      </c>
    </row>
    <row r="34" spans="1:16" x14ac:dyDescent="0.25">
      <c r="A34" s="29" t="s">
        <v>29</v>
      </c>
      <c r="B34" s="17">
        <v>2.7945082066734162</v>
      </c>
      <c r="C34" s="20">
        <v>2.9332328558030403</v>
      </c>
      <c r="D34" s="17">
        <v>2.4123974586551231</v>
      </c>
      <c r="E34" s="17">
        <v>2.6446833859457137</v>
      </c>
      <c r="F34" s="5">
        <v>117532.80000000002</v>
      </c>
      <c r="G34" s="5">
        <v>77097.600000000006</v>
      </c>
      <c r="H34" s="5">
        <v>80260.800000000017</v>
      </c>
      <c r="I34" s="5">
        <v>207083.2</v>
      </c>
      <c r="J34" s="5">
        <v>130236.75200000005</v>
      </c>
      <c r="K34" s="5">
        <v>100685.18400000001</v>
      </c>
      <c r="L34" s="5">
        <v>93498.751999999993</v>
      </c>
      <c r="M34" s="5">
        <v>157925.04000000004</v>
      </c>
      <c r="N34" s="17">
        <v>2.6928066100057904</v>
      </c>
      <c r="O34" s="5">
        <v>481974.4</v>
      </c>
      <c r="P34" s="5">
        <v>482345.72799999983</v>
      </c>
    </row>
    <row r="35" spans="1:16" x14ac:dyDescent="0.25">
      <c r="A35" s="33" t="s">
        <v>17</v>
      </c>
      <c r="B35" s="17">
        <v>2.83674038043754</v>
      </c>
      <c r="C35" s="17">
        <v>2.5388285972363831</v>
      </c>
      <c r="D35" s="20">
        <v>3.0017160347806726</v>
      </c>
      <c r="E35" s="17">
        <v>2.3121655058904258</v>
      </c>
      <c r="F35" s="5">
        <v>148820.80000000002</v>
      </c>
      <c r="G35" s="5">
        <v>104249.60000000001</v>
      </c>
      <c r="H35" s="5">
        <v>80395.200000000012</v>
      </c>
      <c r="I35" s="5">
        <v>101432</v>
      </c>
      <c r="J35" s="5">
        <v>157143.85599999997</v>
      </c>
      <c r="K35" s="5">
        <v>93874.655999999988</v>
      </c>
      <c r="L35" s="5">
        <v>105152</v>
      </c>
      <c r="M35" s="5">
        <v>85314.800000000017</v>
      </c>
      <c r="N35" s="17">
        <v>2.6851425557095556</v>
      </c>
      <c r="O35" s="5">
        <v>434897.6</v>
      </c>
      <c r="P35" s="5">
        <v>441485.31200000003</v>
      </c>
    </row>
    <row r="36" spans="1:16" x14ac:dyDescent="0.25">
      <c r="A36" s="30" t="s">
        <v>44</v>
      </c>
      <c r="B36" s="20">
        <v>2.8139421680195715</v>
      </c>
      <c r="C36" s="17">
        <v>2.7883738829214648</v>
      </c>
      <c r="D36" s="17">
        <v>2.7219113409686937</v>
      </c>
      <c r="E36" s="17">
        <v>2.2168880748825988</v>
      </c>
      <c r="F36" s="5">
        <v>129612.80000000002</v>
      </c>
      <c r="G36" s="5">
        <v>89742.399999999994</v>
      </c>
      <c r="H36" s="5">
        <v>104596.8</v>
      </c>
      <c r="I36" s="5">
        <v>57220.800000000003</v>
      </c>
      <c r="J36" s="5">
        <v>110782.14400000001</v>
      </c>
      <c r="K36" s="5">
        <v>109594</v>
      </c>
      <c r="L36" s="5">
        <v>129361.72799999999</v>
      </c>
      <c r="M36" s="5">
        <v>69540.368000000002</v>
      </c>
      <c r="N36" s="17">
        <v>2.6856286208495539</v>
      </c>
      <c r="O36" s="5">
        <v>381172.8</v>
      </c>
      <c r="P36" s="5">
        <v>419278.23999999993</v>
      </c>
    </row>
    <row r="37" spans="1:16" x14ac:dyDescent="0.25">
      <c r="A37" s="33" t="s">
        <v>25</v>
      </c>
      <c r="B37" s="17">
        <v>2.6267766402182535</v>
      </c>
      <c r="C37" s="17">
        <v>2.6287277186551514</v>
      </c>
      <c r="D37" s="17">
        <v>2.3011510783972629</v>
      </c>
      <c r="E37" s="20">
        <v>2.7534683583952506</v>
      </c>
      <c r="F37" s="5">
        <v>95064</v>
      </c>
      <c r="G37" s="5">
        <v>105707.2</v>
      </c>
      <c r="H37" s="5">
        <v>49516.800000000003</v>
      </c>
      <c r="I37" s="5">
        <v>74572.800000000003</v>
      </c>
      <c r="J37" s="5">
        <v>128089.856</v>
      </c>
      <c r="K37" s="5">
        <v>152548.28799999997</v>
      </c>
      <c r="L37" s="5">
        <v>130591.28000000001</v>
      </c>
      <c r="M37" s="5">
        <v>105347.728</v>
      </c>
      <c r="N37" s="17">
        <v>2.5747402770686794</v>
      </c>
      <c r="O37" s="5">
        <v>324860.79999999999</v>
      </c>
      <c r="P37" s="5">
        <v>516577.15200000006</v>
      </c>
    </row>
    <row r="38" spans="1:16" x14ac:dyDescent="0.25">
      <c r="A38" s="32" t="s">
        <v>38</v>
      </c>
      <c r="B38" s="17">
        <v>2.6826692718377303</v>
      </c>
      <c r="C38" s="17">
        <v>2.3909093330415265</v>
      </c>
      <c r="D38" s="20">
        <v>2.94630040445921</v>
      </c>
      <c r="E38" s="17">
        <v>2.4584338242829555</v>
      </c>
      <c r="F38" s="5">
        <v>100715.20000000001</v>
      </c>
      <c r="G38" s="5">
        <v>195696</v>
      </c>
      <c r="H38" s="5">
        <v>59387.199999999997</v>
      </c>
      <c r="I38" s="5">
        <v>113139.20000000001</v>
      </c>
      <c r="J38" s="5">
        <v>196844.22400000002</v>
      </c>
      <c r="K38" s="5">
        <v>107444.88</v>
      </c>
      <c r="L38" s="5">
        <v>176619.74400000001</v>
      </c>
      <c r="M38" s="5">
        <v>150557.87200000003</v>
      </c>
      <c r="N38" s="17">
        <v>2.6212993380205836</v>
      </c>
      <c r="O38" s="5">
        <v>468937.59999999992</v>
      </c>
      <c r="P38" s="5">
        <v>631466.72000000009</v>
      </c>
    </row>
    <row r="39" spans="1:16" x14ac:dyDescent="0.25">
      <c r="A39" s="31" t="s">
        <v>18</v>
      </c>
      <c r="B39" s="17">
        <v>2.6305181423584294</v>
      </c>
      <c r="C39" s="25">
        <v>2.4750394123636008</v>
      </c>
      <c r="D39" s="17">
        <v>2.4952114348636019</v>
      </c>
      <c r="E39" s="17">
        <v>2.5319234242100799</v>
      </c>
      <c r="F39" s="5">
        <v>782929.60000000009</v>
      </c>
      <c r="G39" s="5">
        <v>345420.79999999993</v>
      </c>
      <c r="H39" s="5">
        <v>748707.20000000007</v>
      </c>
      <c r="I39" s="5">
        <v>665539.19999999995</v>
      </c>
      <c r="J39" s="5">
        <v>626062.9439999999</v>
      </c>
      <c r="K39" s="5">
        <v>417054.94400000002</v>
      </c>
      <c r="L39" s="5">
        <v>565716.20799999998</v>
      </c>
      <c r="M39" s="5">
        <v>634351.83999999985</v>
      </c>
      <c r="N39" s="17">
        <v>2.5347372758248081</v>
      </c>
      <c r="O39" s="5">
        <v>2542596.8000000003</v>
      </c>
      <c r="P39" s="5">
        <v>2243185.9359999998</v>
      </c>
    </row>
    <row r="40" spans="1:16" x14ac:dyDescent="0.25">
      <c r="A40" s="29" t="s">
        <v>29</v>
      </c>
      <c r="B40" s="17">
        <v>2.7062987949816648</v>
      </c>
      <c r="C40" s="17">
        <v>2.1545566533903857</v>
      </c>
      <c r="D40" s="20">
        <v>2.9257570883823516</v>
      </c>
      <c r="E40" s="17">
        <v>2.5124261315233953</v>
      </c>
      <c r="F40" s="5">
        <v>62147.199999999997</v>
      </c>
      <c r="G40" s="5">
        <v>109251.2</v>
      </c>
      <c r="H40" s="5">
        <v>207747.20000000001</v>
      </c>
      <c r="I40" s="5">
        <v>224972.79999999996</v>
      </c>
      <c r="J40" s="5">
        <v>125560.848</v>
      </c>
      <c r="K40" s="5">
        <v>80230.223999999987</v>
      </c>
      <c r="L40" s="5">
        <v>143972.97600000002</v>
      </c>
      <c r="M40" s="5">
        <v>201249.88800000004</v>
      </c>
      <c r="N40" s="17">
        <v>2.5974173527953015</v>
      </c>
      <c r="O40" s="5">
        <v>604118.40000000037</v>
      </c>
      <c r="P40" s="5">
        <v>551013.9360000001</v>
      </c>
    </row>
    <row r="41" spans="1:16" x14ac:dyDescent="0.25">
      <c r="A41" s="33" t="s">
        <v>17</v>
      </c>
      <c r="B41" s="20">
        <v>2.9477499753214911</v>
      </c>
      <c r="C41" s="17">
        <v>2.0880774789871466</v>
      </c>
      <c r="D41" s="17">
        <v>2.7555394381761822</v>
      </c>
      <c r="E41" s="17">
        <v>2.4917989359927173</v>
      </c>
      <c r="F41" s="5">
        <v>62283.200000000012</v>
      </c>
      <c r="G41" s="5">
        <v>54008</v>
      </c>
      <c r="H41" s="5">
        <v>160299.20000000001</v>
      </c>
      <c r="I41" s="5">
        <v>85940.800000000017</v>
      </c>
      <c r="J41" s="5">
        <v>138763.32800000001</v>
      </c>
      <c r="K41" s="5">
        <v>50474.816000000006</v>
      </c>
      <c r="L41" s="5">
        <v>94679.664000000004</v>
      </c>
      <c r="M41" s="5">
        <v>60271.920000000013</v>
      </c>
      <c r="N41" s="17">
        <v>2.6024405624948734</v>
      </c>
      <c r="O41" s="5">
        <v>362531.20000000007</v>
      </c>
      <c r="P41" s="5">
        <v>344189.728</v>
      </c>
    </row>
    <row r="42" spans="1:16" x14ac:dyDescent="0.25">
      <c r="A42" s="30" t="s">
        <v>44</v>
      </c>
      <c r="B42" s="20">
        <v>2.6253366710726835</v>
      </c>
      <c r="C42" s="17">
        <v>2.4170011050171198</v>
      </c>
      <c r="D42" s="17">
        <v>2.1665251749858632</v>
      </c>
      <c r="E42" s="17">
        <v>2.4842958680985712</v>
      </c>
      <c r="F42" s="5">
        <v>168588.80000000002</v>
      </c>
      <c r="G42" s="5">
        <v>59214.400000000009</v>
      </c>
      <c r="H42" s="5">
        <v>130688</v>
      </c>
      <c r="I42" s="5">
        <v>205153.6</v>
      </c>
      <c r="J42" s="5">
        <v>110464.32000000001</v>
      </c>
      <c r="K42" s="5">
        <v>70081.232000000004</v>
      </c>
      <c r="L42" s="5">
        <v>90268.608000000007</v>
      </c>
      <c r="M42" s="5">
        <v>178161.96799999999</v>
      </c>
      <c r="N42" s="17">
        <v>2.4397809780280548</v>
      </c>
      <c r="O42" s="5">
        <v>563644.80000000005</v>
      </c>
      <c r="P42" s="5">
        <v>448976.12799999991</v>
      </c>
    </row>
    <row r="43" spans="1:16" x14ac:dyDescent="0.25">
      <c r="A43" s="33" t="s">
        <v>25</v>
      </c>
      <c r="B43" s="17">
        <v>2.4917407012083568</v>
      </c>
      <c r="C43" s="20">
        <v>2.8581812998563865</v>
      </c>
      <c r="D43" s="17">
        <v>2.3482781570767179</v>
      </c>
      <c r="E43" s="17">
        <v>2.2722098275749718</v>
      </c>
      <c r="F43" s="5">
        <v>194190.40000000002</v>
      </c>
      <c r="G43" s="5">
        <v>32238.400000000005</v>
      </c>
      <c r="H43" s="5">
        <v>188454.39999999999</v>
      </c>
      <c r="I43" s="5">
        <v>31987.200000000001</v>
      </c>
      <c r="J43" s="5">
        <v>115530.736</v>
      </c>
      <c r="K43" s="5">
        <v>104361.568</v>
      </c>
      <c r="L43" s="5">
        <v>133482.09599999999</v>
      </c>
      <c r="M43" s="5">
        <v>68266.959999999992</v>
      </c>
      <c r="N43" s="17">
        <v>2.5085308375294293</v>
      </c>
      <c r="O43" s="5">
        <v>446870.40000000008</v>
      </c>
      <c r="P43" s="5">
        <v>421641.35999999993</v>
      </c>
    </row>
    <row r="44" spans="1:16" x14ac:dyDescent="0.25">
      <c r="A44" s="32" t="s">
        <v>38</v>
      </c>
      <c r="B44" s="17">
        <v>2.485564929065152</v>
      </c>
      <c r="C44" s="17">
        <v>2.6212595945245076</v>
      </c>
      <c r="D44" s="17">
        <v>2.1223948847347471</v>
      </c>
      <c r="E44" s="20">
        <v>2.7765908512804471</v>
      </c>
      <c r="F44" s="5">
        <v>295720</v>
      </c>
      <c r="G44" s="5">
        <v>90708.800000000003</v>
      </c>
      <c r="H44" s="5">
        <v>61518.400000000001</v>
      </c>
      <c r="I44" s="5">
        <v>117484.8</v>
      </c>
      <c r="J44" s="5">
        <v>135743.712</v>
      </c>
      <c r="K44" s="5">
        <v>111907.10399999999</v>
      </c>
      <c r="L44" s="5">
        <v>103312.86400000002</v>
      </c>
      <c r="M44" s="5">
        <v>126401.10399999999</v>
      </c>
      <c r="N44" s="17">
        <v>2.5269776648689333</v>
      </c>
      <c r="O44" s="5">
        <v>565431.99999999977</v>
      </c>
      <c r="P44" s="5">
        <v>477364.78399999999</v>
      </c>
    </row>
    <row r="45" spans="1:16" x14ac:dyDescent="0.25">
      <c r="A45" s="26" t="s">
        <v>59</v>
      </c>
      <c r="B45" s="27">
        <v>2.6244275989156503</v>
      </c>
      <c r="C45" s="27">
        <v>2.5964942606322654</v>
      </c>
      <c r="D45" s="27">
        <v>2.6082402508811606</v>
      </c>
      <c r="E45" s="27">
        <v>2.6218895793916528</v>
      </c>
      <c r="F45" s="28">
        <v>951716.80000000016</v>
      </c>
      <c r="G45" s="28">
        <v>1125131.2</v>
      </c>
      <c r="H45" s="28">
        <v>792945.6</v>
      </c>
      <c r="I45" s="28">
        <v>1107068.8</v>
      </c>
      <c r="J45" s="28">
        <v>1074088.0160000001</v>
      </c>
      <c r="K45" s="28">
        <v>1182861.632</v>
      </c>
      <c r="L45" s="28">
        <v>1040999.5039999995</v>
      </c>
      <c r="M45" s="28">
        <v>1064338.6880000003</v>
      </c>
      <c r="N45" s="27">
        <v>2.6121407818050448</v>
      </c>
      <c r="O45" s="28">
        <v>3976862.3999999994</v>
      </c>
      <c r="P45" s="28">
        <v>4362287.84</v>
      </c>
    </row>
    <row r="46" spans="1:16" x14ac:dyDescent="0.25">
      <c r="A46" s="22" t="s">
        <v>26</v>
      </c>
      <c r="B46" s="17">
        <v>2.5496510637450127</v>
      </c>
      <c r="C46" s="17">
        <v>2.5361717382805518</v>
      </c>
      <c r="D46" s="17">
        <v>2.7212160565876236</v>
      </c>
      <c r="E46" s="17">
        <v>2.6156082536309553</v>
      </c>
      <c r="F46" s="5">
        <v>544449.60000000009</v>
      </c>
      <c r="G46" s="5">
        <v>501286.40000000002</v>
      </c>
      <c r="H46" s="5">
        <v>412047.99999999994</v>
      </c>
      <c r="I46" s="5">
        <v>653433.59999999986</v>
      </c>
      <c r="J46" s="5">
        <v>635139.16800000018</v>
      </c>
      <c r="K46" s="5">
        <v>462687.32800000004</v>
      </c>
      <c r="L46" s="5">
        <v>519754.00000000006</v>
      </c>
      <c r="M46" s="5">
        <v>701935.45600000012</v>
      </c>
      <c r="N46" s="17">
        <v>2.6021747380599733</v>
      </c>
      <c r="O46" s="5">
        <v>2111217.5999999996</v>
      </c>
      <c r="P46" s="5">
        <v>2319515.952</v>
      </c>
    </row>
    <row r="47" spans="1:16" x14ac:dyDescent="0.25">
      <c r="A47" s="29" t="s">
        <v>29</v>
      </c>
      <c r="B47" s="17">
        <v>2.6257905586126151</v>
      </c>
      <c r="C47" s="17">
        <v>2.5089708892070464</v>
      </c>
      <c r="D47" s="17">
        <v>2.5029321968240574</v>
      </c>
      <c r="E47" s="20">
        <v>2.7179796637154103</v>
      </c>
      <c r="F47" s="5">
        <v>77040</v>
      </c>
      <c r="G47" s="5">
        <v>58476.799999999996</v>
      </c>
      <c r="H47" s="5">
        <v>77908.800000000003</v>
      </c>
      <c r="I47" s="5">
        <v>144579.20000000001</v>
      </c>
      <c r="J47" s="5">
        <v>160536.12800000003</v>
      </c>
      <c r="K47" s="5">
        <v>70581.615999999995</v>
      </c>
      <c r="L47" s="5">
        <v>119607.07200000001</v>
      </c>
      <c r="M47" s="5">
        <v>119895.232</v>
      </c>
      <c r="N47" s="17">
        <v>2.5884932024478498</v>
      </c>
      <c r="O47" s="5">
        <v>358004.79999999993</v>
      </c>
      <c r="P47" s="5">
        <v>470620.04800000007</v>
      </c>
    </row>
    <row r="48" spans="1:16" x14ac:dyDescent="0.25">
      <c r="A48" s="33" t="s">
        <v>17</v>
      </c>
      <c r="B48" s="17">
        <v>2.8156408999105698</v>
      </c>
      <c r="C48" s="17">
        <v>2.870373490323983</v>
      </c>
      <c r="D48" s="20">
        <v>3.0263547331367677</v>
      </c>
      <c r="E48" s="17">
        <v>2.4252987946193789</v>
      </c>
      <c r="F48" s="5">
        <v>136272</v>
      </c>
      <c r="G48" s="5">
        <v>51864</v>
      </c>
      <c r="H48" s="5">
        <v>85539.200000000012</v>
      </c>
      <c r="I48" s="5">
        <v>187006.4</v>
      </c>
      <c r="J48" s="5">
        <v>148124.72</v>
      </c>
      <c r="K48" s="5">
        <v>81176.400000000009</v>
      </c>
      <c r="L48" s="5">
        <v>110782.40000000001</v>
      </c>
      <c r="M48" s="5">
        <v>221447.05599999998</v>
      </c>
      <c r="N48" s="17">
        <v>2.7276125425410598</v>
      </c>
      <c r="O48" s="5">
        <v>460681.60000000003</v>
      </c>
      <c r="P48" s="5">
        <v>561530.57600000012</v>
      </c>
    </row>
    <row r="49" spans="1:16" x14ac:dyDescent="0.25">
      <c r="A49" s="30" t="s">
        <v>44</v>
      </c>
      <c r="B49" s="17">
        <v>2.3436385150954573</v>
      </c>
      <c r="C49" s="17">
        <v>2.016123868785519</v>
      </c>
      <c r="D49" s="20">
        <v>2.604301213523319</v>
      </c>
      <c r="E49" s="17">
        <v>2.3787017906984058</v>
      </c>
      <c r="F49" s="5">
        <v>96537.599999999991</v>
      </c>
      <c r="G49" s="5">
        <v>202075.2</v>
      </c>
      <c r="H49" s="5">
        <v>84337.599999999991</v>
      </c>
      <c r="I49" s="5">
        <v>154408</v>
      </c>
      <c r="J49" s="5">
        <v>117592.03200000001</v>
      </c>
      <c r="K49" s="5">
        <v>99561.407999999996</v>
      </c>
      <c r="L49" s="5">
        <v>98791.360000000001</v>
      </c>
      <c r="M49" s="5">
        <v>111468.944</v>
      </c>
      <c r="N49" s="17">
        <v>2.3072264987176045</v>
      </c>
      <c r="O49" s="5">
        <v>537358.4</v>
      </c>
      <c r="P49" s="5">
        <v>427413.74399999989</v>
      </c>
    </row>
    <row r="50" spans="1:16" x14ac:dyDescent="0.25">
      <c r="A50" s="33" t="s">
        <v>25</v>
      </c>
      <c r="B50" s="17">
        <v>2.4600877944081643</v>
      </c>
      <c r="C50" s="17">
        <v>2.6323458020318111</v>
      </c>
      <c r="D50" s="20">
        <v>2.7308755401934479</v>
      </c>
      <c r="E50" s="17">
        <v>2.6454833307454928</v>
      </c>
      <c r="F50" s="5">
        <v>161060.79999999999</v>
      </c>
      <c r="G50" s="5">
        <v>80534.399999999994</v>
      </c>
      <c r="H50" s="5">
        <v>78814.400000000009</v>
      </c>
      <c r="I50" s="5">
        <v>107067.20000000001</v>
      </c>
      <c r="J50" s="5">
        <v>139441.64799999999</v>
      </c>
      <c r="K50" s="5">
        <v>81653.728000000003</v>
      </c>
      <c r="L50" s="5">
        <v>126890.68800000002</v>
      </c>
      <c r="M50" s="5">
        <v>98331.456000000006</v>
      </c>
      <c r="N50" s="17">
        <v>2.5999052726162937</v>
      </c>
      <c r="O50" s="5">
        <v>427476.8</v>
      </c>
      <c r="P50" s="5">
        <v>446317.52000000008</v>
      </c>
    </row>
    <row r="51" spans="1:16" x14ac:dyDescent="0.25">
      <c r="A51" s="32" t="s">
        <v>38</v>
      </c>
      <c r="B51" s="17">
        <v>2.6056560477987847</v>
      </c>
      <c r="C51" s="17">
        <v>2.7305313612168365</v>
      </c>
      <c r="D51" s="17">
        <v>2.8089938882214827</v>
      </c>
      <c r="E51" s="20">
        <v>3.1286962851095685</v>
      </c>
      <c r="F51" s="5">
        <v>73539.200000000012</v>
      </c>
      <c r="G51" s="5">
        <v>108336</v>
      </c>
      <c r="H51" s="5">
        <v>85448</v>
      </c>
      <c r="I51" s="5">
        <v>60372.80000000001</v>
      </c>
      <c r="J51" s="5">
        <v>69444.639999999999</v>
      </c>
      <c r="K51" s="5">
        <v>129714.17600000001</v>
      </c>
      <c r="L51" s="5">
        <v>63682.48</v>
      </c>
      <c r="M51" s="5">
        <v>150792.76800000001</v>
      </c>
      <c r="N51" s="17">
        <v>2.8132965700355008</v>
      </c>
      <c r="O51" s="5">
        <v>327696</v>
      </c>
      <c r="P51" s="5">
        <v>413634.06400000001</v>
      </c>
    </row>
    <row r="52" spans="1:16" x14ac:dyDescent="0.25">
      <c r="A52" s="22" t="s">
        <v>18</v>
      </c>
      <c r="B52" s="17">
        <v>2.7416448702642158</v>
      </c>
      <c r="C52" s="17">
        <v>2.6534655317422171</v>
      </c>
      <c r="D52" s="17">
        <v>2.5096431840827913</v>
      </c>
      <c r="E52" s="17">
        <v>2.6304850778010276</v>
      </c>
      <c r="F52" s="5">
        <v>407267.19999999995</v>
      </c>
      <c r="G52" s="5">
        <v>623844.80000000005</v>
      </c>
      <c r="H52" s="5">
        <v>380897.60000000015</v>
      </c>
      <c r="I52" s="5">
        <v>453635.1999999999</v>
      </c>
      <c r="J52" s="5">
        <v>438948.848</v>
      </c>
      <c r="K52" s="5">
        <v>720174.304</v>
      </c>
      <c r="L52" s="5">
        <v>521245.50399999996</v>
      </c>
      <c r="M52" s="5">
        <v>362403.23199999996</v>
      </c>
      <c r="N52" s="17">
        <v>2.6234609075806965</v>
      </c>
      <c r="O52" s="5">
        <v>1865644.8000000003</v>
      </c>
      <c r="P52" s="5">
        <v>2042771.8880000003</v>
      </c>
    </row>
    <row r="53" spans="1:16" x14ac:dyDescent="0.25">
      <c r="A53" s="29" t="s">
        <v>29</v>
      </c>
      <c r="B53" s="17">
        <v>2.6336969569806437</v>
      </c>
      <c r="C53" s="20">
        <v>2.7046196050746159</v>
      </c>
      <c r="D53" s="17">
        <v>2.6706303172246799</v>
      </c>
      <c r="E53" s="17">
        <v>2.3685538085370585</v>
      </c>
      <c r="F53" s="5">
        <v>95995.200000000012</v>
      </c>
      <c r="G53" s="5">
        <v>183190.40000000002</v>
      </c>
      <c r="H53" s="5">
        <v>82648</v>
      </c>
      <c r="I53" s="5">
        <v>106838.39999999999</v>
      </c>
      <c r="J53" s="5">
        <v>98763.088000000003</v>
      </c>
      <c r="K53" s="5">
        <v>135373.07199999999</v>
      </c>
      <c r="L53" s="5">
        <v>133445.32800000001</v>
      </c>
      <c r="M53" s="5">
        <v>74234.751999999993</v>
      </c>
      <c r="N53" s="17">
        <v>2.6013836383049354</v>
      </c>
      <c r="O53" s="5">
        <v>468672.00000000006</v>
      </c>
      <c r="P53" s="5">
        <v>441816.24000000005</v>
      </c>
    </row>
    <row r="54" spans="1:16" x14ac:dyDescent="0.25">
      <c r="A54" s="33" t="s">
        <v>17</v>
      </c>
      <c r="B54" s="25">
        <v>2.948872463214105</v>
      </c>
      <c r="C54" s="17">
        <v>2.5165125589123511</v>
      </c>
      <c r="D54" s="17">
        <v>2.5740488275985816</v>
      </c>
      <c r="E54" s="20">
        <v>3.1319983348346239</v>
      </c>
      <c r="F54" s="5">
        <v>77195.200000000012</v>
      </c>
      <c r="G54" s="5">
        <v>34228.800000000003</v>
      </c>
      <c r="H54" s="5">
        <v>130006.39999999999</v>
      </c>
      <c r="I54" s="5">
        <v>81424.000000000015</v>
      </c>
      <c r="J54" s="5">
        <v>55543.072</v>
      </c>
      <c r="K54" s="5">
        <v>76959.248000000007</v>
      </c>
      <c r="L54" s="5">
        <v>155474.59199999998</v>
      </c>
      <c r="M54" s="5">
        <v>70775.135999999999</v>
      </c>
      <c r="N54" s="17">
        <v>2.7366020812444645</v>
      </c>
      <c r="O54" s="5">
        <v>322854.40000000002</v>
      </c>
      <c r="P54" s="5">
        <v>358752.04800000001</v>
      </c>
    </row>
    <row r="55" spans="1:16" x14ac:dyDescent="0.25">
      <c r="A55" s="30" t="s">
        <v>44</v>
      </c>
      <c r="B55" s="17">
        <v>2.6314443216675705</v>
      </c>
      <c r="C55" s="20">
        <v>2.948160636699936</v>
      </c>
      <c r="D55" s="17">
        <v>2.556838491535367</v>
      </c>
      <c r="E55" s="17">
        <v>1.5348245372989673</v>
      </c>
      <c r="F55" s="5">
        <v>65656</v>
      </c>
      <c r="G55" s="5">
        <v>112022.40000000001</v>
      </c>
      <c r="H55" s="5">
        <v>53188.800000000003</v>
      </c>
      <c r="I55" s="5">
        <v>42571.199999999997</v>
      </c>
      <c r="J55" s="5">
        <v>64740.032000000007</v>
      </c>
      <c r="K55" s="5">
        <v>125895.696</v>
      </c>
      <c r="L55" s="5">
        <v>83683.072</v>
      </c>
      <c r="M55" s="5">
        <v>23121.664000000001</v>
      </c>
      <c r="N55" s="17">
        <v>2.5891060781269792</v>
      </c>
      <c r="O55" s="5">
        <v>273438.40000000002</v>
      </c>
      <c r="P55" s="5">
        <v>297440.46400000004</v>
      </c>
    </row>
    <row r="56" spans="1:16" x14ac:dyDescent="0.25">
      <c r="A56" s="33" t="s">
        <v>25</v>
      </c>
      <c r="B56" s="17">
        <v>2.6470134510744439</v>
      </c>
      <c r="C56" s="17">
        <v>2.3967345039437067</v>
      </c>
      <c r="D56" s="17">
        <v>2.6322432089343955</v>
      </c>
      <c r="E56" s="20">
        <v>2.6953939982413635</v>
      </c>
      <c r="F56" s="5">
        <v>107523.20000000001</v>
      </c>
      <c r="G56" s="5">
        <v>224164.80000000005</v>
      </c>
      <c r="H56" s="5">
        <v>56376.000000000015</v>
      </c>
      <c r="I56" s="5">
        <v>99020.800000000003</v>
      </c>
      <c r="J56" s="5">
        <v>152903.856</v>
      </c>
      <c r="K56" s="5">
        <v>197000.03200000001</v>
      </c>
      <c r="L56" s="5">
        <v>69621.824000000008</v>
      </c>
      <c r="M56" s="5">
        <v>89543.471999999994</v>
      </c>
      <c r="N56" s="17">
        <v>2.574795208996735</v>
      </c>
      <c r="O56" s="5">
        <v>487084.8000000001</v>
      </c>
      <c r="P56" s="5">
        <v>509069.18400000001</v>
      </c>
    </row>
    <row r="57" spans="1:16" x14ac:dyDescent="0.25">
      <c r="A57" s="32" t="s">
        <v>38</v>
      </c>
      <c r="B57" s="20">
        <v>3.1950169957031673</v>
      </c>
      <c r="C57" s="17">
        <v>2.8046754823919535</v>
      </c>
      <c r="D57" s="17">
        <v>1.9996795939382015</v>
      </c>
      <c r="E57" s="17">
        <v>2.8802768075277951</v>
      </c>
      <c r="F57" s="5">
        <v>60897.599999999999</v>
      </c>
      <c r="G57" s="5">
        <v>70238.399999999994</v>
      </c>
      <c r="H57" s="5">
        <v>58678.400000000009</v>
      </c>
      <c r="I57" s="5">
        <v>123780.8</v>
      </c>
      <c r="J57" s="5">
        <v>66998.8</v>
      </c>
      <c r="K57" s="5">
        <v>184946.25599999999</v>
      </c>
      <c r="L57" s="5">
        <v>79020.687999999995</v>
      </c>
      <c r="M57" s="5">
        <v>104728.20799999998</v>
      </c>
      <c r="N57" s="17">
        <v>2.653063815221762</v>
      </c>
      <c r="O57" s="5">
        <v>313595.19999999995</v>
      </c>
      <c r="P57" s="5">
        <v>435693.95199999993</v>
      </c>
    </row>
    <row r="58" spans="1:16" x14ac:dyDescent="0.25">
      <c r="A58" s="26" t="s">
        <v>37</v>
      </c>
      <c r="B58" s="27">
        <v>2.3908178339285731</v>
      </c>
      <c r="C58" s="27">
        <v>2.5447911374127967</v>
      </c>
      <c r="D58" s="27">
        <v>2.5489078983672329</v>
      </c>
      <c r="E58" s="27">
        <v>2.6201450277486451</v>
      </c>
      <c r="F58" s="28">
        <v>933721.60000000021</v>
      </c>
      <c r="G58" s="28">
        <v>941534.39999999991</v>
      </c>
      <c r="H58" s="28">
        <v>958920.00000000035</v>
      </c>
      <c r="I58" s="28">
        <v>984080.00000000047</v>
      </c>
      <c r="J58" s="28">
        <v>958633.56800000032</v>
      </c>
      <c r="K58" s="28">
        <v>1041071.76</v>
      </c>
      <c r="L58" s="28">
        <v>1066387.2960000001</v>
      </c>
      <c r="M58" s="28">
        <v>1113865.2640000002</v>
      </c>
      <c r="N58" s="27">
        <v>2.5220671915734321</v>
      </c>
      <c r="O58" s="28">
        <v>3818256.0000000005</v>
      </c>
      <c r="P58" s="28">
        <v>4179957.8880000007</v>
      </c>
    </row>
    <row r="59" spans="1:16" x14ac:dyDescent="0.25">
      <c r="A59" s="22" t="s">
        <v>26</v>
      </c>
      <c r="B59" s="17">
        <v>2.392313073574353</v>
      </c>
      <c r="C59" s="17">
        <v>2.6458142247973715</v>
      </c>
      <c r="D59" s="17">
        <v>2.5694505124927405</v>
      </c>
      <c r="E59" s="17">
        <v>2.6890932355064132</v>
      </c>
      <c r="F59" s="5">
        <v>479654.40000000002</v>
      </c>
      <c r="G59" s="5">
        <v>494043.20000000013</v>
      </c>
      <c r="H59" s="5">
        <v>457444.8</v>
      </c>
      <c r="I59" s="5">
        <v>500740.80000000005</v>
      </c>
      <c r="J59" s="5">
        <v>455336.71999999991</v>
      </c>
      <c r="K59" s="5">
        <v>392831.04</v>
      </c>
      <c r="L59" s="5">
        <v>551808.84800000011</v>
      </c>
      <c r="M59" s="5">
        <v>448265.0720000001</v>
      </c>
      <c r="N59" s="17">
        <v>2.5642830198013606</v>
      </c>
      <c r="O59" s="5">
        <v>1931883.2000000002</v>
      </c>
      <c r="P59" s="5">
        <v>1848241.6800000002</v>
      </c>
    </row>
    <row r="60" spans="1:16" x14ac:dyDescent="0.25">
      <c r="A60" s="29" t="s">
        <v>29</v>
      </c>
      <c r="B60" s="17">
        <v>2.3709708679866797</v>
      </c>
      <c r="C60" s="17">
        <v>1.9793066906470349</v>
      </c>
      <c r="D60" s="17">
        <v>2.6799772386057019</v>
      </c>
      <c r="E60" s="20">
        <v>2.9468104645507118</v>
      </c>
      <c r="F60" s="5">
        <v>113576</v>
      </c>
      <c r="G60" s="5">
        <v>71614.400000000009</v>
      </c>
      <c r="H60" s="5">
        <v>97670.400000000009</v>
      </c>
      <c r="I60" s="5">
        <v>58476.800000000003</v>
      </c>
      <c r="J60" s="5">
        <v>126378.99200000001</v>
      </c>
      <c r="K60" s="5">
        <v>44190.272000000004</v>
      </c>
      <c r="L60" s="5">
        <v>85645.168000000005</v>
      </c>
      <c r="M60" s="5">
        <v>84636.52800000002</v>
      </c>
      <c r="N60" s="17">
        <v>2.4984551379147235</v>
      </c>
      <c r="O60" s="5">
        <v>341337.60000000015</v>
      </c>
      <c r="P60" s="5">
        <v>340850.9599999999</v>
      </c>
    </row>
    <row r="61" spans="1:16" x14ac:dyDescent="0.25">
      <c r="A61" s="33" t="s">
        <v>17</v>
      </c>
      <c r="B61" s="17">
        <v>2.5265330030874456</v>
      </c>
      <c r="C61" s="20">
        <v>2.8516787508400996</v>
      </c>
      <c r="D61" s="17">
        <v>2.4062206305092295</v>
      </c>
      <c r="E61" s="17">
        <v>2.6312254271786766</v>
      </c>
      <c r="F61" s="5">
        <v>51883.199999999997</v>
      </c>
      <c r="G61" s="5">
        <v>85308.799999999988</v>
      </c>
      <c r="H61" s="5">
        <v>102955.20000000001</v>
      </c>
      <c r="I61" s="5">
        <v>170572.79999999999</v>
      </c>
      <c r="J61" s="5">
        <v>33964.192000000003</v>
      </c>
      <c r="K61" s="5">
        <v>103830.336</v>
      </c>
      <c r="L61" s="5">
        <v>78321.504000000015</v>
      </c>
      <c r="M61" s="5">
        <v>105768.38400000001</v>
      </c>
      <c r="N61" s="17">
        <v>2.63113112254258</v>
      </c>
      <c r="O61" s="5">
        <v>410720.00000000006</v>
      </c>
      <c r="P61" s="5">
        <v>321884.41600000003</v>
      </c>
    </row>
    <row r="62" spans="1:16" x14ac:dyDescent="0.25">
      <c r="A62" s="30" t="s">
        <v>44</v>
      </c>
      <c r="B62" s="17">
        <v>2.4943662649122156</v>
      </c>
      <c r="C62" s="20">
        <v>2.9236734841055876</v>
      </c>
      <c r="D62" s="17">
        <v>2.5506386955484803</v>
      </c>
      <c r="E62" s="17">
        <v>2.4715096311292162</v>
      </c>
      <c r="F62" s="5">
        <v>164932.80000000005</v>
      </c>
      <c r="G62" s="5">
        <v>69232.000000000015</v>
      </c>
      <c r="H62" s="5">
        <v>68302.399999999994</v>
      </c>
      <c r="I62" s="5">
        <v>94428.800000000003</v>
      </c>
      <c r="J62" s="5">
        <v>134516.60800000001</v>
      </c>
      <c r="K62" s="5">
        <v>97162.432000000001</v>
      </c>
      <c r="L62" s="5">
        <v>114833.63200000004</v>
      </c>
      <c r="M62" s="5">
        <v>75282.432000000015</v>
      </c>
      <c r="N62" s="17">
        <v>2.5877462630428747</v>
      </c>
      <c r="O62" s="5">
        <v>396896</v>
      </c>
      <c r="P62" s="5">
        <v>421795.10399999999</v>
      </c>
    </row>
    <row r="63" spans="1:16" x14ac:dyDescent="0.25">
      <c r="A63" s="33" t="s">
        <v>25</v>
      </c>
      <c r="B63" s="17">
        <v>2.5462706996486668</v>
      </c>
      <c r="C63" s="17">
        <v>2.6389701442488258</v>
      </c>
      <c r="D63" s="17">
        <v>2.5988892088435844</v>
      </c>
      <c r="E63" s="20">
        <v>2.7897380330402322</v>
      </c>
      <c r="F63" s="5">
        <v>83537.599999999991</v>
      </c>
      <c r="G63" s="5">
        <v>53268.800000000003</v>
      </c>
      <c r="H63" s="5">
        <v>40148.800000000003</v>
      </c>
      <c r="I63" s="5">
        <v>88625.600000000006</v>
      </c>
      <c r="J63" s="5">
        <v>79031.744000000021</v>
      </c>
      <c r="K63" s="5">
        <v>62505.328000000001</v>
      </c>
      <c r="L63" s="5">
        <v>114020.04799999998</v>
      </c>
      <c r="M63" s="5">
        <v>103044.60800000001</v>
      </c>
      <c r="N63" s="17">
        <v>2.6369975105194596</v>
      </c>
      <c r="O63" s="5">
        <v>265580.79999999999</v>
      </c>
      <c r="P63" s="5">
        <v>358601.728</v>
      </c>
    </row>
    <row r="64" spans="1:16" x14ac:dyDescent="0.25">
      <c r="A64" s="32" t="s">
        <v>38</v>
      </c>
      <c r="B64" s="17">
        <v>2.0580896517905822</v>
      </c>
      <c r="C64" s="17">
        <v>2.6164522186511125</v>
      </c>
      <c r="D64" s="17">
        <v>2.5851084338417882</v>
      </c>
      <c r="E64" s="20">
        <v>2.6674071906337056</v>
      </c>
      <c r="F64" s="5">
        <v>65724.800000000003</v>
      </c>
      <c r="G64" s="5">
        <v>214619.2</v>
      </c>
      <c r="H64" s="5">
        <v>148368</v>
      </c>
      <c r="I64" s="5">
        <v>88636.800000000017</v>
      </c>
      <c r="J64" s="5">
        <v>81445.183999999994</v>
      </c>
      <c r="K64" s="5">
        <v>85142.67200000002</v>
      </c>
      <c r="L64" s="5">
        <v>158988.49600000001</v>
      </c>
      <c r="M64" s="5">
        <v>79533.12000000001</v>
      </c>
      <c r="N64" s="17">
        <v>2.4800782263388443</v>
      </c>
      <c r="O64" s="5">
        <v>517348.8</v>
      </c>
      <c r="P64" s="5">
        <v>405109.47200000013</v>
      </c>
    </row>
    <row r="65" spans="1:16" x14ac:dyDescent="0.25">
      <c r="A65" s="22" t="s">
        <v>18</v>
      </c>
      <c r="B65" s="17">
        <v>2.3894041528089258</v>
      </c>
      <c r="C65" s="17">
        <v>2.4614913986921834</v>
      </c>
      <c r="D65" s="17">
        <v>2.5303405355999455</v>
      </c>
      <c r="E65" s="17">
        <v>2.569409554115571</v>
      </c>
      <c r="F65" s="5">
        <v>454067.20000000007</v>
      </c>
      <c r="G65" s="5">
        <v>447491.20000000019</v>
      </c>
      <c r="H65" s="5">
        <v>501475.20000000007</v>
      </c>
      <c r="I65" s="5">
        <v>483339.2</v>
      </c>
      <c r="J65" s="5">
        <v>503296.848</v>
      </c>
      <c r="K65" s="5">
        <v>648240.72000000009</v>
      </c>
      <c r="L65" s="5">
        <v>514578.44800000009</v>
      </c>
      <c r="M65" s="5">
        <v>665600.19200000016</v>
      </c>
      <c r="N65" s="17">
        <v>2.4860767389367182</v>
      </c>
      <c r="O65" s="5">
        <v>1886372.8</v>
      </c>
      <c r="P65" s="5">
        <v>2331716.2080000006</v>
      </c>
    </row>
    <row r="66" spans="1:16" x14ac:dyDescent="0.25">
      <c r="A66" s="29" t="s">
        <v>29</v>
      </c>
      <c r="B66" s="17">
        <v>2.184934986696212</v>
      </c>
      <c r="C66" s="17">
        <v>2.3710096817542632</v>
      </c>
      <c r="D66" s="20">
        <v>2.7599528361404544</v>
      </c>
      <c r="E66" s="17">
        <v>2.4359869165732144</v>
      </c>
      <c r="F66" s="5">
        <v>78603.199999999997</v>
      </c>
      <c r="G66" s="5">
        <v>83112</v>
      </c>
      <c r="H66" s="5">
        <v>146702.39999999999</v>
      </c>
      <c r="I66" s="5">
        <v>71534.400000000009</v>
      </c>
      <c r="J66" s="5">
        <v>130058.62400000001</v>
      </c>
      <c r="K66" s="5">
        <v>141221.40800000002</v>
      </c>
      <c r="L66" s="5">
        <v>111862.576</v>
      </c>
      <c r="M66" s="5">
        <v>97674.559999999998</v>
      </c>
      <c r="N66" s="17">
        <v>2.4139909742262349</v>
      </c>
      <c r="O66" s="5">
        <v>379952.00000000006</v>
      </c>
      <c r="P66" s="5">
        <v>480817.16800000006</v>
      </c>
    </row>
    <row r="67" spans="1:16" x14ac:dyDescent="0.25">
      <c r="A67" s="33" t="s">
        <v>17</v>
      </c>
      <c r="B67" s="17">
        <v>2.4212371752391948</v>
      </c>
      <c r="C67" s="20">
        <v>2.7895686352199074</v>
      </c>
      <c r="D67" s="17">
        <v>2.5477355143474685</v>
      </c>
      <c r="E67" s="17">
        <v>2.5894713410381516</v>
      </c>
      <c r="F67" s="5">
        <v>51792.000000000007</v>
      </c>
      <c r="G67" s="5">
        <v>121760.00000000001</v>
      </c>
      <c r="H67" s="5">
        <v>94297.600000000006</v>
      </c>
      <c r="I67" s="5">
        <v>133344</v>
      </c>
      <c r="J67" s="5">
        <v>60452.256000000008</v>
      </c>
      <c r="K67" s="5">
        <v>151106.22400000002</v>
      </c>
      <c r="L67" s="5">
        <v>84267.40800000001</v>
      </c>
      <c r="M67" s="5">
        <v>136920.91199999998</v>
      </c>
      <c r="N67" s="17">
        <v>2.6259048030158332</v>
      </c>
      <c r="O67" s="5">
        <v>401193.6</v>
      </c>
      <c r="P67" s="5">
        <v>432746.80000000016</v>
      </c>
    </row>
    <row r="68" spans="1:16" x14ac:dyDescent="0.25">
      <c r="A68" s="30" t="s">
        <v>44</v>
      </c>
      <c r="B68" s="17">
        <v>2.2970303333036468</v>
      </c>
      <c r="C68" s="17">
        <v>2.3178997514513702</v>
      </c>
      <c r="D68" s="17">
        <v>2.2941649447492782</v>
      </c>
      <c r="E68" s="20">
        <v>2.8816278580251851</v>
      </c>
      <c r="F68" s="5">
        <v>123856</v>
      </c>
      <c r="G68" s="5">
        <v>75843.199999999997</v>
      </c>
      <c r="H68" s="5">
        <v>94345.600000000006</v>
      </c>
      <c r="I68" s="5">
        <v>73860.800000000003</v>
      </c>
      <c r="J68" s="5">
        <v>83866.895999999993</v>
      </c>
      <c r="K68" s="5">
        <v>114082.784</v>
      </c>
      <c r="L68" s="5">
        <v>73890.592000000004</v>
      </c>
      <c r="M68" s="5">
        <v>129791.21600000001</v>
      </c>
      <c r="N68" s="17">
        <v>2.4135944747666693</v>
      </c>
      <c r="O68" s="5">
        <v>367905.6</v>
      </c>
      <c r="P68" s="5">
        <v>401631.48800000001</v>
      </c>
    </row>
    <row r="69" spans="1:16" x14ac:dyDescent="0.25">
      <c r="A69" s="33" t="s">
        <v>25</v>
      </c>
      <c r="B69" s="17">
        <v>2.3090762817950727</v>
      </c>
      <c r="C69" s="17">
        <v>2.425357282903386</v>
      </c>
      <c r="D69" s="17">
        <v>2.5336918065941663</v>
      </c>
      <c r="E69" s="20">
        <v>2.6477070667149682</v>
      </c>
      <c r="F69" s="5">
        <v>92364.800000000017</v>
      </c>
      <c r="G69" s="5">
        <v>76148.799999999988</v>
      </c>
      <c r="H69" s="5">
        <v>77566.399999999994</v>
      </c>
      <c r="I69" s="5">
        <v>108798.40000000001</v>
      </c>
      <c r="J69" s="5">
        <v>95728.847999999998</v>
      </c>
      <c r="K69" s="5">
        <v>123692.41600000001</v>
      </c>
      <c r="L69" s="5">
        <v>107614.04800000002</v>
      </c>
      <c r="M69" s="5">
        <v>160630.704</v>
      </c>
      <c r="N69" s="17">
        <v>2.4840630077927868</v>
      </c>
      <c r="O69" s="5">
        <v>354878.39999999997</v>
      </c>
      <c r="P69" s="5">
        <v>487666.01600000012</v>
      </c>
    </row>
    <row r="70" spans="1:16" x14ac:dyDescent="0.25">
      <c r="A70" s="32" t="s">
        <v>38</v>
      </c>
      <c r="B70" s="20">
        <v>2.6909237486838071</v>
      </c>
      <c r="C70" s="17">
        <v>2.3465783838945078</v>
      </c>
      <c r="D70" s="17">
        <v>2.5408443789293385</v>
      </c>
      <c r="E70" s="17">
        <v>2.3966809117621031</v>
      </c>
      <c r="F70" s="5">
        <v>107451.19999999997</v>
      </c>
      <c r="G70" s="5">
        <v>90627.199999999997</v>
      </c>
      <c r="H70" s="5">
        <v>88563.200000000012</v>
      </c>
      <c r="I70" s="5">
        <v>95801.599999999991</v>
      </c>
      <c r="J70" s="5">
        <v>133190.22400000002</v>
      </c>
      <c r="K70" s="5">
        <v>118137.88799999999</v>
      </c>
      <c r="L70" s="5">
        <v>136943.82400000002</v>
      </c>
      <c r="M70" s="5">
        <v>140582.80000000002</v>
      </c>
      <c r="N70" s="17">
        <v>2.5082278273208938</v>
      </c>
      <c r="O70" s="5">
        <v>382443.2</v>
      </c>
      <c r="P70" s="5">
        <v>528854.73600000003</v>
      </c>
    </row>
    <row r="71" spans="1:16" x14ac:dyDescent="0.25">
      <c r="A71" s="11" t="s">
        <v>2041</v>
      </c>
      <c r="B71" s="17">
        <v>2.5850444712464653</v>
      </c>
      <c r="C71" s="17">
        <v>2.5749268957101834</v>
      </c>
      <c r="D71" s="17">
        <v>2.6322549497523977</v>
      </c>
      <c r="E71" s="17">
        <v>2.595438686404322</v>
      </c>
      <c r="F71" s="5">
        <v>5372960.0000000019</v>
      </c>
      <c r="G71" s="5">
        <v>5209179.2000000058</v>
      </c>
      <c r="H71" s="5">
        <v>4565849.6000000052</v>
      </c>
      <c r="I71" s="5">
        <v>5107664.0000000019</v>
      </c>
      <c r="J71" s="5">
        <v>5296338.5760000041</v>
      </c>
      <c r="K71" s="5">
        <v>5297396.4959999919</v>
      </c>
      <c r="L71" s="5">
        <v>5343504.1440000022</v>
      </c>
      <c r="M71" s="5">
        <v>5284499.824</v>
      </c>
      <c r="N71" s="17">
        <v>2.5964181673842579</v>
      </c>
      <c r="O71" s="5">
        <v>20255652.800000008</v>
      </c>
      <c r="P71" s="5">
        <v>21221739.040000007</v>
      </c>
    </row>
    <row r="79" spans="1:16" x14ac:dyDescent="0.25">
      <c r="A79" s="14" t="s">
        <v>2039</v>
      </c>
      <c r="B79" s="5" t="s">
        <v>2046</v>
      </c>
    </row>
    <row r="80" spans="1:16" x14ac:dyDescent="0.25">
      <c r="A80" s="11" t="s">
        <v>29</v>
      </c>
      <c r="B80" s="17">
        <v>2.6126453026506349</v>
      </c>
    </row>
    <row r="81" spans="1:2" x14ac:dyDescent="0.25">
      <c r="A81" s="22" t="s">
        <v>35</v>
      </c>
      <c r="B81" s="17">
        <v>2.5607074287414635</v>
      </c>
    </row>
    <row r="82" spans="1:2" x14ac:dyDescent="0.25">
      <c r="A82" s="22" t="s">
        <v>15</v>
      </c>
      <c r="B82" s="17">
        <v>2.6166608203308366</v>
      </c>
    </row>
    <row r="83" spans="1:2" x14ac:dyDescent="0.25">
      <c r="A83" s="22" t="s">
        <v>23</v>
      </c>
      <c r="B83" s="20">
        <v>2.7182123835038423</v>
      </c>
    </row>
    <row r="84" spans="1:2" x14ac:dyDescent="0.25">
      <c r="A84" s="22" t="s">
        <v>42</v>
      </c>
      <c r="B84" s="17">
        <v>2.5593471079054542</v>
      </c>
    </row>
    <row r="85" spans="1:2" x14ac:dyDescent="0.25">
      <c r="A85" s="11" t="s">
        <v>17</v>
      </c>
      <c r="B85" s="17">
        <v>2.6208782752735065</v>
      </c>
    </row>
    <row r="86" spans="1:2" x14ac:dyDescent="0.25">
      <c r="A86" s="22" t="s">
        <v>35</v>
      </c>
      <c r="B86" s="20">
        <v>2.7121331395621624</v>
      </c>
    </row>
    <row r="87" spans="1:2" x14ac:dyDescent="0.25">
      <c r="A87" s="22" t="s">
        <v>15</v>
      </c>
      <c r="B87" s="17">
        <v>2.555531626405728</v>
      </c>
    </row>
    <row r="88" spans="1:2" x14ac:dyDescent="0.25">
      <c r="A88" s="22" t="s">
        <v>23</v>
      </c>
      <c r="B88" s="17">
        <v>2.6936212185289405</v>
      </c>
    </row>
    <row r="89" spans="1:2" x14ac:dyDescent="0.25">
      <c r="A89" s="22" t="s">
        <v>42</v>
      </c>
      <c r="B89" s="17">
        <v>2.5590719456410658</v>
      </c>
    </row>
    <row r="90" spans="1:2" x14ac:dyDescent="0.25">
      <c r="A90" s="11" t="s">
        <v>44</v>
      </c>
      <c r="B90" s="17">
        <v>2.5917239049075396</v>
      </c>
    </row>
    <row r="91" spans="1:2" x14ac:dyDescent="0.25">
      <c r="A91" s="22" t="s">
        <v>35</v>
      </c>
      <c r="B91" s="17">
        <v>2.5671721190707828</v>
      </c>
    </row>
    <row r="92" spans="1:2" x14ac:dyDescent="0.25">
      <c r="A92" s="22" t="s">
        <v>15</v>
      </c>
      <c r="B92" s="20">
        <v>2.6063812802352464</v>
      </c>
    </row>
    <row r="93" spans="1:2" x14ac:dyDescent="0.25">
      <c r="A93" s="22" t="s">
        <v>23</v>
      </c>
      <c r="B93" s="20">
        <v>2.6125869246192015</v>
      </c>
    </row>
    <row r="94" spans="1:2" x14ac:dyDescent="0.25">
      <c r="A94" s="22" t="s">
        <v>42</v>
      </c>
      <c r="B94" s="17">
        <v>2.5799174475895819</v>
      </c>
    </row>
    <row r="95" spans="1:2" x14ac:dyDescent="0.25">
      <c r="A95" s="11" t="s">
        <v>25</v>
      </c>
      <c r="B95" s="17">
        <v>2.6256997771279185</v>
      </c>
    </row>
    <row r="96" spans="1:2" x14ac:dyDescent="0.25">
      <c r="A96" s="22" t="s">
        <v>35</v>
      </c>
      <c r="B96" s="17">
        <v>2.6592340824863077</v>
      </c>
    </row>
    <row r="97" spans="1:2" x14ac:dyDescent="0.25">
      <c r="A97" s="22" t="s">
        <v>15</v>
      </c>
      <c r="B97" s="17">
        <v>2.552679894281062</v>
      </c>
    </row>
    <row r="98" spans="1:2" x14ac:dyDescent="0.25">
      <c r="A98" s="22" t="s">
        <v>23</v>
      </c>
      <c r="B98" s="17">
        <v>2.6256760034754154</v>
      </c>
    </row>
    <row r="99" spans="1:2" x14ac:dyDescent="0.25">
      <c r="A99" s="22" t="s">
        <v>42</v>
      </c>
      <c r="B99" s="20">
        <v>2.6793126979288107</v>
      </c>
    </row>
    <row r="100" spans="1:2" x14ac:dyDescent="0.25">
      <c r="A100" s="11" t="s">
        <v>38</v>
      </c>
      <c r="B100" s="17">
        <v>2.5311426380753064</v>
      </c>
    </row>
    <row r="101" spans="1:2" x14ac:dyDescent="0.25">
      <c r="A101" s="22" t="s">
        <v>35</v>
      </c>
      <c r="B101" s="17">
        <v>2.4571499281780809</v>
      </c>
    </row>
    <row r="102" spans="1:2" x14ac:dyDescent="0.25">
      <c r="A102" s="22" t="s">
        <v>15</v>
      </c>
      <c r="B102" s="17">
        <v>2.5542192026189592</v>
      </c>
    </row>
    <row r="103" spans="1:2" x14ac:dyDescent="0.25">
      <c r="A103" s="22" t="s">
        <v>23</v>
      </c>
      <c r="B103" s="17">
        <v>2.5094035850732328</v>
      </c>
    </row>
    <row r="104" spans="1:2" x14ac:dyDescent="0.25">
      <c r="A104" s="22" t="s">
        <v>42</v>
      </c>
      <c r="B104" s="20">
        <v>2.6070228165991436</v>
      </c>
    </row>
    <row r="105" spans="1:2" x14ac:dyDescent="0.25">
      <c r="A105" s="11" t="s">
        <v>2041</v>
      </c>
      <c r="B105" s="17">
        <v>2.5964181673842615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D72A-BABA-4576-82AC-4E760B2C108E}">
  <dimension ref="A1:P40"/>
  <sheetViews>
    <sheetView topLeftCell="C19" zoomScale="90" workbookViewId="0">
      <selection activeCell="R11" sqref="R11"/>
    </sheetView>
  </sheetViews>
  <sheetFormatPr defaultRowHeight="15" x14ac:dyDescent="0.25"/>
  <sheetData>
    <row r="1" spans="1:16" x14ac:dyDescent="0.25">
      <c r="A1" s="44" t="s">
        <v>2063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spans="1:16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</row>
    <row r="4" spans="1:16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</row>
    <row r="5" spans="1:16" x14ac:dyDescent="0.2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</row>
    <row r="6" spans="1:16" x14ac:dyDescent="0.2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</row>
    <row r="7" spans="1:16" x14ac:dyDescent="0.25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</row>
    <row r="8" spans="1:16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</row>
    <row r="9" spans="1:16" x14ac:dyDescent="0.25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</row>
    <row r="10" spans="1:16" x14ac:dyDescent="0.25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</row>
    <row r="11" spans="1:16" x14ac:dyDescent="0.25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</row>
    <row r="12" spans="1:16" x14ac:dyDescent="0.25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</row>
    <row r="13" spans="1:16" x14ac:dyDescent="0.25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</row>
    <row r="14" spans="1:16" x14ac:dyDescent="0.25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</row>
    <row r="15" spans="1:16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</row>
    <row r="16" spans="1:16" x14ac:dyDescent="0.25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</row>
    <row r="17" spans="1:16" x14ac:dyDescent="0.25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</row>
    <row r="18" spans="1:16" x14ac:dyDescent="0.25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</row>
    <row r="19" spans="1:16" x14ac:dyDescent="0.25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</row>
    <row r="20" spans="1:16" x14ac:dyDescent="0.25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</row>
    <row r="21" spans="1:16" x14ac:dyDescent="0.25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</row>
    <row r="22" spans="1:16" x14ac:dyDescent="0.25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</row>
    <row r="23" spans="1:16" x14ac:dyDescent="0.25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</row>
    <row r="24" spans="1:16" x14ac:dyDescent="0.25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</row>
    <row r="25" spans="1:16" x14ac:dyDescent="0.2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</row>
    <row r="26" spans="1:16" x14ac:dyDescent="0.25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</row>
    <row r="27" spans="1:16" x14ac:dyDescent="0.25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</row>
    <row r="28" spans="1:16" x14ac:dyDescent="0.25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</row>
    <row r="29" spans="1:16" x14ac:dyDescent="0.25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</row>
    <row r="30" spans="1:16" x14ac:dyDescent="0.25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</row>
    <row r="31" spans="1:16" x14ac:dyDescent="0.25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</row>
    <row r="32" spans="1:16" x14ac:dyDescent="0.25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</row>
    <row r="33" spans="1:16" x14ac:dyDescent="0.25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</row>
    <row r="34" spans="1:16" x14ac:dyDescent="0.25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</row>
    <row r="35" spans="1:16" x14ac:dyDescent="0.2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</row>
    <row r="36" spans="1:16" x14ac:dyDescent="0.25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</row>
    <row r="37" spans="1:16" x14ac:dyDescent="0.25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</row>
    <row r="38" spans="1:16" x14ac:dyDescent="0.25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</row>
    <row r="39" spans="1:16" x14ac:dyDescent="0.25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</row>
    <row r="40" spans="1:16" x14ac:dyDescent="0.25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</row>
  </sheetData>
  <mergeCells count="1">
    <mergeCell ref="A1:P4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5014F-A804-45E6-BA59-DD626EF804A4}">
  <dimension ref="A1:H33"/>
  <sheetViews>
    <sheetView topLeftCell="B18" zoomScale="83" workbookViewId="0">
      <selection activeCell="F18" sqref="F18"/>
    </sheetView>
  </sheetViews>
  <sheetFormatPr defaultRowHeight="15" x14ac:dyDescent="0.25"/>
  <cols>
    <col min="1" max="1" width="41.28515625" customWidth="1"/>
    <col min="2" max="2" width="36.140625" bestFit="1" customWidth="1"/>
    <col min="3" max="3" width="18.7109375" bestFit="1" customWidth="1"/>
    <col min="4" max="4" width="26.7109375" bestFit="1" customWidth="1"/>
    <col min="5" max="5" width="18.85546875" bestFit="1" customWidth="1"/>
    <col min="6" max="6" width="28.7109375" bestFit="1" customWidth="1"/>
    <col min="7" max="7" width="38.5703125" bestFit="1" customWidth="1"/>
    <col min="8" max="8" width="21.140625" bestFit="1" customWidth="1"/>
  </cols>
  <sheetData>
    <row r="1" spans="1:5" ht="18.75" x14ac:dyDescent="0.3">
      <c r="A1" s="21" t="s">
        <v>2078</v>
      </c>
    </row>
    <row r="3" spans="1:5" x14ac:dyDescent="0.25">
      <c r="A3" s="10" t="s">
        <v>2039</v>
      </c>
      <c r="B3" s="17" t="s">
        <v>2046</v>
      </c>
      <c r="C3" s="42" t="s">
        <v>2065</v>
      </c>
      <c r="D3" s="42" t="s">
        <v>2056</v>
      </c>
      <c r="E3" s="42" t="s">
        <v>2066</v>
      </c>
    </row>
    <row r="4" spans="1:5" x14ac:dyDescent="0.25">
      <c r="A4" s="11" t="s">
        <v>2067</v>
      </c>
      <c r="B4" s="20">
        <v>2.688602653525237</v>
      </c>
      <c r="C4" s="42">
        <v>8758396.7999999989</v>
      </c>
      <c r="D4" s="42">
        <v>2308103.7919999994</v>
      </c>
      <c r="E4" s="42">
        <v>4351980.8000000007</v>
      </c>
    </row>
    <row r="5" spans="1:5" x14ac:dyDescent="0.25">
      <c r="A5" s="11" t="s">
        <v>2068</v>
      </c>
      <c r="B5" s="17">
        <v>2.5879568546561851</v>
      </c>
      <c r="C5" s="42">
        <v>7135956.8000000007</v>
      </c>
      <c r="D5" s="42">
        <v>1967463.5680000009</v>
      </c>
      <c r="E5" s="42">
        <v>3521830.4000000008</v>
      </c>
    </row>
    <row r="6" spans="1:5" x14ac:dyDescent="0.25">
      <c r="A6" s="11" t="s">
        <v>2069</v>
      </c>
      <c r="B6" s="17">
        <v>2.4522117229485954</v>
      </c>
      <c r="C6" s="42">
        <v>1393198.4000000001</v>
      </c>
      <c r="D6" s="42">
        <v>391827.90399999998</v>
      </c>
      <c r="E6" s="42">
        <v>800822.4</v>
      </c>
    </row>
    <row r="7" spans="1:5" x14ac:dyDescent="0.25">
      <c r="A7" s="11" t="s">
        <v>2070</v>
      </c>
      <c r="B7" s="17">
        <v>2.589800246651663</v>
      </c>
      <c r="C7" s="42">
        <v>6956924.8000000035</v>
      </c>
      <c r="D7" s="42">
        <v>1720334.831999999</v>
      </c>
      <c r="E7" s="42">
        <v>3514444.8000000007</v>
      </c>
    </row>
    <row r="8" spans="1:5" x14ac:dyDescent="0.25">
      <c r="A8" s="11" t="s">
        <v>2071</v>
      </c>
      <c r="B8" s="17">
        <v>2.5467095570727487</v>
      </c>
      <c r="C8" s="42">
        <v>7032763.2000000011</v>
      </c>
      <c r="D8" s="42">
        <v>1840556.0159999994</v>
      </c>
      <c r="E8" s="42">
        <v>3475296.0000000005</v>
      </c>
    </row>
    <row r="9" spans="1:5" x14ac:dyDescent="0.25">
      <c r="A9" s="11" t="s">
        <v>2072</v>
      </c>
      <c r="B9" s="17">
        <v>2.5530117552546301</v>
      </c>
      <c r="C9" s="42">
        <v>8278523.1999999993</v>
      </c>
      <c r="D9" s="42">
        <v>2223957.3439999996</v>
      </c>
      <c r="E9" s="42">
        <v>4329208.0000000009</v>
      </c>
    </row>
    <row r="10" spans="1:5" x14ac:dyDescent="0.25">
      <c r="A10" s="11" t="s">
        <v>2073</v>
      </c>
      <c r="B10" s="20">
        <v>2.6713449307506889</v>
      </c>
      <c r="C10" s="42">
        <v>8944825.5999999978</v>
      </c>
      <c r="D10" s="42">
        <v>2226743.6800000002</v>
      </c>
      <c r="E10" s="42">
        <v>4725622.3999999966</v>
      </c>
    </row>
    <row r="11" spans="1:5" x14ac:dyDescent="0.25">
      <c r="A11" s="11" t="s">
        <v>2074</v>
      </c>
      <c r="B11" s="20">
        <v>2.6659185998120147</v>
      </c>
      <c r="C11" s="42">
        <v>6938201.6000000024</v>
      </c>
      <c r="D11" s="42">
        <v>2096703.3600000008</v>
      </c>
      <c r="E11" s="42">
        <v>3533612.8000000035</v>
      </c>
    </row>
    <row r="12" spans="1:5" x14ac:dyDescent="0.25">
      <c r="A12" s="11" t="s">
        <v>2075</v>
      </c>
      <c r="B12" s="17">
        <v>2.5539147055938982</v>
      </c>
      <c r="C12" s="42">
        <v>8242921.5999999996</v>
      </c>
      <c r="D12" s="42">
        <v>2228698.2080000006</v>
      </c>
      <c r="E12" s="42">
        <v>4164604.8000000026</v>
      </c>
    </row>
    <row r="13" spans="1:5" x14ac:dyDescent="0.25">
      <c r="A13" s="11" t="s">
        <v>2076</v>
      </c>
      <c r="B13" s="17">
        <v>2.5603418997243375</v>
      </c>
      <c r="C13" s="42">
        <v>7725601.5999999996</v>
      </c>
      <c r="D13" s="42">
        <v>2016015.7760000001</v>
      </c>
      <c r="E13" s="42">
        <v>3750080.0000000009</v>
      </c>
    </row>
    <row r="14" spans="1:5" x14ac:dyDescent="0.25">
      <c r="A14" s="11" t="s">
        <v>2077</v>
      </c>
      <c r="B14" s="17">
        <v>2.5667134112789634</v>
      </c>
      <c r="C14" s="42">
        <v>8784820.8000000045</v>
      </c>
      <c r="D14" s="42">
        <v>2201334.5599999987</v>
      </c>
      <c r="E14" s="42">
        <v>4113835.2</v>
      </c>
    </row>
    <row r="15" spans="1:5" x14ac:dyDescent="0.25">
      <c r="A15" s="11" t="s">
        <v>2041</v>
      </c>
      <c r="B15" s="17">
        <v>2.5964181673842623</v>
      </c>
      <c r="C15" s="42">
        <v>80192134.400000036</v>
      </c>
      <c r="D15" s="42">
        <v>21221739.040000048</v>
      </c>
      <c r="E15" s="42">
        <v>40281337.600000098</v>
      </c>
    </row>
    <row r="21" spans="5:8" x14ac:dyDescent="0.25">
      <c r="E21" s="10" t="s">
        <v>2039</v>
      </c>
      <c r="F21" s="42" t="s">
        <v>2065</v>
      </c>
      <c r="G21" s="42" t="s">
        <v>2056</v>
      </c>
      <c r="H21" s="42" t="s">
        <v>2066</v>
      </c>
    </row>
    <row r="22" spans="5:8" x14ac:dyDescent="0.25">
      <c r="E22" s="11" t="s">
        <v>2067</v>
      </c>
      <c r="F22" s="42">
        <v>8758396.7999999989</v>
      </c>
      <c r="G22" s="42">
        <v>2308103.7919999994</v>
      </c>
      <c r="H22" s="42">
        <v>4351980.8000000007</v>
      </c>
    </row>
    <row r="23" spans="5:8" x14ac:dyDescent="0.25">
      <c r="E23" s="11" t="s">
        <v>2068</v>
      </c>
      <c r="F23" s="42">
        <v>7135956.8000000007</v>
      </c>
      <c r="G23" s="42">
        <v>1967463.5680000009</v>
      </c>
      <c r="H23" s="42">
        <v>3521830.4000000008</v>
      </c>
    </row>
    <row r="24" spans="5:8" x14ac:dyDescent="0.25">
      <c r="E24" s="11" t="s">
        <v>2069</v>
      </c>
      <c r="F24" s="42">
        <v>1393198.4000000001</v>
      </c>
      <c r="G24" s="42">
        <v>391827.90399999998</v>
      </c>
      <c r="H24" s="42">
        <v>800822.4</v>
      </c>
    </row>
    <row r="25" spans="5:8" x14ac:dyDescent="0.25">
      <c r="E25" s="11" t="s">
        <v>2070</v>
      </c>
      <c r="F25" s="42">
        <v>6956924.8000000035</v>
      </c>
      <c r="G25" s="42">
        <v>1720334.831999999</v>
      </c>
      <c r="H25" s="42">
        <v>3514444.8000000007</v>
      </c>
    </row>
    <row r="26" spans="5:8" x14ac:dyDescent="0.25">
      <c r="E26" s="11" t="s">
        <v>2071</v>
      </c>
      <c r="F26" s="42">
        <v>7032763.2000000011</v>
      </c>
      <c r="G26" s="42">
        <v>1840556.0159999994</v>
      </c>
      <c r="H26" s="42">
        <v>3475296.0000000005</v>
      </c>
    </row>
    <row r="27" spans="5:8" x14ac:dyDescent="0.25">
      <c r="E27" s="11" t="s">
        <v>2072</v>
      </c>
      <c r="F27" s="42">
        <v>8278523.1999999993</v>
      </c>
      <c r="G27" s="42">
        <v>2223957.3439999996</v>
      </c>
      <c r="H27" s="42">
        <v>4329208.0000000009</v>
      </c>
    </row>
    <row r="28" spans="5:8" x14ac:dyDescent="0.25">
      <c r="E28" s="11" t="s">
        <v>2073</v>
      </c>
      <c r="F28" s="42">
        <v>8944825.5999999978</v>
      </c>
      <c r="G28" s="42">
        <v>2226743.6800000002</v>
      </c>
      <c r="H28" s="42">
        <v>4725622.3999999966</v>
      </c>
    </row>
    <row r="29" spans="5:8" x14ac:dyDescent="0.25">
      <c r="E29" s="11" t="s">
        <v>2074</v>
      </c>
      <c r="F29" s="42">
        <v>6938201.6000000024</v>
      </c>
      <c r="G29" s="42">
        <v>2096703.3600000008</v>
      </c>
      <c r="H29" s="42">
        <v>3533612.8000000035</v>
      </c>
    </row>
    <row r="30" spans="5:8" x14ac:dyDescent="0.25">
      <c r="E30" s="11" t="s">
        <v>2075</v>
      </c>
      <c r="F30" s="42">
        <v>8242921.5999999996</v>
      </c>
      <c r="G30" s="42">
        <v>2228698.2080000006</v>
      </c>
      <c r="H30" s="42">
        <v>4164604.8000000026</v>
      </c>
    </row>
    <row r="31" spans="5:8" x14ac:dyDescent="0.25">
      <c r="E31" s="11" t="s">
        <v>2076</v>
      </c>
      <c r="F31" s="42">
        <v>7725601.5999999996</v>
      </c>
      <c r="G31" s="42">
        <v>2016015.7760000001</v>
      </c>
      <c r="H31" s="42">
        <v>3750080.0000000009</v>
      </c>
    </row>
    <row r="32" spans="5:8" x14ac:dyDescent="0.25">
      <c r="E32" s="11" t="s">
        <v>2077</v>
      </c>
      <c r="F32" s="42">
        <v>8784820.8000000045</v>
      </c>
      <c r="G32" s="42">
        <v>2201334.5599999987</v>
      </c>
      <c r="H32" s="42">
        <v>4113835.2</v>
      </c>
    </row>
    <row r="33" spans="5:8" x14ac:dyDescent="0.25">
      <c r="E33" s="11" t="s">
        <v>2041</v>
      </c>
      <c r="F33" s="42">
        <v>80192134.400000006</v>
      </c>
      <c r="G33" s="42">
        <v>21221739.039999995</v>
      </c>
      <c r="H33" s="42">
        <v>40281337.600000009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AB2B9-4892-489C-8B4B-23549082E5E7}">
  <sheetPr>
    <tabColor rgb="FFFFFF00"/>
  </sheetPr>
  <dimension ref="C5:AE18"/>
  <sheetViews>
    <sheetView showGridLines="0" topLeftCell="F31" zoomScale="102" zoomScaleNormal="55" workbookViewId="0">
      <selection activeCell="AB22" sqref="AB22"/>
    </sheetView>
  </sheetViews>
  <sheetFormatPr defaultRowHeight="15" x14ac:dyDescent="0.25"/>
  <cols>
    <col min="1" max="2" width="9.140625" style="36"/>
    <col min="3" max="3" width="21.42578125" style="36" customWidth="1"/>
    <col min="4" max="4" width="19.28515625" style="36" customWidth="1"/>
    <col min="5" max="25" width="9.140625" style="36"/>
    <col min="26" max="26" width="16.28515625" style="36" bestFit="1" customWidth="1"/>
    <col min="27" max="30" width="9.140625" style="36"/>
    <col min="31" max="31" width="17.5703125" style="36" bestFit="1" customWidth="1"/>
    <col min="32" max="16384" width="9.140625" style="36"/>
  </cols>
  <sheetData>
    <row r="5" spans="30:31" ht="22.5" customHeight="1" x14ac:dyDescent="0.25">
      <c r="AD5" s="34"/>
      <c r="AE5" s="35"/>
    </row>
    <row r="6" spans="30:31" x14ac:dyDescent="0.25">
      <c r="AD6" s="37"/>
    </row>
    <row r="7" spans="30:31" x14ac:dyDescent="0.25">
      <c r="AD7" s="34"/>
      <c r="AE7" s="35"/>
    </row>
    <row r="8" spans="30:31" x14ac:dyDescent="0.25">
      <c r="AD8" s="37"/>
    </row>
    <row r="9" spans="30:31" x14ac:dyDescent="0.25">
      <c r="AD9" s="34"/>
      <c r="AE9" s="35"/>
    </row>
    <row r="10" spans="30:31" x14ac:dyDescent="0.25">
      <c r="AD10" s="38"/>
    </row>
    <row r="11" spans="30:31" x14ac:dyDescent="0.25">
      <c r="AD11" s="34"/>
      <c r="AE11" s="35"/>
    </row>
    <row r="12" spans="30:31" x14ac:dyDescent="0.25">
      <c r="AD12" s="37"/>
    </row>
    <row r="13" spans="30:31" x14ac:dyDescent="0.25">
      <c r="AD13" s="34"/>
      <c r="AE13" s="35"/>
    </row>
    <row r="14" spans="30:31" x14ac:dyDescent="0.25">
      <c r="AD14" s="37"/>
    </row>
    <row r="15" spans="30:31" x14ac:dyDescent="0.25">
      <c r="AD15" s="34"/>
      <c r="AE15" s="39"/>
    </row>
    <row r="16" spans="30:31" x14ac:dyDescent="0.25">
      <c r="AD16" s="37"/>
    </row>
    <row r="17" spans="3:31" x14ac:dyDescent="0.25">
      <c r="AD17" s="34"/>
      <c r="AE17" s="39"/>
    </row>
    <row r="18" spans="3:31" x14ac:dyDescent="0.25">
      <c r="C18" s="4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D4536-B3C9-4904-81FE-465CE534F527}">
  <dimension ref="A1:M112"/>
  <sheetViews>
    <sheetView tabSelected="1" topLeftCell="A104" zoomScale="107" workbookViewId="0">
      <selection activeCell="F113" sqref="F113"/>
    </sheetView>
  </sheetViews>
  <sheetFormatPr defaultRowHeight="15" x14ac:dyDescent="0.25"/>
  <cols>
    <col min="2" max="2" width="13.85546875" bestFit="1" customWidth="1"/>
    <col min="3" max="3" width="18.7109375" bestFit="1" customWidth="1"/>
    <col min="4" max="5" width="26.5703125" bestFit="1" customWidth="1"/>
    <col min="6" max="6" width="18.85546875" bestFit="1" customWidth="1"/>
  </cols>
  <sheetData>
    <row r="1" spans="1:13" ht="15.75" x14ac:dyDescent="0.25">
      <c r="A1" s="46" t="s">
        <v>2086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4" spans="1:13" x14ac:dyDescent="0.25">
      <c r="B4" s="10" t="s">
        <v>2039</v>
      </c>
      <c r="C4" s="24" t="s">
        <v>2046</v>
      </c>
      <c r="D4" t="s">
        <v>2055</v>
      </c>
      <c r="E4" s="42" t="s">
        <v>2056</v>
      </c>
      <c r="F4" t="s">
        <v>2048</v>
      </c>
    </row>
    <row r="5" spans="1:13" x14ac:dyDescent="0.25">
      <c r="B5" s="11" t="s">
        <v>20</v>
      </c>
      <c r="C5" s="17">
        <v>2.57315461798447</v>
      </c>
      <c r="D5" s="42">
        <v>3502487.9999999981</v>
      </c>
      <c r="E5" s="42">
        <v>3817491.7920000018</v>
      </c>
      <c r="F5" s="42">
        <v>1481416.0960000008</v>
      </c>
    </row>
    <row r="6" spans="1:13" ht="18.75" x14ac:dyDescent="0.3">
      <c r="B6" s="11" t="s">
        <v>22</v>
      </c>
      <c r="C6" s="17">
        <v>2.5669681041640051</v>
      </c>
      <c r="D6" s="42">
        <v>3428065.600000002</v>
      </c>
      <c r="E6" s="42">
        <v>3603873.6159999981</v>
      </c>
      <c r="F6" s="42">
        <v>1401449.8080000004</v>
      </c>
      <c r="H6" s="47" t="s">
        <v>2087</v>
      </c>
      <c r="I6" s="48"/>
      <c r="J6" s="48"/>
      <c r="K6" s="48"/>
      <c r="L6" s="48"/>
      <c r="M6" s="48"/>
    </row>
    <row r="7" spans="1:13" x14ac:dyDescent="0.25">
      <c r="B7" s="11" t="s">
        <v>41</v>
      </c>
      <c r="C7" s="17">
        <v>2.5384508153644041</v>
      </c>
      <c r="D7" s="42">
        <v>3163931.1999999979</v>
      </c>
      <c r="E7" s="42">
        <v>3254238.9600000009</v>
      </c>
      <c r="F7" s="42">
        <v>1289751.1519999995</v>
      </c>
    </row>
    <row r="8" spans="1:13" x14ac:dyDescent="0.25">
      <c r="B8" s="11" t="s">
        <v>14</v>
      </c>
      <c r="C8" s="17">
        <v>2.5526242049858525</v>
      </c>
      <c r="D8" s="42">
        <v>3135513.6000000006</v>
      </c>
      <c r="E8" s="42">
        <v>3253904.9279999998</v>
      </c>
      <c r="F8" s="42">
        <v>1284115.5039999997</v>
      </c>
    </row>
    <row r="9" spans="1:13" x14ac:dyDescent="0.25">
      <c r="B9" s="11" t="s">
        <v>28</v>
      </c>
      <c r="C9" s="17">
        <v>2.6708938621650757</v>
      </c>
      <c r="D9" s="42">
        <v>3325440</v>
      </c>
      <c r="E9" s="42">
        <v>3373671.6799999988</v>
      </c>
      <c r="F9" s="42">
        <v>1246992.5920000002</v>
      </c>
    </row>
    <row r="10" spans="1:13" x14ac:dyDescent="0.25">
      <c r="B10" s="11" t="s">
        <v>34</v>
      </c>
      <c r="C10" s="17">
        <v>2.6730838256153899</v>
      </c>
      <c r="D10" s="42">
        <v>3700214.4</v>
      </c>
      <c r="E10" s="42">
        <v>3918558.0640000007</v>
      </c>
      <c r="F10" s="42">
        <v>1453473.1039999998</v>
      </c>
    </row>
    <row r="11" spans="1:13" x14ac:dyDescent="0.25">
      <c r="B11" s="11" t="s">
        <v>2041</v>
      </c>
      <c r="C11" s="17">
        <v>2.5964181673842637</v>
      </c>
      <c r="D11" s="42">
        <v>20255652.799999993</v>
      </c>
      <c r="E11" s="42">
        <v>21221739.039999995</v>
      </c>
      <c r="F11" s="42">
        <v>8157198.2559999954</v>
      </c>
    </row>
    <row r="15" spans="1:13" x14ac:dyDescent="0.25">
      <c r="B15" s="10" t="s">
        <v>2039</v>
      </c>
      <c r="C15" s="24" t="s">
        <v>2046</v>
      </c>
      <c r="D15" t="s">
        <v>2055</v>
      </c>
      <c r="E15" s="42" t="s">
        <v>2056</v>
      </c>
      <c r="F15" t="s">
        <v>2048</v>
      </c>
    </row>
    <row r="16" spans="1:13" x14ac:dyDescent="0.25">
      <c r="B16" s="11" t="s">
        <v>35</v>
      </c>
      <c r="C16" s="17">
        <v>2.5850444712464644</v>
      </c>
      <c r="D16" s="42">
        <v>5372960.0000000019</v>
      </c>
      <c r="E16" s="42">
        <v>5296338.5759999994</v>
      </c>
      <c r="F16" s="42">
        <v>2028667.6800000006</v>
      </c>
    </row>
    <row r="17" spans="1:13" ht="18.75" x14ac:dyDescent="0.3">
      <c r="B17" s="11" t="s">
        <v>15</v>
      </c>
      <c r="C17" s="17">
        <v>2.574926895710183</v>
      </c>
      <c r="D17" s="42">
        <v>5209179.2000000011</v>
      </c>
      <c r="E17" s="42">
        <v>5297396.4959999984</v>
      </c>
      <c r="F17" s="42">
        <v>2065317.5359999996</v>
      </c>
      <c r="H17" s="47" t="s">
        <v>2088</v>
      </c>
      <c r="I17" s="48"/>
      <c r="J17" s="48"/>
      <c r="K17" s="48"/>
      <c r="L17" s="48"/>
      <c r="M17" s="48"/>
    </row>
    <row r="18" spans="1:13" x14ac:dyDescent="0.25">
      <c r="B18" s="11" t="s">
        <v>23</v>
      </c>
      <c r="C18" s="17">
        <v>2.6322549497523928</v>
      </c>
      <c r="D18" s="42">
        <v>4565849.6000000006</v>
      </c>
      <c r="E18" s="42">
        <v>5343504.1440000059</v>
      </c>
      <c r="F18" s="42">
        <v>2040957.6960000007</v>
      </c>
    </row>
    <row r="19" spans="1:13" x14ac:dyDescent="0.25">
      <c r="B19" s="11" t="s">
        <v>42</v>
      </c>
      <c r="C19" s="17">
        <v>2.595438686404318</v>
      </c>
      <c r="D19" s="42">
        <v>5107663.9999999953</v>
      </c>
      <c r="E19" s="42">
        <v>5284499.8239999991</v>
      </c>
      <c r="F19" s="42">
        <v>2022255.3440000005</v>
      </c>
    </row>
    <row r="20" spans="1:13" x14ac:dyDescent="0.25">
      <c r="B20" s="11" t="s">
        <v>2041</v>
      </c>
      <c r="C20" s="17">
        <v>2.5964181673842646</v>
      </c>
      <c r="D20" s="42">
        <v>20255652.799999986</v>
      </c>
      <c r="E20" s="42">
        <v>21221739.040000029</v>
      </c>
      <c r="F20" s="42">
        <v>8157198.2559999945</v>
      </c>
    </row>
    <row r="25" spans="1:13" ht="15.75" x14ac:dyDescent="0.25">
      <c r="A25" s="46" t="s">
        <v>2086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</row>
    <row r="28" spans="1:13" x14ac:dyDescent="0.25">
      <c r="B28" s="10" t="s">
        <v>2039</v>
      </c>
      <c r="C28" t="s">
        <v>2055</v>
      </c>
      <c r="D28" s="42" t="s">
        <v>2056</v>
      </c>
    </row>
    <row r="29" spans="1:13" x14ac:dyDescent="0.25">
      <c r="B29" s="11" t="s">
        <v>32</v>
      </c>
      <c r="C29" s="42">
        <v>3767998.4000000004</v>
      </c>
      <c r="D29" s="42">
        <v>3966151.2960000001</v>
      </c>
    </row>
    <row r="30" spans="1:13" x14ac:dyDescent="0.25">
      <c r="B30" s="22" t="s">
        <v>29</v>
      </c>
      <c r="C30" s="42">
        <v>712356.8</v>
      </c>
      <c r="D30" s="42">
        <v>731443.42400000012</v>
      </c>
    </row>
    <row r="31" spans="1:13" x14ac:dyDescent="0.25">
      <c r="B31" s="23" t="s">
        <v>26</v>
      </c>
      <c r="C31" s="42">
        <v>472510.40000000008</v>
      </c>
      <c r="D31" s="42">
        <v>421413.96799999999</v>
      </c>
    </row>
    <row r="32" spans="1:13" x14ac:dyDescent="0.25">
      <c r="B32" s="23" t="s">
        <v>18</v>
      </c>
      <c r="C32" s="42">
        <v>239846.40000000002</v>
      </c>
      <c r="D32" s="42">
        <v>310029.45600000006</v>
      </c>
    </row>
    <row r="33" spans="2:4" x14ac:dyDescent="0.25">
      <c r="B33" s="22" t="s">
        <v>17</v>
      </c>
      <c r="C33" s="42">
        <v>785665.59999999986</v>
      </c>
      <c r="D33" s="42">
        <v>776728.46400000015</v>
      </c>
    </row>
    <row r="34" spans="2:4" x14ac:dyDescent="0.25">
      <c r="B34" s="23" t="s">
        <v>26</v>
      </c>
      <c r="C34" s="42">
        <v>353415.99999999994</v>
      </c>
      <c r="D34" s="42">
        <v>284758.81599999999</v>
      </c>
    </row>
    <row r="35" spans="2:4" x14ac:dyDescent="0.25">
      <c r="B35" s="23" t="s">
        <v>18</v>
      </c>
      <c r="C35" s="42">
        <v>432249.59999999992</v>
      </c>
      <c r="D35" s="42">
        <v>491969.6480000001</v>
      </c>
    </row>
    <row r="36" spans="2:4" x14ac:dyDescent="0.25">
      <c r="B36" s="22" t="s">
        <v>44</v>
      </c>
      <c r="C36" s="42">
        <v>614739.20000000007</v>
      </c>
      <c r="D36" s="42">
        <v>726866.72</v>
      </c>
    </row>
    <row r="37" spans="2:4" x14ac:dyDescent="0.25">
      <c r="B37" s="23" t="s">
        <v>26</v>
      </c>
      <c r="C37" s="42">
        <v>263916.80000000005</v>
      </c>
      <c r="D37" s="42">
        <v>301172.14400000003</v>
      </c>
    </row>
    <row r="38" spans="2:4" x14ac:dyDescent="0.25">
      <c r="B38" s="23" t="s">
        <v>18</v>
      </c>
      <c r="C38" s="42">
        <v>350822.40000000002</v>
      </c>
      <c r="D38" s="42">
        <v>425694.576</v>
      </c>
    </row>
    <row r="39" spans="2:4" x14ac:dyDescent="0.25">
      <c r="B39" s="22" t="s">
        <v>25</v>
      </c>
      <c r="C39" s="42">
        <v>652127.99999999988</v>
      </c>
      <c r="D39" s="42">
        <v>853916.06400000001</v>
      </c>
    </row>
    <row r="40" spans="2:4" x14ac:dyDescent="0.25">
      <c r="B40" s="23" t="s">
        <v>26</v>
      </c>
      <c r="C40" s="42">
        <v>292239.99999999994</v>
      </c>
      <c r="D40" s="42">
        <v>492814.272</v>
      </c>
    </row>
    <row r="41" spans="2:4" x14ac:dyDescent="0.25">
      <c r="B41" s="23" t="s">
        <v>18</v>
      </c>
      <c r="C41" s="42">
        <v>359887.99999999994</v>
      </c>
      <c r="D41" s="42">
        <v>361101.79199999996</v>
      </c>
    </row>
    <row r="42" spans="2:4" x14ac:dyDescent="0.25">
      <c r="B42" s="22" t="s">
        <v>38</v>
      </c>
      <c r="C42" s="42">
        <v>1003108.8000000002</v>
      </c>
      <c r="D42" s="42">
        <v>877196.62400000019</v>
      </c>
    </row>
    <row r="43" spans="2:4" x14ac:dyDescent="0.25">
      <c r="B43" s="23" t="s">
        <v>26</v>
      </c>
      <c r="C43" s="42">
        <v>476171.20000000007</v>
      </c>
      <c r="D43" s="42">
        <v>401985.92000000004</v>
      </c>
    </row>
    <row r="44" spans="2:4" x14ac:dyDescent="0.25">
      <c r="B44" s="23" t="s">
        <v>18</v>
      </c>
      <c r="C44" s="42">
        <v>526937.60000000009</v>
      </c>
      <c r="D44" s="42">
        <v>475210.70400000014</v>
      </c>
    </row>
    <row r="45" spans="2:4" x14ac:dyDescent="0.25">
      <c r="B45" s="11" t="s">
        <v>16</v>
      </c>
      <c r="C45" s="42">
        <v>4058096.0000000009</v>
      </c>
      <c r="D45" s="42">
        <v>3979002.9280000003</v>
      </c>
    </row>
    <row r="46" spans="2:4" x14ac:dyDescent="0.25">
      <c r="B46" s="22" t="s">
        <v>29</v>
      </c>
      <c r="C46" s="42">
        <v>732934.40000000014</v>
      </c>
      <c r="D46" s="42">
        <v>769485.07199999993</v>
      </c>
    </row>
    <row r="47" spans="2:4" x14ac:dyDescent="0.25">
      <c r="B47" s="23" t="s">
        <v>26</v>
      </c>
      <c r="C47" s="42">
        <v>348153.60000000009</v>
      </c>
      <c r="D47" s="42">
        <v>356320.20799999987</v>
      </c>
    </row>
    <row r="48" spans="2:4" x14ac:dyDescent="0.25">
      <c r="B48" s="23" t="s">
        <v>18</v>
      </c>
      <c r="C48" s="42">
        <v>384780.80000000005</v>
      </c>
      <c r="D48" s="42">
        <v>413164.86400000012</v>
      </c>
    </row>
    <row r="49" spans="2:4" x14ac:dyDescent="0.25">
      <c r="B49" s="22" t="s">
        <v>17</v>
      </c>
      <c r="C49" s="42">
        <v>880179.20000000019</v>
      </c>
      <c r="D49" s="42">
        <v>804779.44000000018</v>
      </c>
    </row>
    <row r="50" spans="2:4" x14ac:dyDescent="0.25">
      <c r="B50" s="23" t="s">
        <v>26</v>
      </c>
      <c r="C50" s="42">
        <v>371067.20000000013</v>
      </c>
      <c r="D50" s="42">
        <v>331840.59200000006</v>
      </c>
    </row>
    <row r="51" spans="2:4" x14ac:dyDescent="0.25">
      <c r="B51" s="23" t="s">
        <v>18</v>
      </c>
      <c r="C51" s="42">
        <v>509112.00000000012</v>
      </c>
      <c r="D51" s="42">
        <v>472938.84800000006</v>
      </c>
    </row>
    <row r="52" spans="2:4" x14ac:dyDescent="0.25">
      <c r="B52" s="22" t="s">
        <v>44</v>
      </c>
      <c r="C52" s="42">
        <v>958888.00000000023</v>
      </c>
      <c r="D52" s="42">
        <v>792936.12800000003</v>
      </c>
    </row>
    <row r="53" spans="2:4" x14ac:dyDescent="0.25">
      <c r="B53" s="23" t="s">
        <v>26</v>
      </c>
      <c r="C53" s="42">
        <v>491848.00000000006</v>
      </c>
      <c r="D53" s="42">
        <v>391214.24000000005</v>
      </c>
    </row>
    <row r="54" spans="2:4" x14ac:dyDescent="0.25">
      <c r="B54" s="23" t="s">
        <v>18</v>
      </c>
      <c r="C54" s="42">
        <v>467040.00000000017</v>
      </c>
      <c r="D54" s="42">
        <v>401721.88799999998</v>
      </c>
    </row>
    <row r="55" spans="2:4" x14ac:dyDescent="0.25">
      <c r="B55" s="22" t="s">
        <v>25</v>
      </c>
      <c r="C55" s="42">
        <v>757020.80000000016</v>
      </c>
      <c r="D55" s="42">
        <v>1060121.44</v>
      </c>
    </row>
    <row r="56" spans="2:4" x14ac:dyDescent="0.25">
      <c r="B56" s="23" t="s">
        <v>26</v>
      </c>
      <c r="C56" s="42">
        <v>347169.6</v>
      </c>
      <c r="D56" s="42">
        <v>523325.76000000007</v>
      </c>
    </row>
    <row r="57" spans="2:4" x14ac:dyDescent="0.25">
      <c r="B57" s="23" t="s">
        <v>18</v>
      </c>
      <c r="C57" s="42">
        <v>409851.20000000019</v>
      </c>
      <c r="D57" s="42">
        <v>536795.67999999993</v>
      </c>
    </row>
    <row r="58" spans="2:4" x14ac:dyDescent="0.25">
      <c r="B58" s="22" t="s">
        <v>38</v>
      </c>
      <c r="C58" s="42">
        <v>729073.59999999986</v>
      </c>
      <c r="D58" s="42">
        <v>551680.848</v>
      </c>
    </row>
    <row r="59" spans="2:4" x14ac:dyDescent="0.25">
      <c r="B59" s="23" t="s">
        <v>26</v>
      </c>
      <c r="C59" s="42">
        <v>366017.59999999992</v>
      </c>
      <c r="D59" s="42">
        <v>254741.856</v>
      </c>
    </row>
    <row r="60" spans="2:4" x14ac:dyDescent="0.25">
      <c r="B60" s="23" t="s">
        <v>18</v>
      </c>
      <c r="C60" s="42">
        <v>363056</v>
      </c>
      <c r="D60" s="42">
        <v>296938.99200000003</v>
      </c>
    </row>
    <row r="61" spans="2:4" x14ac:dyDescent="0.25">
      <c r="B61" s="11" t="s">
        <v>24</v>
      </c>
      <c r="C61" s="42">
        <v>4634440</v>
      </c>
      <c r="D61" s="42">
        <v>4734339.0879999995</v>
      </c>
    </row>
    <row r="62" spans="2:4" x14ac:dyDescent="0.25">
      <c r="B62" s="22" t="s">
        <v>29</v>
      </c>
      <c r="C62" s="42">
        <v>1086092.7999999998</v>
      </c>
      <c r="D62" s="42">
        <v>1033359.6639999999</v>
      </c>
    </row>
    <row r="63" spans="2:4" x14ac:dyDescent="0.25">
      <c r="B63" s="23" t="s">
        <v>26</v>
      </c>
      <c r="C63" s="42">
        <v>481974.39999999997</v>
      </c>
      <c r="D63" s="42">
        <v>482345.72799999994</v>
      </c>
    </row>
    <row r="64" spans="2:4" x14ac:dyDescent="0.25">
      <c r="B64" s="23" t="s">
        <v>18</v>
      </c>
      <c r="C64" s="42">
        <v>604118.39999999979</v>
      </c>
      <c r="D64" s="42">
        <v>551013.93599999999</v>
      </c>
    </row>
    <row r="65" spans="2:4" x14ac:dyDescent="0.25">
      <c r="B65" s="22" t="s">
        <v>17</v>
      </c>
      <c r="C65" s="42">
        <v>797428.8</v>
      </c>
      <c r="D65" s="42">
        <v>785675.04</v>
      </c>
    </row>
    <row r="66" spans="2:4" x14ac:dyDescent="0.25">
      <c r="B66" s="23" t="s">
        <v>26</v>
      </c>
      <c r="C66" s="42">
        <v>434897.60000000009</v>
      </c>
      <c r="D66" s="42">
        <v>441485.31200000003</v>
      </c>
    </row>
    <row r="67" spans="2:4" x14ac:dyDescent="0.25">
      <c r="B67" s="23" t="s">
        <v>18</v>
      </c>
      <c r="C67" s="42">
        <v>362531.2</v>
      </c>
      <c r="D67" s="42">
        <v>344189.728</v>
      </c>
    </row>
    <row r="68" spans="2:4" x14ac:dyDescent="0.25">
      <c r="B68" s="22" t="s">
        <v>44</v>
      </c>
      <c r="C68" s="42">
        <v>944817.59999999986</v>
      </c>
      <c r="D68" s="42">
        <v>868254.36800000002</v>
      </c>
    </row>
    <row r="69" spans="2:4" x14ac:dyDescent="0.25">
      <c r="B69" s="23" t="s">
        <v>26</v>
      </c>
      <c r="C69" s="42">
        <v>381172.80000000005</v>
      </c>
      <c r="D69" s="42">
        <v>419278.24000000011</v>
      </c>
    </row>
    <row r="70" spans="2:4" x14ac:dyDescent="0.25">
      <c r="B70" s="23" t="s">
        <v>18</v>
      </c>
      <c r="C70" s="42">
        <v>563644.79999999981</v>
      </c>
      <c r="D70" s="42">
        <v>448976.12799999997</v>
      </c>
    </row>
    <row r="71" spans="2:4" x14ac:dyDescent="0.25">
      <c r="B71" s="22" t="s">
        <v>25</v>
      </c>
      <c r="C71" s="42">
        <v>771731.2</v>
      </c>
      <c r="D71" s="42">
        <v>938218.51199999987</v>
      </c>
    </row>
    <row r="72" spans="2:4" x14ac:dyDescent="0.25">
      <c r="B72" s="23" t="s">
        <v>26</v>
      </c>
      <c r="C72" s="42">
        <v>324860.79999999993</v>
      </c>
      <c r="D72" s="42">
        <v>516577.15199999983</v>
      </c>
    </row>
    <row r="73" spans="2:4" x14ac:dyDescent="0.25">
      <c r="B73" s="23" t="s">
        <v>18</v>
      </c>
      <c r="C73" s="42">
        <v>446870.4</v>
      </c>
      <c r="D73" s="42">
        <v>421641.36</v>
      </c>
    </row>
    <row r="74" spans="2:4" x14ac:dyDescent="0.25">
      <c r="B74" s="22" t="s">
        <v>38</v>
      </c>
      <c r="C74" s="42">
        <v>1034369.6</v>
      </c>
      <c r="D74" s="42">
        <v>1108831.5040000002</v>
      </c>
    </row>
    <row r="75" spans="2:4" x14ac:dyDescent="0.25">
      <c r="B75" s="23" t="s">
        <v>26</v>
      </c>
      <c r="C75" s="42">
        <v>468937.6</v>
      </c>
      <c r="D75" s="42">
        <v>631466.72000000009</v>
      </c>
    </row>
    <row r="76" spans="2:4" x14ac:dyDescent="0.25">
      <c r="B76" s="23" t="s">
        <v>18</v>
      </c>
      <c r="C76" s="42">
        <v>565432</v>
      </c>
      <c r="D76" s="42">
        <v>477364.78399999999</v>
      </c>
    </row>
    <row r="77" spans="2:4" x14ac:dyDescent="0.25">
      <c r="B77" s="11" t="s">
        <v>59</v>
      </c>
      <c r="C77" s="42">
        <v>3976862.4000000004</v>
      </c>
      <c r="D77" s="42">
        <v>4362287.84</v>
      </c>
    </row>
    <row r="78" spans="2:4" x14ac:dyDescent="0.25">
      <c r="B78" s="22" t="s">
        <v>29</v>
      </c>
      <c r="C78" s="42">
        <v>826676.80000000016</v>
      </c>
      <c r="D78" s="42">
        <v>912436.28799999994</v>
      </c>
    </row>
    <row r="79" spans="2:4" x14ac:dyDescent="0.25">
      <c r="B79" s="23" t="s">
        <v>26</v>
      </c>
      <c r="C79" s="42">
        <v>358004.80000000005</v>
      </c>
      <c r="D79" s="42">
        <v>470620.04800000001</v>
      </c>
    </row>
    <row r="80" spans="2:4" x14ac:dyDescent="0.25">
      <c r="B80" s="23" t="s">
        <v>18</v>
      </c>
      <c r="C80" s="42">
        <v>468672.00000000012</v>
      </c>
      <c r="D80" s="42">
        <v>441816.24</v>
      </c>
    </row>
    <row r="81" spans="2:4" x14ac:dyDescent="0.25">
      <c r="B81" s="22" t="s">
        <v>17</v>
      </c>
      <c r="C81" s="42">
        <v>783536</v>
      </c>
      <c r="D81" s="42">
        <v>920282.62399999995</v>
      </c>
    </row>
    <row r="82" spans="2:4" x14ac:dyDescent="0.25">
      <c r="B82" s="23" t="s">
        <v>26</v>
      </c>
      <c r="C82" s="42">
        <v>460681.59999999992</v>
      </c>
      <c r="D82" s="42">
        <v>561530.576</v>
      </c>
    </row>
    <row r="83" spans="2:4" x14ac:dyDescent="0.25">
      <c r="B83" s="23" t="s">
        <v>18</v>
      </c>
      <c r="C83" s="42">
        <v>322854.40000000002</v>
      </c>
      <c r="D83" s="42">
        <v>358752.04799999995</v>
      </c>
    </row>
    <row r="84" spans="2:4" x14ac:dyDescent="0.25">
      <c r="B84" s="22" t="s">
        <v>44</v>
      </c>
      <c r="C84" s="42">
        <v>810796.8</v>
      </c>
      <c r="D84" s="42">
        <v>724854.2080000001</v>
      </c>
    </row>
    <row r="85" spans="2:4" x14ac:dyDescent="0.25">
      <c r="B85" s="23" t="s">
        <v>26</v>
      </c>
      <c r="C85" s="42">
        <v>537358.39999999991</v>
      </c>
      <c r="D85" s="42">
        <v>427413.74399999995</v>
      </c>
    </row>
    <row r="86" spans="2:4" x14ac:dyDescent="0.25">
      <c r="B86" s="23" t="s">
        <v>18</v>
      </c>
      <c r="C86" s="42">
        <v>273438.40000000008</v>
      </c>
      <c r="D86" s="42">
        <v>297440.46400000009</v>
      </c>
    </row>
    <row r="87" spans="2:4" x14ac:dyDescent="0.25">
      <c r="B87" s="22" t="s">
        <v>25</v>
      </c>
      <c r="C87" s="42">
        <v>914561.60000000009</v>
      </c>
      <c r="D87" s="42">
        <v>955386.70400000014</v>
      </c>
    </row>
    <row r="88" spans="2:4" x14ac:dyDescent="0.25">
      <c r="B88" s="23" t="s">
        <v>26</v>
      </c>
      <c r="C88" s="42">
        <v>427476.8</v>
      </c>
      <c r="D88" s="42">
        <v>446317.52000000014</v>
      </c>
    </row>
    <row r="89" spans="2:4" x14ac:dyDescent="0.25">
      <c r="B89" s="23" t="s">
        <v>18</v>
      </c>
      <c r="C89" s="42">
        <v>487084.80000000005</v>
      </c>
      <c r="D89" s="42">
        <v>509069.18399999995</v>
      </c>
    </row>
    <row r="90" spans="2:4" x14ac:dyDescent="0.25">
      <c r="B90" s="22" t="s">
        <v>38</v>
      </c>
      <c r="C90" s="42">
        <v>641291.19999999995</v>
      </c>
      <c r="D90" s="42">
        <v>849328.01599999995</v>
      </c>
    </row>
    <row r="91" spans="2:4" x14ac:dyDescent="0.25">
      <c r="B91" s="23" t="s">
        <v>26</v>
      </c>
      <c r="C91" s="42">
        <v>327695.99999999994</v>
      </c>
      <c r="D91" s="42">
        <v>413634.06400000001</v>
      </c>
    </row>
    <row r="92" spans="2:4" x14ac:dyDescent="0.25">
      <c r="B92" s="23" t="s">
        <v>18</v>
      </c>
      <c r="C92" s="42">
        <v>313595.19999999995</v>
      </c>
      <c r="D92" s="42">
        <v>435693.95199999993</v>
      </c>
    </row>
    <row r="93" spans="2:4" x14ac:dyDescent="0.25">
      <c r="B93" s="11" t="s">
        <v>37</v>
      </c>
      <c r="C93" s="42">
        <v>3818256</v>
      </c>
      <c r="D93" s="42">
        <v>4179957.8880000007</v>
      </c>
    </row>
    <row r="94" spans="2:4" x14ac:dyDescent="0.25">
      <c r="B94" s="22" t="s">
        <v>29</v>
      </c>
      <c r="C94" s="42">
        <v>721289.60000000009</v>
      </c>
      <c r="D94" s="42">
        <v>821668.12800000014</v>
      </c>
    </row>
    <row r="95" spans="2:4" x14ac:dyDescent="0.25">
      <c r="B95" s="23" t="s">
        <v>26</v>
      </c>
      <c r="C95" s="42">
        <v>341337.60000000009</v>
      </c>
      <c r="D95" s="42">
        <v>340850.96000000014</v>
      </c>
    </row>
    <row r="96" spans="2:4" x14ac:dyDescent="0.25">
      <c r="B96" s="23" t="s">
        <v>18</v>
      </c>
      <c r="C96" s="42">
        <v>379952</v>
      </c>
      <c r="D96" s="42">
        <v>480817.16800000001</v>
      </c>
    </row>
    <row r="97" spans="2:4" x14ac:dyDescent="0.25">
      <c r="B97" s="22" t="s">
        <v>17</v>
      </c>
      <c r="C97" s="42">
        <v>811913.6</v>
      </c>
      <c r="D97" s="42">
        <v>754631.21600000001</v>
      </c>
    </row>
    <row r="98" spans="2:4" x14ac:dyDescent="0.25">
      <c r="B98" s="23" t="s">
        <v>26</v>
      </c>
      <c r="C98" s="42">
        <v>410720</v>
      </c>
      <c r="D98" s="42">
        <v>321884.41600000003</v>
      </c>
    </row>
    <row r="99" spans="2:4" x14ac:dyDescent="0.25">
      <c r="B99" s="23" t="s">
        <v>18</v>
      </c>
      <c r="C99" s="42">
        <v>401193.6</v>
      </c>
      <c r="D99" s="42">
        <v>432746.8</v>
      </c>
    </row>
    <row r="100" spans="2:4" x14ac:dyDescent="0.25">
      <c r="B100" s="22" t="s">
        <v>44</v>
      </c>
      <c r="C100" s="42">
        <v>764801.59999999986</v>
      </c>
      <c r="D100" s="42">
        <v>823426.59199999995</v>
      </c>
    </row>
    <row r="101" spans="2:4" x14ac:dyDescent="0.25">
      <c r="B101" s="23" t="s">
        <v>26</v>
      </c>
      <c r="C101" s="42">
        <v>396895.99999999994</v>
      </c>
      <c r="D101" s="42">
        <v>421795.10399999999</v>
      </c>
    </row>
    <row r="102" spans="2:4" x14ac:dyDescent="0.25">
      <c r="B102" s="23" t="s">
        <v>18</v>
      </c>
      <c r="C102" s="42">
        <v>367905.6</v>
      </c>
      <c r="D102" s="42">
        <v>401631.48799999995</v>
      </c>
    </row>
    <row r="103" spans="2:4" x14ac:dyDescent="0.25">
      <c r="B103" s="22" t="s">
        <v>25</v>
      </c>
      <c r="C103" s="42">
        <v>620459.20000000007</v>
      </c>
      <c r="D103" s="42">
        <v>846267.74400000018</v>
      </c>
    </row>
    <row r="104" spans="2:4" x14ac:dyDescent="0.25">
      <c r="B104" s="23" t="s">
        <v>26</v>
      </c>
      <c r="C104" s="42">
        <v>265580.79999999999</v>
      </c>
      <c r="D104" s="42">
        <v>358601.72800000006</v>
      </c>
    </row>
    <row r="105" spans="2:4" x14ac:dyDescent="0.25">
      <c r="B105" s="23" t="s">
        <v>18</v>
      </c>
      <c r="C105" s="42">
        <v>354878.40000000008</v>
      </c>
      <c r="D105" s="42">
        <v>487666.01600000006</v>
      </c>
    </row>
    <row r="106" spans="2:4" x14ac:dyDescent="0.25">
      <c r="B106" s="22" t="s">
        <v>38</v>
      </c>
      <c r="C106" s="42">
        <v>899792</v>
      </c>
      <c r="D106" s="42">
        <v>933964.2080000001</v>
      </c>
    </row>
    <row r="107" spans="2:4" x14ac:dyDescent="0.25">
      <c r="B107" s="23" t="s">
        <v>26</v>
      </c>
      <c r="C107" s="42">
        <v>517348.79999999987</v>
      </c>
      <c r="D107" s="42">
        <v>405109.47199999995</v>
      </c>
    </row>
    <row r="108" spans="2:4" x14ac:dyDescent="0.25">
      <c r="B108" s="23" t="s">
        <v>18</v>
      </c>
      <c r="C108" s="42">
        <v>382443.20000000007</v>
      </c>
      <c r="D108" s="42">
        <v>528854.73600000015</v>
      </c>
    </row>
    <row r="109" spans="2:4" x14ac:dyDescent="0.25">
      <c r="B109" s="11" t="s">
        <v>2040</v>
      </c>
      <c r="C109" s="42"/>
      <c r="D109" s="42"/>
    </row>
    <row r="110" spans="2:4" x14ac:dyDescent="0.25">
      <c r="B110" s="22" t="s">
        <v>2040</v>
      </c>
      <c r="C110" s="42"/>
      <c r="D110" s="42"/>
    </row>
    <row r="111" spans="2:4" x14ac:dyDescent="0.25">
      <c r="B111" s="23" t="s">
        <v>2040</v>
      </c>
      <c r="C111" s="42"/>
      <c r="D111" s="42"/>
    </row>
    <row r="112" spans="2:4" x14ac:dyDescent="0.25">
      <c r="B112" s="11" t="s">
        <v>2041</v>
      </c>
      <c r="C112" s="42">
        <v>20255652.800000008</v>
      </c>
      <c r="D112" s="42">
        <v>21221739.040000007</v>
      </c>
    </row>
  </sheetData>
  <sortState xmlns:xlrd2="http://schemas.microsoft.com/office/spreadsheetml/2017/richdata2" columnSort="1" ref="B4:F11">
    <sortCondition ref="E4"/>
  </sortState>
  <mergeCells count="4">
    <mergeCell ref="A1:M1"/>
    <mergeCell ref="H6:M6"/>
    <mergeCell ref="H17:M17"/>
    <mergeCell ref="A25:M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B7DB5-B555-4C50-8836-394CBB5AA654}">
  <dimension ref="A1:AB64"/>
  <sheetViews>
    <sheetView zoomScale="53" workbookViewId="0">
      <selection activeCell="Y1" sqref="Y1:AB14"/>
    </sheetView>
  </sheetViews>
  <sheetFormatPr defaultRowHeight="15" x14ac:dyDescent="0.25"/>
  <cols>
    <col min="1" max="1" width="14.7109375" customWidth="1"/>
    <col min="2" max="2" width="34.85546875" customWidth="1"/>
    <col min="5" max="5" width="16.7109375" bestFit="1" customWidth="1"/>
    <col min="6" max="6" width="36.42578125" bestFit="1" customWidth="1"/>
    <col min="7" max="7" width="14.42578125" bestFit="1" customWidth="1"/>
    <col min="8" max="8" width="28" bestFit="1" customWidth="1"/>
    <col min="12" max="12" width="19.85546875" bestFit="1" customWidth="1"/>
    <col min="13" max="13" width="19.28515625" bestFit="1" customWidth="1"/>
    <col min="14" max="14" width="19" bestFit="1" customWidth="1"/>
    <col min="15" max="15" width="18.85546875" bestFit="1" customWidth="1"/>
    <col min="19" max="19" width="16.28515625" bestFit="1" customWidth="1"/>
    <col min="20" max="20" width="19" style="43" bestFit="1" customWidth="1"/>
    <col min="21" max="21" width="26.5703125" style="43" bestFit="1" customWidth="1"/>
    <col min="22" max="22" width="18.85546875" bestFit="1" customWidth="1"/>
    <col min="25" max="25" width="13.42578125" bestFit="1" customWidth="1"/>
    <col min="26" max="26" width="19.140625" bestFit="1" customWidth="1"/>
    <col min="27" max="27" width="14.7109375" bestFit="1" customWidth="1"/>
    <col min="28" max="28" width="19" bestFit="1" customWidth="1"/>
  </cols>
  <sheetData>
    <row r="1" spans="1:28" ht="30" x14ac:dyDescent="0.25">
      <c r="A1" s="34" t="s">
        <v>2079</v>
      </c>
      <c r="B1" s="41">
        <f>SUM(Campaign_Data!F:F)</f>
        <v>80192134.400000095</v>
      </c>
      <c r="E1" s="10" t="s">
        <v>2039</v>
      </c>
      <c r="F1" s="5" t="s">
        <v>2046</v>
      </c>
      <c r="G1" s="5" t="s">
        <v>2043</v>
      </c>
      <c r="H1" s="5" t="s">
        <v>2044</v>
      </c>
      <c r="L1" s="14" t="s">
        <v>2039</v>
      </c>
      <c r="M1" s="5" t="s">
        <v>2048</v>
      </c>
      <c r="N1" s="5" t="s">
        <v>2055</v>
      </c>
      <c r="O1" s="5" t="s">
        <v>2065</v>
      </c>
      <c r="S1" s="10" t="s">
        <v>2039</v>
      </c>
      <c r="T1" s="42" t="s">
        <v>2055</v>
      </c>
      <c r="U1" s="42" t="s">
        <v>2056</v>
      </c>
      <c r="Y1" s="10" t="s">
        <v>2039</v>
      </c>
      <c r="Z1" s="42" t="s">
        <v>2055</v>
      </c>
      <c r="AA1" s="42" t="s">
        <v>2066</v>
      </c>
      <c r="AB1" s="42" t="s">
        <v>2065</v>
      </c>
    </row>
    <row r="2" spans="1:28" x14ac:dyDescent="0.25">
      <c r="A2" s="37"/>
      <c r="B2" s="36"/>
      <c r="E2" s="11" t="s">
        <v>20</v>
      </c>
      <c r="F2" s="17">
        <v>2.57315461798447</v>
      </c>
      <c r="G2" s="17">
        <v>0.50558723531426486</v>
      </c>
      <c r="H2" s="17">
        <v>0.47133720118585659</v>
      </c>
      <c r="L2" s="11" t="s">
        <v>35</v>
      </c>
      <c r="M2" s="5">
        <v>2028667.6800000006</v>
      </c>
      <c r="N2" s="5">
        <v>5372960.0000000019</v>
      </c>
      <c r="O2" s="5">
        <v>20505220.799999986</v>
      </c>
      <c r="S2" s="11" t="s">
        <v>26</v>
      </c>
      <c r="T2" s="42">
        <v>9917454.4000000004</v>
      </c>
      <c r="U2" s="42">
        <v>10418498.560000001</v>
      </c>
      <c r="Y2" s="11" t="s">
        <v>2064</v>
      </c>
      <c r="Z2" s="42"/>
      <c r="AA2" s="42"/>
      <c r="AB2" s="42"/>
    </row>
    <row r="3" spans="1:28" x14ac:dyDescent="0.25">
      <c r="A3" s="34" t="s">
        <v>2080</v>
      </c>
      <c r="B3" s="41">
        <f xml:space="preserve"> SUM(Campaign_Data!G:G)</f>
        <v>40281337.600000061</v>
      </c>
      <c r="E3" s="11" t="s">
        <v>22</v>
      </c>
      <c r="F3" s="17">
        <v>2.5669681041640051</v>
      </c>
      <c r="G3" s="17">
        <v>0.49956777028913968</v>
      </c>
      <c r="H3" s="17">
        <v>0.47994105973929396</v>
      </c>
      <c r="L3" s="11" t="s">
        <v>15</v>
      </c>
      <c r="M3" s="5">
        <v>2065317.5359999996</v>
      </c>
      <c r="N3" s="5">
        <v>5209179.2000000011</v>
      </c>
      <c r="O3" s="5">
        <v>20882224</v>
      </c>
      <c r="S3" s="22" t="s">
        <v>32</v>
      </c>
      <c r="T3" s="42">
        <v>1858254.4000000004</v>
      </c>
      <c r="U3" s="42">
        <v>1902145.12</v>
      </c>
      <c r="Y3" s="11" t="s">
        <v>2067</v>
      </c>
      <c r="Z3" s="42">
        <v>2049019.1999999997</v>
      </c>
      <c r="AA3" s="42">
        <v>4351980.8000000007</v>
      </c>
      <c r="AB3" s="42">
        <v>8758396.7999999989</v>
      </c>
    </row>
    <row r="4" spans="1:28" x14ac:dyDescent="0.25">
      <c r="A4" s="37"/>
      <c r="B4" s="36"/>
      <c r="E4" s="11" t="s">
        <v>41</v>
      </c>
      <c r="F4" s="17">
        <v>2.5384508153644041</v>
      </c>
      <c r="G4" s="17">
        <v>0.4881857105150253</v>
      </c>
      <c r="H4" s="17">
        <v>0.47657918256725124</v>
      </c>
      <c r="L4" s="11" t="s">
        <v>23</v>
      </c>
      <c r="M4" s="5">
        <v>2040957.6960000007</v>
      </c>
      <c r="N4" s="5">
        <v>4565849.6000000006</v>
      </c>
      <c r="O4" s="5">
        <v>19378836.800000001</v>
      </c>
      <c r="S4" s="23" t="s">
        <v>29</v>
      </c>
      <c r="T4" s="42">
        <v>472510.40000000008</v>
      </c>
      <c r="U4" s="42">
        <v>421413.96799999999</v>
      </c>
      <c r="Y4" s="11" t="s">
        <v>2068</v>
      </c>
      <c r="Z4" s="42">
        <v>1883961.5999999989</v>
      </c>
      <c r="AA4" s="42">
        <v>3521830.4000000008</v>
      </c>
      <c r="AB4" s="42">
        <v>7135956.8000000007</v>
      </c>
    </row>
    <row r="5" spans="1:28" ht="30" x14ac:dyDescent="0.25">
      <c r="A5" s="34" t="s">
        <v>2081</v>
      </c>
      <c r="B5" s="41">
        <f xml:space="preserve"> SUM(Campaign_Data!H:H)</f>
        <v>20255652.800000001</v>
      </c>
      <c r="E5" s="11" t="s">
        <v>14</v>
      </c>
      <c r="F5" s="17">
        <v>2.5526242049858525</v>
      </c>
      <c r="G5" s="17">
        <v>0.51494921534587157</v>
      </c>
      <c r="H5" s="17">
        <v>0.50143893748319468</v>
      </c>
      <c r="L5" s="11" t="s">
        <v>42</v>
      </c>
      <c r="M5" s="5">
        <v>2022255.3440000005</v>
      </c>
      <c r="N5" s="5">
        <v>5107663.9999999953</v>
      </c>
      <c r="O5" s="5">
        <v>19425852.799999986</v>
      </c>
      <c r="S5" s="23" t="s">
        <v>17</v>
      </c>
      <c r="T5" s="42">
        <v>353415.99999999994</v>
      </c>
      <c r="U5" s="42">
        <v>284758.81599999999</v>
      </c>
      <c r="Y5" s="11" t="s">
        <v>2069</v>
      </c>
      <c r="Z5" s="42">
        <v>414972.8000000001</v>
      </c>
      <c r="AA5" s="42">
        <v>800822.4</v>
      </c>
      <c r="AB5" s="42">
        <v>1393198.4000000001</v>
      </c>
    </row>
    <row r="6" spans="1:28" x14ac:dyDescent="0.25">
      <c r="A6" s="38"/>
      <c r="B6" s="36"/>
      <c r="E6" s="11" t="s">
        <v>28</v>
      </c>
      <c r="F6" s="17">
        <v>2.6708938621650757</v>
      </c>
      <c r="G6" s="17">
        <v>0.49022368886362233</v>
      </c>
      <c r="H6" s="17">
        <v>0.51475523028267789</v>
      </c>
      <c r="L6" s="11" t="s">
        <v>2041</v>
      </c>
      <c r="M6" s="5">
        <v>8157198.256000001</v>
      </c>
      <c r="N6" s="5">
        <v>20255652.800000001</v>
      </c>
      <c r="O6" s="5">
        <v>80192134.399999961</v>
      </c>
      <c r="S6" s="23" t="s">
        <v>44</v>
      </c>
      <c r="T6" s="42">
        <v>263916.80000000005</v>
      </c>
      <c r="U6" s="42">
        <v>301172.14400000003</v>
      </c>
      <c r="Y6" s="11" t="s">
        <v>2070</v>
      </c>
      <c r="Z6" s="42">
        <v>1833777.6000000006</v>
      </c>
      <c r="AA6" s="42">
        <v>3514444.8000000007</v>
      </c>
      <c r="AB6" s="42">
        <v>6956924.8000000035</v>
      </c>
    </row>
    <row r="7" spans="1:28" x14ac:dyDescent="0.25">
      <c r="A7" s="34" t="s">
        <v>2082</v>
      </c>
      <c r="B7" s="41">
        <f xml:space="preserve"> SUM(Campaign_Data!I:I)</f>
        <v>8157198.2559999926</v>
      </c>
      <c r="E7" s="11" t="s">
        <v>34</v>
      </c>
      <c r="F7" s="17">
        <v>2.6730838256153899</v>
      </c>
      <c r="G7" s="17">
        <v>0.51908526983194758</v>
      </c>
      <c r="H7" s="17">
        <v>0.50130959211360981</v>
      </c>
      <c r="S7" s="23" t="s">
        <v>25</v>
      </c>
      <c r="T7" s="42">
        <v>292239.99999999994</v>
      </c>
      <c r="U7" s="42">
        <v>492814.272</v>
      </c>
      <c r="Y7" s="11" t="s">
        <v>2071</v>
      </c>
      <c r="Z7" s="42">
        <v>1792078.4000000004</v>
      </c>
      <c r="AA7" s="42">
        <v>3475296.0000000005</v>
      </c>
      <c r="AB7" s="42">
        <v>7032763.2000000011</v>
      </c>
    </row>
    <row r="8" spans="1:28" x14ac:dyDescent="0.25">
      <c r="A8" s="37"/>
      <c r="B8" s="36"/>
      <c r="E8" s="11" t="s">
        <v>2041</v>
      </c>
      <c r="F8" s="17">
        <v>2.5964181673842637</v>
      </c>
      <c r="G8" s="17">
        <v>0.50316246907861051</v>
      </c>
      <c r="H8" s="17">
        <v>0.49047903794523307</v>
      </c>
      <c r="S8" s="23" t="s">
        <v>38</v>
      </c>
      <c r="T8" s="42">
        <v>476171.20000000007</v>
      </c>
      <c r="U8" s="42">
        <v>401985.92000000004</v>
      </c>
      <c r="Y8" s="11" t="s">
        <v>2072</v>
      </c>
      <c r="Z8" s="42">
        <v>2119311.9999999995</v>
      </c>
      <c r="AA8" s="42">
        <v>4329208.0000000009</v>
      </c>
      <c r="AB8" s="42">
        <v>8278523.1999999993</v>
      </c>
    </row>
    <row r="9" spans="1:28" x14ac:dyDescent="0.25">
      <c r="A9" s="34" t="s">
        <v>2083</v>
      </c>
      <c r="B9" s="41">
        <f xml:space="preserve"> SUM(Campaign_Data!J:J)</f>
        <v>21221739.03999998</v>
      </c>
      <c r="S9" s="22" t="s">
        <v>16</v>
      </c>
      <c r="T9" s="42">
        <v>1924256.0000000002</v>
      </c>
      <c r="U9" s="42">
        <v>1857442.656</v>
      </c>
      <c r="Y9" s="11" t="s">
        <v>2073</v>
      </c>
      <c r="Z9" s="42">
        <v>2509161.5999999982</v>
      </c>
      <c r="AA9" s="42">
        <v>4725622.3999999966</v>
      </c>
      <c r="AB9" s="42">
        <v>8944825.5999999978</v>
      </c>
    </row>
    <row r="10" spans="1:28" x14ac:dyDescent="0.25">
      <c r="A10" s="37"/>
      <c r="B10" s="36"/>
      <c r="S10" s="23" t="s">
        <v>29</v>
      </c>
      <c r="T10" s="42">
        <v>348153.60000000009</v>
      </c>
      <c r="U10" s="42">
        <v>356320.20799999987</v>
      </c>
      <c r="Y10" s="11" t="s">
        <v>2074</v>
      </c>
      <c r="Z10" s="42">
        <v>1781817.6000000003</v>
      </c>
      <c r="AA10" s="42">
        <v>3533612.8000000035</v>
      </c>
      <c r="AB10" s="42">
        <v>6938201.6000000024</v>
      </c>
    </row>
    <row r="11" spans="1:28" x14ac:dyDescent="0.25">
      <c r="A11" s="34" t="s">
        <v>2084</v>
      </c>
      <c r="B11" s="39">
        <f xml:space="preserve"> AVERAGE(Campaign_Data!R:R)</f>
        <v>0.50316246907861062</v>
      </c>
      <c r="S11" s="23" t="s">
        <v>17</v>
      </c>
      <c r="T11" s="42">
        <v>371067.20000000013</v>
      </c>
      <c r="U11" s="42">
        <v>331840.59200000006</v>
      </c>
      <c r="Y11" s="11" t="s">
        <v>2075</v>
      </c>
      <c r="Z11" s="42">
        <v>1820695.9999999995</v>
      </c>
      <c r="AA11" s="42">
        <v>4164604.8000000026</v>
      </c>
      <c r="AB11" s="42">
        <v>8242921.5999999996</v>
      </c>
    </row>
    <row r="12" spans="1:28" x14ac:dyDescent="0.25">
      <c r="A12" s="37"/>
      <c r="B12" s="36"/>
      <c r="S12" s="23" t="s">
        <v>44</v>
      </c>
      <c r="T12" s="42">
        <v>491848.00000000006</v>
      </c>
      <c r="U12" s="42">
        <v>391214.24000000005</v>
      </c>
      <c r="Y12" s="11" t="s">
        <v>2076</v>
      </c>
      <c r="Z12" s="42">
        <v>1995979.2</v>
      </c>
      <c r="AA12" s="42">
        <v>3750080.0000000009</v>
      </c>
      <c r="AB12" s="42">
        <v>7725601.5999999996</v>
      </c>
    </row>
    <row r="13" spans="1:28" x14ac:dyDescent="0.25">
      <c r="A13" s="34" t="s">
        <v>2085</v>
      </c>
      <c r="B13" s="39">
        <f xml:space="preserve"> AVERAGE(Campaign_Data!Q:Q)</f>
        <v>2.5964181673842672</v>
      </c>
      <c r="S13" s="23" t="s">
        <v>25</v>
      </c>
      <c r="T13" s="42">
        <v>347169.6</v>
      </c>
      <c r="U13" s="42">
        <v>523325.76000000007</v>
      </c>
      <c r="Y13" s="11" t="s">
        <v>2077</v>
      </c>
      <c r="Z13" s="42">
        <v>2054876.8</v>
      </c>
      <c r="AA13" s="42">
        <v>4113835.2</v>
      </c>
      <c r="AB13" s="42">
        <v>8784820.8000000045</v>
      </c>
    </row>
    <row r="14" spans="1:28" x14ac:dyDescent="0.25">
      <c r="S14" s="23" t="s">
        <v>38</v>
      </c>
      <c r="T14" s="42">
        <v>366017.59999999992</v>
      </c>
      <c r="U14" s="42">
        <v>254741.856</v>
      </c>
      <c r="Y14" s="11" t="s">
        <v>2041</v>
      </c>
      <c r="Z14" s="42">
        <v>20255652.799999997</v>
      </c>
      <c r="AA14" s="42">
        <v>40281337.600000009</v>
      </c>
      <c r="AB14" s="42">
        <v>80192134.400000006</v>
      </c>
    </row>
    <row r="15" spans="1:28" x14ac:dyDescent="0.25">
      <c r="S15" s="22" t="s">
        <v>24</v>
      </c>
      <c r="T15" s="42">
        <v>2091843.2000000002</v>
      </c>
      <c r="U15" s="42">
        <v>2491153.1520000002</v>
      </c>
    </row>
    <row r="16" spans="1:28" x14ac:dyDescent="0.25">
      <c r="S16" s="23" t="s">
        <v>29</v>
      </c>
      <c r="T16" s="42">
        <v>481974.39999999997</v>
      </c>
      <c r="U16" s="42">
        <v>482345.72799999994</v>
      </c>
    </row>
    <row r="17" spans="19:21" x14ac:dyDescent="0.25">
      <c r="S17" s="23" t="s">
        <v>17</v>
      </c>
      <c r="T17" s="42">
        <v>434897.60000000009</v>
      </c>
      <c r="U17" s="42">
        <v>441485.31200000003</v>
      </c>
    </row>
    <row r="18" spans="19:21" x14ac:dyDescent="0.25">
      <c r="S18" s="23" t="s">
        <v>44</v>
      </c>
      <c r="T18" s="42">
        <v>381172.80000000005</v>
      </c>
      <c r="U18" s="42">
        <v>419278.24000000011</v>
      </c>
    </row>
    <row r="19" spans="19:21" x14ac:dyDescent="0.25">
      <c r="S19" s="23" t="s">
        <v>25</v>
      </c>
      <c r="T19" s="42">
        <v>324860.79999999993</v>
      </c>
      <c r="U19" s="42">
        <v>516577.15199999983</v>
      </c>
    </row>
    <row r="20" spans="19:21" x14ac:dyDescent="0.25">
      <c r="S20" s="23" t="s">
        <v>38</v>
      </c>
      <c r="T20" s="42">
        <v>468937.6</v>
      </c>
      <c r="U20" s="42">
        <v>631466.72000000009</v>
      </c>
    </row>
    <row r="21" spans="19:21" x14ac:dyDescent="0.25">
      <c r="S21" s="22" t="s">
        <v>59</v>
      </c>
      <c r="T21" s="42">
        <v>2111217.5999999996</v>
      </c>
      <c r="U21" s="42">
        <v>2319515.9520000005</v>
      </c>
    </row>
    <row r="22" spans="19:21" x14ac:dyDescent="0.25">
      <c r="S22" s="23" t="s">
        <v>29</v>
      </c>
      <c r="T22" s="42">
        <v>358004.80000000005</v>
      </c>
      <c r="U22" s="42">
        <v>470620.04800000001</v>
      </c>
    </row>
    <row r="23" spans="19:21" x14ac:dyDescent="0.25">
      <c r="S23" s="23" t="s">
        <v>17</v>
      </c>
      <c r="T23" s="42">
        <v>460681.59999999992</v>
      </c>
      <c r="U23" s="42">
        <v>561530.576</v>
      </c>
    </row>
    <row r="24" spans="19:21" x14ac:dyDescent="0.25">
      <c r="S24" s="23" t="s">
        <v>44</v>
      </c>
      <c r="T24" s="42">
        <v>537358.39999999991</v>
      </c>
      <c r="U24" s="42">
        <v>427413.74399999995</v>
      </c>
    </row>
    <row r="25" spans="19:21" x14ac:dyDescent="0.25">
      <c r="S25" s="23" t="s">
        <v>25</v>
      </c>
      <c r="T25" s="42">
        <v>427476.8</v>
      </c>
      <c r="U25" s="42">
        <v>446317.52000000014</v>
      </c>
    </row>
    <row r="26" spans="19:21" x14ac:dyDescent="0.25">
      <c r="S26" s="23" t="s">
        <v>38</v>
      </c>
      <c r="T26" s="42">
        <v>327695.99999999994</v>
      </c>
      <c r="U26" s="42">
        <v>413634.06400000001</v>
      </c>
    </row>
    <row r="27" spans="19:21" x14ac:dyDescent="0.25">
      <c r="S27" s="22" t="s">
        <v>37</v>
      </c>
      <c r="T27" s="42">
        <v>1931883.2</v>
      </c>
      <c r="U27" s="42">
        <v>1848241.6800000002</v>
      </c>
    </row>
    <row r="28" spans="19:21" x14ac:dyDescent="0.25">
      <c r="S28" s="23" t="s">
        <v>29</v>
      </c>
      <c r="T28" s="42">
        <v>341337.60000000009</v>
      </c>
      <c r="U28" s="42">
        <v>340850.96000000014</v>
      </c>
    </row>
    <row r="29" spans="19:21" x14ac:dyDescent="0.25">
      <c r="S29" s="23" t="s">
        <v>17</v>
      </c>
      <c r="T29" s="42">
        <v>410720</v>
      </c>
      <c r="U29" s="42">
        <v>321884.41600000003</v>
      </c>
    </row>
    <row r="30" spans="19:21" x14ac:dyDescent="0.25">
      <c r="S30" s="23" t="s">
        <v>44</v>
      </c>
      <c r="T30" s="42">
        <v>396895.99999999994</v>
      </c>
      <c r="U30" s="42">
        <v>421795.10399999999</v>
      </c>
    </row>
    <row r="31" spans="19:21" x14ac:dyDescent="0.25">
      <c r="S31" s="23" t="s">
        <v>25</v>
      </c>
      <c r="T31" s="42">
        <v>265580.79999999999</v>
      </c>
      <c r="U31" s="42">
        <v>358601.72800000006</v>
      </c>
    </row>
    <row r="32" spans="19:21" x14ac:dyDescent="0.25">
      <c r="S32" s="23" t="s">
        <v>38</v>
      </c>
      <c r="T32" s="42">
        <v>517348.79999999987</v>
      </c>
      <c r="U32" s="42">
        <v>405109.47199999995</v>
      </c>
    </row>
    <row r="33" spans="19:21" x14ac:dyDescent="0.25">
      <c r="S33" s="11" t="s">
        <v>18</v>
      </c>
      <c r="T33" s="42">
        <v>10338198.399999999</v>
      </c>
      <c r="U33" s="42">
        <v>10803240.48</v>
      </c>
    </row>
    <row r="34" spans="19:21" x14ac:dyDescent="0.25">
      <c r="S34" s="22" t="s">
        <v>32</v>
      </c>
      <c r="T34" s="42">
        <v>1909744</v>
      </c>
      <c r="U34" s="42">
        <v>2064006.1760000002</v>
      </c>
    </row>
    <row r="35" spans="19:21" x14ac:dyDescent="0.25">
      <c r="S35" s="23" t="s">
        <v>29</v>
      </c>
      <c r="T35" s="42">
        <v>239846.40000000002</v>
      </c>
      <c r="U35" s="42">
        <v>310029.45600000006</v>
      </c>
    </row>
    <row r="36" spans="19:21" x14ac:dyDescent="0.25">
      <c r="S36" s="23" t="s">
        <v>17</v>
      </c>
      <c r="T36" s="42">
        <v>432249.59999999992</v>
      </c>
      <c r="U36" s="42">
        <v>491969.6480000001</v>
      </c>
    </row>
    <row r="37" spans="19:21" x14ac:dyDescent="0.25">
      <c r="S37" s="23" t="s">
        <v>44</v>
      </c>
      <c r="T37" s="42">
        <v>350822.40000000002</v>
      </c>
      <c r="U37" s="42">
        <v>425694.576</v>
      </c>
    </row>
    <row r="38" spans="19:21" x14ac:dyDescent="0.25">
      <c r="S38" s="23" t="s">
        <v>25</v>
      </c>
      <c r="T38" s="42">
        <v>359887.99999999994</v>
      </c>
      <c r="U38" s="42">
        <v>361101.79199999996</v>
      </c>
    </row>
    <row r="39" spans="19:21" x14ac:dyDescent="0.25">
      <c r="S39" s="23" t="s">
        <v>38</v>
      </c>
      <c r="T39" s="42">
        <v>526937.60000000009</v>
      </c>
      <c r="U39" s="42">
        <v>475210.70400000014</v>
      </c>
    </row>
    <row r="40" spans="19:21" x14ac:dyDescent="0.25">
      <c r="S40" s="22" t="s">
        <v>16</v>
      </c>
      <c r="T40" s="42">
        <v>2133840.0000000005</v>
      </c>
      <c r="U40" s="42">
        <v>2121560.2719999999</v>
      </c>
    </row>
    <row r="41" spans="19:21" x14ac:dyDescent="0.25">
      <c r="S41" s="23" t="s">
        <v>29</v>
      </c>
      <c r="T41" s="42">
        <v>384780.80000000005</v>
      </c>
      <c r="U41" s="42">
        <v>413164.86400000012</v>
      </c>
    </row>
    <row r="42" spans="19:21" x14ac:dyDescent="0.25">
      <c r="S42" s="23" t="s">
        <v>17</v>
      </c>
      <c r="T42" s="42">
        <v>509112.00000000012</v>
      </c>
      <c r="U42" s="42">
        <v>472938.84800000006</v>
      </c>
    </row>
    <row r="43" spans="19:21" x14ac:dyDescent="0.25">
      <c r="S43" s="23" t="s">
        <v>44</v>
      </c>
      <c r="T43" s="42">
        <v>467040.00000000017</v>
      </c>
      <c r="U43" s="42">
        <v>401721.88799999998</v>
      </c>
    </row>
    <row r="44" spans="19:21" x14ac:dyDescent="0.25">
      <c r="S44" s="23" t="s">
        <v>25</v>
      </c>
      <c r="T44" s="42">
        <v>409851.20000000019</v>
      </c>
      <c r="U44" s="42">
        <v>536795.67999999993</v>
      </c>
    </row>
    <row r="45" spans="19:21" x14ac:dyDescent="0.25">
      <c r="S45" s="23" t="s">
        <v>38</v>
      </c>
      <c r="T45" s="42">
        <v>363056</v>
      </c>
      <c r="U45" s="42">
        <v>296938.99200000003</v>
      </c>
    </row>
    <row r="46" spans="19:21" x14ac:dyDescent="0.25">
      <c r="S46" s="22" t="s">
        <v>24</v>
      </c>
      <c r="T46" s="42">
        <v>2542596.7999999998</v>
      </c>
      <c r="U46" s="42">
        <v>2243185.9359999998</v>
      </c>
    </row>
    <row r="47" spans="19:21" x14ac:dyDescent="0.25">
      <c r="S47" s="23" t="s">
        <v>29</v>
      </c>
      <c r="T47" s="42">
        <v>604118.39999999979</v>
      </c>
      <c r="U47" s="42">
        <v>551013.93599999999</v>
      </c>
    </row>
    <row r="48" spans="19:21" x14ac:dyDescent="0.25">
      <c r="S48" s="23" t="s">
        <v>17</v>
      </c>
      <c r="T48" s="42">
        <v>362531.2</v>
      </c>
      <c r="U48" s="42">
        <v>344189.728</v>
      </c>
    </row>
    <row r="49" spans="19:21" x14ac:dyDescent="0.25">
      <c r="S49" s="23" t="s">
        <v>44</v>
      </c>
      <c r="T49" s="42">
        <v>563644.79999999981</v>
      </c>
      <c r="U49" s="42">
        <v>448976.12799999997</v>
      </c>
    </row>
    <row r="50" spans="19:21" x14ac:dyDescent="0.25">
      <c r="S50" s="23" t="s">
        <v>25</v>
      </c>
      <c r="T50" s="42">
        <v>446870.4</v>
      </c>
      <c r="U50" s="42">
        <v>421641.36</v>
      </c>
    </row>
    <row r="51" spans="19:21" x14ac:dyDescent="0.25">
      <c r="S51" s="23" t="s">
        <v>38</v>
      </c>
      <c r="T51" s="42">
        <v>565432</v>
      </c>
      <c r="U51" s="42">
        <v>477364.78399999999</v>
      </c>
    </row>
    <row r="52" spans="19:21" x14ac:dyDescent="0.25">
      <c r="S52" s="22" t="s">
        <v>59</v>
      </c>
      <c r="T52" s="42">
        <v>1865644.8000000003</v>
      </c>
      <c r="U52" s="42">
        <v>2042771.8879999998</v>
      </c>
    </row>
    <row r="53" spans="19:21" x14ac:dyDescent="0.25">
      <c r="S53" s="23" t="s">
        <v>29</v>
      </c>
      <c r="T53" s="42">
        <v>468672.00000000012</v>
      </c>
      <c r="U53" s="42">
        <v>441816.24</v>
      </c>
    </row>
    <row r="54" spans="19:21" x14ac:dyDescent="0.25">
      <c r="S54" s="23" t="s">
        <v>17</v>
      </c>
      <c r="T54" s="42">
        <v>322854.40000000002</v>
      </c>
      <c r="U54" s="42">
        <v>358752.04799999995</v>
      </c>
    </row>
    <row r="55" spans="19:21" x14ac:dyDescent="0.25">
      <c r="S55" s="23" t="s">
        <v>44</v>
      </c>
      <c r="T55" s="42">
        <v>273438.40000000008</v>
      </c>
      <c r="U55" s="42">
        <v>297440.46400000009</v>
      </c>
    </row>
    <row r="56" spans="19:21" x14ac:dyDescent="0.25">
      <c r="S56" s="23" t="s">
        <v>25</v>
      </c>
      <c r="T56" s="42">
        <v>487084.80000000005</v>
      </c>
      <c r="U56" s="42">
        <v>509069.18399999995</v>
      </c>
    </row>
    <row r="57" spans="19:21" x14ac:dyDescent="0.25">
      <c r="S57" s="23" t="s">
        <v>38</v>
      </c>
      <c r="T57" s="42">
        <v>313595.19999999995</v>
      </c>
      <c r="U57" s="42">
        <v>435693.95199999993</v>
      </c>
    </row>
    <row r="58" spans="19:21" x14ac:dyDescent="0.25">
      <c r="S58" s="22" t="s">
        <v>37</v>
      </c>
      <c r="T58" s="42">
        <v>1886372.8000000003</v>
      </c>
      <c r="U58" s="42">
        <v>2331716.2080000001</v>
      </c>
    </row>
    <row r="59" spans="19:21" x14ac:dyDescent="0.25">
      <c r="S59" s="23" t="s">
        <v>29</v>
      </c>
      <c r="T59" s="42">
        <v>379952</v>
      </c>
      <c r="U59" s="42">
        <v>480817.16800000001</v>
      </c>
    </row>
    <row r="60" spans="19:21" x14ac:dyDescent="0.25">
      <c r="S60" s="23" t="s">
        <v>17</v>
      </c>
      <c r="T60" s="42">
        <v>401193.6</v>
      </c>
      <c r="U60" s="42">
        <v>432746.8</v>
      </c>
    </row>
    <row r="61" spans="19:21" x14ac:dyDescent="0.25">
      <c r="S61" s="23" t="s">
        <v>44</v>
      </c>
      <c r="T61" s="42">
        <v>367905.6</v>
      </c>
      <c r="U61" s="42">
        <v>401631.48799999995</v>
      </c>
    </row>
    <row r="62" spans="19:21" x14ac:dyDescent="0.25">
      <c r="S62" s="23" t="s">
        <v>25</v>
      </c>
      <c r="T62" s="42">
        <v>354878.40000000008</v>
      </c>
      <c r="U62" s="42">
        <v>487666.01600000006</v>
      </c>
    </row>
    <row r="63" spans="19:21" x14ac:dyDescent="0.25">
      <c r="S63" s="23" t="s">
        <v>38</v>
      </c>
      <c r="T63" s="42">
        <v>382443.20000000007</v>
      </c>
      <c r="U63" s="42">
        <v>528854.73600000015</v>
      </c>
    </row>
    <row r="64" spans="19:21" x14ac:dyDescent="0.25">
      <c r="S64" s="11" t="s">
        <v>2041</v>
      </c>
      <c r="T64" s="42">
        <v>20255652.800000001</v>
      </c>
      <c r="U64" s="42">
        <v>21221739.040000003</v>
      </c>
    </row>
  </sheetData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Campaign_Data</vt:lpstr>
      <vt:lpstr>Channel Comparison</vt:lpstr>
      <vt:lpstr>Demographic Analysis</vt:lpstr>
      <vt:lpstr>Recommendations</vt:lpstr>
      <vt:lpstr>Time</vt:lpstr>
      <vt:lpstr>DASHBOARD</vt:lpstr>
      <vt:lpstr>Expected Insights</vt:lpstr>
      <vt:lpstr>Pivot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Amir Shehata</cp:lastModifiedBy>
  <dcterms:modified xsi:type="dcterms:W3CDTF">2025-05-12T17:55:00Z</dcterms:modified>
</cp:coreProperties>
</file>